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niofernandochristophorus/Documents/Personal Project/Data Analyst Portfolio/Excel Projects/"/>
    </mc:Choice>
  </mc:AlternateContent>
  <xr:revisionPtr revIDLastSave="0" documentId="13_ncr:1_{CC19EEB4-08C0-4840-A30E-624656FFB050}" xr6:coauthVersionLast="47" xr6:coauthVersionMax="47" xr10:uidLastSave="{00000000-0000-0000-0000-000000000000}"/>
  <bookViews>
    <workbookView xWindow="0" yWindow="0" windowWidth="28800" windowHeight="18000" activeTab="1" xr2:uid="{BFB09E3C-4C2C-4934-A4A2-0A08E30BDD03}"/>
  </bookViews>
  <sheets>
    <sheet name="Data" sheetId="1" r:id="rId1"/>
    <sheet name="Dashboard" sheetId="3" r:id="rId2"/>
    <sheet name="Analysis" sheetId="4" r:id="rId3"/>
  </sheets>
  <definedNames>
    <definedName name="_xlnm._FilterDatabase" localSheetId="2" hidden="1">Analysis!$B$19:$C$24</definedName>
    <definedName name="_xlchart.v5.0" hidden="1">Analysis!$B$38</definedName>
    <definedName name="_xlchart.v5.1" hidden="1">Analysis!$B$39:$B$86</definedName>
    <definedName name="_xlchart.v5.10" hidden="1">Analysis!$E$38</definedName>
    <definedName name="_xlchart.v5.11" hidden="1">Analysis!$E$39:$E$86</definedName>
    <definedName name="_xlchart.v5.12" hidden="1">Analysis!$B$38</definedName>
    <definedName name="_xlchart.v5.13" hidden="1">Analysis!$B$39:$B$86</definedName>
    <definedName name="_xlchart.v5.14" hidden="1">Analysis!$E$38</definedName>
    <definedName name="_xlchart.v5.15" hidden="1">Analysis!$E$39:$E$86</definedName>
    <definedName name="_xlchart.v5.2" hidden="1">Analysis!$E$38</definedName>
    <definedName name="_xlchart.v5.3" hidden="1">Analysis!$E$39:$E$86</definedName>
    <definedName name="_xlchart.v5.4" hidden="1">Analysis!$B$38</definedName>
    <definedName name="_xlchart.v5.5" hidden="1">Analysis!$B$39:$B$86</definedName>
    <definedName name="_xlchart.v5.6" hidden="1">Analysis!$E$38</definedName>
    <definedName name="_xlchart.v5.7" hidden="1">Analysis!$E$39:$E$86</definedName>
    <definedName name="_xlchart.v5.8" hidden="1">Analysis!$B$38</definedName>
    <definedName name="_xlchart.v5.9" hidden="1">Analysis!$B$39:$B$86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" i="4" l="1" a="1"/>
  <c r="C8" i="4" s="1"/>
  <c r="C5" i="4" s="1"/>
  <c r="E6" i="4" s="1"/>
  <c r="G38" i="4" a="1"/>
  <c r="G38" i="4" s="1"/>
  <c r="E38" i="4" s="1"/>
  <c r="I6" i="4"/>
  <c r="I7" i="4"/>
  <c r="I8" i="4"/>
  <c r="I9" i="4"/>
  <c r="I10" i="4"/>
  <c r="I11" i="4"/>
  <c r="I12" i="4"/>
  <c r="I13" i="4"/>
  <c r="I14" i="4"/>
  <c r="I5" i="4"/>
  <c r="E21" i="4" l="1"/>
  <c r="D46" i="4"/>
  <c r="E46" i="4" s="1"/>
  <c r="D54" i="4"/>
  <c r="E54" i="4" s="1"/>
  <c r="D62" i="4"/>
  <c r="E62" i="4" s="1"/>
  <c r="D70" i="4"/>
  <c r="E70" i="4" s="1"/>
  <c r="D78" i="4"/>
  <c r="E78" i="4" s="1"/>
  <c r="D86" i="4"/>
  <c r="E86" i="4" s="1"/>
  <c r="C46" i="4"/>
  <c r="C54" i="4"/>
  <c r="C62" i="4"/>
  <c r="C70" i="4"/>
  <c r="C78" i="4"/>
  <c r="C86" i="4"/>
  <c r="D55" i="4"/>
  <c r="E55" i="4" s="1"/>
  <c r="D63" i="4"/>
  <c r="E63" i="4" s="1"/>
  <c r="D71" i="4"/>
  <c r="E71" i="4" s="1"/>
  <c r="D39" i="4"/>
  <c r="C47" i="4"/>
  <c r="C63" i="4"/>
  <c r="C71" i="4"/>
  <c r="C79" i="4"/>
  <c r="D74" i="4"/>
  <c r="E74" i="4" s="1"/>
  <c r="C50" i="4"/>
  <c r="C58" i="4"/>
  <c r="C82" i="4"/>
  <c r="D47" i="4"/>
  <c r="E47" i="4" s="1"/>
  <c r="D79" i="4"/>
  <c r="E79" i="4" s="1"/>
  <c r="C55" i="4"/>
  <c r="C39" i="4"/>
  <c r="E39" i="4" s="1"/>
  <c r="C74" i="4"/>
  <c r="D40" i="4"/>
  <c r="E40" i="4" s="1"/>
  <c r="D48" i="4"/>
  <c r="E48" i="4" s="1"/>
  <c r="D56" i="4"/>
  <c r="E56" i="4" s="1"/>
  <c r="D64" i="4"/>
  <c r="E64" i="4" s="1"/>
  <c r="D72" i="4"/>
  <c r="E72" i="4" s="1"/>
  <c r="D80" i="4"/>
  <c r="E80" i="4" s="1"/>
  <c r="C40" i="4"/>
  <c r="C48" i="4"/>
  <c r="C56" i="4"/>
  <c r="C64" i="4"/>
  <c r="C72" i="4"/>
  <c r="C80" i="4"/>
  <c r="C31" i="4"/>
  <c r="D41" i="4"/>
  <c r="E41" i="4" s="1"/>
  <c r="D49" i="4"/>
  <c r="E49" i="4" s="1"/>
  <c r="D57" i="4"/>
  <c r="E57" i="4" s="1"/>
  <c r="D65" i="4"/>
  <c r="E65" i="4" s="1"/>
  <c r="D73" i="4"/>
  <c r="E73" i="4" s="1"/>
  <c r="D81" i="4"/>
  <c r="E81" i="4" s="1"/>
  <c r="C41" i="4"/>
  <c r="C49" i="4"/>
  <c r="C57" i="4"/>
  <c r="C65" i="4"/>
  <c r="C73" i="4"/>
  <c r="C81" i="4"/>
  <c r="C30" i="4"/>
  <c r="D42" i="4"/>
  <c r="E42" i="4" s="1"/>
  <c r="D50" i="4"/>
  <c r="E50" i="4" s="1"/>
  <c r="D58" i="4"/>
  <c r="E58" i="4" s="1"/>
  <c r="D66" i="4"/>
  <c r="E66" i="4" s="1"/>
  <c r="D82" i="4"/>
  <c r="E82" i="4" s="1"/>
  <c r="C42" i="4"/>
  <c r="C66" i="4"/>
  <c r="D43" i="4"/>
  <c r="E43" i="4" s="1"/>
  <c r="D51" i="4"/>
  <c r="E51" i="4" s="1"/>
  <c r="D59" i="4"/>
  <c r="E59" i="4" s="1"/>
  <c r="D67" i="4"/>
  <c r="E67" i="4" s="1"/>
  <c r="D75" i="4"/>
  <c r="E75" i="4" s="1"/>
  <c r="D83" i="4"/>
  <c r="E83" i="4" s="1"/>
  <c r="C43" i="4"/>
  <c r="C51" i="4"/>
  <c r="C59" i="4"/>
  <c r="C67" i="4"/>
  <c r="C75" i="4"/>
  <c r="C83" i="4"/>
  <c r="D52" i="4"/>
  <c r="E52" i="4" s="1"/>
  <c r="D68" i="4"/>
  <c r="E68" i="4" s="1"/>
  <c r="D76" i="4"/>
  <c r="E76" i="4" s="1"/>
  <c r="C44" i="4"/>
  <c r="C60" i="4"/>
  <c r="C68" i="4"/>
  <c r="C84" i="4"/>
  <c r="D53" i="4"/>
  <c r="E53" i="4" s="1"/>
  <c r="D69" i="4"/>
  <c r="E69" i="4" s="1"/>
  <c r="D85" i="4"/>
  <c r="E85" i="4" s="1"/>
  <c r="C53" i="4"/>
  <c r="C69" i="4"/>
  <c r="C77" i="4"/>
  <c r="D44" i="4"/>
  <c r="E44" i="4" s="1"/>
  <c r="D60" i="4"/>
  <c r="E60" i="4" s="1"/>
  <c r="D84" i="4"/>
  <c r="E84" i="4" s="1"/>
  <c r="C52" i="4"/>
  <c r="C76" i="4"/>
  <c r="D45" i="4"/>
  <c r="E45" i="4" s="1"/>
  <c r="D61" i="4"/>
  <c r="E61" i="4" s="1"/>
  <c r="D77" i="4"/>
  <c r="E77" i="4" s="1"/>
  <c r="C45" i="4"/>
  <c r="C61" i="4"/>
  <c r="C85" i="4"/>
  <c r="M11" i="4"/>
  <c r="L11" i="4" s="1"/>
  <c r="N11" i="4" s="1"/>
  <c r="M12" i="4"/>
  <c r="L12" i="4" s="1"/>
  <c r="N12" i="4" s="1"/>
  <c r="M10" i="4"/>
  <c r="L10" i="4" s="1"/>
  <c r="N10" i="4" s="1"/>
  <c r="M13" i="4"/>
  <c r="L13" i="4" s="1"/>
  <c r="N13" i="4" s="1"/>
  <c r="M5" i="4"/>
  <c r="L5" i="4" s="1"/>
  <c r="N5" i="4" s="1"/>
  <c r="M8" i="4"/>
  <c r="L8" i="4" s="1"/>
  <c r="N8" i="4" s="1"/>
  <c r="M7" i="4"/>
  <c r="L7" i="4" s="1"/>
  <c r="N7" i="4" s="1"/>
  <c r="M14" i="4"/>
  <c r="L14" i="4" s="1"/>
  <c r="N14" i="4" s="1"/>
  <c r="M6" i="4"/>
  <c r="L6" i="4" s="1"/>
  <c r="N6" i="4" s="1"/>
  <c r="M9" i="4"/>
  <c r="L9" i="4" s="1"/>
  <c r="N9" i="4" s="1"/>
  <c r="J22" i="4" l="1"/>
  <c r="G18" i="4"/>
  <c r="G22" i="4"/>
  <c r="H22" i="4" s="1"/>
  <c r="G23" i="4"/>
  <c r="H23" i="4" s="1"/>
  <c r="G24" i="4"/>
  <c r="H24" i="4" s="1"/>
  <c r="G21" i="4"/>
  <c r="H21" i="4" s="1"/>
  <c r="D30" i="4"/>
  <c r="C33" i="4" s="1"/>
  <c r="D31" i="4"/>
  <c r="C34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<sst xmlns="http://schemas.openxmlformats.org/spreadsheetml/2006/main" count="8396" uniqueCount="85">
  <si>
    <t>Year</t>
  </si>
  <si>
    <t>Products</t>
  </si>
  <si>
    <t>State</t>
  </si>
  <si>
    <t>Quantity</t>
  </si>
  <si>
    <t>Revenue</t>
  </si>
  <si>
    <t>Sales Channel</t>
  </si>
  <si>
    <t> Kettle </t>
  </si>
  <si>
    <t>Alabama</t>
  </si>
  <si>
    <t xml:space="preserve">Online </t>
  </si>
  <si>
    <t>Arizona</t>
  </si>
  <si>
    <t>In Store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</si>
  <si>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</si>
  <si>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</si>
  <si>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</si>
  <si>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</si>
  <si>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</si>
  <si>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</si>
  <si>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</si>
  <si>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</si>
  <si>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</si>
  <si>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</si>
  <si>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</si>
  <si>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</si>
  <si>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</si>
  <si>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</si>
  <si>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</si>
  <si>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</si>
  <si>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</si>
  <si>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</si>
  <si>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</si>
  <si>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</si>
  <si>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</si>
  <si>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</si>
  <si>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</si>
  <si>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</si>
  <si>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</si>
  <si>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</si>
  <si>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</si>
  <si>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</si>
  <si>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</si>
  <si>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</si>
  <si>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</si>
  <si>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</si>
  <si>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</si>
  <si>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</si>
  <si>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</si>
  <si>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</si>
  <si>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</si>
  <si>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</si>
  <si>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</si>
  <si>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</si>
  <si>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</si>
  <si>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</si>
  <si>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</si>
  <si>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</si>
  <si>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</si>
  <si>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</si>
  <si>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Toaster </t>
  </si>
  <si>
    <t>Microwave oven </t>
  </si>
  <si>
    <t>Dishwasher </t>
  </si>
  <si>
    <t>Blender </t>
  </si>
  <si>
    <t>Breadbox </t>
  </si>
  <si>
    <t>Egg slicer</t>
  </si>
  <si>
    <t>Teapot </t>
  </si>
  <si>
    <t>Frying pan</t>
  </si>
  <si>
    <t>Mixing bowl</t>
  </si>
  <si>
    <t>texas</t>
  </si>
  <si>
    <t>Product Filter</t>
  </si>
  <si>
    <t>Selection</t>
  </si>
  <si>
    <t>Year Filter</t>
  </si>
  <si>
    <t>Selected</t>
  </si>
  <si>
    <t xml:space="preserve"> </t>
  </si>
  <si>
    <t>Highlight</t>
  </si>
  <si>
    <t>Means of Order</t>
  </si>
  <si>
    <t>Means</t>
  </si>
  <si>
    <t>%</t>
  </si>
  <si>
    <t>States</t>
  </si>
  <si>
    <t>QTY</t>
  </si>
  <si>
    <t>Sales States Analysis</t>
  </si>
  <si>
    <t>QTY Sold</t>
  </si>
  <si>
    <t>Charts for Revenue</t>
  </si>
  <si>
    <t>Product</t>
  </si>
  <si>
    <t>Chart Title</t>
  </si>
  <si>
    <t>MAP TITLE</t>
  </si>
  <si>
    <t>Map Descriptio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</si>
</sst>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C09]#,##0;\-[$$-C09]#,##0"/>
    <numFmt numFmtId="165" formatCode="[$$-C09]#,##0"/>
  </numFmts>
  <fonts count="8" x14ac:knownFonts="1">
    <font>
      <sz val="11"/>
      <color theme="1"/>
      <name val="Calibri"/>
      <family val="2"/>
      <scheme val="minor"/>
    </font>
    <font>
      <sz val="14"/>
      <color theme="1"/>
      <name val="Calibri (Body)"/>
    </font>
    <font>
      <sz val="18"/>
      <color theme="1"/>
      <name val="Calibri (Body)"/>
    </font>
    <font>
      <sz val="22"/>
      <color theme="1"/>
      <name val="Calibri (Body)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2" borderId="0" xfId="0" applyFont="1" applyFill="1"/>
    <xf numFmtId="0" fontId="0" fillId="2" borderId="0" xfId="0" applyFill="1"/>
    <xf numFmtId="0" fontId="4" fillId="4" borderId="0" xfId="0" applyFont="1" applyFill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0" fontId="3" fillId="2" borderId="0" xfId="0" applyFont="1" applyFill="1" applyAlignment="1">
      <alignment vertical="center"/>
    </xf>
    <xf numFmtId="3" fontId="0" fillId="0" borderId="0" xfId="0" applyNumberFormat="1"/>
    <xf numFmtId="0" fontId="6" fillId="3" borderId="0" xfId="0" applyFont="1" applyFill="1"/>
    <xf numFmtId="9" fontId="2" fillId="0" borderId="0" xfId="0" applyNumberFormat="1" applyFont="1"/>
    <xf numFmtId="0" fontId="7" fillId="5" borderId="0" xfId="0" applyFont="1" applyFill="1"/>
    <xf numFmtId="0" fontId="7" fillId="6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Analysis!$M$4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Analysis!$M$5:$M$14</c:f>
              <c:numCache>
                <c:formatCode>[$$-C09]#,##0</c:formatCode>
                <c:ptCount val="10"/>
                <c:pt idx="0">
                  <c:v>7684918</c:v>
                </c:pt>
                <c:pt idx="1">
                  <c:v>6924787</c:v>
                </c:pt>
                <c:pt idx="2">
                  <c:v>6587349</c:v>
                </c:pt>
                <c:pt idx="3">
                  <c:v>6037379</c:v>
                </c:pt>
                <c:pt idx="4">
                  <c:v>5189088</c:v>
                </c:pt>
                <c:pt idx="5">
                  <c:v>5049479</c:v>
                </c:pt>
                <c:pt idx="6">
                  <c:v>4609952</c:v>
                </c:pt>
                <c:pt idx="7">
                  <c:v>3355051</c:v>
                </c:pt>
                <c:pt idx="8">
                  <c:v>2898819</c:v>
                </c:pt>
                <c:pt idx="9">
                  <c:v>2763987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A-4F49-9A7A-4F9256BB60D7}"/>
            </c:ext>
          </c:extLst>
        </c:ser>
        <c:ser>
          <c:idx val="1"/>
          <c:order val="1"/>
          <c:tx>
            <c:strRef>
              <c:f>Analysis!$N$4</c:f>
              <c:strCache>
                <c:ptCount val="1"/>
                <c:pt idx="0">
                  <c:v>Highlight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\$#,##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Analysis!$N$5:$N$14</c:f>
              <c:numCache>
                <c:formatCode>[$$-C09]#,##0</c:formatCode>
                <c:ptCount val="10"/>
                <c:pt idx="0">
                  <c:v>7684918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DA-4F49-9A7A-4F9256BB6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140227007"/>
        <c:axId val="1144065967"/>
      </c:barChart>
      <c:catAx>
        <c:axId val="1140227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065967"/>
        <c:crosses val="autoZero"/>
        <c:auto val="1"/>
        <c:lblAlgn val="ctr"/>
        <c:lblOffset val="100"/>
        <c:noMultiLvlLbl val="0"/>
      </c:catAx>
      <c:valAx>
        <c:axId val="1144065967"/>
        <c:scaling>
          <c:orientation val="minMax"/>
        </c:scaling>
        <c:delete val="0"/>
        <c:axPos val="t"/>
        <c:numFmt formatCode="[$$-C09]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227007"/>
        <c:crosses val="autoZero"/>
        <c:crossBetween val="between"/>
      </c:valAx>
      <c:spPr>
        <a:solidFill>
          <a:schemeClr val="accent5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5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D9-7C4E-9A16-46FF392C10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D9-7C4E-9A16-46FF392C1078}"/>
              </c:ext>
            </c:extLst>
          </c:dPt>
          <c:cat>
            <c:strRef>
              <c:f>Analysis!$B$33:$B$34</c:f>
              <c:strCache>
                <c:ptCount val="2"/>
                <c:pt idx="0">
                  <c:v>Online </c:v>
                </c:pt>
                <c:pt idx="1">
                  <c:v>In Store</c:v>
                </c:pt>
              </c:strCache>
            </c:strRef>
          </c:cat>
          <c:val>
            <c:numRef>
              <c:f>Analysis!$C$33:$C$34</c:f>
              <c:numCache>
                <c:formatCode>0%</c:formatCode>
                <c:ptCount val="2"/>
                <c:pt idx="0">
                  <c:v>0.48650064817618549</c:v>
                </c:pt>
                <c:pt idx="1">
                  <c:v>0.51349935182381456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9-7C4E-9A16-46FF392C1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Analysis!$J$22</c:f>
          <c:strCache>
            <c:ptCount val="1"/>
            <c:pt idx="0">
              <c:v>Teapot  Sales each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EF-F04F-A6A1-0F7B3A5C11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EF-F04F-A6A1-0F7B3A5C11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EF-F04F-A6A1-0F7B3A5C11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EF-F04F-A6A1-0F7B3A5C1160}"/>
              </c:ext>
            </c:extLst>
          </c:dPt>
          <c:cat>
            <c:numRef>
              <c:f>Analysis!$F$21:$F$24</c:f>
              <c:numCache>
                <c:formatCode>General</c:formatCode>
                <c:ptCount val="4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</c:numCache>
            </c:numRef>
          </c:cat>
          <c:val>
            <c:numRef>
              <c:f>Analysis!$H$21:$H$24</c:f>
              <c:numCache>
                <c:formatCode>0%</c:formatCode>
                <c:ptCount val="4"/>
                <c:pt idx="0">
                  <c:v>0.16176470588235295</c:v>
                </c:pt>
                <c:pt idx="1">
                  <c:v>0.14906832298136646</c:v>
                </c:pt>
                <c:pt idx="2">
                  <c:v>6.8767908309455589E-2</c:v>
                </c:pt>
                <c:pt idx="3">
                  <c:v>0.10247933884297521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EF-F04F-A6A1-0F7B3A5C1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650855993836094"/>
          <c:y val="0.90151859992765937"/>
          <c:w val="0.75891605434762177"/>
          <c:h val="8.4347124453966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800" b="0" i="0" u="none" strike="noStrike" kern="1200" baseline="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Analysis!$M$4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Analysis!$M$5:$M$14</c:f>
              <c:numCache>
                <c:formatCode>[$$-C09]#,##0</c:formatCode>
                <c:ptCount val="10"/>
                <c:pt idx="0">
                  <c:v>7684918</c:v>
                </c:pt>
                <c:pt idx="1">
                  <c:v>6924787</c:v>
                </c:pt>
                <c:pt idx="2">
                  <c:v>6587349</c:v>
                </c:pt>
                <c:pt idx="3">
                  <c:v>6037379</c:v>
                </c:pt>
                <c:pt idx="4">
                  <c:v>5189088</c:v>
                </c:pt>
                <c:pt idx="5">
                  <c:v>5049479</c:v>
                </c:pt>
                <c:pt idx="6">
                  <c:v>4609952</c:v>
                </c:pt>
                <c:pt idx="7">
                  <c:v>3355051</c:v>
                </c:pt>
                <c:pt idx="8">
                  <c:v>2898819</c:v>
                </c:pt>
                <c:pt idx="9">
                  <c:v>2763987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2-0047-93C5-2780D48E4AD1}"/>
            </c:ext>
          </c:extLst>
        </c:ser>
        <c:ser>
          <c:idx val="1"/>
          <c:order val="1"/>
          <c:tx>
            <c:strRef>
              <c:f>Analysis!$N$4</c:f>
              <c:strCache>
                <c:ptCount val="1"/>
                <c:pt idx="0">
                  <c:v>Highlight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Analysis!$N$5:$N$14</c:f>
              <c:numCache>
                <c:formatCode>[$$-C09]#,##0</c:formatCode>
                <c:ptCount val="10"/>
                <c:pt idx="0">
                  <c:v>7684918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2-0047-93C5-2780D48E4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140227007"/>
        <c:axId val="1144065967"/>
      </c:barChart>
      <c:catAx>
        <c:axId val="1140227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065967"/>
        <c:crosses val="autoZero"/>
        <c:auto val="1"/>
        <c:lblAlgn val="ctr"/>
        <c:lblOffset val="100"/>
        <c:noMultiLvlLbl val="0"/>
      </c:catAx>
      <c:valAx>
        <c:axId val="1144065967"/>
        <c:scaling>
          <c:orientation val="minMax"/>
        </c:scaling>
        <c:delete val="0"/>
        <c:axPos val="t"/>
        <c:numFmt formatCode="[$$-C09]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22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E5-F345-A98E-E395AEE976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E5-F345-A98E-E395AEE9767F}"/>
              </c:ext>
            </c:extLst>
          </c:dPt>
          <c:cat>
            <c:strRef>
              <c:f>Analysis!$B$33:$B$34</c:f>
              <c:strCache>
                <c:ptCount val="2"/>
                <c:pt idx="0">
                  <c:v>Online </c:v>
                </c:pt>
                <c:pt idx="1">
                  <c:v>In Store</c:v>
                </c:pt>
              </c:strCache>
            </c:strRef>
          </c:cat>
          <c:val>
            <c:numRef>
              <c:f>Analysis!$C$33:$C$34</c:f>
              <c:numCache>
                <c:formatCode>0%</c:formatCode>
                <c:ptCount val="2"/>
                <c:pt idx="0">
                  <c:v>0.48650064817618549</c:v>
                </c:pt>
                <c:pt idx="1">
                  <c:v>0.51349935182381456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F-2846-8D58-AF00F076A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Analysis!$J$22</c:f>
          <c:strCache>
            <c:ptCount val="1"/>
            <c:pt idx="0">
              <c:v>Teapot  Sales each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BF-8D4A-99A6-4311E62140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BF-8D4A-99A6-4311E62140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BF-8D4A-99A6-4311E62140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FBF-8D4A-99A6-4311E6214019}"/>
              </c:ext>
            </c:extLst>
          </c:dPt>
          <c:cat>
            <c:numRef>
              <c:f>Analysis!$F$21:$F$24</c:f>
              <c:numCache>
                <c:formatCode>General</c:formatCode>
                <c:ptCount val="4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</c:numCache>
            </c:numRef>
          </c:cat>
          <c:val>
            <c:numRef>
              <c:f>Analysis!$H$21:$H$24</c:f>
              <c:numCache>
                <c:formatCode>0%</c:formatCode>
                <c:ptCount val="4"/>
                <c:pt idx="0">
                  <c:v>0.16176470588235295</c:v>
                </c:pt>
                <c:pt idx="1">
                  <c:v>0.14906832298136646</c:v>
                </c:pt>
                <c:pt idx="2">
                  <c:v>6.8767908309455589E-2</c:v>
                </c:pt>
                <c:pt idx="3">
                  <c:v>0.10247933884297521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8-214C-9E0F-7BFA1008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ED7DEC42-4AC8-B148-9887-7F50F443DAAB}">
          <cx:tx>
            <cx:txData>
              <cx:f>_xlchart.v5.2</cx:f>
              <cx:v>Revenue Selected</cx:v>
            </cx:txData>
          </cx:tx>
          <cx:spPr>
            <a:noFill/>
          </cx:spPr>
          <cx:dataId val="0"/>
          <cx:layoutPr>
            <cx:geography cultureLanguage="en-US" cultureRegion="ID" attribution="Powered by Bing">
              <cx:geoCache provider="{E9337A44-BEBE-4D9F-B70C-5C5E7DAFC167}">
                <cx:binary>1H1Zc+O2tu5f6ernS4Ug5l07pyqkBmvy2JPzwlLbDud55q+/i5Dcshl12ru2T90rJ4UQC1gkyE/A
GoH8+6H910P4tMs/tFEYF/96aH//6JZl+q/ffise3KdoV0wi7yFPiuSvcvKQRL8lf/3lPTz99pjv
Gi92fjN0RH57cHd5+dR+/J9/w92cp2STPOxKL4lvqqe8u30qqrAs/qHtZNOHh6SKy4HdgTv9/vFz
7JVPjx/uyl35VHz88BSXXtl96tKn3z++6vnxw2/j+/3t2R9CGF5ZPQIvlhOqY8oYx1L98Y8fwiR2
Ds2alBMdCawbEu3b2fOzL3cR8L95WGpQu8fH/KkoPhz++zf2V2/yt1avSKz9R7GSYeyf79TL/vb6
o//Pv0cEeP0R5QUu42/1qyYYeuTFU68oc++hRL9//OLljhd7u+fPsofkVa//FBI+ociQupBEV3/4
NSRcTJjkzCAG2rej52fvIXnLiE6jceR8NX54yT8+/uL3+P8lNp+e2t1orrx6sf8UGDQhDAsi0PHD
j+YKxtiQnBv7uSJeA/PL4ZxG5cD2auS/f/z07UwhiWNYAZ6enj/NO8wXOhEEvjhh4sdnfwmLYBNM
sEGJLvfzxXh+9n6+fHp6w5B+Bs0P1jE8l2cJz11Sle6H6S5Iyndc0QiZEMwQoZzvERoJGZhOEwPr
RCJGXmPz1vGchuc19wihu+lZIjQPk9x7fEdwDDGhkoLEwfK1nBHGhAiOiQHi/1kO7dWO/bx5w0hO
w/KDcYTIfHOWiHzdFS6ogmUSP/92//s1jfAJQQhzjA46AKxZL9c0ZOgTSkEYAWzPT92j8rbRnAbm
Je8Im6/nqQFsd178jqKGUBAljBGK6cmFjMmJgWCh0znZt4+Ws18O5zQuB7YRJNvZWU6X/aJs7fIk
9OJ3XMcwnkgdS9CKD9rZSG0W+mTQqEF5O23JvH1cp0Ea84/QurPOEq2rINy5SfSeONEJFZgQRvdS
RUevlzYJ5o8+iJxnZQHE0kux85YRnUboyDnC5mp9lthcPjUf7pM8eP4+7yB2jInE0sBIjDQ0TifM
0HUi6GHyQPtLUN4ylNOgHDlHoFzenyko3/NdEbzjhCFoQg0OygBnP+yXl7oAuGgE0gebU+zb6Rib
X4/oZ9g8c46xOU/Rc5nk/xvWDehq4BcAyXJwoY306MG6IUxiwzjMndGC9tZR/QSjV+80xuk8bZzL
p3r3niYOODnBxUnAvjxYMiORgxCbMErxYAapKQTtr1e3X43nJ9gc3mOMypezXNm+esVDEhfee5o5
ZMJg0lDM9L2+PJo6Qk44ONQoladN0DcN6TQ2L1hH8HxdniU8X57yKInL51/uOygDZKJzasA/I02a
GxPGDCaZOCx4I4HzhpGcxuQH4wiRL5/OEpFrcCwWXVjv3jU8QAY7hrFnYa+P9WfOJwILAV7ow5wa
eaHfOqrTEL3mHuF0/cdZ4rSFabN7T1MUvDc6xqAq89MRHKTLCTgRkMHw2EHw66GcxuXHO4wg2Z7n
1Nl6g2P9fZ3QQxhAIoKfZ85ICZBkgiTYnaCnPa+he4/am8byE1SOrzHG5TzjA1vvwfWc3fuqAIIT
Lrk4aMewXL20bgQFFUCXEDg47bZ5y4h+Bs7zu4yxOU8FYLsrit2DWxVPZVk8/4TfQQ0wJogbGLzN
IOZfIsPRhOngxIGVbq+8jQTNm8fzE3hev84Yo/MUNV+7BNIHnHdFBz4+aGPoCMJLkMAxAIECRAgA
tUfp+dmHcMGvB3Qanh9vMgLm6/1Z6gCbpPIK7121AKxPJDhmdDHWnyUCDQ4JwxAHSEZKwJvGchqV
F6wjXDbnOWE+lzv3+Rf7369lgyPAwBz8ZKfjNxAbmDAOyBhsnOf0i3GchmM/+hESn89TJbt1Ienq
w7IId/Hj+yECzk1mCDDxD7kbciT+QchQJIQO6vJ++QJb9KVr5q2jOo3Pa+4RTrfnqQYsk2b3/I3+
+xlDDHACQKyGk9OmjMQQrdF1hvRD+2je/Go0p3HZc43wWJ7nCjYEOFZPefHUvSMq+gSczTo4zg6x
zlF6AAe/GhcUklP3k0aOJMzbxnQam5e8I4QuV2cp+61d6P2V5O/qpcF8Ahln4KZBh6Qz9Fp5hiD0
hIFezSWkPam/51/HXi9725hOI/SSd4SQdZ5zaBlCrkDivadVAzPIIJCSRo9espd6M3ieEREMU3GQ
O/I1Pm8Z0Wl0jpwjbJZnmv70VJQfjpnDe+H83wseDFnOxKDgFjgk044i0pDOwYYEKakflsCRYvD1
rcM6jdKIfQTV1/OM4Owjjf8LqTeQ0oEl5hQcNepvhBWHySQoMcghQK2PswdUDPMt4zoN1vi9Rmhd
WmcpltYwlaqH4B3VBhBKkEmADUGOmdCvFj06MQTEDSCcvcdxpDa8ZUSnETpyjrBZ358nNru4eNet
BQJybQnkcMDXf45Av0RGigkWsBEHtur8mGEvzaD1L8fzE1wOfGNU7s4Sla1XFEmVe8+i+l2kEGac
Cp2cVrQl5Ehzjgc9YY/LyPx5y4hOI3PkHGGzvTpLbBZPCWyUekfLFEMUmghDiOfdNiOhIzCk5RAM
IbiD1BkpCG8Y0GlkfjCOgFmcp249/NCGf9P0PeeNMeGGLsAG3U8LKV+bP6BeMwoZhcSArMLh78S8
ecOgTgP06o1GIG3Pc2UbjO7tU+s9JO+4tsGuHANUaEQOeYUwQV7KHKSzCYJMXNiJCMbrS2nzttGc
Bucl7wiby+1ZrmxWArHqh9J7qMrnz/TfC54h6ZNTRCG4tp8gAMFLcCAHh2NY/ZAxSr5542hOg/OK
eYSO9eks0blyvXecM5B8QxBkChJ50NNGcwb2TEHaDWgDP8n1/NVoTsOy5xrhcXVxlnhYCWxg2z2+
IybgKYDUZ3DkkIMsGU0VpIN5SrgALe15fh58bG8YymlAji8xAsU6T+VsWJQvdlEKG9nyp+eP9A6L
GJ4wQRmCCbFfxEazZQjuQFY77HU/2qNjOfOmYZ1GafRWI6guz3P+TJ/CXbN7T5QgKApBaoDh2bYc
6Wqw9wO2VjMCu0L2ytxI4rxlRKcBOnKOsJnOznJt+yMPfmmH/4fHcxBIFYCENfyT9I7B/sQSJBKY
qOpvhM1bRnQamyPnCJs/bs8Sm6v8yXnXHbqw3RALmBf44CsbzZr9Dl3YbYhHyvOvB3IakGe+ERxX
5wnHdpd375tJMKgBg3eTjoDgDFQyCCLA1tD98jXSAt4yktOIHDlHmGynZzlFlo+w1fMdpT8Bn6WE
jWnkdGYnQhClhp0d4G8eZdz+ciCn8TiwjcBYnicYf+Ren7xnUjomE5gEkHSGDvNg5C9TuU9Dmg04
ZpQoGa1bbxjQaVh+MI6A+ePP85wl8eM75wnKyZDbDJkAP/GVMYjKgOufyYMWTZ7n6N6MWf56QKeB
+cE4AmZ5nrnpf4S777t33akOxjwc9mDA5rST5gscLCQIpD8bcDra/u81MG8Y0GlgfjCOgPnj/1GG
wM+PT/txtNx0V+5m6ky6Fyeo/XOrenc4LW/EevA0nrQ+98bh8vH3j0O+2Yvju4Z7vHJRwid8sQn7
yPG0K8rfP2qgD0wkNwRso4LdBWDeQNphAxkDcGPwrEGuG2zRgZ1v0pAM1Il4iE///hHMVUxghwjh
sA8etvdQcFpDvGlootAEmSTQioeIgwH7ep5f7zoJO9A8f3yLQ/1DXEXXiReXBRzCx+Fd0n2/YajD
eJCBKIGzRCD0BD5YeFL6sLuF1HHojv6P4HUXRZVOnvqi/CtvO2fj9tS7rKswnMoc9TvPZ2aASv8x
iyvDZC7CN7lf+EvEeb1I8sRq3aa9cdy6n1VV1M5gj2Vyl+d1cVN5hmmLML1ThVOV1KrCiC5cp0vv
nCwl24qKa86Rn1plLUuzCPR6te+siW5VkbYw+94JLZGG6Rx7tbPtU9MuwmR7LHhaJ1vhlm5rdp4m
raLJoumxWV2pPuqqrrm2sYv9TRQ5NuwvOY+qOXG0Zlq4GfoWcnRJs7x6QkG77lBV3Xd5G0/rlrLL
0AnCVaDjaOHQ0rsjet2bGTfqGe9jZsZ6km8jw862pLTTCzuxPx9Jiq6KIy0T4azIqFwpuuaxYtNU
NxpOmG2FWdqu46EoAqddqyr80sILmUd/owsjyMwmScMMPiP0VsW+nrQBtKkbeaJZ5mFTXUBqMtDA
uzhwxXG7jCmuTJ4XtQlHVBY3TuM4Fuk014pCEq21uqKJ6QZ1tA46h/390vaiaE1SLVxKC/Nglsei
2bI4arfqqm+SoDNFUfjroVU1lFniLGJairnua66ZB3l27/W2MbXr2lkR6YhvaWA5kUzvpZ06izZB
FpdVe+m2UWc2HU/vEfKkFeekWAu/Il+QkVi8SbP71mDxBce5M1fdGk+/SRKCb7nPmhfsmVMTS8OO
u0h5Rfk01pC3EiK73ldtLyCXzNYyM7JZvWCxrhkmEVewZdWGCZLW8IvItGlGpLjiKJFXdCgkQ2u3
QmR9pFdubK+44dwokiqqvpdXJAzqqRc1h3u40unNxGmjeRH7zaYailqn9aaP6nCmtfD7GjWoLkda
4UW9id0imaXc5+sCE3eBiuyrqlU9KXNTXY7rrhZCE5wtytdhGHEzrgieHnvGeWS4U1obfH0kwpmh
MztzArOGA0BvVaGH5SLnGr+M4qq8rVJUriEV8iaLpP9Yo+Ky091oh1MPmWEqnc9dEeGpl3Djykjd
fsFaFK1tv0nX3HPaBU1ktXb0VGs+u2Vl5zPbiLRLt9BjU8s6dNHWnXe9L8I42MQhWr0gDY2ayKhF
A0fOjg1eLb3rR6Nt3QPv0DHyC3vmxyGxfCOJzKzMxMxH8lMNL3SrCmIAzhVzyexI8+x+I30Nb6Oq
LW9zElYbXWh7JtvznSX3otjsEoNsZNXHmyBaqIrn9169p+8v3a4gm06mYubk+NDSDGy+obm1SVy7
nXUYcTMvdPdSdE6kmxnZ+hWse1WYuZflQKcOArotiGPGXUAW+35Vbx/ao0J/xBFadbVbLrSS6LdF
Hna3fKqu90VjpAun6LiVZQG6VbSew+oY2PkmGUitE8Wbkgffjkylm1NrdFN7f4PEqa8yB2GA0Y2v
RVjOet2otnYPtT0pqIq53/DaUtUQFfG17Izo2PdIp11czCNNqy0Mc3oV9bFn9qS2t41vSMttafQg
kqmmhf13vWTZVKuiYCu6EDrQg1T4dQfqT5OUOuYLfeCEkIUEjpGQBYUbw3FdEKthFA6IHAvZpGAo
KYuePsFxq9VFCV9/0+IcbQwqazbnIWWLLCo/a3AOa2VGJA1mJdhsi3T45pXQpl1r0CunAtBQTZOl
3sXEzIdGRXMdVJq8jd1V33h0iyJ/GZE8EMvY97+HPXUtTc8Xae/sAgN+oWGdtTdpF89VTRVNvQxZ
FX3aV1Jvo7u9d126jfaJljQ0wZ6oNqoxjZzGiuM8X6qqnsVmwRJpcl/EV2FItRXuO22Whrr/tQ+z
a8eN/Eeke9+CoEKfE+bheewFfN4hsYncmllp4+vXnk/4Ig+xt7KLGm1J1KczZuvxZxSnqekWbbDo
Qq+a+pURrIwmLk23rsmtVkEBeZ21CauWvexaf6jW4WXUOxtVU91EEWbTMIVHdwUnt/tuywp5geka
GHQnUZBFy3xtIUuPf6Zcv2K5U3+3nQCZ8Ovqr/ss79eVdOypiNrku33ZcFTNUFTwaR+moP6UAQNT
58d5ySd+NIYB6t8rzQwytMDfygkkBsPxe3Bi5WvNjPtGGyVF7jw24HWahnUe3NYO6m+wMwt8ow6s
rJat2ZfZNRNdNO/sopxhv40+6WlUbnhcOWbj+O0aZyH8Anpir2E90dagi0rTjjQ0zZLaXh8b1JWi
qX6qOqIdeUcNpzofaaBhGmbd8mXoGfEs9QjdpiTQlogKexHUpL6OtExYLtHIt45XdxI35K+8ccy0
wM5D5UYoj00H003jBnhFeYFXTa6LyFR1F1SEyOQDdX+pqKykxcJwvc2++8Co6NJoWjPwqnDT+My/
yAy9WKZ2lF5JH4fTKMDym0jKqw4l9pOnxQtUZ+kykiyykGz0y9Co+lnj14VV1BFUy6g3THXZhtmV
n7JgpfopUmezZEYjH8RcwCMQDfR7mwVyU2KYa30SubMiqfHM9vXgxgmg0NNSBxpoBTlJghtca8GN
IG60CDyeWYqm+hEt0y4iUZemqqqiEZm2qvzu25FE2jra8h4vMXzyqZE3xgU8xW/MNMCfgzy1opax
tSoIzpqZHaLcjAfV4digrhSt8Kr8dHOVB4bZGq42HfGVhlPkJivwrg+bfMOk80TCFl22oqJfeCgt
BzveJ9Q7zZ3bJbPIp9ptqmvJJpXYsVDpou+MkwvbEcZX3kd07tZOuGwcV78D4fKgOhhB+JRSWtxJ
6mVL0hF9nmpY+5pXYkHSBn2XtuNbcPZLc8UCkW5A+vRT1RAunDhYOL0RWTGcKmsldu9sgy52tx0z
kmJKXWPZFIZzCaqxe5fZ5bWXuPo2I8y9Q4kmL3xeu5ZqVEWt5dddjvStqh17ZNgD9oHrxz1UDyOO
7f09St8hZmNExiyzsz42RWCL1f7ST5BYaVgA9cVle903nbbgFXZnGa20L3bt9lMw4+gFdoX2BXwJ
MaiqIA1UK8vbqcaFducGsXbbRNWCDr3quM8Wv1q2Xq9aHE41AHNyiCTBqRQQcAWH60t70naD1tOC
MH4KDFlfJ0admo1vF9/TwF3XQd65ZnCJvCh3zdqpN37Jjc+iSsiq9LWNG4o+sjzc6lM7DZO5km4i
CPGq6Nxw5dVxIud+2XTzngehyYK4gfDeP626Q8jk5aLLdTghCI6eo5CspIOHfzD9Xw5fQ47Gk5Dj
BwdrawYnSwoz9YL6IohEau7r0nPd6yIjhdn6ZXKxJ4pMpNu2z2e87AJhui52r3u9Z9Oug5VWsZQB
sq086YkFM9G/ykhUT+Pc6KZYY/6VoqmChZItCk9PTdVAh1aeG86iFr3dNb9QTgb/w+s3BkcChROr
GOx+BDEjRm/chVEme9baj1rjbzMZJ1/aLgZDXeBvBU6rZdw4YsowJt98HWz0us7AhAIXwacsiZa9
nZJvWGDvwkuwmKmqXSWPIS7yayw07YZT527PncZ8TkrXXah7ZzK5KfQt8apV3PzptX2xciBtYK3D
F0lNdbmvl7xYq6uAZmk0p2lXrMuk0mZJF9fTJEn8+sqVlVVQl5l+RWEQpFoGgta52daBWHsh5/vC
b4smN1W98UU27VMDmXWkdZaS98R2Zl5Zim8EucW8NZJ2KZM0v4NV41F1yGE9M7muidu+D/nShhMT
50Uri/uQCot4MoCDBtxgHrSwqNO+ND734O6bx0WKZ3rNXlZJxxzTx9pdxImz9ZHnbtWVKtwUDGwh
RDUfNXi9E8HGuH/6wQ/HXo/hBysf6yBrMYeTlob2F/4fhJ1Ol63PHutC5OySepXp1CzftpF+VXhe
d4tlCQWXZOp6hjunQ1U1hFo58w3W7bs5RWMvXSesTNaEpkT6MjS10hA3vhbYN0HuyrVeRV/qRNg3
pG/smw6lwYI6Ell1mHDf0uMGWwHzvYXiUB17x/kKIoquFYeiM1MOd1WE2CFC3VXVFIe6a4Rcwzre
xe1ybPk08xaqnxckq8wp5hhndIWCMiDW/nKoqytVNMKlq4aBxWOqy8rvp3qO6UUVBPH8n1GADWF/
gwFcfRC+wpCaD4mQfLRsGl4cBqlHjccwLXLLs7PgKsrDWym8cMVTJ7hSRd2h4Mr3sG8lqUjniqb6
qqu85HjWIFlbo4Y2a8pl7XbfRvSuzYPLtLkbkYPh6Ybjb8qkc9fH+6tuheZj0wixtn+6ou0LXAez
oiq1/dOPDYUW9xdGGcHU+fEi6iounGDrgEV3pB8fpqF0IWKkrVWjonukjFauyMNFFGc1GDsuFGUg
Q3NfH1+qDjYkDYXm+PIFm4uTDFl/u9lw81JLtSlLNTmt8pZvmR6KrbrikWWQqt1Sv7rzWucOO7nY
ZEmRmaKpkjl1y642jcQVG9XCwPG6UdUOPHLzsvEyM/BFYErNbT4XBvray8K5BZ9be8kTrptc6/X7
MJKFheoAbXpHxJ/S0FgrOrgP/HlTivQicj10b7Dbzqjzbwz8cssU5dpU9TpxVxRn/fSff7gG+7v4
gLMOIQGbUQNkCKxnr9cPP0lQ0NRG9AhuHkCY2W1vVpUhtkGTz0s7D9aqlviGq09dIwpn4GMuLUV8
0dL4F60dZltFKjvd06dwXLwEpZs002Pntnfkvk+RBtGm822zdO1qoTewbhlBtfBQW16ivhE3cKgc
aHycW5LH8kaR4jIuVoQGvkliIW6MoUh7ls8jX4umiqb6BaWoLJ2xaqFoTeisI9BAliKP6TpGDV2r
q2OhaMx14zks0Y6pGriRhfn+8hTfi2YaNN2FJsF892wyvv9PH3d8elaASOzY9FRXWZZ8FcI3Wvd6
q20SHmsbdeV5xZc6oNpiRG+HbkcazkHnlwkZlDHwnB/5R/0a4qRW3jA6HTUkSWbXprph4cTVVMBo
rRdEdUcGTsELCZ5Dt6JkbQcNWYNTzl/3cu0UQV7MtRLoqlG0gZebEfbovt+RA/yNN7atd4sj6cim
7umShWffgT9b3wgYy0zXyuZLadB7PDj7g5ZNS/Cs7Fjt1xa4TbKFDb7a69YJZzkT2Z+iE/007HKw
qaqMb9yC06lGbHYvwTWlHB0sdFNTc/XwrjWa4IJnfnkR++60CTP7yrD7i1Tw9ItWFM5VGpb3kZ1k
X3wnSDdVVnfgZYZq5bl8GQW5Ye37RpWxyKvenwVDa5MvNb6JvCSz3LhqrnHr58tOZ/0ipZp31yTg
xI95yB91ee+LtoAYAoIgjOb1tyLrxbL2RQWedjxI9Kq/TWHLkcn8XLtQNOoX/XXniT2DIkF4o5rH
blZNHcfvb9WdbAffyDRxt6pH3SbwguDUmzl21lhM+uAX73Inn+5XvJa2tclt8Ht1KAPnBayUqlCt
x5Xx2BCAbKEGeOKPpEbd5LigHp90pKne6Mft7Qu0VHLb6XuQ46UMYlPJ9X19EO4dohDFQfb2SDqK
f3RCG1D9jsrB6HZHXvgE4eFpBDXuL5QFPOgCL0J2YKOAcQUHYjHdgJMXIDPs9ZKL87DIpR8UDyR3
lgbz0k2Y2sa8yvynNpe9PqdZkW72l478WqYaX8FKqT84mv0pgVX8C3KxPrNbKteF5MUWFFwyjfLE
mOZB5q55hZhpFKze9i2Wn1hkzD1XF99iFMcXNZzhMWu5K7+VpNqldsGuw8QJbxzp3INb/+af5csQ
Ax2/KyQkQk41KEc6ghS41++KZCCM1tDjB+a3xMr9lt3agW32gcuuVQ0STo1FDJ4LK9S6LLYiltw4
CIwx1Ro1LF+FRpSbNhyhOA8y37UCu7fXbZfZa3WV4uaq1ntwRA10iHiy3FSXqqBdMWV9p68ah9oQ
lGD2KtPqfF0Gpb6ok7KEjPoWRC54IT4JN3OsSqbErPLYtdxCaPBc6jkbh0EBnlRtra4UrSeGv6y4
vTiSjt1U3yqoncJURC0f7uV59aXTedlnUMLonAsvnvd+pn0pu0i3QmIXK1WF/NqvmibplarpxjRr
+/KLbHV8XWX9Dehj/sU/w4TGYWT4TUr4QYJ6AAlww/8YYYSTrSG9TXOqffc0mi6qWPsTh3V8owqb
tiEEaPxrGKYEt44X6VtPjy+qjsU3HvXjm7xyoquARpbUMtuxStth156waq/2Oogq72ij2VfqXmi4
qyAVhBJIfnl8BvUAUwEKl7qfomte/tlB8bQMjP6mSp0K4LflurIpWid+2c9Dmxm3oR+5ltfUza4p
0UUUJuQvETaLOGRiZzRMmg6Vzl3n9+W8RrG91gNezuo8F1PCkstjOIj0GQwVo+BliChnt8OZxBsV
IupkXG1DlJ1k8qpSDy0PGPjAoO6ribbaDk8p3RCFVtoFL59Atezao01jpVlS3kZRVm1zL7/0Ar28
VSSYFN0sc3EwU1VUy2QObhSnTaZZx9mG2PlTHKTJdYM9edNicdfArPqWs6KfVy1Iv9iu2LfMrbZ1
Lf27NnLDq7wRsZkO9DpqvRnpRLiM7a4z/SD0puC5S9akC+esbLTtsXB1dqjmZfvZDmrwsd+5Ro3X
4Mc+FIZN8DqsqMxM2ynIMqThVNFUl66M8NotXLQIdLCccz+pvhoPOa/xV73Mum2U6RC4Hqqalrbz
HHdsznIPf81BQJpNHTuXB57Eycgtcly2cBs3uxQ4I1YIr/FQsG2vp/qfXpSYDdPqTZ1XyR3rwNjX
/fjPrKPdlHoaWfGm7D5D8sNFBDGXPzFEX2YaDqIlnPvmffMhDUH1j1zEYXamBBQsYJfUHJjvYwxr
KDhyK+sXMxCyfse+K5h1nCqvlRz2a41Vceo0aR5VefJdFGDR4FSwKzQUWe+2Vhnp/lzRmirNIZio
Gxe5ADlx7OeKtFnbob3JGlyuBbhCzIq3aOF0lfxaO83Mr41+58uomDa6cDYksbsV7uKloxn5dUwZ
CKSYLbnrFdeKVBJfLmpaIPNIUw20ZzCBw3pr28CZ5dIz4chpNKe6AaZRhCHtAsIFzRq5gkDgGfJI
VNVxUj8DL1zXrPeXispYYdjWiw7qMk0h5uP77VLVyuFu+94Dt8zz3vTtgK1rooGjVLPTO9K63kUR
CPD1dbF+6+SsNOOelxb1eTf3i8TdqMKGjpsujTMLAhnx9EhTV2Jo/SkNB02wttmnYy/VFWJknSX0
Wk7dtNAhBFnxmaZlum+RkGdmxWxjSQdjxR5MGZaW88JGkKIykDoeJlda1E/xUFOkoo7DFQQmQtMz
bP/a4A2IfTDLcFJ091keOhfEwdm8Sll373ru2gB16pMdBgTCfjizVDcAhpqxCLzLJrbxbZ2TW0WH
bJhmlnfcWaqqARaO30f31BcmJDCZ0k+CtU+Lwqw71/1UDkWNIAAvy7s9xY2w6YRtunJZTq+COErX
Li3XRlvlAAEUGgFsQrfxVz1i+V3hOvoq91Fhqla3ryG7Qe/SpSYQnXa+411Cmkq+KtowWZRxUN0a
vS5NMFjt701WWl5J7CfGsq8Q086/NkVDp/rAlLlaYTGH+fPQ8arYNPIADCV1yWOwmfaFBnF4S11i
3bYXqZ+3JviwMzyFM5kERKHkhUPKQF+kTlyYQosuVGwnriHiSCHPaaECP3oUN0tIgFkJyMr5CkpE
aLW9DLe2K/o7cGhexoMh79gxnQWl1k5JL/wVbXt+7ZJSbhDVlqqWpQm/VldCTyypJ+xShB5EJUQ7
D/TO7k215gqvqy9Kw7tX6y6NbXloUPWob6d9lxrr0frsUXzbVC01I99LQUZF9syVSXPDEz+ZOrnh
fQ4lBHrLIHLvScIeeaCnD23SrWoR2Y4pmxst6GurCqDCytq+VIXIWLTxbTbTeU3xvkHTqH2ZxOib
12MIZqsGrZLGZZrVCxlLfWN3PRQiQhtVFWXYV5Db8H/5+q5lSXUlyi8iAuF5hfJ+2967XxRtMcJJ
CCH4+lmo+p46t+fOvChII1V3bRCplSuzIIs+6Hc87G53v0V1txoZj4d9n2L8cIvdzFK6r66FqNoV
yUsvnUtbvZiBAJoH7es5aJGBoiWvVmPAxNbYsjZvzx1Rb0YaaKNeuCi/+1Vup8QFBNhFPr2aIeZl
v4pAQ1k/dEPArOtI401W98HpoQ9ZuJzh1C98knV1bI4TGPbyOp20TzZGaZztRpV7UTYXFrZyDyJI
9TG58U76NXJfgFhvw1B+N+qy8NiW1XLYGFHhRk9KbGbXoKHRayytldHLKGwPyKKzlUOi6oPpnKQT
K8ZNRDIc+4KWfG2tLgayiI2g0VN865oa5DASi2+UIQ0P+k72BO4TaAvuSPHvVePGm1Sx0tSSRzMw
9CHvkoesrblJs5FnK7X41Macld1wZIEjj6QLq/1QOdaal1ZzC2OrTnthFT/lnIZa6h/I8erUo8Vw
bcs+QGZ1wDuMVeG7rvWT8Swc+70c4+jNJ9O0sSpaHeLc/mutLPIYoOXuFo4zOY4VCfnGXHqauTwx
l9ortl03ZHv8NBE5BurHEOIv08eB2odZwN94TeQqqMZip5DmebNpIdcj3iAbhK3irZ0ifJF5T9bG
Gtcj3vvUt1fGGkaC7fug8VIj9jW2NI9oKzFiruzmNCjEKUZs8AcLKy94zmaeA6hS+a84BjuLjn2W
2BTQBRpVfC1pk6UFiZqXue+ttU8JxbOh2oMV5dluJKkzpKRi4YVPXb4e49Z59RpJEhl2E4ir9nEQ
rvWVOd4eGb3sNejz6Da709oL7bJPW4t90qCvz45V5q+tXai1P3gZirq9Zo8U7HRsfbxhpvpkBoJ8
3/3KiAMJ69O4DA8XiwZ6TfwGUJDMpg1pyrUNeufRDMCB5dHLSyR+ZBQgvVNH1tYS3rBzcXy+mqGN
62Kv0F7/oTJXsyXIxitasrPqWq4Kz52+1k58BRGHvcqw4EejzxZ9aVtXi00vWgn3OIKysxIZo2k+
5e0F8Gp7MVd2KNpLpaY/1mkRjc5Y4wpUmJGK+cPr8y51Jtu/uIHuzwIJoNTqev5dCSudu6D+nLJB
bHqnVnu/485L52bfnBkRMOiiuzyW4tJOpbiYKwfo1wqH7CAFcoS/kxXBbCxRUCK5lfkC2zF0D4OZ
PPU+T9xwarbGYHT3FXyneAkRom09pz/FeI2BoVtcwa9DzppH7l2c+my8ixTAdRJY3WkUmh7aWUxH
2Y0c+EjIbnOnRuCxNv7pOC4nwaCHWy/DcsVI4SNBWrpvTeRzIHS1n4j/Fi0RjBs6AeSqv9GoxU3M
a/fVdtriU7meTusGjGJPVsFGc+kd28ruj/EwFdsqsrsn0DXcdOYB4OAib7d4cqurir33pmjsvbtI
RgU6c3WtwqFMg6EUm8ZHKhxfC8x1zvgaRQ/4YgU/R12QP5NRzVsZhPYGlObhM68r0MmC4ZUUKjx1
dtWmTs3VpwwrK9FDoc+FE8wv0vHOcR0Nn07T1htdOCCPLNPB30ks1ZRP3Cq3JnEPgCI6mGS9GcK8
ie+iMbQmw//w8Sqarxqfr4k1eC+OV25UpeSXCs/nsQbdKqVeLr+U7thtxtyK7lb8KUnS8zE8Gavd
9Gnj1tGrJzm9NRy8vnKyz61NS1CxWnpDkrI8twGyuYtkVGZoms9JB+7VA1HwNltxt2dVfLNZU6y4
U7d7yvv+3al9L5G1CI9GrBz9TU6jfzFSQ52dbfPy2UiRtc5CPbzYdVCkJecrtwuCUz+NwWnJWKmE
L5dGNkMxappw0Vfrh6Mx/CUOYeuCG9b9a73HIn/5/q81JUdG0B6HHHFI5V8HJyt2rihkUgBYYesK
cXNaeGW9ttmXKRiCn1LhsfLcIksApl15UVmffeyLdHbd7Hlc7lY12tNxqjrg0O1INmSy2Y5qoL6a
NPXR75CcFthFvmZ+eRWZ1b0afZEXf/QNqa4+4qRnR32TdZHfuAbs1nVafJc+v4Slzt592iNYb3AG
66doehfAH4yDFVTL7u/pazGV5BTMQ4fnI+u/N36RaHDTvtZW4K1FGbUHklfjc6DL8r52VJY/M6fu
XnTWu3tvCKtNj3v8c25VatZ2hUVTLecOqTkvvHQuSNXN8q8aK2+Xt8WYINFXJlYJLrghhJvB8L8N
VdxcPQx/+f0lGmde5CyNAp2tHkuZq7/We3wGmmpzMPPmblUENtv47aR3PZ/kZyQ2rRrY1x6/h7KN
KvyZShKxrwB5UkXDCVioO4PRwPnauNWtPMUAUV5pUBWHxrXspJCTOOoxFMfCZv3xIapFxyJrQICz
XBr57vjPlIeua/WYtEzQ1f9yzqUodsIvQCpr26RgLu4CJyavQ1/+yDu/OeNXyMmrmCI/ZaM/76RF
3cQq8MrKk1bWYWoAJXw9/soPCvovyCnSxZEXQX4HmaIYyFvZF1/uCNJjwl0urezYL8723NkrPNL5
wVJ2inzXkOPsOP+5WnSWV/LfntuloATEJ3Qyw7FkGYz4GNoMxHdJfj00f3nNnvbTWVYjaG5D0om2
f2YLN24Clwh0PjkcjEik5SG4ZPEqRnXCayCiBrwr67McQcjh7hynRVuRs0WYvbLauPmsuDjkjAY/
Jx2+u0E2vjdZ4K890TvHsg7t81Bwe9WjgCYZu9o6OGENhjYlRdK4gXUNPPVn0J4XJSNOLduAVNnN
GKQ1yqs9bIwwlR4Nk3AS4wag3aGPy7SRmUjczGa/iDx0eVz9VkX+q7Aj5HoshlNBPs/nHKmpg5jH
ejtHY/cMamKeznhBf690BQ9MQox0k10cfNi9V67ixp+uQwAiuau9NSnEJqdxv8qtWX7namMYzwWP
wlTXvLgEC6uPoCxnauf2ybOqMXG8xvkuZ+uaS0bfiCy8rW97iF8ZEW9eRJ/7Jui+6tB/m+26fQ6Z
ap7tMEKgwN1qa0RjsES/q1GTcTEqK6yRy0ZaTLpfcFoGC4B0Pwnrv4iaotgl7OXGjTN9sGc2X3E0
1GlZ6OaH1x6jmfGfteJI2caEPVXU4nv80/ttjPTxay7LIjEu/RRsXUnGT5RyBKuMh/Q0x050GvG6
Ww1qlp++qnfmcwGI40ZFjPrc+SJY9w0dLzqY/wwtyE7HOlMop/iPPo50CTCpBMOf49iUPpwfPtOI
dEE7EZoMzH8qqF1uS83zd4R69qrTeb27i1EfpVWO/4QRZ1I2aUmr+WBEn7l2ono7PgJMy999iWw/
J0ycjbWQ9AOAdHjBVlq84xh86XQ43O4LIe2c1Rl7NhOJGyR0lPXTMOn0/t6uQTobmUUS89I2umEs
kUMUwfmhMnqQ5EYONFkG2R4HvlI+e2LIt6BrfiNSgT7Kp4rv22r+AeLwvBvsvr62HA8Kb12kIidS
Joz18c8JKVcHv++B2M3tLwOQ5K9F4zepPfPhmdLlIGiBahvQsTnGAC+2HWnkE1B1O7VBOF1Vc0RX
AZ3AbOHgWnexXz6bIR6qvQ1e0OUuFT1w2sDaB3PF7g6R5c9bt1RDGso2yQbnYPlMn81AHVlNibmc
4g81l5u5z+h7S8P8OPYoKvPYHL8XzhRvnCbMN84ixiMNU9xe8d5YhVv97BovupipfqWSwQZcBuCj
e3Yr/+4URJ1z6lw2J2ZOmwXVrqmbbG3LbE09hCbz6InT2E4x2UxdyNcau1Piln1EcCos+pNdtqhK
M6Y2bkli/F3zJ6injqyyqnbSHoHQlQyROpRu/WSk1s/k9b/1tjNOPmI/+DpVNRpfN3f6uxs4q/9a
w+iNShfTeAJU9dba9dochpDFctZqQEY5dOrii56ru762tbMO2lbs40X/3/5Gr0TbvooMR47ApcdB
DWCRL1dODXq5U6FWx2IAy/VkzbuWz9iY/gk6ffzg+Wke+dGoojCKb+aWFfQgkeHb845bAumV8cv/
M7wzBkf6v7qe5IiL/iuefISCAxsJsOehSvrgA6DJ+AkEXO2oX8brcBHzYrwCH0UgVJXOOeuR6jF6
l8W4scWMd5sdNK8Kcb7AeSNz3DcrrwsUuXmoLqlt65M51ldBlf+EjsXsUsQCB4FFH0QI5HA07wBo
xWrttCo4jHZMD7j1AHT/U7fRk7BKKzbJnSG6It6wbtThuMtR6GFqP7rSFpt5dPTK6OrQd9ZzOfRr
wtUa1AznJrTwX8oq7FZ+LPh2+T35F4Dm9pEHLkuyzvJejMs/EzTIjTgqlyAsxnb9qp1+PTth8YTW
Saj/ENgT27p8La1xTvo+PKhgBmzXSE0vdVhTlBnVN+077QFZ/0NTVfKosiBB/CDP00JOM4OzHLyY
H37QUfV7oyqXA1q+DAFArRT8R4YEDVJ41kytZLayKV417UAOLtXnu2jwQ49156ILnIORxOxgQ40i
jhowukUQRF/MAILjF1cHHGUFMX2ZGZnXCN7DtVjEgSJi8Trrq8dkKNKs6zaIrqab8W2LOE7LebDu
q7nFgjuHpY9aUm69uI5yXuYferQDkVpTayeBV6iDlqO/iUUc7L3yvQFb5bdNUasS+/Ijy7tsFTbB
z6DovZVT1jheF0wiieEFF5uU/ZNoPPFE8uGuahqF8/jiIbUML8Zo3BZVRMkBtR3dDidAEMqWBqSn
MGhzsSpI8WILu90hoJlBNVtoD8Z89+Rknlfadfv0XzONk59lP9k4WKkGrPYsevep9rzpY7Zx1Ad8
pDZGRL3A1wqb160v5rsXkcDUIgnaeYGD4jIgpsHNOCvQaP/RNVmT75Eh5ShjlJ6V2NWcKBtMV10i
LB374kh1kB+NaIa5zRqklao24W2HUNgoSWXl+cZcMjBSgtRcmplyg/xmt5N9wHdVrvrnjOeov/VC
9RNEIVw46rtd2SADCLe/SjqMh4zg9UTHAEQ7ZX1FakL9dErnQBl5qivbPtRZPWTbQflIoRfI9keN
yM/A6hBQqWG+uaM9rh3RuG8KFQx15ds3v7HdNw2JLZKxjai4MTZ78VxsnWDkbvu/5xkbWRjB/8zz
4grc6pzlac+6PnV1g4zaRIc9ONfjFq+B7qV14z5pF3JPYGWJB0ywDOR6qAvv+wiWUDINtXOzZtEe
R8bbNQGD/StHbNbN7vchW/7kNrAMpQp2AenSSY2BuHkaEJyYxIiHRvS5eyh8iRuUh3gVLmtX5XjV
mVW85wSwiTOSdkcks06g9DAEvZ5/KHntH/pK/bnSQbuj1pjv3LZeaDCLy8Nqrh7Tcq+zUU9GywvC
9URzN/jIQmfadozprY4r+qFrkuSNV3/Da0quHVKzQ4Dt+RVf0y3AxpdkOa0SXs7qlYocVC022Jt4
stSrVTIN5LxvUmNVdo96RMARbhNSCQysT8fBZc8+ymtfUScPINj25uNjpR6dGTftsjD8E5SniaOg
bDjVceymmSqttDNiH+KPvwwKPZxkYi7vjouSWeU7wZ20NfrHwOfsCdwzlNp34h3bfv9bLJgDKht+
IuRViSri6rULwgx00qE79bqwj15Rlmln6QsToX5SYT096UogJAJRwKjM4GueOnk/XI0EBFs/3a1m
Qi4QIShbpo81RIztu+L68Fij8KLpGOfi3ahqbCUX0o0gCS2lwKBrh0e1lAvLZXiItZV9KWxZbDNT
UWwMYLnbcuMt1cNGNkPPKEOxEk/NAn+v+i+5LLJnjnb/KEj36x0BpXZFQst+9xzQMAJJ1JZmkrwr
wjmoN9o/8JlU+2kB1zMHTKW8KdpN1eT1Wx7G87YaArLKg6Z6Kxvu7INc9Ok02tWb8ll+ChpXJHcx
R5WSE7dvRuIWuKwxFzKdY8aPonT50Vw9BquIkCIxcolcVnT37LOBH0spy6ToBrIOrOGVxn6d1Jkc
34q+7A9CRyw1Yhn41bFxGj/hdq3f2hytGKjnoR50cQ61FZ2UrqqkCvzxbSwi/4yWEj+aRWoAd1zK
cno3Nskr9xoX3c1MZBl1b1OWH42t8gr/iYfWxtjargufaYZOA8sqcYM3nmx+GZP2cvZGsBtlZTGl
Jds1Ye29Gr9mGpJSABE1nx2O3gpp9miFn4tEj4YhaN7oOO2Zj1QluPPt25zLL3Yb9xdji0qQYp1S
s5Mx4jGv0zoW5cFYrbBoVx4i6p0RWwWcoNHa3nglQd6/i44N7Ypz99/DNK2UPZKTUc+D6IBQe/Mf
t5KgfgotHFZDVjj9yvig3wB8ZjnPu8oRT39EM9HYzexyKO0Nzb06ASITH7pgtA8IB4A54ZUNSo9f
uSd3iHRqIZm+ktSN8adalCMXFCxM4xQV4BXbM8DF0ZnPj2HWmX12Sq86gOG3J4tkjEbPJuDfqBCP
xXacvTwxyoagij15OAE/L9a9GJaAxvqtOrDbkPIFb3UkbNXqoDqZIc9Ak1b3aiUzRoOs76aaN8/F
FC79OP7xMZeWVdanEF92G076ysJJpU6RdQfulf17wfF217GfAY+BKBz+PDO7vBnJG6rV7KrpBdEL
jhrtiWUcrRoEb1fUQYK8mC132bG8p5yzaTMVdbYq4zIvU4Q6zcpVbbthHu65tA6Rac9s5M3uMhHx
Na+j+VR7jvdk1ok6vMAb9zYv67VlIS/+REHAxkcYFcqP5sPE5G+juuvnCj1Lcq9PzT/C6FTUoqxX
ZcM6V6TdkHj0EDVhj2Rz1l+zGdWiHnXPcjlwiWUwegstKHJiu2fj6vFx9BN8U3fdw83M+sfX6Oto
4ifi4L4fumL6SikaGpDW/tBFKHd6iOWmRG2f0Wc0mD8iMcudb/NhE3u8SBCo5CePl2MqOfe2Q63U
8xTW43NOdnkkvSejQYTi7IBzWkk4x7RKy8a2kVPy+72VherZA4nvRnD+v1tBCEIpTpHHqZmc1+yX
ArF2FQwTex803+umdp7coWIoLAxQxoGNgtRF9JZ/M8q+iIYXoUIkXzCh0YAr2kAejS1AvH+NremL
sWWAa8+O0zfJIAvnOVL+ezaLnw5t1WvJs+ClCza9JWOZYrk3K6bW2VtsQdWHacRauTOuKnLnLZqV
9NgsYK1nGp/+WceZerNOyRCvjgVKh3viXN3lZMSX01LXuC+kHN2zkTJbAguSelxbLQ5LcUHFZfE3
xnbxt3v/b3/gt+PaGKk7i0s4edewzkFaqmiZzJGODkHns6QbO+8ZLynvGe0K/KSc4nYvRe4/N8TJ
rlNX7IzRuOVEe6s+Axz/mOWPLy1Kt57MHKdzh+3MJj99TNJEPEfUKc9mDrXa6BAtH+wtn/nXBxsx
K8sTE8VbEChyFb7oVzbL6TvapfyOhTv/yt3X1nIrVF6j8hg/LDp/yiIbwFZxQT7Ca2bDhT8fWUsB
rFk4BLVgSD4V4STTER3632lX77JGof2Drl/6ZRDZiAoMCwyZpq3qF/wsdn9xCv9kJOMR8j5M4tiT
ezMrVnV5ElP8HT/l7LdYtsWRmfEBTK1w3KMauEsclrOLirSzr0N1BSNC24kwY0Hj7EzsT+NxV6EQ
kV2MzJFlAjPOPpJFZfTBjMNJU3K9sttBXVu3xxGkYvxz7l2x4jaZDn3v0i+jeI1qp/ucR5vuRiWH
tV8wDgyyQokIm3tsoZad8rjrnttl8Ki0k3zOu73RuYQA8MUxaIiyZ5TDtc8UICzYHa1KjM14dWj0
gDIFfvZH5V7dZfAbX6WjL8uN0fWEuVc0k3CvYR4+4eDiHB4q7g7epSBPTo+4IDHTO1DF8cDXKZ5o
FJj8nAPmn8xgRTGgLnPZKo7L1sumVY3TUfpw6vXwxx35Xh8R6H/EPBv2GpnZvUfLH9g3fmk06wHu
Oc8nQvMCT3CrXlDwGyKdb9NvTRBuieNav30Vb6zM5t+nIHCTWtb+y5SzeD1bYXAq3Z4cCvRTWmjV
2RNaLhxKPwNPy1+5ug8/86qONqT09ZYsooXkHbok+V8il4b7UpFs3TIk2dscLSmqmbo7v7LcL3HW
vKHgzr85uilfZ2RXjbpneXm08kanRsxcGq9qVXv/30lux5rUnwXYWwCnO5J/D3LfWXVSungapuya
NVkCofvAufLTs8GqUfhZuGfO6cmoBUEl8SREvx6Kin80LNBJp8cACWZdvCMTc5+tHQcwYlgPtyqq
DxrJmE9AMejgAZ7Qpuqm7NOd8hsdwcmzsI1eAeNztNSBHt1uyAoPxgJuZvknnzdj6XcfeUMCBBpz
ucpbTXF08cgafMuTTQGgKJwYz4o4RWot2W0xAgKalFuewZxlr3i9HE2aWxS52syR9LcmOY5qr3RE
luddgvV+nDqRrYybi1oYVIGJ5uqhk8fTNPkfZlnesnqNFkigMi2fMqyjgfLPvkI/qjCQ5dpk1tVM
P5HZHoF99j121JknZtG5s4qVD3bAvp+++8oup4S400vJcnfXITfZbnMnyncNKoBOs488AhtkvLVl
7qGsQSp5kQolDLocjwBXCcGdZ3RtcZZZhYQaJN9TaoN4mO2tYLKOomvRR2us49eCT9bVj6uTkZjr
za9Lz5PFFKlxOLZtLRfYArU1KFg7tQJ5+mJANR8lno27q80/6ij+0Snf+klpnyJZUeSJRKATjWL6
gT4jFdpRjP47escUC8GIg5qr1XostHiZLT2hlRZHy4lFVKjTvcV2vpoIkYC3XbA1GxQsrHOX0kvn
ROolA7UKG/lzoUcIY81XzEWTA2Oz8k6fc4+jZBHGvGfwYOQniyd2Yigp2OBzkdRirkw7hfPFzGvv
2g02uZPAHM1/N/ZUo38AkmohAtyVIYcRpTcNDv1fiOi7nYu+n5tMu8GnaAG54ofk8RTrdZWjuBpb
62+H5hMq2XmFFi7od7Tq3Qk7MCsQBOnwYAaUb4CQaS7hiMt2CsIDX4a/7f9yfcx35aD+zDdKM/1u
FhJ4AW+cp2gAbqQ7pr6FNmghod0ujQkijt4SIGrn1yK28m9O1jgJV178Kjjqn8GEsa+Ax8k2Rv0o
OrCJ/miVfZ64dlAdRO3TJ7ScUts8zhExa0mfjG5ENUSKe9ndqMYGMFwp3IcV+u803cy3AyjPH5MI
vkXosHQTKGF4aWp3m2ODwGl1mFM2B2AiY98L1oMGSAQWw3CiTj9G56kDjSHOx5U/IQHZgPvxLEGS
2Nm50+7Au7Ge8xHPUIe46c1lJMJT09fIrVHxZe60TpzAZ2d/Ea3YSnjUFm9o+QOKqQqfjVo2Ot6z
rs5XFLHCF7zjKUj5rtoZaxT7v1GkGl+M0aiMKNvx6KH+/U3rcd7FI4vW3jiQTyBi50FR/8VpSHYO
8/6V6ShMWluVC8kBH+6QcjO0Ol47iwiOndgJ2jCUZkJEYYJ1sCgy4WhwVby5RZddSA5c3/I/mzb/
YvuT/9r3jbMBV6xd9/gCXl26MGlDkaeqt/zXCMmJi9eVb9XYx4kjR72xhHsa/HB4UQvDs0GDGhB8
S3acFpIoukll+7myGdgDsBq/UhapQAD4ZKRxctAdoQblMuLxE0jC3QE8u+CWgwqA+7bXP8jAcbxo
6q/UK/M1YnuEN/i99svQ+U5qPDp0lbPa8ocEapX2EfLxdAarIxShs5pjtG3qhzAZrfkS8OJERd98
hCXJwRZjw8F3af0xelE64jX0NoSBuoxdjhwCvogPVfl0jUjU2bpiEkmeAR9B068smQkoLq3K1xXH
bV44aEwReq51KcHsPOgOrxk8//6rk5EscXnXPXlVXu5q17LO8Uj+DHbFn3305Ng/9BLMy8rTcj81
o4MKBK0/rbm9DuA4/6Y1W4nArn40BRC9QIDshBpEtlEDzom2tsdjMOODbacOnmXn0MRB45bvYeds
SseffrsZPUxAY772TitSe8rik++XWWIxMSQ2io3fC7cpD2jNM6VGFHkQbMFZQZZusToM/Snymvob
8NPEOxK37SokYbSbFmvgADAKPA5wZ7EiGEIVr8RfwgI48T6D89ryjj2ZlboBNQhtP76CpjO9Tm67
MN7wAa7T7GjXBtdB628gdA2/abT3bNn/QjK4TjQj3VuAcpp1P3nNuSYA9/28brYTcN4nG3TJdMr9
9huLxA41evJ3zf39CKDla5lnIm0KMT8xp0CJs1XLQ9Pl09mzWYt2F4Pz5i6p2gilm7+CIUX8J39j
C/hZB8x+l1UVgkwQt7jjUCFeoRR1q9HH4ObHYAA7Zbjxe3yPoPGrg9W8gjRKij0PpTiiW00PTGsK
S6RIPCaOZjCmhxg4BUhVEfqW/WtOU6GqgvDY2uH10V7EMvTgnKyIGNUKPSfbC/AlUNiMmfQR+5el
wJkOETt8jBVVLW8xThJS79sI7+L74LcZoqNRbvhYga+6GEZOQcxoeucTDbPofjCiKMsIXQhBWF1c
bH/20B6TKiRfSHFERly0ibmcMrJczk2/bam63C1c0eKoFOX5xlz+yz+PrhMAlqfY6zcF0JEvs+02
Z+QUQSlbxEJm/Q4NfQFXUpV9sQfHXQE0mXfGijc1T+Z2GM/GiqQ6OndZ9os/cf6yLKklsd7NksUw
y8SIZskR2a+VETOEN/cljYheCVvf4+EOz6B96CXQqgzlWGhSZhfJQ2euxpDOB38Uur5bjPIvn/+l
Q8Cy62N5RobHQ2n9m+xqlEe7KroNWRjdItRyVUE7nx56T2snqStwJowHzrfRrVpYiRJILDJU/5nq
CHw1TqDGxPjpg+ciKYv9mW3HfIjOYrkiUfnnyuhwVPpj/cvvf1lBSoju67VVdqbo5sqYEx6kRj0h
OhGhQjaK8SN/qbn0vBlRh7m8OxhfJPOcJI9Uf59qdMLMN5f/moR0SXjoiC9XUx7WKBSwxK5QIOrW
lchuc51lqNkgCCsFaDq8iZF8/McwsTC7oJg8NW4PfczQYxb7Bej2gKqjxJil55zBKh6PDz+rdIpD
X0wf2vfDvaSxvQl7Wx8cFuuD8r0GrdIWeY6q6VDYLfXWD7vXNbAbV6O8+99lx8sc8AJBAkXXp6S0
r030fzj7siVJdWXZL8KMQQj0Ss5zZs3VL1hXdzVIzAgh4OuPo+zVtXaffa9duy8yFAqUIyBFuHuU
0/ekou3Kzstun3KuH12nezP2uK0jfxwH6YKojmVe7ibJrZCOdS1DKKjhz94tW0ktLDtST26RerSh
VjdAdHZqOnoAyvLubU7B4pJdsvrJdJD7w1nat9YMKa6TsZnGy4EtBoQXdxU7jaM+lHPwdGbJRlqW
BEGejOHKKq19rzNQU5PxOfaK7lbbbnPL6+yF1PX4BgUBqBOum7S2n7vnNg76Zxn3Ho7drO+fDdb5
9zH1IDxZJNMFNO1wIWjlrrVXu9hfQTYJkKXP1lPB0eX58MRbIDRTG7snLuLhCUvdZKuwAl+aUUtW
+UlO7MMM5o3nYIl0AC4hVws+tWvHSy7e2APRSBp2Mk2hkOSO/HjsNr3FRHTvf42bo6BRW5vk7l6p
zFabzuLxsi4RXWWi7g9+j1hFFMeWOph+MBvN0V+2MHchfoXIJBZiHgQ1XAK8T+jxY9cHyUWF+nfj
B5ALHsTUrP8aAGEAqk9NaEdfA4jvJZeClOKE/8viL7uZM06rxxHKFTvTG6irj22MQPLMDTJsn8nR
1c4nFbha/9B+jN3HJg1UtC8iEXx2Hvy+TPejEOyhr+mMzcz5x9eY/prdTZODQxu5JcOUWWAzQ7rC
j9WWZYWowURQI9J0uqp2fZjNh+iboxJKqZGX86Ob1rj7BLF3hqAVORN3SqCoMy6d3qrPdIwhROzw
0lkKS5QA3c+jBOsH3bNITvijAKuMT9eO/HV08TcqSV+sTLeM/WoJKZNmB9ywePUc8enO0CYzmPkP
uEqCZ/jEVyQYr41j8VdgGdme9pAzNE7J0LS4XTUu0A2YH5d1vgAeUh6M85DGpxbp6FtIKfJp+E8Y
syz8FrK0lN/flEuwl7O+3aEPdfneZDS7GkgD1ijyBgsYPPn1C+kADPpflsp5F1mfXQEWlne8xP95
nvvrSP/taw49gCwGuvJelSMwBQg0p4fWjke6AIAe0LC5AbOxW5ZTjvtEWSvQFS0ljgUIq0dz1Bnj
NFFszt0uxc5tdjLjXLrdb/+7lzkhK5BRh/AXoLl/TWKG7yeJIM2Oal9hR3TImJKbXrEnBHitQ0oG
vz2ZQ67LBAwrGEdckLhpgNQAtF/QA2MHoiP+BzxGNETE1oEjOhJV5XlgP7swFss5jFhHJuloMpH/
PSlphgAIaA7G0/LSdafbck/YALkQEFQbd0aTttif30XJ7v0/w9LWlj7/6Q4cOtWRUSpzoAYkl3k2
LHTjZ4fBEV2y+dI167zx/gLCR5bl/Kd7nwF6PgPEYwoNUuekb8479X3vZpqWuuokSAq4fYq7V59K
a8eDtsBvp7xbKXNyy5oEjBErthdfNoZ78FJmARKv81RmoAraOBpdZBi/bKgZ+8ayqTuYmYwd99Wl
BH4cNCKc6TmVuFpBe389Y2pDUiI9qx7MOSIA4bbv3B3HHgvk/Xo4eh3uV33MeqxQGxGVEOxQeGEt
0Nqtj2TX7DDGydKqxbBP5hNr42QO4wSJR0eEcvW1EGvnld1X9/9hwfZ/d5GZ7CIAutR66LHxmYBv
SFTSXmLAmaE2PDdUX5PRH/YKj3kfwDTYmip4QQSW7EwvyNr2UnpOcwlY83PwG6Cq/5iMx+h6OZAk
U70dfUgRZ31tnaCyyqM47cfXfAKdclBx9zDogq7y2opPrOudLXFkvnch4HyU4ZRsvKprrxbx9VIU
vHiepgab5t4PX3I19AdL2cBHIUESAqaJJimG4lg3B6fk7OjGCQYhFfx70Hi47iiOxE0jGxtjO/fF
tZoTi4KL4BzSfmV6prFwF9jnXvezH5NMAIbK9aZmjQRjIaZLSXOylwnI5glPrQ0Zp/Cpt1psWkv3
0PnAFCKlfWX8HPh+BjFENBmexrcO0r1FGHQX07vbE7bHXtA6IgExzVw7+S2m3N8bDzvP81sI8eUI
qWt/S4LEThYgaACSINt08zW7XUAIVJdInH/ZKplbq8nLi6WZxkyoGjVukFbHJ5rflD83Q5l1uzpN
q+j+FpjtYW1AnScipzFZoGyMd0q7fvP1nhX1ymuF8Ol/fjo9jBCQKQCan9+2cYcO+/3TfZn+fMKv
dyBIiJSISOj2/pIlthsAqmD58PWaIgigmVkiA/f1qj234hWocL8/oZmw5eXvT3j/tngaQup3/nT3
uV0/wXoHn854m/nNJ5SQEft6k3r+hEV3//3uX4uuQQLPht+fzpxtB/7eSkKgouYvwpxdFeU34bb+
/mv6AGnHaGgtsQQMr3kE7mjmu9r1qaYqfECq7FG6AXsH+QaKc2UMgKUTN6+VUy5qahXnymVkxSaU
EuiC6oIbk/9YuojIpVOMuwzPkPXMiXu0HO+7GTRNAzCG57Px7t/2IM13CICuTT5Ui1Qdwzr7+eXP
HMQP8czHgjO0l8qzsNZrZpn2YhiWUoTOQ5pU7gMUpY7h0FknMffGJtD7VOCrNYPGjcaQrMdqO4Uq
JFziLoUcRQjJ43kO07hdPayKPqj/ZYszuWY0kJf7q4xCIuYfu5F5GXNWRziqgtC62Jvu4IzyDHDz
vWfOGjrIGTW0gTjnn/ebuhroAye8GpOA4MMWYhLV4uv9QjP8V2Xn8mA88k6kp8CV93dqTNB2Rxx0
yFJk+/CBjM17z5Je3b8SgP3rjS0KwPi9bwM7eXFZnqXlgMA6Jvxijvy8AHVKt/XWdAM/h5J74wKB
wEknln95s8wedi3Yjl8TGA/T4BXicvz9Cl9mmtUCZPx/XuFrIG/U71epQEKBfjzWQ3YPjWQ7LVaA
MiO0jUXH2vUtD5T6JNthOQ8x64kNB2SdQ6Tb2+bMGEolDHba3TygC5bI59AnKw2TRe+Vw5svdRo5
gzd+iKo7tWEf/2ITcjVlOmBN2COrjKVZEuWhC/iUnf4IiPPZBYn1lhYshDqXKp9d8HqWBdRGb6Au
YWvqefYZb9fZ0LQPDoHVhztWhu1usPDP9arAlGHBysuJf+DiGo+AatUqkqZ1sOTvvL7YmZHBYzPj
qEQuOXL7YjzerYHHogEPghUQFSV+gg6/crngskO833LytXKwPFk05ZzOdm5lJslDA/2hDZf1jrcO
R8yUJRebAQ8CfLEFOcY+X2Ru0Z0mSe0HYctnYw+TzFuKqe32uLs74FR6y7IOrHfgWZ01c2OKRDJO
H/SpchUkaDVJd7g0nJUxY4d40M1gP4mbP6UhaGA07yCFysCzXGOZiCAkMr75QQ8kP0hZd+Aoz4eT
C9WK0Hf22kkqxBfTJQ/7ejWNZfHMKNJnakBxhDCg+XNtoawCrYDvMN1egXIlKvuX6U1WF0IhnZ3M
mdB88R+gkr6AUjCexXMTllsgS7on09FZvYFye3cz5xZieiYJt8+mh08CXd44FUfjmmuAABVC9TuE
D6ynAvvPHS6F2o5ILTli9Wi8weELOyi91cT5b9tUgM8FhWsJoLCPsJ9xFIP7z/DsSNVU7+OxAt74
j73250BDb2e4kU4vGaqtAFbd5K+9NbqQ/8eT33S9GjFPT5BknwCk9Yo1wIvtN+IKuvr0ovylcXJK
ll+8usf/GDOErgCfiTpYCcyn5KGPdL4VAyUwj44Obo46mMKTGZ2Q/wYOKXkega66+V53bru8eCVO
yA9Tx1uE43FS1U/VmgJjsTYn+bVtAeXLsXlAhZUD1PvjdZKBhmkaYeryMI46PPlcsscYPWAJER2F
FMyUtO2jQFhrzJR7U5nXQnuYZ6sK3/DaDOoxjC/IM957xtQqnSzKfMQlNJ/OkNI+OJ2PjNdQIwEJ
WdBnSyUC2wTMhEAw2wmQC4Bg/uX48gPKDoD98JkmToL6mpHG39B4mjlzA0QALTyymaJyZlazCNLe
9XcZgD7lzGl0R6FYFKBLP2jc1FFWVPZznVKkWojrIpBN2FZDIWrHrGnGk9R8BWXV6lnm2JrhT6l/
IL62vM/UlNmu1j35nhEwFSiI4Y+qQ9Sry3lx8uwKmbtsSLbcDuJLGnjVMnSy4pVT62cRBP5nPtzu
86Do1c1CqZV35esO4KveujGoPizjaUKVpiF/nlDW6omjHsRTL1EJKgvKB2MSkkwRWBtAVs+DjSqa
dYVw+sqM4t6YHXuiARGdR2uoCz91h6+5kI+bo1pZdzTjASuKlQrwJ7PeS6b6p7Evlg3kjF+VHzqA
X3AvMl2v9oM1TVUDIetOvmInhlJO2QD6xOzsFfEaiY/+0YmL9gHUqrt5oEV6KKsZHT175RWuOdBH
hs1oK/+grS6PiG/p06xPsbRlqheETsPJ2EwDKMJwyudmEh1doqQTXOYzNIRsR2BXMWL6rg3B0q9h
YzOjkIMDeqqkB1vmYqH0FJ8lTYJTVwXDYvSm8DtCcPtkiKeXekIBhyqWzQacTP6WkAm1JfLwuwVC
87J0J3LkvSOuJdI3oPW6wfdSjK8Oik8kyGxEaVxq4Bo1v341QRefJBY6B5AZmzDKQpbtJoumkXHJ
efDbOeHQICZ2ecooqE0RRaguavxO4vo3fewu1k2Br4f75XiVEDTbTxpQHsMO6Mf8RztBWckwBzr0
AOlJoeYEVsHI+A+bKn427IB5rJs9/z/OM7MQf9iFTssv9gSqgCWRiI/9jD2kvmYPoQR8JKQ3Yxlt
BH0gk9MtzZix0bBbD6ybLqaX+1m2lRrKZSmKwJULGssrRGuHk5gnq2I3XE+oIsVdnz6kqLEC0fsC
GxOvow9uNYW3PADMBWPGIqlvrWLw2Zd5JaHaKDKx8kAAOTlAZYdtKxZCZO2LU5W/j4wNNCv1OA71
AhgK/o3pXx6t2regpuUuAMFtZcxxwg8sUATJXtytUDoGUgaF5t/EZP8AZb+/pZmqzqM3BpHxl6UH
qYgq0Gfm2cUtdsmnsfusjrEOaChka3CdsbA5GjvurR20Mwu1E36RvAmC5Pz8dixt5ZscEmwb08W7
8/+8O63DYVXN7wIKM4dGBb/fXY+l1EK78VpCSkU0uvpsAueCiGz1NonKX9JssE9xx5pDgwJ/a615
9jz1gCggTlN9gg2+yLqBXJTnFktFvBhSlwmKgMxHX02hrHFD++zIqPq33fgSm7wkJEyf+54cnJy6
b/HQQIeszNJT4yjQ4+24WrlFHLwObn6Jeej8FF71AFRc8eol+Fi6rayD8CZ9gjoFmKMkle/Ayu8S
rL1/OnH9DaW5yLPdWuU6rBF893hnn3Uy8Vk0M/6WWcnKuEIOCRWdWC2fKrC/1z1Ryd4Glf0C9ahh
4TojLuKR9JDiHmOg2iYS7DzBtthgZEYs6HUq2y7S05h/82v+URcy/kAk4VxBoOOzcaeVjdt+GrH+
BNGTSkSKQv4GjJEI1I81qYr2k6X2FcXU1IfX88+pT/2tRZle26g88hgDvFfVj5CLqB77tsEGdIyd
tbH1E2kvII5ty0pXdw/IFSYLlhOEMVBhbqz4Q1oKdqm5DxTzfAQmvlyqvOKrLoScyCqF4hh+AXZo
XSSl8XjFvtFvsof7aBeDlyTCjq+yAOJFSHcrzPPPKXcbvtX7KWb+1KmclRh4t87D3oqElVuXONTu
IR8BlMuSqv3eixfgj4OPvFXxAtLbzgk/GD0RyA4v2nlAjT8K8JC/C6rFKmmxD6AjICq1rSGvlong
YyI1GBkqfat11q95KOydVfv2QyhSlIyaPYaePnngYD7zkiRb6IOGAO/R9lkVzqNxgCRREUHUD5Az
KduNa3EXXwHyRYBiAl4n3wJgsrdWXtTrFoVgApWlL9C/d3c5YXoVDrb/jY5qyYNyfI3bgWxDF3VD
jL21P7qB5+8K5dw2CvCjjcM4/ZYXhf/NCxFRGHI72DRK5+9j/mHGMnCc19hWe1uUbJleR08ujd3x
sVEVsnAR8xrSFwSUt+YlEN8JltziG4/m1qL1U5Q6w17iYI7quftlMwMkbf+XiyaMgE+hyPKvcwcg
7fdQdUdFS0j8maYVwCk3vPb+ZSsLXV3wJsQGmQLUIvrjnM8DUOsPoTrt//zL7nag3KZJd/rLHqPA
6EkB8d9ndFxIsJYXWuvX0pftrZmZiyE0fA5/TGC9yxuK09xNyLK1CCKBFWthW5uS0VnWqKh3Syrf
W3VkgOBJz9i69kh9YtjpbcGKHQ52h98TafF4l1BWH4oq7bcSKp8nP4aiTpfVyGBYqOKXQQv5mgoJ
TYC4TR4Lp4dCrMBiVLj2GTCA6tJSz15Tp4+jsvRjbKzv34U9bqGRgJ0ppeXF2MxRnDN/D2bQ2fQ8
JhJIGRVpc5JISPFcl5e7TbQFSggWdr5Mx9F+BBk82XdTCwBrTMYGe710AQC0vplRP++aZcBRHtR0
vSzUx3qsPqq2sB8ladUZYovHPImh2usKjoyun21NlxBHR2Ut4vso19OGsCx+QPY0eepctTRe4YT1
S0uwjrfBVgTwC1ozoz8hT6hjcUxb0r1w0i6y0YMcc4BI4UR6tTJd1WU/wY0fr2HRZ7cSe0+/ywES
ZcRb1bTpoHuJkwpUq6qQMdnaFeq7BtSXD22IKDDJ+UnZKIiYdT4/9Xj4mzHTJLprV8pN2xWlzpQD
CK2uxKf2JgGCZFfyuLiYxiFNtrQbioJ2XlXebbybCrCVkhRVQCngjLOzsZkjMDjbra2Q4PyyxVYa
L6H24kRAHtbTqs8H5EZmDZ6CqWIvQGra5OhfcR7k7HqlcINiz8z14l883+OBEX6KJv7lqsF+KVpr
AixJppeukuEW+ugcWouUnLUD/m7t1c2LI2qO/EbTfwLL63se++W14kk8la1N8IQa6b3pigAKdX1x
a7IKJU3/097Pg3/ZENtA/REV5X76q/ET6Z4Z8MygZNjTigBYcKomzwE2UnyiJNEIVZdxPJijrybw
nWLjZAosapR3Y3OTYh0C1uN8KLz2qXeRIf4q9GbsrgWevrHdnf/4mdEv56F1mlVuk3hrgY22QbHV
EWgjyl9dx7KgHWj7OyET/ppmxXdOmbzgwc1fyZwFz+VLEgcDQsPFozllaqS7R8pQL4xTjh0skF9g
eyAKi2fKiMfGpMEs8ofAe6aCOMsiG+Uld9x869hNAfyCR4+NyPN12g7OQwCS2EKDTvKup+ABQfYZ
yI/lF5JWUQwmO4+xDEmJ1y5Ad+weiMQTpGgc++hAq3ZfhlaynRp7utRpOS5HFDJ90Rq75PoN95zi
SPwaKQAhdYQAl50tAW/Nj8lMk2IKVMjI9E0DSJ4AwkFNqNGY/TNi5jDuxud+jum7FhRbdf8+SlLc
0ln62hl0dRzK5mJMYjYBgeCfhO42xmQaTVx1QawgMud82c2RO2ti323wuLv+mR/SYJv7hHaBOF2R
yUuYltXR+NsTt9axP0kAsTy28RHYOkyNaPZdpRlC8Co9hdLz1sC3ZVdUsgqX2LiMj9Xod0gYe838
zK1RqshLlqEC74xkxDlAsQUiBsWsFuK0XbY2RuGUYXM/DBMoNMeIpo0He3QBQXOwn64SJR97nQMJ
TmIEqwu72NhKQxhxqMluLNpmV86RSQFFxvXE2vxaWyaU7SZPxK6KBbVl84Y6wil0QhFa7CFMCjZn
iaXyuInnTVQEYOGq1w2kxuIq2AThGPkz4KNvLL7HBhz13uZukKo4Al/COoq86F/+uKkA6MJwAGOm
Sr3fbrGkMYqWwY1hNmM3s9HZDbiWf7thFUKBE5jyY9Z17cbKQyT3s9F95JS2txR3cNqlfrOIXZAC
eigS7FuWu48BLd1tlfhg8s/OIUq9PJag9syupC6qhQOs29a4OnaX75UFuLbpkqBDwUvWuFsdICUE
2SD7sUihrOkzP3upE+x61OTSt05gMYyf3/meTZCSSDvnp1X2WHPlENpGrCIKEeYSUdJusM1A0VXg
aVYyK5qbZUmykApU81b00GhSBUKHSAJ8B4n8VKUKcQsRbpO2Cn8hP/ccD6J5rwu/XgRWQx48oOTW
HXRUT1Rk3k6NhbdF0bT+bGaE1E8JUa4Yqtn9kH5vK6xO8eyaY8f3GZsC6J15RtKzejHOIoUEsKid
2eP8t13QXzZkxJp9WiC0PfnbFCRFUZGhRL2ZsVgV0B+CSrfl1cWNd3X13KjmudKeex7jvnzGu6wA
bvQRkZkHJ6uC1F3otXszGigpoN/p91sziqxHA3WnmKI+J85FGNZfS8S6B6nOwNA0wL97+XvI7aM/
1yChAbYnSczeSkJnuVGuzkxIADN7J8b2vAMhLGv6SHpB9zmt48SqP9s8HwAQgSSWXet3UDvYMbba
302n5LjKq9yL/hr4q0tbid0WyJHGPvEK2iEMJQSLibBj2iEMDfF1bFqFjx1+w4efWJFBkHnQv6B8
+IKC4ukbK6ATDF6Rvoh88LcSvBxwXcL6UiAhvITMNt1QMrIFHm/42udGgWBwoE4IHbnBQ3lxY6xQ
FRWFpccMmWk/xvNr4hEnCTlqKeOnONHzheJ2KMyIbtGzdtUqHyUvZmdUCaCbySOQ25i7qWLQcUYx
5PtUQc3UObXUszl1wq74AYJHi2B2pZ3SCyx9+DrHfgK8yGTKlnWOjWflWYP3qgrcfuQS+4YhjQBJ
HlD5gUN0wF/W2ag/7dp5LJFl/B73VEZuQNkL6nmNC9TcLR5tZfMVhKcPrAigE5iO0GwVU7UbgMSB
8oljVYuu7fdYaoTAs2PUCUi+sfwwX1ZZXD4WczMis4BMw81Y7Dg5smDa2Rg6pSllJ9ep/Al1u0Gf
tmlcLAER0vbSjLcjIsJVD71iqeKTQFx+0ZAhjMrUfsoCsK8oJBk2I9JPaxqX7cIoCxnhIDETYLuq
nkvHA9ZqTxIVEXP3JSD4eGHmXkzPRggdyOsn1FSVVweaw/u2KttlUgb++9hXP4PCL241k9YZ8tBI
evsa1xHqPMzRyBuyyfKjSNVPH9/ZOx4uCrUvAQsQnuILKDZfUW1enyuQmFY8DIEkZgFKZjpa7toE
dOsYepMjaueg3I49HXG1fHMm3CBRBwT137o+WVMGhCX03vhPhh/Gay1nmznC2iIA+DG2EDYvCATI
G+ih/+ayQCGydOvglYwk3qDUSbmhTa1uKa1PeTy6KMrlYevfFj/sDsouCDqn10A0N22lYjcMnB4g
4g1FyLnx80tSf6+atEuiRIMvWvH+l3bXtmdvBt6wt7SK9arz7PYQYgNxSfAWF0JhkeVBwWGNqtvk
0k4qWWjEIsEWagSUolmaRZ3KAtA+7YvnqOm7M5dYhXhKGcVBXeMfNa4rO3xNobX7EYYcyioahDM8
UMSGtlBGiW1fvzIKuFZL0v5H4o+bNmmQuFPeU18SBpaedUtoue0IxBbGAKIjY+Yuug5FpnWRhpsM
muSHapDDlobWPp6qcuWM7DDlso9sBD0QiFHDuuceXVexekuDskOF95BHshz5B3SZrqHfBJ81Lh5I
OaMGLGTQ18zquj2kX/cM/OYzHOZi5mAonMsRuPQMMJAhScXNNBAocw5WBlX62ZRZFmTFitBfIbfj
nHQwOidb129DWF8bWiIaX7VPoI/nFwg728+V5bxApTA4u6KWp9Fvr1oAylMXQhw4+xS2Ko82RCeY
GMZdEkABBfD+ihytc6zAVExp8a6BytgAmw5pprlrjfQyR7YeqNvrs6IdiOsWQG3EEnzZ2io9uEyd
nE6F0KyfEYczMDFlOMIS4WdWp8BIjZAvMHbTgIwFPL1xMX2Wym9Y9JdQ0R6fB9QWujS5eO6cSp4R
aMWVNGlk+LTsX+ywFBFIFsWm5f3PEJmQG8oEe6dhCEBtJClfYLVRHXF0M4MQjdc31EUAXHnKPhDW
h4d2/HHHeFZH9z53gyEapZsDVFf2q3oIm5fGE2qFopD1xnSpR/H4YQ70ZZMJ/DdWjwvdgQaKKJtX
Hu6HAXath5iA6beYQRWHLCEPSAVbi1SjCGHK9qUcr80o/EtYANWquxVh3k/s65rIFt2HJn5/nboC
aacKMp8tf59aXIfCchejEvKXJo86DKDyk6Xs2CDNFEGFql8OGcgzSqAUObdUvEWhOASccDlfCyh5
Xsv5CGnoa+HmDUicMJnBvgJRSmvcK03Xdklxtpz2IwOqp0Ldr6c2s3s8gyALZboBT6bTGCJYhufc
EzCf+qFQ1QI0CPpUV3YRccAEkDgf/l1bbZq7eebhqZvS7/+ttJrxMAMMj4edN+LV/1RwC6CUPfL8
VxPX4X5ooP0YKtS3Aeum2HIChhX4mWAmt9Amw5Z7XHu111ymsA1AtrQVYjjJlXVNta2wVD+UIfJy
KS7/LZ4hSM5VkFKA4OF0gShztYo5tx/UlAWoMqTtpzq/tS0WoHO53lvfC7HtCSrCi4R1l5HPyReW
t+9uXJ7sBld6lg+otg44E6Jc3oIGKLnuKZ9sVTzZW2ClUcm8cvOV4wfNzqGYDeDu+ZGhG2SmsS4F
a3nl2i39DOvi0RlRJkhWto2yNdZK+6L+hV3eOcW98D3p8Q51mlWQaOJq247dOcSltMncUG8GPxyv
dhAmS2hAu682EpQuLcSvkp6QyQJ0HBfzlQ5d8B6k0Dltekc+IMGk1k3eVcC6tMBGI4yFNZe8VpKo
RSmD7KOphkVatfmnnbYoglDy/JkCGrjuIX1ymCYPKi0+sLwp0w5y+uPJ7Uj4FDLm4Ja9RpSr+c5T
H/TO0G72MdEB8IT600ky3CjDAFB8X1IA4ZU4QIpYrBC5Gc8Fo3XU+/6HcOrkCVTEcetAOHUD0VP2
jD06pCLL5AdkLAAgLIvxYSyIBu2ntddt2atX6KLujQen3QTWGuJzrpbVRg1yawdJvoMmBN05yD8c
8VtmSP119ALpCbbkEPJfqQFB99Hl47FE2DcaOIuffEIQDmqH/Yw90R4UgpsBaMGhy08cQD0watpu
1fooU53gu1xS1L/c4eFivSgxpVHYh0h/z6NShag445Mn2561SOMKi6IOD9IWkAqP9HqnFKLXU+iU
7ywPPjWQpteGCXKtvPQnirWXIECzqAaOegEeHxQWmE13KCI1boY+Kx8Sd45cV0r+oBDPKrhyPrHL
+WxsHjw3kH5aOU72Ho5tvUTek12LuQFmGUqqyB1tY2q5FvQ9pLOcWmCW0rhlV+PIGAU0XyCJ/WWr
rYEi+osbyzyLccsRV7qG97nvk+UUxXXUZeg1gs1Wkq7Cqi5PViJRgGDKIfzUe/kRqItvAQCTJ+75
qyqVj5Cg5gt3co+TZAdSII4bsNA51SjqvpjG1Fn6XTdsWS7dHeqQjJd6bvi2HBFyAcqAb+uE8SWh
yn2lI/T022H4BTLclGrs2CFr9dwi3h7JjlUrDYEk3C7zZNojg7BIieWjUFTtbe0RILa8oQ5iNUmw
jTOrXOAvj+vVyd9S5kIGJkQRGM+ux+MEsuqi8JCOFtQbltrPEKG3xwCUOqX6KOvUI8SCiq2xfTVg
hf3jIkNXr3SgvQirkRNBquA1lBphmIDwl1mNctkXvnfNWMrWKcjZceFvkJGajiAYldvER8Ub7TZQ
/OHdSbde8QhFBayrUWUP2Csy7IzNKQB9gbos4KBWeMVWIPh0XIShprkcWfiQeFglo9rEd9uyxn1K
qmkPPDa+nRgZDA5S/1EBe4SFYPZmSaQdNEi4qx4CzNuiGcKbjfKeduD22PSg0jx4r4iVcuxxUq4W
eVLwIzDD5Y5PCFiEgHksm2Byl17KYoi76IcE0XDmU6TwJ2HRUweEYgy+2s2qkuqGtfTMdkbZiIli
1ZQAvftMUQgA5chTLPLyrn1GlS8E0TPyhP8PBUZnAYX38hqqua6weg5ARr4i8lncmwZ56WUDhbDV
OHuZAdHI+NzVP0wHhU7tFRKm2TII2ukKhSkWeU43IMviTde7zfbpxs1DAvwrXMwAdgvk4gMiOVtq
LbKF7aOAe2ep9jiwoDkqlf8+yiG1AIVuyDBC9BogZeNzP8SdCP+r3O7XOZ6Ep9ZHdV/L9v+HtfNq
jltXovUvYhVzeJ2cpFFyfGHZ+3gz58xffz9gbFFb1z6h7vUDCuhugGNpRBKN1WuV+0zzfKoqafga
eMeudcjf5/OdVds8ALL4sa2UhD9/bou8wToowsLQjbAJJSS15TxKW+sWJBobaEtjV2eb1Pgc0pHV
BfW3n9U83xTVdN9BB/SgwmywNvwweAz51HtScymnhQOs+cH84AImuvBH1wzaBl5Bk8e0b569Us/2
bWx+6cM+uQv7f5EEr+/Tbip3nuvDFhOhQNT4kG7KHpzK0OTI7tK0zv1YjROpU+RHRlu1EZpw4KtW
0i8+rChfLeQtVpaptB+532vrNvaD58qtUWqLa/9qq3wpogTSnig52x3avHpn8WgRQ9kMkHpQBekV
Y7GSLn0kb50PG2VI9QejeYokOZNqp8jz8AO+cTeppOOOVIVxfDFTVMKuVxepPgTcJMGSbKpQ47Ug
tLudFqjGjcCpbjvESEcdfiFB4STjBnSt4Iu2L0kBj0AZB+mmczTz1EbU63uAuV600G6e2E6v1DEr
XmB+3AKTVB7Fi7rfNdonI/WqS51F/m1olVm2jqch3kHggsZK3o/KFvFSZZ8C031qzOIvSifAiOXD
cOJvLVoNnFQ9WkUCXs5L573l+QCuauVjiLbV0zBla7Orm5dgmuqXInMfSsiE78tAqV88Y7DW/TR1
3GEZuq7m7zmiiDd+699bRTnc9eXk3+eIrcPPGX8Ksrg+RmpYUrgRJJ/shNwkecjoIL0JddRg5Dkq
k15fQbgqT5Rn1TXVJ54fB2kenT6/pGEBsomNJgDJOYS8gRNMy2jSDfUQ9gcrTSDw1uEOp6LK/pA1
5L4BmqkbVwytSdX2ZcHjXUkc60NGlRKQUC3dyrm61wd7GL677W1uB3KYp70Bwy/BvOE1u2L2A3jS
WCrpxwjSduq/5FBHpHILM7+6k8H5ACbdhHb05lWDJCd1E5b729xx9DcQ/qh7GWxQTLGpQ9e/eVO7
6TYOZfYHGaxGA6CnXhzDyuvOobI22zbZgxs9WI7XX/tgcnZZNJcXNzkXZOheUPvqNXV4EZU0L1k9
fuR8zrsrYBY4wPAAu74xDteuTY+UtHtnx1BgY5G2VvtWzVRm3Uy9MST3JkgFXy31COrS3DxzOnJy
B9SmZXxeR+mG/XOEfDnqJk4+8IoXcU6sximydZxdZNr4V15a/beyDHVkwg3rSl16fIjgjWo5Dnvo
rORDpyIVZnu5fiKn3q9jbww+1aSOdwY8Bzvp1RpkP9oqRV1EeAsTSF9T9A9B5Bofu29NlQUHPSwg
LR9I28WZXW8apar3IJd5brnBPJ08ZCqsbWw5v7qp6JpaVunrNwFvumamlbtEVHsF1pM/DcFHm/8e
RcvTRoEG6KPBt+3RTxEiEiPFGsxrHExPchTPeXFfgc6TIzBW1sVAoWcVCXr1uYbkyR1H+M7Fqgh0
GjvBrrWJbcW4Tr76szGVo6NQcriYeeEvT6kPmFIELfbUhHMxnCJ7/c5RBLG6qvxs2i/BMoR8BHsd
G67518v5PRtGq9a0DwgT7Kjvnr64s+1v5tYbLpOWq3eqTrqr0wEOxuyRwwmyiUgoCsmmErJCspca
luDBQBh2dlAUkjbttZcW4pC5R572nUMGSy+svYh+iJXlNDR/A3gUILLYzoCob6s25JaBPXEo1a1A
Mm+Sac5PRRP9bKgNzE9kvvOT7C2OJW5xvIv7L0KW5YGbQXgv11/myeESs1zpvwh5t9Qy94+f8o9X
Wz7BEvJu+SZQfn38P15pWWYJebfMEvK//Tz+uMy/v5KcJn8eWj+h7xhGT9K0fIxl+MdL/DFkcbz7
kf/vSy3/jXdL/e6Tvgv53dXe2f4/ftI/LvXvP6kbhDVvh0aBaO/Eq10k/gxl82/Gb1xJEzIr54zw
Nus27sykeDu+TXgz7bdXkEa51G2V/xS/XHX51OqACs128bxd6T+t95+uz2aGrfdgxrydL1e8rfr+
5/DW+v963dsV3/5P5NXbaX6wqqHfLf/b5VO9sy3D9x/0j1Ok481HX5aQnlT8yt/ZpOO/sP0XIf/7
Uq5XQ51bG98mxYrOndILhkTAZuf0tZGeZJqqk248SLO0yF4jJyyxtl/HZ+muOUA6eimybMYQPBVG
Z66DxqK2qrWUxyJKIVBrxxd2wRDZilFaUknYg28Rfjlnjkz7xOn739Iv7T48Ubu5hhFL2mTTjLBl
2CYgsBay/Qt00VdIPdJr5SrpcXA9BJ8H6nxdO7k1MFSmd2UOA6mIMpIEJTnpjRwFOFugXm426dYT
80cPgIrMWQe1jFyqDEfqnEtd3d4CfVglN40VufAkW9SXFDMSO+zswWEiproLE7RcXfhuLOrnh+pq
kjTg3D6mukcMp8iprpWWVldN64x9YFZA1+Xs3mimg1+BbHgz2xk9gMl59wVyQVaUExu7RJbIah+X
teTS4WA0JDWD8229KKu6S5yn0PL+uqQMy8dhvNN5sbiFmTNbNEc/eGo9UsSMXlAg1O1vYvXQI1Oi
/ka4vlOpv5qnYW/xezsDyg0uYSO07H2LSdIopy/uCpyIp3jmKRs6UBVuWVF0msP0UTjHsnLC28DT
Ig80jLCXwHEhuCJ5dZshjcs0xZmTNYce7fbNnFtkM9XbIc3y8/uJszaFxy5WHt+tJYdWYd+R6baO
WmOhVZ8itDarQ3AfdVlwL3uAvQJ0W+tg7wOZ5Vwb7+KQcYM3J3czlaUidJl5W8jon1w3ScmbRuZJ
NjOpsxPKyOZJ9hBMm46Zkq2kM3sNk0PfNIOcghNmFBRHIzarrHpPBV6G2lgI8VhX6fe9omj30toj
JrcFU2uspePmFeGyN8wqKW89uMjYJYITJ3unlFB6gNf4Gbt4Ey18RmRIJ2H7D6cxF+bB1N1vi90G
T6jDp5UXnPL46l56lot5aBiCqhugMBGf+vVz3YY5pXqUGrpb+SEsJ9D5idQZDFuuf5KNVRQo1t/a
xTokNtaCmhCyhSI2A9mC8PWE8t2cDsqbBcyqJGGQDqlyW/A26c2C9QjXqwJDw0aHGf1siiaOy+4s
h7K3NO9s1OlBG8tGbL04/qcFlmm3a+ijtyugtsvZ+NTjJWOLiAKynj2Eapg/xFbO7ipGUEI6yLcl
aFAjUlvAkQ4vrXuiFGDOV3IM9vSn0bHCF4QW1J20gx7zTsuMJbaWwpZyGTl3iXk3LIORagyvPc5q
8kXpck4ySgsmNzNOniMAakfXIWmg8g37VPXGQUZQwOWx5/bCB0fA2POC6rrSTmsgVQ4U/gJO0gs4
STcB6inn0uboUXSlsRUe2Vti5JRm3Dkj8k1LqDT/bhhJiMqyUqrO937fTo+zZz2YbTa8VGy4T6Wp
19upTvNvgWlxpATAitTZBMmbOIJSE/9zZQFcTSro1+K29VdKOx0l2FiikGXTNq6/tiwv2y42CVvO
qarbZuC31tJxgyf7nh/vDZev/hvQc9D2yRHmxe+3wI4q7iaCMReBK//kVZ53Yudq5ivZlQ1c7BYQ
ggZN+5u1pkx7rHRrZyyRkJ36yHCKGM6NkIkVjZzuVm0EwJK0QGk3I4yhOYTq6hy0yOZEzX1dwvss
e7Ipp4xq29wE1eE3Px3Jay8NADnA5GzuZbBqGMhBJyGcqK3TXMc8/Rj7ngP5cArkVEkndEN+2WKO
sq7SEYren+zZmH9MX9dI+hfSluWl9crkDu7/5K6rnU3jkfqE1OunSTrnapjBkzRaeYSE9qLO7jSs
ZEwzgKDm3BNl+NxLqA8Ua2V920R72U0764cb6cX+jU1eKv67hBf8IvsKKdNxNDKI7kzvlIlmtDUY
KZex7KETjC6J3Rze25XeO/3ONlqhf1IQfULTXcTcVpVWOZZzZNNPlJ6spaeqJvXAqXJv2dqDaYbl
x5Z8c6gCZLfT0PxA1qO1u/JjEOQqCuoDuH61+KghIX+1BvtZzohLN72rS14aS5Nsrd1xozEpuT6H
eeifZS8byq9T4No7ORqmyj8HDZBkHu6/QuLX3mIbgJmihuOjPiG8i+M2Wa4jV3x3uZZqnU3eZoIT
/x/zluCfcyMVFQon2qlhVOyr2QweFbWGhb7y0s9k775Yo6n9jbi2Z5kc/bpB/Jw6SfvF6xOOdOI+
fApjl3umFStnu7XT87t1Oki/zuFQw3fDl/iiqY1zHJSS/BO0A6sW8ZxLhLzEdNfBCrjrY6CXYBHs
+lOcKN42ha1r5ZAo58A0S7bwjnWXTjQc1r1tFpsM0VRtm9SuclzscsIylGHSlpeGfZgTD622fyxp
lfPbKyzzjZjjiDbLHnzLohAqRdzBgZV8L4epWmb3XpbeA7BNynWXo2YRhKhthUYLz9eIApdmROMK
Uq2Bg/N/NAV6vei9WnB7r6QrHjR4rGW3DDJUYCvSam+MflXYW2OIQbl5TbeLtEQTJQfhs2w6EwIJ
tO4f5SioIMBZIgYRNhAROfOvCN6awD9qyHtrVd5sOHYM7mpJklS1Ka/tfjFupRHqzPBukoRIqQiS
xj/HLHOWmEbQLklHHBvBQQWrB4NQaXyAKyTxtfJD36BE92vwy1MplbLLqY6iGEbc94yg2MZQOazl
bXC5KxYTzLihcCy2231UOMzJJ5EubquyWZZaHMu0ZakluECwiXxtlnNfb+dnav3HlcuJ+2lO0IvR
MyfgrJWSotTxu2rdwFUSdvrTKJwQY7jrTgOZLWNHxbbOUSP0bgujrzhWic5urUdX6Y1KfiN5Bo25
HDqczN+bwXhGOEh9rqdtT31MA5IOyIKQO3cLY+N3dnjMEbq4ZA4sXOyJymQjuxCLT83KLUB2UoZa
79opH5tVZag/Q2/+ZarsDZHgYJjYq8ghWXaqmUZAeIlSPLlUG9/7raG9TBx6ro3EMY+gprSXsHZc
2O4DH8XpEqow1RzWtjh9tZB8PVpG9Vc1qy7bVWED0xgAAuvq4yzOYWVjBpp5jNr2LznqxJmtjI0o
3fltrFhzmS57cl2tUOojLF3peUyGivp13qc0fg5XswYwI229RrVm6/nefq4K5b6kTnc7tT1qc2NQ
rscm006zbNIGgFMh5ARX0vDGJfwFXB+nIOt/9mTIm2gjiT7nhVofQO/UJ12FWPJVbVBKDsphERVn
jkXCszS1UpWwyTg6s9VcUPD/0ieUwbVN5Zwy6kCPkSx8M2PUyrNlO8H5toD0LKvMOXTXm9ePMfUN
B+VzkK6tqPzBUWr5zAlU9awo6VfO+vuLKUaaao0HIJNIWYmIstKr5yLqNlCfzw8yXqtmhIhHSqSk
U7Hs5lFvSd2L6XKS76cagCO0vm8XcNPsLsstavuNslwPpEpWduIVZxkMimA+6hOVQvL6KESox8nl
WBLiaqc3PnVNbdw5CvBYOXQCSJXnlqocOaw8p1mpZuLc5YGifvo5p+81407J4Bn3K8/4tMzhJTZ+
0HXU/kI4LSMn/Z6BwbkWouEIU7uGemZtR6FeutikIzMLdBISVH7kUDYyJDSj5xF04mkxyR41o6NN
cmZZh7ND9+TnUP6+Xu4WqVNr7o8eWFfxEWQzOiYM6nm4H3ylPVvsPUvYBvT2rI/1wR6C6eBqbQs9
LaZUtw2qVuRYdqX1NkdOtxsOEYHiVs02nME/d23xmwmFSs1nEikHrWMLIZu0D3xQV2LcqIp+M1Lu
8tO9BL6zzWJGZ3fez8nSbRqpvtfA5b9f2ko9N0Pb8x/LlpS+HIwJ/kZ4QdJNguLMZ63zBp60JiKd
dlB81twPkCI7HyE6q++aGMlAZ0zzz7k/lVs3oLycLTZEz7W6cgpV23gCmY8UdH62BHJT9qRtBogO
rFh4ZFO89uQQmjTcnpVCyzOIB28xHFXemS/wUncPWpj1D7pm+ZthQPFmsdlqFdw1pb+XpoGiS1hm
BaWrMbnjURplE0MMsbcBdAie6+5haeznuPWLB9CZDltFiyLOoqk9APdcsIpt9S6zQLNRYrqJodc8
lJxWf+wafkJNbCE5LJSYqf+lutrv2rMphkMLgpUKYf8ivbYbfhsmb7qXU0HAXrNarx6kzzXLfWfa
6ZP0RUq7AoGTvmie5n0YkB+G4cWzlZcIprwHAJvNufBBpIpRBrXBrdd5KSIEWt8cpWO0gvrBq93u
AJMW7yMieHF0oXJUNbND8IIwGQuOLdh1AcCUJVaujohclYThbfbNF9bAMRRD2ypB4O+8IYSHIA2K
q2xUC2mouUVAVw4RNP7paMoGahpVDXZLcC68SE4MmzApoZ57XSUZteIahLq3HboSgaBXh5xhDWTt
YsWBjMlUdjZM20euYx9zDdUYQU6pCqk9ZLnQCpa0lst4cSNcCOGlHE9tWx0ak+LlMJn3Bef/sDwF
/YNv6HzfRM9I7mI0AK+cKf+0xH4xiKwPvyAZIBx92dZUMAAmJVu89ZWUOv3YgycQAtrj4LXOwyQa
qnJRAa7JjqVa5DyEmeU8WJrv7NsxcVaLzdQU7UKF01ma5FQZC43Nqs31EIwiq0mnFgTR7TKLbbmM
11Nx3MNNc/ZCpz9SmE1xelrOn2xeuTeZ2ZGPFEMXNirK9s3HsVea58R09oGqz2BN+uCcgjBdR3Jo
Osk27YLmIL1RNX6LfXFUDzrnQ8W3V0bBrQLxPRtCRCtYumq0fActR7SXwzmuQFFqoXcnh1oN4lPJ
P+VG2N3zpEpvk9BngXkYpoatjCoNS1nVNXh+OcwdCDt1BLfNiq+tXRYoLUAHdGxKJ99z0zWeOWzg
Tg6RwL8iG/ptCPG/wxE4rh2kvq/vYk14AtBiITZPUXnn9XFD8a63adXZOPeikT3ZREhRnZ0q9Cs4
0PEowK1WvZG0EG4yTOrmyfDa+NOQtF78UuZd+6lUux9aF+1cp6oey0HVXyhLBx5ZN7wpRqHxMoL2
2ATW4O+lNzLZ76NaYgDAIHhC+fuc+MCkEhFck0N8oAT8JJ1yflz9lbrshqQlLOMvQa3AcC2ilRJi
/xliedWy1E3Kn9qTbCi+Uq3wabD68olizplckgrZ5ewn6dpN2a7mpgkx6mt82xd7I7Sse93Rf/gZ
gmTjoKXXoeBOyesk7PigEa+daKRjzHP7GIzZh9aufpnEhDx3y7vajte3+M4OTnE433WSolSQz8ve
0rS/sU2Z9Z/ilmlxzPe/UNpxY6ZBAlbah3FnMqkYFjWnehPqMAbRyF5fck6ykuN3brCg0SGM/Iu0
31aQU97FLbY3MSVcHTv+Hn5oaqXzksGF31xpmSJ77z9NbpIbGnmtW/0xUK64rC3jjFCxthV3FZi6
0QhYDy6s0nxrk3JnCW5pOYbaJAI8DKBxsQ2jgYbRm7GY2EmjnLM0tevEp7IclEeAg9Zz3+R/KYU1
XOSIlKu+Y29mbXq+N88IhxyipBgveedqqORQqTHZsY6+aa5fpU02fW5BcunqxVYOS2UGu1v185Gc
Ld//rg4/goaOqFDTOrQCi3xnelN3lySNR51KFJwUwfzKoiSuAQiFcx2AQQ/Cq+xZOk+bQutgR/6n
A5Uxsse+9Una7TmLoaEQIVr6dzNwkCTXyAo3hBxi1LnNKTYKstSG3haWsfXEgYH/V4owyTlr0+Ls
jPFjZFrZPn41SXtl12G5et8dqWjHyg/6Nlv63wS9riZtf16y9L1fq7dlsAfk5G61wcvvmjTqIVqg
0qCkxmQV2X34IwfmSRHR3/xmPhtwY32ataLd+JqbXosCJkHI/fTDZFfa1eYdbWP3XbmmdN/j8KGd
L6EJPHtXh5QSOY0zbt4YZVc2RgBAvW8NH7gWmG2w3fp8WdwTFPfdqvP5MaGb/G1xRNDDosSG5qWa
FU88bbkdQ0cqR1RKmOemmL/IkWyG0hRfmqHe6s1UPEmbGkEEU88uf9yYfESzOaqNttJnChP0J/p+
VoxuvdiyrHVXUw9YfVloTL77Gtrlt1UpBztRJhev5BrSlntwy/rpGO+kjZejaF3pUXuAZ+RalBMS
H8gsPfWePd7Bm3kXixFl8tXTBAv/DtK0eSOHsiGH/wOgfEx2krC0sbyrz4m3nCRNLdXWe5gN+nUN
MTR1wuMEksxHmnEs9WsKOt4s5+i+FSNp10PbPPPucJIjV51NUIr6VO0dJLdW0nhrGlW/+jpSYUYH
05y0hYNq3JtTvGqyOt7anlLdR6XF6SzUvIfU0Yx7/t8ugGdH+9DbHKCovRn+ayq1dQYZCsXcvXnK
zaj4FlYUrrqwUkF2pCjbZK6ciwlDyclrVHPvkBR56KmH3EDBon6yiug7J1z13068R1Ej2HGfqfcO
1XMPnafb66IKsNld560K3s0vXeudpNdWEhjv04mvOFqj9kEFC3lMkbjZGHptXyib/wGlQkgBhYak
tzAtzWKz4Wg/FGpHvTkR0q6MU9nDZf1rGrWb/y/L/e6q0iY+IfsufRuAlK/F8WUrmk6cvMqGYqNN
DOD3sphkRKBP2q7TVX6hIlba5Hw5pBD0Cby7dZSjZV2qZHK4QPYF5VKnDli5kFnOXqo+pVjU+QqV
vXdtOGGbmrw6FLoa3edDS/WvZdiPZINQnvJ8yJXQIV0hi2F9Ha3ueUj4Bitjs7YGzjjZ5Z9v/Kpv
qFZld/IyfVtXJqUygllVNywa2RONDJkFO2snstbRnP096+V05Y4GzfUY9t8pVjlVlFV+CiA32lNf
3h+qyI+RsVG/W3zHDrnrQL9TOMXHkQKkvefO01YOm7Httwg15Xs59Och3qiWER/l0NMF+RVCF+eJ
W+XHACYryo2g3qpUVblD/xlccw79WqW6+odRy38Oa5FvlUMv8XyoyPqfXjnMHkpzOwXqj36ePZhf
bRXVodQE69vmCejogR2MraFYwn9mkym9eidHssnCTBBZ6D/iwciz7egcdZtEP2kDg3IY1bj1xMs6
hTHVwCEQhWbSYSLlcPPyp2ZSoiSi09rSt6U+wD376vYqyyg3csXbslTWrqbcV7YtUjHrPu2Lk5Vk
6AQiF7uZwZ9/Vy1IGHTvqzIP1nbWwujU1W7+bCTGd0Q8s30ZBOB0uqC4k43rj+1lcK9yMDVV1W0W
p6EE2tqqkVgau2o4QGj40c8rigm9Wl95uqPct0IwhNOA4JqnsC1ZmvHGXlZ5YK4GF/LJqO3IGxAm
Z8FA2x/nHqVLji/iL50OR6Vtud/aIeBBl5TwxPfUZXRD28MZUXjfoAn6ppV9/WwaU3LiVUnbQvE8
fEt4PU4N75tJpo6T2lIFC6trT+bs/pDz2Afw+Kbs5HGk4pHziM7kuRtZN0oydXw2NVv7SkUp2p1A
RI5y6yibjK1Q6JQ8psRuUjZRRdmn2lYIhOeOC9NwOTt3pWdv5CbUjYVcWx6sNb9Vr00Sq9ei8b/U
UaAd5Ug20hkn/mqgNu5usRu6bl660pgrpCrVxvtoz8Z8Z/vRtOpVRAVnSOa2nj66eznMFOsDqs5r
1FjRxBC0NaYWh/zU9PAie8kcZs1KdoPATZrV4lLdlk1LrYEMZ8qbwJ9dZP9WZmt7sDnO4yUWTUAW
Jt/UxvDZKexuLx2ob/lIn0TFJ9vMqTgs67Dhdz2AHpLdUNDuxELUQjxwLrdGMPncxregjiM3Da0v
CLEEZlqiohv43DS2n6GDxii81AqpYvRcZ/3QCu2eBrg8T/XYOLSZrn9Qe/+nF+q7+DQNKMPxnuCu
qKULvs9Osq9j0/wbhv1jE3ck+SBpYPvoH+3GKR5kIj/Vq3mlBnl4lsNAC8NtpUJN5ibOh2ac0UdK
5q+275a7tB1JPnpO/VnYi0qfvlIyCy0rX2GOd9YVCKlToY7RZ9NNIDP2mpduggUyi/of0uxmQ7gv
jXFlZQebPdoJ5m6YmkXP/OdwUsZByBfivnVv4SFwK6TDIc99nfNunVu0hrxAvlrWDDzn0aEOYl/n
znBRgmJA8B4pK2vQrh1a5iZivtikN1HH4SKbos5flDFw9kkT2/6dtEENAoZGL+uVnAHIJCI9LVat
8jk5aJz/lIi/ovVNTVKZDrvktZiLX6Azr6TXiuIvRaN2h7nVdKoaxIwobDkJKu2IKr3XQFkFBqWP
DcDsG9vYJIHasueFpuQlpG45xNgrdWLvSvjMYLvWNXUTBO3fZUkqX0krdAKpe6Gy4pfYO/9XZN+7
4adDCsDfbIIh453DzR2KX5dlZLRUib8Jx/9z/d8ts9hu8vGvM3ILZhX+dvk0kfg0kZCHltHLZ7VC
/Skwc2OlKU21IcdQPKAwlj84oge+gAIm+yotsplDVOTqwXbehHppO7EfOtymvK4wVlPGbczvtnKm
XNp01f5+IpclTWbWhyheWCZp5CiMd3NsBd5K47l6V7rDVpNDOS8r04LjTNXcqQFl45T59d0lAhG6
fDJ5dep9HW74c79fHF7b9eeGpOPtY5iqEAFTNgg5O48ZaafOI1GqW5X7mDaeeQfu5SR9qjAVgwNR
hzHxdiSG0tGW3bCtNc/b6DHv4Wt2cP6qwS/UoJ1bDL/Uqw15z0Wuwl2he0TNZvGD/WuPsLrcOW5y
cKPOum+tIuX5mnEEqjUqEB2YDe7j2bTuZc8NauMYtO3zLU5OCYb0X7mfz4eMfwaJb2Y4/Ekc2saI
VrZYVcYtSwlc6OSUxel2SQ2ujIiqrM0gThuHvgsowSvLgxyidY4QsEUpkhy6GVQfdfeMYIB7Rl/C
uTXvhtIhbb0XR7tyCmOYB8H+GfGQrtC3qR/RmKsfo5gzL7PUqfgappofMw11Jm9tMpinYLtJB9g6
5FDGybltzLuHSYL5Nvfdek0TtvuyoRZbQ/X8bBb9z8brnPPASwMl8DAtUUz1yyEkyyuEEKDjtOKm
qHdwl8M5Ac1gpVXBRq7wpiuXldHS48Mgwh8a0kizingU4ptIYpYZmvBt7F0omSbJNliopZdDpm5u
Y6pQ3cstavICGCzs8PsbjyUnFWI+rOdsv6kT5DU85X3FrH3lPFNVyPsVjZWUCjLMnPpB6KNrp2Qs
o0tEnSvs88YpztJdQI7zEDuUVc1lZZ04s7UPgTk8KcZAlTWsyCtj7tsdG6jpa0IWgfrT6bMewInA
N6Td1Wl/s+d2Pd/sQ6a/scv4GTjJLd5MO+UOVUUoWUbok4aquq+Fum6asD1uyyk6zUJ7d3CQFtAQ
0Ns1QmzXYONy4C8q3EhvADXrxbcTHlBibpVP9oOqRIdOxCJ94J7cwP8Ihen82Ni9sWpqWHvgglvB
2G18M7QOeYygj6AzNylx1Rt9lcZect9HZfqM4tK1gk38CzCrfGcHjQLBmld+8ahkJn9UUuyHRjsH
/qgmZneUaNZ3UFcjIFQhAjS49c0U2CEERZzk13darZBLy4Bny2AZIx1yKJvSoY7dD1DkCULB+bIE
yp4iKJ2L4a9leWmWiyy2IYy+ds6XdCzmXW00gbarZpuiRYXt2gYh0mrNfbThNUq4rDipLmNncBfP
vDjdkUDKVv/XLLBU8cnwjM1tEbneLchM+k+aYtSH2Iij+6WxC1DUw7ReLNAjRffwWKKVMEfWCynJ
4ChtS4jsNaU7r31NUzaLQ5tcppE1DfZWn1F3KC52M8puUYPsgL1pY6Tm209hOKTiurL75tbJcAr8
qT95qvOzkTY5lI5l+CYkrpR09Wb8uowy++baR1ZrLb3L5D+u5YgLK20ZHtBsPkLtMe+j0QlXtaDQ
amH2hwrALTel4hnnPPSg3pJUWwmkUXcJ5zvryYpI9vr1pKJyyRy14JcyzfpZhkA/EMGshABTEJTW
YUwdh7fHWvkyDNqRyjnYuNVw5PBLcJcLezVXP4wEpo4oDvX7sjVPTdjtBqU/xY1VfA8zt+EpaSgf
otisNmOjDA+2akV7B26Ns4v0xLpLpxJpOx3y+7b9ljVO/MEoFeehoJA4h+7tg895zEsRnKRLNlA/
AGlWG3QDiea94rFpzBWau39VaAW/JIbO89NQ1nJkIWb04oz8kblJt5l41944xspWouQ5CLv+ORmz
eONmfrtPM7t/VosivuMO+FE6ZTMG/leXt8WLHEHH4ewbk9rNWCUttGYxVyzmOeHPxeYm7fYkgu+m
ruXAby54hxEkPj0M2WBOxBDmk63T6vsqhQ0oipSBh/AvJR4pjKOlDcTOFvjSxVE15TdkXhwolskC
KFnIKdOYPEikFSjDa9VmyYMEYQlfI0bSF8TxtVFTdTW1vHU4VltyXJioK7D65ZNTmMUT79IUS+Rz
vpdD6TAK6oTj2LmXpsbq64veOi+3eDEpUIRcasCmJ536OF0PZvs99oLuLEM4yXCv7Wyvlwma2q5V
bpKXRjNXicNLcFJGvQVVcOofvUy5xnWgsFkC+HmPZFl/nw0N5/9qStGKD5Xn3nCoWUCjqN77vmbw
Q/SbdWWFHJGJh2mqJ3Abx8j+iJFspLMQEUvYv7dNPSp8Y0Nxb6JsC9uFnZA9tQvdyHaKM/c8jmF1
RaOkWqPSmv31nyMy1hj/uUanVWiSGEVwqJK0fW4m5bPPZ7wUYlTnXXiYh1FbK4rZPBvF2D4n6Wfd
TJMnabHQGEHJ0Bp20hdNnnNvjvAkBU37mMY6sObKvGdvijJ31vffBx7ZoaXEn1vHM3aNZ0THIlHt
+46bgT24/rnmMVdTrkt3nD1l65YAIFF9d6HDnBFbmlv9wwT10m2o97b+oet9581w8crg383Nyf0d
4LzNZr29yMZTYT7goVtA5fjLJntqB+MFqWCfU5BcADynDFldFWbJzc3YCTRp3DmHzDbm01zCji1J
2TsUkHgmOS+9NiuHqe+A6ud69EWtjDWkn+F3gJPAwSL3g+7ESCSWYHCSHmJXI7q3BkW/T2CQobiJ
P5NLFpTbm9OOW+doB+qnkJIGjnr8j0XDLcKz527fI2CzKbzZeKlCszlz/NGv5FCHHPwhahJEemql
WxvGJ00vu2fpqyFYSJQqvJcjrZzKtXs/R/+HsPNYkhvJ1vSrtNX6wi7g0GPTswitMiJSMpMbGCW0
1nj6+eBRxSTZZdUbEH7cHZEMAbif8wtu5Vc0cJzjGCvxEgAA9iKjNd515aQvsVsKPtu6vWGlZH7o
mgJVEYFCljUqwUsxG4LNA+TMeDYmqQYUneRMltbh56k0N9lomx/6vi+2XbwOfKS/JxDD1dewxOdw
bDTlxer6z5VZxRfZUsVL3TbqM5C69p7i2l2S5Dh/tx6VTJH4S9kUWZ9ugQJba3B6ryn8+H1ZWdkE
yl6ZdgWoa5GQGlLngxkMaE79OBtSlDLYDPQb2SEPWpFYt3E2gh9HRMOW7/OTmiIK9kdtjQKEF2zs
DBetwWnZGVdjfHZbVXDHTLQHlJr7ZVzUDm/65C9quzKQ49KHZeH4+dFqy9K5naZekR81xyQFbRco
MipfWh11bhJuOVZDAzDwkadUrvfY4rRN/yi82TM8NaIviectST2239OouxqIUb1NIz8YQy+La+PG
xa7rLXKEWirOelSqq0CjYI9m9yc5aXT2BSpE32yzTxeBmlXPWYfRemV73aLycQCnPtihKMpvrh6N
atfEVvtETmL2GgPbLnurPPAp8hhfZKed++4jb4zskgfszl/w73bvZEu3amepOz2Is/nSSBf/7bVk
Z6lMzq/XCjE8MXTNvTPmyfJakXjyk9RYybRbZ7YJ7kZh82e+7qd2NyjOMm1RHKrntXUj0P6Y0IPZ
oRVhPiVaZG/KLovXzbzW7qIK6VuFO3A3N9VBn85kran70lK0QjwO8b2cKC9mm8UeB4+eZx79GASV
sLVS9yivperD37+S/1z4IY8e3fduB180JtDRIA43bVe3C9njduWf3bJ5G6OmtbYH57F/nxwV7Cx8
9IMW2qhzG63AuB2FhbcZMFZqgQn31znkzbLnaqCNIbZMnN5GpyHgWkWLDhMSeaqjvZlqAMy4ab1N
7+fjR31Ce+qvcFuitCvDqv234V9Gy4tkc07vl9EyHETRVzdH23hQnW7HzsncxqjRPxmj/6WzqvEL
IiEPCgJEL4aITMhVpgpzs2L7007TQo5AZnHTdy5sTi8oALS3H/RIG5Y6Ffg7VpMor6pKk9/Jdgtu
vJ91odz+C0trbLty43vmF2d8ZZy3XlS4HZVktW3yqdsKnZ2DXbfKqetcsZ7yvn5C2LxHV64evuSV
Pt94jO8khraoDi/azJ2eOoAt6JOoYLzmd82sgHv8TRwPtbvGKNQn30ELtjfNP8eHGEW9j3+Pz+O7
ebxnM15eX76hv45/f12f6/w2Xv49v47/m+vLv7+a/357zNcDBZQn3TW/BXrbf2lRgZ7iBH8YZwGT
LkTw38x2pAzEF/zTvw6RYR8Que1YcJrmDvWgaOM53vgRvTak2Crlgy3QPC7nOObF40cUeZbGj3gG
0e4Wn8dPjtHtyJ40ixTDlWNtxFW1SFLFOpa9bmPg0YmV7JEH2fHelGdVrTPlt+48ag9tMAy79/io
9SaZskB9xNYZXaY0Fm9FVz87VFW/o7ebKjZ6Y+3U7wY8apYDMiybpHArpP044KdVnWRTnsmD0lMu
942mRgmFR5ICRauYmjt5iAu3uQvng2x65mAukXhpVu+xymjJY8u2r0zRRjf8aSHnySmyYyxQlYXT
WSHvb6tv3aRj9Vb5z7ljhqeut7VbfIyQOBkSCztNFUcS9gbGueuRf4mT9FDaLS7qCWiurZth3I12
u3Ii0QtvzoaKPOmz/l02PQ4h2xs3Z7tlj4+4g0yPDt4FUEo7zBfnGLSbEWNXFhyhBc3PElfIbeNj
M7hI4ALLQPnYrcqlPzgwChJxlr1WOPOsQImtNT2YHluEuObdMIvJZqmruvsaBeMHDV3C70l8tVEy
9BeWBT5imnmCyOqv24R1i8iBHXRq+1HAcOu3OM8FZySg5i2m3mPlixLXsFPtAGSAhrCbWhYH2RpI
jVzkWXmpu3K4nSs8Y1emSHjPBoBAcPhhDaU+1PMSZuJdlRVDvq26kSUzgnpLipPDnQltK0MLCqUf
vfvs1flyKEYDvdtCWftqGh5irZ8eajNCchZhud2gmu7aaYJ64ww4xmqKP7w08Sz42GTBXkTt8DI6
kbZgA5jhw0DvVMY8UTDAM9JwwKWk5Inx44AJ5J9N9kfRQXFL9OjRAjpDg+qea7tdshahahJp3DZi
H0+cuQnPHtG7LltFg85/Sbdndc0cLDEp+LVV1OK1UGYP8Tp2LxTcqqMBugRvKKWDLxkEGy7eLMoG
dkTmOOJeHljcX3RVQ8rQR7vsFkd2wFCKaw1y+z5PIKaEYkJ2+68pRlj25A2D1/fQhEjnTtVJaL9f
hjopxjY8GW9Ta4Qpl8nUZivNwwi5AoxzF09C/4AUf+mrzYfcFP7ZQcxzIcNqLHDQMKxXDVVL6v3O
Bgt2cFMxCcWVIma4sprtq7hylVUbVeyR8szYTJ2WXpzYz26HFKsTjKGRwLaAopxzkJVbVceHzazb
8ZL6nQX7RrM/ItG8KQw//5b3zWteacOLYav9WhFRfcLhrT/lTV6uetE2T12ZeitK5OGu1sLphfwC
MBq/gnzRa+NL4LQfFbAm0ARpqb7J+ibtH42sMZ5UsFN8vNNLhjPPNZjcBzmonL8ycB60hR2itCyy
dquoQ7wpDfT74L4Mz3rnnhSeu58sBx1MfQCcE4a4TkLJRJdu6JtP5QiFLrcT535AWezYa+AARpDa
n0qSb7prFx9Q3k92vu2H27oxm7e5ZCQH4NKLBu6YdYeqE+JRhOVLS95165ML2FWz8GvjatrTjDja
xJUdHjD9hQSJmNUSsy/xeVC+l0IZvwIo5e4HX/whcO1wpxehvnNqT71vfLS9ER6bvoIfQkBL+VL5
TgLuphZX38a2uu5sLGeBOmR5HR3dWUFaHrxxUk9gf9LNOEMr3mO3MweRaafhC3XrMeeBgcZbbOsG
QfvHdXhvLIxQsVcri2w4+JNNavH3U9mWB2EYw0GFRvKfg9RGUSk7+/1wMKOSqwBgDMAIIZWgAjLT
Q607+1Vo3hfV0F0j91Nk6NiqJ2mQnfzRe5B9ttuY90HRqbsqA5PaQymIlrEZGOsutzRqWHPbR2V2
ya05R/aN4a6BxmPhbNMSlb+xENpuqihJQ2a3WQdrVHzqCfw3BpZde63rENi/2p9lC8Hb9lpYDhnm
LBZrGZOHWU8BrwLtjJEJl5KxxhOvqaY0h9sI81Wk/oEMxYSWaAd3KwdrgXfMjH8shX1P9T66JKqL
yUzg3Kd6ad9nqdkc8NQOF7Lp24O44KZICq9zpk+11h8GAdJFceNp1yiGsWHRob4BQET+VNnXg3JP
5qm7H+wyPjimcBe+5383inhe8s0e1uajVbI2aaibLQYUlJ9FHCWr2itrXj/BCACU4J1ds2CxbSjr
alo5xzZQayq2eXfxZrsCJGLHx7YFJTgaSvrq+9g22zZCdZaFugA87/vCq+PPuPj5iy41MPbokVSL
nVpgBhEBzbC79Am5WLyw2si+b0n8rccB+CG0cW3TlDVsDIAHOysT+rFj0bv3O95GR53vEarV7Iyp
j++gf3Mrsob4gtUij0V2AffjbGZS+sX0iL2ZSnoEQ7bBdky0VwbtFf+EGMYhP2obIdsmsMuvhjru
i2wW4fdMGMPthMVBGowLq9Ps58nCHjdsKzbVfgVDWsQrt/arVxBIOEPoOeLDul29FsmCvZD/OqpW
fkJKJFnKUYkN51tPHGxH5klIvqycJEMWVdTd2ay9it+0VWGFWiovTuBCinTJTuSiezR9ZamOp8A8
d0kR4lkzZAeBhdIXvci+mqoZvaka8MUwcvCV1SzqrkkyAZS1kLpI/eos7XoEov225ZSFvlD7urs4
M41MMmkl4xYsZoccfvfgzHRcGepjH3WWpBMH10mKxwnu4gGT6W5RVnG3G8DEbbBHUi9xE4boV2hn
2QIpCzBlPqBc2Gxj9Il5QvpGtC71XiyUIrUekGMRi3GwvI9dW15wgXD8BY9aaxa05VXvwiyGOVJm
4SbTc56UvR4rgKMSPF1FZEPMaOw70lT6tPIhXLFObE+3Ztl5YtOYCDI5lKX5GKJo48Saqh7UuMZn
C5nRRSK88k4e0rl4U/HOD7dgnO1QrzFOslNNDdRHyJGtSxMzj8QBFdIYfnRO9HRjKUjfj+DA+Bnn
xjXqXP0a5F15hmCIqutfoXo+a1CY9IbRPr7Hh1gxllbdFRstjH10ojHs3N0uxx0R7M5o3i4lL4zl
aHuqq/67Vk9o6w9B/i09173TfFNis10YTjk+OtXk8j81+gM7W3fVN/lnVgAWLhqUkDs1C6iEQbGT
zfeOW5PiVezW2d1v8cFo1VWErvZKDns/5DkpDCO7yojhpIWzGkatXQrDzdaDd1CF3z3IQ+Dw1nqi
U/eyiVK5huIvSjxD3T0ofAsfkLnMtr7j4C4/z5Ix1DRhr2uRe5Dj+gbiSzx5m9uEeVgugmxTT964
krP6yugeqkp9wZI0P8nQ4OA129XRWU4Cu5fjNhLsCioUZ60nETdqOFfqVU8yFll+7p7iTfFTf2NY
un8graw9aBPyrnLEYNefyW6pj7XqVPvKrPuN1+AVrObRvs4LU8fkRXjnsoHv37rmCVUSJFzxEliZ
xixShTXhChnYak/e0nm1eLiEhW28BKEWnXowaMvCs5xXPai5FapVxC47N19MD/uT1AmWTQ5iXtOc
eF+nunYCnxZuoyjqL3nTFGvURtUHsvXW0qjr6KUsQw19mRRdemv8qGAI8aXuon0R6zrPNmfcht7k
wSvh0AbcnN1sFOxuyMZbHsL6yfjmmYmzbCZ3OpZxZz+HibUOiok4+itbbUI31cz04S0TZKU7ZF09
MhG4kOuUQObpYw4sLCiG4tIWU3XvBf0nOb1whLVKTWTZBdXrOEzvSDbre9cFat4WQ3fWbTtbB7jt
PpmlZkJhzcJPtYV7tNzyVP0+7HrrOyIHz6YV529hnpdLtdbEQzaM/kZesWfrcbuijW7rWUl7zKcG
K38qh8EE2q+Fn8yguxOxYBPFFTNQFV81Kl7jl9l7RheB82aFOp9Hb+knPQ2Mx6AHhtEn9luvA2VR
UB/YG6hIP6p+wi4SgYKpUDMMvbIbis7PjPbInaNdShQdqNZ2OWafPacMMaDynGWlVWLnuzT7LkEs
qe9xTSZfA4a6MbahgkW47B1idmgBkOyl7NVLSO021EK8/cyj4gpnhWax/zkJ1jz8tc9lqzWYdqXq
yQzr5DIqRjZT1YanGWFW5GJf1db4zF6/OPgiCtYSWPZrPJzjEoj2a7xgvfB3cTleGYqKimRq7tQk
8jepqwVY0OvRc9DpyraN0T+wvSh+7oVSHCyB+aXszbVEYd8x8kSae11X4KY+JHeTNhdxmvqzhHsY
Spcc+h6Zgnf0h4xR76Qc/wP9oQxGcpAxCRCRHbVJXaAGHGrrCB27OLTdOZNOGVmJxFvpcGevhYXl
SfHW4Hj9Us0C+iQBUTibhybfzHjT5qAaZabAGFvjLM/EfIag/2VQpuQgQ+/xPLOabf9jluygIP7n
VK8xf5olgulrNdXGTmhadGnT2F7l0H1WZoHKuozJgw+1YScKF1crSDyXuupaFrhw/+B5Gctuijv+
hz+m4A62dcvWOd7GyWt5HqTJZiau/BRUVM9a2RN4h9asQ2XVGXm1qxC6XSRuHWC4Ob9CzCvIa8vr
3GbPr2AUnb1KPY28k96699akwbTThuqrq38r8mj4bBaZvuRtSC+Uls1DgEHYRmC3ewm02MQjrbbX
Suqys9S67MVSO9g5pWh3w9zMzArp5dipDrIXMYcOKFPQn0Y1zF7MNv3oRr11htOdvRgRW3l+VYcm
4GujJrxqPanFGxg+5I0CIzpHips+why6yLjp5DkIDUjDE45Kb3ZfrEbXyl6wfTeORR/+Od1LkRgL
UVE/61byt9N9QC1v1pTfpiPCbhx92xVLO9VBY+iht4xdsj2xPrIXcNroQ92+uogaPTdVrVz9hEJ6
6kQfWj1wDqR4GjxtivjDwK51o9o1aCk+k4WrWPVWjB4Oc3oVnIcGd/YBfehdPWKRpPhjt2qCwnyZ
Qut7keBOUSb3UJNZYs8kDPgai8jKz45uDCfptCv9eOcQ33fsOMy/LHp/hKoSz8I+jTwgrFW7r5Ly
IUKdWt3CCWh+auId0+6xinooWzU/B3EFw9Bz05VuGCggzoc0bT8myKXsx67EOHBsovSioTi+jGy7
3cimHKfOHekoKCJWena7QDVUK1dPQOF1+vg0eGQRIr1+xYGwpEI+mivQSHNCAcFtNLmTu4GH2ovZ
JIvYjJtXQ7fUgzc4ylLO8n3RLlMTm2jZq76OyPu9kmgJT2mCkxoc74bVe5SuxtorDnWoWivSmsGm
S3iCozHQWfAY2YHZxu00R6i7BpB7Aj9ElqSj+h8HdbrXZ5mcFWtvZ9H0Fc93NMqWZB+jZ6eJQWbh
lfotrUHqedbXCBgCaWN7etQzbGiHwfCPhgmfDamIcK3YcO7NKsevaCLdTDUdfUTzc89dmNKgj7Ql
tgnbwSvsPdxt61yHbrlyx0S8VsK8yBcywmAXw4XEGo4HaaFOQA1yL7rIM6suvypKYFMI/CVeVo2L
gT3u4impz92gsOHsVLM7dVbdn+RZm0V/ntm9qRzVEKg4A97Dvw3FHb2/9bbdrKtiFSQmY8pmcRuk
Oxcrq1vZrOcDuitF9Co7ixkukoeLMXGSJ1n8shXjE0ul7E524R+QrQT+FlvZyRIkuV2rDF3lkA6U
k4NY+FdM7MwVRk1Am0LY7DLmzWfk3deKKigX41J4i5eeqHcd1duFHPE+IQmRlnLtoQSl+ddFwpQ/
xQkR+ZlfRsblrLhzjJUbY0cuO366Oi9oXMJILe7ZSrTPdebchWMHEmRuOVr6rKihe5Ytu86/eums
yTGm3bONoztek8V0MudmAZ55URpOD3SCmSqiNUvhu92hrafuOe6CcZnik7eXc8l4Yy0ZGdNOzh1U
bthjHxjb29+goTDidbgmyLkORa5Nq6vJRvb2sWcCfZz99UosOKvUwkKx64sXz4p2kyrsj5ahWKsE
8APkoaB4gj94vcVR5VjF7OdP6pA1D44hPsm4vE441qhzus10tTK4110zOR+H1tC42zbVJQhj92wJ
0yINoaEh2KTDqh6wlSydoL/CwuyvykzPr3hMTqoL5OxH3BRmsKJwabJCY4Ts8E0Ns4oMBZY55Beq
4iLsOl4yzEqOMpYacbTgjmmuyn0TAf7WWMWvS1eM+5jC5lOfT/dN1eMT1JALHO26e7JsyIg4BJz6
uXULBaiZVGjOylYEXw0v86Q/yuboRdnaT4Jx48VgEJ22tTaZZO6ogdcuivkU8/iNUXXBvIQh1s7s
Hg1cb7FqogAQzozD1aZ4m7rTISts5a3hlmqmrMjZWu8QGeXbBSLyrUndHSZq+TMPifqIQuzssEsc
jaAvI643qvZo9lkerMZrUJbaMWSZfdThyTgtGXLBTXth9kP1kCmZuwvGaNgOUTI+pWL4Qurf+hJZ
3EfQS/iQF0aycUBeHEimh1ckcJGTsWLri5M9WOrQfm4EFr+2ZyVnVwMUUNegXhU7NY5oI9QLj3UP
tzma8uDFvXGcEzPA/efgT6eujOptmW6oD6P5OPc3phYv3XmryfJ+iSGBdyJ/bTir3lbDVago9qpN
G/uMg3fLnifi1xIU5a7TdRt8DR2+WQMY7cwBkiI3650MUtFybt1mEEA2ca1uMaDUtWo19E5U3Zoe
8M41t7OxFBZeY5NyNx6+Ye5SYdMQTQ++y4YTkZWzbMkJVA/V1TBvVVWlaFMWtu2yTOrqKod4PMP2
U65ZCx014AdzPvgC8Q0/i929bOqdn5wDdQfj+QrlnrR+9WKivuAvIM4/qPzJb4Efx9glhfmjCndl
raZYDBSosuxtbwr27Jb8c+KG+CGRe3kM/FJZ8MNvPnZl8ucVBTWQv65Yo5u1dadMXWMVKnaGFqNp
UVXeK0LM3ypLr64BTALsHt0XGR51lfRKOrlbZx5V2PrWFKH2xG57wvRdmHzWxDv0cVcDWO4DzlT1
a5au5L9hcuoHS2fLC53Ozgu42MnwcxN3S2VBEcpapuOE0VJvVKdIgXC6GefTbrYCkodaK228QxhT
IIDSLGTwfYyOcu/WLFJ1GWakHaUzsCbGXdZQqIr4TS5MMJrPo50I6kATPGA/99d91TgvjTV/g/IP
GIu5Z78Pv99agDZ3Nau9VWC0+YexTBturV629z0lXDme122UEty1cHHqSjueVF7fbfnK5q8Zoift
nLg1oMCs4iLG/hMh2nvTt+MF1mbTpxYkKU+wNLkXcZxQPvVhK/6QapRnUnDxpsp462GjzSrX27yP
66I+XYZWqi8zvPn6Nuuv43xISoc8ul98a1M0QGRLxnU/hEVajqxF0V++DXOTqrwU5qsc9R5uRhY4
psjT3XtHWZDAimwAjPJq8vVqtdPAu+pZ/Kno/bXBreGc1AM+V+0YPmRgeZbCAoU6VgAY+iAvP2pa
84LpZfgt06mGipa7rqtts1Yr2AIa/kE4NaZSivlNHwP91S3HgAxOOjyJPh5WWVEa1w4JmI2oo/qu
FTBKRG/MhM6+W73j5btgaJdO4ULRo2BGhaUP6jvZXcMHxRmm/1azQdyWpIOR4sljbOLy+6m18NHR
gHFlSkHuPRaYv2E0yacdNocWPN4rzDw5PCLPso+7OlhWdZ/vuEshu1hHxiqYb7jy0DRREdzasVll
1UKvYZL/8a///X//98vwf/xv+ZVUip9n/8ra9JqHWVP/+w/L+eNfxS28//rvPwxbY7VJfdjVVVfY
pmao9H/59BACOvz3H9r/OKyMew9H28+JxupmyLg/yYPpIK0olHrv59Vwp5i60a+0XBvutDw6127W
7N/HyrhaiGe+qOTuHY/PxSxViGeD/YQnSrKjgJysZLPVTHGsMN/hLacXZIJ30b3oJFt97dlP0N7B
G916dVaWSF5eZEcuBqhVZY6umYNQl9El67bRi1ffCZ29MyXNSjbRGsyWlZNGp8Eoitd2BaI6fY11
ikHJpCVLOUiNu27lkgrdG1n4nDnZeWqG6qoZXrFz/bxbaHoOfVwGs9KBrhZ4J9kipVpdK00Z11nt
xiunTKtrbnef/vlzke/775+Lg8yn4xiacGxb/Pq5jAVqKKRmm88Nyjlg6vL7Yqy6+17Jn6UpvJ6B
Kcom09pIi/moU1/kKHYTCZtpdgS+ln0rZs6MPJid1uLpE38Dmlfd85ETj+L28GOUOWdKfoRU3zJQ
5VXbZeFHw0uCbsXkUS6QLbDBkFHCl6BJ2odsciDzMsZXvPocmQZZket/eTP037+kui5UzXA1VTc0
eHjGr2/GUHlp4/e2+WnwvLU+q2Fr84H9U8vijTMTiSIPhMFfwdIZglVFkeOnmBzdUuM/xrliwBmf
Z8u2PAsGxIHVKSWFOOkIRDXthhxGwkLAis9VkCS3QzdkEarnMgA5VlWRU2CUbPuVCzbc745yjozf
hlAIfkaVxEcXodbURW5msBJ07Er/+X2y7N/fJ/ZqjhCu7mhCc3R1/rH/9GMWgEOnji3156mqm41m
tOnGYA29J92bPEd9fnGMSP2UOSmFqNYMyfsH0SVwE2UhOwrHeEaD2HuElh0dutQd1/FQYkdYNY+Y
tGLtOSXBQ9dEyf7WDOYSi6yzqCSut60SYdATJC1c1R89shYzonsf91i6vVdm5JlQdPvufa6c9X7R
nwYzX76uHPEe9wZgv0gscl8A8nIsstE/2jDy81s70LH75N3ayl5rHvI+DiHB4DbDlTPeu5Mozaxl
rwv/v9xthZhvp7/+rF3d1nRT2HOSwdGtXz+hWtVqdN8hwXdKWG76VHVxWUInyXEhnpKOYf+Ohdw5
8qruVDQuYgZd3rzatQiPetJl96EZZfdagktq0rvGXsZuhw6GjB8UGLfO42QMEeCUHE/XbmWzHa3s
vi+EQ7I5aTajfHHPKyh+52W3hjrjIRcCnTs29KxZDJWCfrUec1rCPCCV7NTL2NaKk5sU8IV+Om0Q
Zt5Fk3f11BpWQJTxjveJueMeZp2moYy3Q6+HlzxKxBp4bX8fcedYYVgZP/kdqTyyGd6LUvRQ8YZJ
eUuC4LOiAtJXhHNCl3t6grP2UBlas5sAkJEObuOrICd8lWdwir5yARQsf4TyBjHIqElfDHcanNuE
ovRhsKbgZ9/nNx30S490Zahw18pnYbzJysv4E+knCNw2YlS+WtpLw+zxQxYm9Oj5LLYnJO3laT2F
7i0omwDyjUPz3YypkftLMO3xnDZN1m4TAPWWBz/eGc6o7CkCxyh9K7W+1JwAqwTEBk5YBXinRGm6
I3l5hAJoybjlV+w1fjoF/L1GtX46vI/JXRa3K9m2hPU5Mvx66+XNPlSL4DlQ22JlUqM45ZPhnF3q
6Et9Lgq06Wy8mZivPIrzDVVWY49xOXVkr6WuW1njjc4gGQyD52Nl6EB5nQkPY+eSj66BZclOQMrR
pa/QRTC9qVgaVTouRjXCJmwerDcu5egs/GjrdnOa3F49gyr985BlGPWQE7C37Ocnsai7VD1HGvBF
5O03cpylfVPHJrjYTezcjRkW9oNnBR/dHnZMPJpsy7ravNoDendurocfqy6HoOU5CTgiQ3mkHHc2
Os97JnfVLdzoQC1tPCtepfrrDo9Nyr/A7dyyuOgK/Aqke7EYT6fyKGMZmFc0QbXiQkbnuS/Q2KjY
qftrtsIkwMDA7kbEnP11YbK4VTLwI3KenCLP3CCCcJTwv3m/1uQgnJ/wY1knQcIbG4HBWxuTF6xs
thVrrRGscFDXP8MGyY+mV1mX2hbWZYxAHf7zk0MuJ365L+mWrbuOaTmuJgxHLhN/enKYZYS7sWIV
nxQjypY2WaFtXhZ4iwJkeutMFOzQtXvJHac9kk9Gv2COOxFKiWphTpdkUryrbxpf+8Ia8all/8Jy
oj6YYlA/RGWxkPHA08Md2dBiI5tahkUoCI4nsnb6yQiG6nbZUitYkDdqep7MIN0kQusxXkjCjXB8
h3tKbH/okTeKZ1Dsb/HUXxpFm3/0x9hZ9xgD7RN0Fz+Ean4DGEdold7iuJm3HxLyyRLo+9v4jLgE
DLuhEqHjcAwrJ3+c65KrIguNjWwqY5NfYKXuYvJdBcLLAoZ30OX7qM2LRwyyqbA09bdxVLT1P39a
zn8853mG2BTCTD4vU1DG+PUpUpW17lDFDD51QYsTtJZ/mKzau4/S0j73edUvGrPt34Y2AD/guxZs
ZUd7RiNngyV2/2Z2Q7J1WhFuTSNt1nUA0kUHX3LU5oNDZe0om/JMxgJTUKux7UMk4uzKcxxJF5UF
V4kX8hWxQOxiB340fakWJ08b+1OBWcZzM5qXoIqmC6JE+bMrzG/UO5o72QrmJGVTBPVRNtM27JeV
a/f7ap5Z+mzV/Em3t7I3BDe+1tOq3viuSA/BDDkDA9meuplPZM3a8e2yqfv6BGoPqKWMyL73UWUv
kBF32C1kNUpTbdR/5WZmzfW9VFjUx8htPnB/LnZxVJNMSVRSGLHKUD3u5qF14+9sD3Jm7Y72nY2U
27Qwjdy+yyvjXOXmuC/nDtkr41pj2f/lg5cf7M8/U0GO0tRUW1cNNmva7wu8Hinqrnd9/eMo/GqV
WwWIWlPpb4eYLzxqJO5LXkXWhi1FdGeVjnWfTgjv2ggsyhZ18ORidgZwULbAs6lUt849I1xkNbia
sUfKTB7QisrOjs09zW8MhUUWnuMOqlOkWoZzx1Jv/89fauP3Rb4wdZWvs67ChNV1XfttaRQbZuno
WqR9tDXvQw2p+a7hLvPTYehR54PvqLFAmexFirj0HaiRfmVknnstU5FvYrb3GCmhQWpmuXcondA6
qEBodl0yTXdeN1SbAmvmK/SzftHrY3MsQo1cvFHUO0DXoISSae14qbc3wO8d5FmhRt3tLPtx9ne9
77H3cRTW4v9yq/6PH78wXUs4muHopjtv3n/bDLEwmdizj9XHKE2/ZdmF9Lx3N0SRdQ5nLI/E55gi
jVcoHpmr95g8i1tHnDQMtm4TSjRqFvI0mmYQsV6OG3kBOVh2oGQzZz+840jRevwT6t2hMFAGY4DW
itPf3eDf8lQd6lmqaUzWPTlQcAcQRgWAHrhhor7YUsdkjtlhq93dhoD6ujX1eYiP5soCrdkRGdg6
u1Z1+iQc0zhIsyGciLOrr5rNzkREFwIWTXmQY/M0vo1Nwfs7C7MM2p2vDJs+EjV0X6fVFu1Q3oGU
//+cndeSnEq2hp+ICEj8bXlf7Y1uCLUM3nue/nxka6a3WhPaEUcXBGmgWlWQZq3fOF8CNcGe3gGM
R4TEZhNrvhiN736xertZwlxAXUTrnZsqQYxVzA2IDREOzoPsCrLGvxaTh+jm3JCNrF0ab8QM3Azy
czuoc3iIhmgqng0AkX9/TWz5Hvw2Bljshl2ArbbtAELUP0cGkKxMNLRsv1gDyPGyDgl+4S6wjpTe
fioNr1+ZdW3tgrmo9GC4Vb3JzrKVqRv3XqLCY2GaDxlLJ1k9WmCnmNzeUAO1n1oN/IeTG+pSNroC
GxaPV4XD3Orkt0HfP+BOVF7M0rTPph+KZYuy8hswdxhV+vgy1QWoP1xT9lnoFw+VUj3LDp2S1Qur
HZtb5B7jY+BPyTrxBuVrEy5kh1xk7qpwg/HoFZmLT7zH1D/fGj+9B9a31gOrGH036ApuZJJ46aQW
YT+/5/dF5miralF9O84H6D+/6qrMqG7lAamUf9bJzh/XKlFXv/f7qBMRSkmsKX671+f7lzaoILZJ
guz5vW2rlwBOyGuiYy8Ul0O2z2vFfukjdONr+7Vr4NAlnVqh1uRZr3aJHTiURRamHbgSDEYQOaMe
eiXUhDqzbrpsQPM6gRrquuW+K0j8IRSS8JroPnbR0P0j6HPV2B9ZePTBk5s3944A+yLy+smFIHCe
jMa5B86mr3sXcbcQN+L70a86bO7wPYqQrliycAFhPrRX2XeYcPBKKsWDtUpfXyMZVuVTspCt74e8
WRpuNN0mbIhO5qDpW/FfoRSpd/JJ/uRDZAUj7WmLFfPNR5W84NP1n4qfbtfC6FuVprAW8lops/Jx
vxTLsYNaYGmU282663P9xiy0hgQHH6vPZ8NcJ1vVwhXvZ3/vl6MZvnFVcmzejHG3JNxdnvq596i3
lvHeQGxaO7kSIS9bnbm3PCsGH3AK/WJyRJMOCWJiLQaKWo1u5SH3GsQMvDBdzmia97rGNKa9nc1w
4blfOx/UpoXfEovrx6WR3SoXMbXLPhrFGnWjR8Nxx1tbneql1nf1VhblYci0dtF3TrrvmmK6lXVa
CjxYgfQkS7K+GN197hTj+aOqNSP089voJtPN5sbMfngaqeI6wdGIUOv4gq3XD/KN/o2raMbdoAWX
ZrSHF7O0dNA0qDfhkPLPXn3MSAO18jKmBbh8GIPLaNTTcpn4Fw9psztXVYb72o/YRZMy3PrdNNyL
ctRPM//QcbusJD6JBxQ4F5CC9O1yxYGMwuSkxfeCOQJd/vGWbWBxrw5pu7a0XqxlcXTj8DYby6Us
vfcYS21p+ELZwlgmdOazR0bYy642umfox1B0rP76bIdNpL0zDauv97JBHpIe2OfGNfVZy6qvFrK3
bGls9RwkRXmnuYhnl43Zn2Pb0S5eCyAJEGn5liBAliLr+JynabbN0FPcmWpePGL9dSs7fAmFbx8C
u1ZC1OjgdbiNcR4cZyCmMg5XKLDpBTLA4r2HxkrmqMTG6aOH7OYXGS5qVgMy2VAdFsuVw+44wJp8
MIf5O0uqo+YjIh+kFBOr8fZZ1utr1BpKlDUJVNiDl77pCOiUsTV8x6gIYDGWmnfd5COPkzbWzovU
kbHXsd+7JLxzrmV/s0gqS3bFTZal4575OEWx4rmF6YVJ34AAYJ3/Orhz8aOuSA1+xplouQHh5i4C
crkvWPUtpXJAWtno7qkAMaMyt6+ByrQsFQOmMbmz01Kcip5veSp6FJ9RbfwyOTNlSVOGS6oSqjIw
ExEGm1SQ38ui0cov8IZAHwVuDpembV+h5lpJVn6ZAPlvvXoqtrKYiEMxeMDDhrHcTaNRb+TFSEIu
c3huz72iIO/kxeNa1gd1uGsizXwsJrU7JL1hruRttMq+qAlhMC/rkQ5o0Z1MTMuALegNrwY2xovS
lgZF03iLkfsXWa/5YLfBd0tjg+ElHo7B3F00irpzMexby16Fal6N2iLlCwL6rFuFgmJnP7yOZoME
QLmI8Vtb9rFjPlpqay+Gpp5eGr+OcXsKx69m5MNbr8R3Pcp2pEl8QJjKzxxuZESg4lqyYw8WpLk3
fZ5WP2I/vVWGTr+d/DCDMW0ONxmw+SWECW8Tx2LW9lVabzeKJmetNwT12ouSRYV+4tU1lcxb6BoM
wYqvdBNnPir50asIVJcdVlkpZ6/XlPNgowMWi/Ioqz7q5Znaez3/KRacnxqMQFfWEx+2rQYLh64p
vjpJiGyPoXiPY6YnIJpd5cbNC/+WHY6z0KFwkImlzvL77GKK4JYU5SlS9f6oD5pxVRvfvOIXEs+y
bGtZJQ8pQBtsWob2QCqSyGzLksFVteCxjwHcAn2JQZG04SNKHfY17krGKxotLx7uff1HXobhY6GK
auWMKZ5H7tCch/lQiAh5h6zaqV7WnFXH5jCfyUbZrTT0YmlC4lvLuk/9ymTA9tJ6gLSjnSqhTsfe
TUsMdOroYRpIg/uAL36E+GY0hvejM4Nw4SE9Rb7Vn9Y+iLH3iyDwlZso0RYmUOmjLRCO1WCkdQhW
6t1OMZqb9yKq8sZprFGHWdhrA77dY5NhYFAVvCaRmVaPJUTBNcZgwdbxrfIx05GzZFS3cYuhKEoD
I1EnR/RyLoa2be8CtKSXsui0XXlggRm9F1FUdI/wEsEfzZ3TyVLPovC/J+LBiyf1K1DwbxEQzdeh
Lr2FX5n2Q1KJepU7VnAL+y/fRP2gngelHAhej+ohGfmREqtAYgU/n6WlivYGhm28U/m3t7SxuUDK
M1d+NWpssrvvmhb0P3k1lCpJfkas7BYx1ghPZTgG66oAIvzTyUS6iq2EN0CNLPfUl2KHzSIvQGFY
T1mZ6YfCG8ebuVQ2Bd+UH2SPoICThaLpEyKmavpo+waQaF+pDrLV1TI0F9G1BxJPq+iGHpU7d9rI
IlnjaNsT0FtPY5Y+okdlLNJWiU9uXgdXIbSfDIbdcxik+a6AZ7O2EKZ89nNXI+xXqKiy0Op2wUkE
TX7XZIwgpo+wzVxtl0Z1hM0sB9TuuUHvdl0MtbqVrTwsqNwnVQI+i1v2/aoCpvRkIKN3tXvjH58L
KTBdy2v0dtgI7BkttavvcBzLgSaXWHbFVnjxkVpcOVVaPyOX/gwziecz6pdkvN03Z/IAas0XmXBP
tkNgYhU+XxQ4ILV0bI2fpyB5v8hy+qVTFc6b36cIVNhRfefPn5SK4J+fBAiufs4q/9lSfOVHWnb/
+CRYvbtJsRaMpSYo0TkZL1P08lClzeZfNnlzrCOXyfr3rDzpIWGoFoEzAEh/xnnazCsCRYVPYUeB
jvBnGx9FlYmnVESvkx/VV4T/xFOgxyBY6+phKFn69KO3kp3gYmNrDNT6/ZKgGQ+RAapIFmfA5BYV
Op0fjls4g9Kv0CbRd/KOSESCsihikk9z6xhG1xgLmhuNXfmB6E94yXMv2wUJPgus1hD+MKfw5LtJ
vggitpR5OMAuTQecsRLrQfbwh2c037p72R5gO8JnNxdZCjWmonRUk8PoBk9O7VoIpujsxlVr61W6
MgMJnRPcUuhBc7FWsmgXx1EE3oiim5QD8pquvZNFo7FghhaNOAbOeM9A/CQcK7uz4y67i9lygMQk
Qt8VvAtLP+LlDbP0KFtBjLTnv/+Cmv5HOIsMn+uqJrEaC5aQ+SmcFdmMJmXt9OzwhnFLgHDSyUpO
DIxeijhWg5l2dG5N1ThaVcZDxf8Vop1HAtUazRsvexOqE90VVR7flZhY753YbEiPRRDLXbREVYSJ
t7UaKusxL7oXtWNiblO9ufq1g9pKMe0TRXQvU9dPu8kExhkgDvdS6ihvTITALpaBQw748PfLoYc0
e6fm1ennuxUtDFnXscpzjz3J0wg8W15eF1N+KMgOY8BFt3KGU2RGWp1S0KfPzq/PdN06PjpuZixl
L99E0E9jdDzKe6CJRLJuXClONCwHIoE3AoW5mwLzBZ/h7fJR5ZpgYvQB0TZZJw8eVjwbA3Xd90uR
c9ZORmk9q5jonnz8FXe5nqL3Np991P2vs7/3syP31/3c/559ukscuuYW6DQ5RPW27hRvGwVhuGSD
Ns27tOlWS4NkY7Zdvvqo87V2WnWtpq/lZbKhM0S5NFK7237U2aaDYNooyo3ZT9/BgSOPWWsmb56v
7k2dMNZk9ihV16Fzh/57vrSyoH0VnfkAfiwAhKOsqYDApDrlRS+7+svfn+8/Etm6zh4BQIYFC52w
rWz/R8Ios9jkhKIJXhGqCeODZe9qPXuA4NX8sJx2a4619kX1HXMZCFu/lmjq76tgsraQ/fNTjvr9
Igc4uABhxUM+HxRk/VdWDBJUFkXdXP7+J+ufsya67Zq2TnDT0h3DMcxPgTNLU/0wICv1ZRqHVeRO
NdAHDkZS4Pls282ObXK86FXvV5062Fh842e3EKnRvdpZfYTaB9xcg2JFGgHyVJr2rz54/UVqpuq5
RzPsXhnTq5Wq/WtR8QMJLGV2abCCNl34mTiPTUVoczDw184TJnnLdTRsE2mRZ/IgO5KB7/GtCvN/
gSDozqeBif+4Y1uIKFu2AZ4GhMrvySNY9CAMstl+wGLANJMyP5Gf8Wcjb07t+ZAKPz95BZxzAtj7
T/WyKHt89JV1iZmj1ZoYeP3NN/nU76P4cW3uQtyB1RShCWv0dzri5sfAdF8hDhADqY0RgwbbNzeO
UdM6d4EJuhxgzt/IKtBaw56RdEKblkZ5k17Fxql2QmOHHN1wpxZlj5jGjRnl3FLpeDb9qkW1Zb5A
3kTxymABLMA/ypvAMBsvMdZxstGs23jtFb0hEyXHhBghS07S8/F8kGdNbeQLZJbb9aeGLEWrfSE7
WrwqS6EhJFu1hY2cXjwtAz3sHuzEGi98IXdt2qHuNR/K4RXGVHz/3m4RGmWRXJ9kG+AMkWXNKU/w
vLHKBi1XP9DwbNDVU6KVv85knTzEc+unzrJOttaNYe9NH3WafvKLo+q2BB/G5NbUioK4+H8OsnFy
ELzf5MZYHGX5o1mNkDQmaTCQpHXx21UmZaPPM682H1RwGZHWphdnnoeBh8Tnqcmu/fs0DEh+g1lr
S/59bp3dfJDgzMgkghaQN+nKVL01241sk73CdKr2qK6OLFTmufx/farWjfvQM359apQO6tIZTKAI
6TShoItBY4Lk3msNkgVWWuFeIW46V1nsxai8ip4ovo4Aw6kbRHZNs+Yr/sL6BVV54yLPLM9gB4hL
hlUWBtvECXCJbIjY52MjUZdrWfw4yCsqdF0/qlSSD4tWi5FJaXrlDMAFMTaROZtAtZSzrPs4BJYf
LP0iTA5Ej+MjGl44AM5n8lAr3pgv5ClZq2SDNuo1aoPkFPkZClhOka0dfoZVFRXVOkVmA1UJ9KAJ
cg0Q39qffpmjn9F32X3dELfuR6Gu34t129662AYJ3fDypZlVhF7KosOPjs6B27eXLJpOBH+Ss08O
D9lT01l4jaE/D4Ow1q1ZT1tZzDEHXBjTGF/LoPafKlYsmpsYz8k0dhCWf7vK6m5SSDIsN5uIuICo
33ibDyOgtWfPyqtt3rP9yfOgQNEyvJMdUHobF3bgWTdD6HZHs8iREB7c4g006HwDp1CcVQYg6Iiw
kLhpR2NayAYgULdESprHzvML1GUQlI0z0OuhIw6yg1miSa0QdOkc/FSLZZx6RvfQu2xaPTTa2DlX
m5mE83VYIZwIeCiGwMaSWd95oTCejBrI0dwcOTFobov9StpX1toJzOEwg4vhfSE9pwTKsZSKc4O6
ymzEsyQxwy/ifVAXKbxctzkOuf+LsCGG7jv5hOIWD7TxUpUl6SkgmK+1Ma21sFGu6C2Md6NLXKkA
Q7qLMzHcCVQWb1vjJNtkTaXZBaibwFrKIrGLW8MwrAOeisG+DnV9E6ta/jJm9UZ+F9bQdsugmepL
mpSk8EbTfP96EWJeZVmevWo6LzWuPOp+CIby3sTwSV6ZaTESaIUJJ6EGgKMYvrt2hzH4Alfj/YcQ
HiJ7vYNGp45Xx1VNymxpVQgjKB2Sl5mBtmldwpOD3Fq67yejPMFJ6P3kv02j+v/p8+dHcJ+sbqt5
WfDxEYovzH+ZlsWfszLOVLoKeNOwdcv9PCubpt+4qdUOj4YxOdc4aa/Yd5SvWos/ZodGy1YWM2Q7
rEoQMKvIDC77lhDk2K+83Fe6mK/HLpYZgniQBJUISPx/zhTDdllljNFWnr23lta/pCaRKfl92zqv
rEhLWjYGuUCI9M97HvYOdVmAoX4wqh7hTVR31UrXdraBGKc8+6hz/0ed7OfmV1xDF6OSkpVCMybZ
hwSnD91UEnlMXO/QiWI/ZlOkb7XBszdjy8zzXsadZoOeMZooQ/LatU2y0uvKPpQugqJmfR/ZSsKq
zMr2YRCmDM8Uo7H7jvuidgOVSYf0F36XvYgApGvdwclMFivvwQbS8lwAF9x0tVNZl2TISrTmwuJZ
tKw/6qDB/3EuhkW+8nWvevDTybjl/WPNNwN0RhvnpdzFcTNgp+fEXrINUHK69mR5T7Y3bGRpjFv3
Ks+q1lFRGcNPL7aRn17ISsVKX1HQ8vYfneX1RKk26nzpe195bdIyG8vKbsB1PPR1WLK65m39UC1Z
q/TFMyFgGyRAkRzk/yRy3TsylwbB27B77JqMCC//Iwu/giWc8gHFrcw2X4s0/BpEU/otnKJXo8oN
lv2DxwPqgGzEHPJh7hAyTzyGZslQ17uArefl0vupXEOJMeaX1ca2Xho6f8THwqrS2sJbfiylUCjF
cwF23HZqjXTjhFO5Zz3uPJAmvtX1UP9amF6MYqKvX3Q9KC5+WTMJzQ1tMF0KXqxHV838vR1W3abs
GXDq6JtsJ/UcrKcES3qjUWdvBq9f6yz/L0nCuqLX3OKrcKNnWF4dsn7CPJDIVVaynm99GWEP/DJr
qW771q63duEqLwHiNbJDgn/UWvR6dUBfPXrIQgI08w1V36iWzjg5Z9jD+rUuOlIyc0PrkfBFyUq5
FV7tHac0LVdWaro3UQ/DBV3Sp7rKa+TLCv/RZG9Q+Nr43Nl2cRorA/2kMRufoXmEmybUMxD5tIYF
wqoK1k8X2VrBebKN7BmVpeFSYZvAloRecThN29FXEENqw+m5idp4qWJ/c5QX2a6/bpFue1DqXrmx
M5xk5QfDe9nbbtCt5EWYLiarxnOsPZJm9bmK0GaZxglgRz3vmsJIf/wo4hP1q1gWXnUktPTPomwN
K0IO8tpmdlcKS5+Qbkru0TVI/JuBdwj9zvx1ytTXzf7UpXfQoHEr6z/a5BWKZ6712FLBhOzjzPPM
l3KoKyQ7EJwDgEnIPiZB0wlrn+SzNJ1XqPhK2dGxGD3zPp6cu/f6xLWIuoGQdZrBu2U1/UPW1yxJ
lmmNIACkpeQmbYpmEcxQE2XEriUNHONqTWV/Af+JH0SErG7XAqxBnHdtZ419eD/Fr8Y+yLJHMmaL
7SYaOUyyiOEY52xExrIusep5rytL6xyqk3L4B7hmrvO12xGotsdgwfIVlFsXhW9V79/ZkRf+6Ppy
i1NxHiyK9C3FIDxaFO2VnbEZLPI4QtHCn37Uo3e1Kqd/w33n+1Tl2quYjAFVMATuBsLeC1Tikdn1
bBtJwYQdBAQ2l3lI9dDT7ByCXPOp7CTPar3BK8px0qWsUyooMwsl4B6pvAcZhHCLfudP2fxxndNj
PRYEU77uvHRYuMicwzWN/bVilcaFPa4Km1XT9pkbtWdwW8jEmUF9rwSslZ2p6r6gFHf1fNCKC2Xl
Z133zm4KZ1KTZDZJFpPvp9oxmED+zPynZsSawtLTfNFVgw0AjQPBPugPBZ51rh+xEIHMKrj9DQpq
3cEP6hdt9meTB3dmErd+esYgXjnKKtnVChCF9NA5XX30tQOcBzUz2CVRZa6EGP2rSJsJ9yprxJku
Mc5NpHZr4ebZA75YAu6t7r/pAxCYmjX0oouLVYysz7d8iGcFPs14dEPED+WdKl/7dad8NmjVLUVs
LaUyz4S2cjMMzs5cSFiGntN+ShB268twU9vK7ItAi50YETxE/DmXICGJmkTNjpP0NMxnkVamJ7+o
ml2OA+H7WfDfuk+tuV/3axUqP+gA9eASG4VVMp8GlqoeFJODLMqDqTuZtX7vhLKhKTDaoKsTW9oy
14rwpkN6M3H05BnIjzg4RluvhAXVGb0MlMECogPQ1dIbJ9HxYZ0b0EMrVr3bOofSD9ynKmmXiWUM
eKQA/c/6btzIIrivPU5y5gPePhHpYghgCerbLX6ufNWsvvOw9r5g2h4u03wWKFP0apMlYXZClhcs
M7K723Lyu1vNncZlEMBeVxOSD/ocYfLnWFPTh8beyarnjyp55pS9sQpnN0MVwx8tTp0TjuQOm354
cyjNmUsxF2WdPEwFK5cFnEMsIh3E+VAMuq0IgC018mEI6RZIKcjyNJeH2gfFJMvM4v8p+2n1bKgZ
ml+Z+qKCH04rNfvJBhHRzsxkvwTQIIgN6w6ssLUJnCI8Wnbqn1tnTjgpTfXY5hnqFyj7/mjfkiTO
f2YCDGlVCedRYdgDOJA0Z7+vxCG303iblG15x64TiY+0TN46DDflVVpXXP2R0QrgnrdkaN3+PfIn
zN9pN2QJDdcWKmFh1zR1lcfp95gXMcqgc9TC+2bms/zBpPvHlFgf3I6fovbrtzSe1i9mi8x1hMH6
Mg7Po8AaT6uhFSumFl5bMexxQsLyr/R0VmT5JYyqet+6K90uwm1a5MFdkN0lcXPNdd84qIqpH4gW
YOiSF8ky7FoQMAZkA3ZNxipXR1S/hkRl6OB2MGjR+Ny0z5qhGKtmRL+NuF2zhVZBOFmvoIo0AbYW
2sGawTe2CisIQekXoSGulekv0Q+Qs/rNlD9iRueC9EHBWJDfxDnKyU6q5mnbtGofFXfCqMgngQnX
3tyRTU2XECuVox3dE/RA1Vv09dUcceLyOmg2ISrSR0W1SbmjkLrI8GndpCBTV72HP5UTJEvP1PIN
FC5103uJvpnMb60hsn1HqGVtEx9fmgiZboiAD0u7Klh7m+3em8JkBxcXrMwEbig28wUSvRA68VBT
Qv7kOifHE5toOKflYlDD6b5HNDpScG8cA+Z86L1oiojYXoNjUtYA74rNqDtiEQc9qfu4KVcqgmw4
P6Alo/Tia5wj2ddZWbnOfC9bKEqZrlJfFHcRaEAgBeKMiLU4N3CcYi1scWQIlijcDAcAx+4RB0OE
z2sIUuQMg/sY0uQyGQQhR3zdACGW1R4dvhV6mCTzo2Y/oWOPWEOxsAYiBtHUfkvVUj8Bn3nzA31r
B6yZrDKPsoXXjeWBaLjf+Okp1Y2nIbL0g9+o9io2ke9l1eIvI81t8I60anIsD+zq0hNk/vRUMkiP
AaKvLYyMKvKK+8AoHkyzSQ9mSKraM46Er6/IYlkvjL37wMHcHd9xJ8jOuW5Fz5WSbDW77zG1Cutl
Tjry1gBM11XGIgls0A9FgAEcDnowZaNF13XNubUOEzCI9azmucHU99wmznQOcgAqik1WHGrWqfBw
mVVhZG3swTAPRRk95anXn72RoGyMZoajVd6uHcWtw350wZDs7JEtRRRaDPdaVLUXeRA2yolDmWHB
F1SArkpVP+pjDVROt08F2dhrDxJlNVoB8v02NrSAbZe9Ny0a9eyXjvkE/XDhBMGxJIp9UFJl2I9u
95rCHz8bYgAbrfMz6gBcl0LHWJgdPeBG8JOrrkIgwZscsR1Yya5SYS9DRf+m9uVahILpZRyGs5ql
Nw2cPNzpwddCkkceY9SbVZy1GKGnwZqAhbtNfDtfIaK8sgb/qyX07l+GNe337TajmqmZtgndk6gB
FjCfkcAokWW2W7nZd2BH4jkfwVPhHWN3CoScxlbYdEFaRkNqXXgR1PrOLH7im2FvA2Y0fFJi7NPj
+BCTZW/DboQ1zLv9LyPv74ls/kTbIBoAXFkTZCJs4xNTRVNFUqVlEf0YcIZC0hvPwV7Nb8tEy/Gs
HfudsHFRKYgDLQv2jptEqxd6D9JKyggXE6oc0YiouJ5sdM2qNyRc2LaETXqbq5m7VqdAbKZ5rM3i
Ply6VqKvjdTEAygPnptR/bdv/PcojfzGAV5rJvB7SCF/0DeJZbp5DLPte4qg2QHNResIYmeFj3yE
KVOCHhZmLd4ig++6IFzr4XyeYGkuHJiHprP8+5frar+FW+Rfgy87Ermuq5Fs/szdHwD5i44B5bvL
LgTdk7bCwDv/0TnBTFoam9VkuPHCilBqcQbnp67E39qmGU5t70773HC2pWqzZyFsuGNtOBw8JQBw
1oT2RgtKdOUn1CTbLngBA6Ze6im4xLWtAe7ownPaimTb4sRhrmX4A6vKZyUPvYUoooewLe+Zxdy1
X/QpjmaJua1U/TlMMHqMDFTbDCtGNW5OMESt2/J1IULUlpa61vxun6a1WAam2i1HX6vw6rKhEc3F
yrKSdd3bRx/qF74P6SIdcINEqPOn24TB1gybV5FNSCsW+V3uGO5B+NqhD5V7tMGip5i3dqE57lua
Ixaoj616BJdj7DKfCSRXkmhreqI68qZUM665bX+ao3FlPIAFVyXrsUc/tvLi9iTUpgFT62LaoBbH
pmybc5Jix2z5ebtErzhexKoTEifSbjBPUMjfhDiV1uP08++/v/bHqoYnkRSeyZtvCNt2Pq1qcpRS
7dL0s++ZrQ43XeUW2Gt5Rr8kr3NfB4JtUUFUXcxPZ1Hmwa3JWPD3v0H88QzOuV8wKjyIOinVz3lg
TbHrATrr9F3Lk2+4ujUn0BsJ6nKpD0oVpRiZnBZxdQbosWUH5u+DURvWhLSBP/e5swlN8YYxQXse
MMtFGmZUjgmaAtGYqau+78Rp6rEF/fufrX0KVcqBCZsBw3WE5s650E/wDC1mOwmuyf4eVjx8amx+
ddterDAeRCTE88t9ZltAZKbmyQzWBO/3iKfrX3Jn2DN1Q1bFh5BFSNFflK5YEH11D7U9JovIwZsA
M4Olxm/GUtjRHsJSU9djkO/Qh1JXTe0fNQftCQ8LQ6tOV/inWPvBn+oVkVNn2zvE+vomQWclxS8U
c6ZZ5jt59pQh29g9aswBuepjCXx0XXoeSix+2J1saySfQxoZKi6WpG0e1YsyGt8yg9xmACNyGStj
ux79wd7kphOwD827VR11JWzI0d34rb4JcrO61fsmhTuf2OsB366NZxgRKxKX1arp90T3pga+m16u
KsNvll7BwtWNvkIMDOryTTEM88zIbq4UBftezcE4tISmvrCjcCQW5j1AlXP3vRH+bFn3wVqSa+dh
3CPBW+yKugFNTNRly4pBO6ChGyIa/E3VsfVFIESvOny18ibYW3OuzWC7jftliMNkYOzr3h/WPRJm
TAFmdu+iyr5zu/aHiZRiyqJGaDsNQtxNUbNSvQJAYn+ngps9eOPJFUW8C8peW4ydEU5ES7KlWSbL
EevzG91WsJUt0bLsVTfIFmQulNswe8kMAAw4UWjpEb9N1oaZtvL7n4iNp/d1blg7o6unZUMIWjW1
GwTuZ5sj2IT51NT/Mg18IgS9P8oGsg824XcX2b1PhLBW9VzeS9v7blVhwGqqyxaxrbibGATSRlPD
lqRz110sy+wuhq/h7xn5xzyB2s7iYTMY3X03Gw7CXHxI+VH+/qb9OUCwAnBNF8CBZgn7D4EZXfTT
FA99/KMP2yuwYe1ec4G7VyCMlx7j9mpsq+SmQQ0NnES31MQII01ztGVjsoRRdFy961rLvwxOC4I2
tnVAkFF3b/cPbu68jf5YPPjk/P8NLOJ+nltZq+iCTIyuO67Bm/f7jtHSwjqtsSz4ofgI30xIKva5
/dgkERMX8qUbaxDDIlC8fA9nh/QQsNh71IZv7MQ9ZJpl7uVmqlP1s1IP4PWyvehxy8pb9jsa/hQL
H3Sl3fT1WdeKfUTgcKs5/izEAbEGxTT3UPWTutC9eos10LcRpNirHjsAV5rqHKVetSU2HD+kXUXY
jNGnaYfnv/9ynxBs8rlyDDZvjmoKsK7uJ7zMlLYoAgxx9MNJRb12Y8tnPvGgfdfOrR4W8dEaNGsN
V+rHqGAU1Q4HZazNYzpUa9hLCBD3wVkf1OpkpkGBvrX2YmNcf6M7yh7Hwk5pjCfIvrhBQtZYgV4M
F2WddEuCKmh6RH55mTLvS6u2DGoemyp4ro8evJ5j1aJF/vf/K8/PH783+B+mUOHwkFqa9eklqvrU
rB0/y34kpqmuQNL2F9jALkbbnW/vQxY91zSMV+BksrM7+fdGE/z0ykksY1WYm8Rw/bM85C6hXZR7
EDEwQVZCt4raNr5lqPL2hVO/YsE8nBTCvU6TrkOl+j/2zmu5bmtb06+yy/dwI4eqPucCaUVmiqJ4
g6IkEjlnPH1/ALVNid5tdfd1l20YYYELC5iYc8wx/nCJofKEAAPpUdiNlyrXdq0iOBTTtvaWGuJp
nwnq9US57zItvsTGAUuNDDdLfBzQwyksxdYqE7qrqHyq9d4LqNErqSqdMCUHy98NIkq7uIT14GYK
6PGVwVhC3msfhEnk9JiG2G1YrMUPpljLrZYX9qzqAqYmORIgEHSukDMozt2qehTmVo2FPYLgYGm4
MK0XHoQ5q11KFFfgF8tLebrvuiXeM+UMydPrkLrzosJleMgcgOCysyifCFCAeLbjS6/3J6tu8PKh
t0YM3KaomF5lBHX2AqDVS3A8sfNVh1/XGqyK6+KSCNI6mXoZnyhilXaXqtpeioLpOJvz6xT3MlWH
QjoGq6NrIBcvUV8j4UAe08Y0YDpXuHQENb6UHdp+E12hrxGmQJEj4SEiWrOmQlVtzcANg2FjPXOa
hgZRsSR70NUGT8vVgVc2ybmBGYIbI53aaG4v1OGVAn13lRE92MhjHNB6G3dq0KQPAP2PQUOOuJy/
mpkQnpn01P4UourdAK2zkxnVIXLj4klbFzCkbRxaq3MYVF/R3nlp4IHvpVK7RNhZvVX7ftobqKmO
6NJeyTGQyknLvxV9c6HqqNJ3Zng94rN1jViq00r5Lc4R5asRMhbql+T2jc+FtOj2TOnhVIjy5aRJ
8t0sRbvZrNLrkRkPmmdzt6dbIr89RiMWQhFMWvB6ez0m9Y88KYNxlVtewlB+AvE+X4Q9qarFtNrr
EP+z38SXxt9iXEOXNEVj/mhYEnjDD/3wgDMlrU7tX3TsY5w0mgl7cnhZptXThxIyXJlmTYNsfRkv
98pOQoQ8dCl0I4wZd3q8fMunWNtlKYLziYbw+BNZD8NGJss6pMmaoSKOZ/w74xAJGQQpPLq48AJu
hp3qxYj7S6DbsgJNOhxn05XCGfn+fJzPYvuUZsVeAfR5i0RAiYFg0V+gXqX5SSm9bmowsEZ2eJco
B22iBoR8Wfolb4fMhTrGKNJHTMz5rjGPNR9OjLyDPAA3NIzL04ioVrr6fRZt09/1iSw5y3CfU/lC
d21KPLFAGihaipfJBGmkT0O3CwMKSunahIMmvhySYb6Ide26W6rmbVb/P35RjWs3FblvJbJigMG6
D5v/fV/m/Ps/13P++syvZ/z3RfyNimT52v3jp3Yv5eVz/tJ+/NAvf5lv/3F17nP3/MuGV3RxN9/0
L818+9L2Wfdv9bv1k/+nB//1sv2V+7l6+a8/nr/nceHGbdfE37o/fhxacflEAzI5mL/09dZv+HF4
/Qn/9cdnfAtQzvsP57w8t91//SFIovqnqK0YVG3V28MS6Y9/oRS4HZIkDhkWmVprHXa1P/5VlE0X
IdKn/SlKiqpb/COqKsHcH/9qsS1dD4l/WhbaDSJSUiLDlyT/8e+f/0P87+25/WcxwPVdemcdaOtA
z5QIg0IJsyXVUriEn+XDpEVuEaymRqnUj1HnGLD7asEvJnQursX8N0PuJnX1T9/2YQaGGpNYUXEa
L4ML+m4E3B8QUi0zO7ghydvAJPlcpqfwQtmV93Flq4+VF7+Eu/ig+uvYUzqmE53HB+k8ucZBxIXM
wbpmIRVYeuXpp4f44z79LJIo6eKv4SC3RjIZYUliKSqifH8rIMxSKwHXVaULo6WUWNVLeyzWhTXi
VoqIk9EeB2aTQK1kOGTFvYEJy0HI5yGz+1prjp00NsdtLQktSFdTg9KjrEFhVvHclfsYgse6wAAZ
G0hVfNo8sYg9p6OCxYiTJxW2equPVhGMui3pc+XW4DWoUGM7FdT14C94rKDhXwP3WxdmG0EmKJYh
8QhvcRXMzOLIoIleeUzd6LhtD21XotfEZiUO1wVlKD8N5fKoa/Gy1dqQzhTq4/sC7H9zxBdM98Ol
vCSqqI/bIm8oMoC12L/vaqQY0vJiSETHymS50tRUR8zMq2NvVBn3pa9wj53AqMfrV2rGKO+LGpWk
JSiPODgga6pvy22HWBTVcVGH2EH9YHYIR4KdMgwgUqv6qA5qdRSS6Meata5tm22Dg5y02s6Ras/x
ToFFDXIBq3sWq3bnUZoESoNiTG1ZEJtjgHA49Xe1z37aLtXM8rIp+Fxn9Z5ASd4NUtod86brjtho
XYhxF/jbrg6flcw2mVdAMo7R/qxbps/pqzkk9NLr1rZrW7xvSnXyqI0QIoV65Ueuv19bF0kXTgtY
DH759lTMJjwbbR7vtt+7/cptDQAFdbhtVVzz/PmSkP759y+Usaz+8bOZbzQZehD9d+hFFKPrtjma
E/qFP/3Y7TZIapbteR28WejboyAq7XFbiwEo7gYI6eZUh75laA/bsQyXkUPLGDnIrcpTawWHYAxH
4CLjqy10MnyzLx/eNskTF8d5J68tgVirOm5rW+ugsCfvR7WFzsj+bRdPHKMZizYfWliO2bU8lcc6
QGPQkaKO+VI7AGEKiag7q9bQZOtSV4jqGCpQP40YgxishvC8vXgBeTFZ8XRE8mU6jqCO0rJYiKf4
rq3ZDus1v60t/U2uYSvwU3utoPRkMHBoxW1J3gpHqIvtatAl5ZL+WmggwI4WM5u3fUGr8MaVmMHi
hNkdA5OuIi9pOdvmtpjWA++bHz6SqVVqN3jNu2rJ8xKx8zyGeYqZAVhcCl5WuWNGTVJ1Pbqsax82
i2CmsGy1GJQmA8U/VK9sRQmoHm6n6NJieFXWP77/+W2ta+Nij7HX26eaCAzZSOXfaVTu19jy5s/r
Ylvb9s34fWZ20eAIgso8EMX1gwuyl7ZWWyRQt8M/fbITX4RBAGK3dlfpjGLDtjapSdU8bqtzSLyK
sAnHtwWVneeIIcNrQ8FkdvPXge3s+n3n+1/bPrNKMthZgRnfdufTv24/LCiJ106+7UkAHUjUiSRt
Rp5wqK1dlJTX1n4ExjRu126EtI/t924LKjrpzgrF09tRlWpvBk9q7fXejkey6YFkojIzFZ6eKOdg
Njxt/SNvn90+tW2XkvzjL2+b24Ft39uf++mcAnm63TxmJyyCjJ0iCj7667xk/+nPvO8DiAYJS266
75RXK1exyBuuzdQctRHKhvG8bUGWLY/i2l4zqDrutm+UaNzb2vvi4758YlDRNSXeCdyNXBBC7sB6
XrFEr/P64//judtp70fK7bz37W3t41etV/i+L+xVWOLchlmmPCDKr+RnK9J1DLhKJHnGVGV7AXCD
GsSw4tdhbluM66hXowBlwJGbKvK4Ik0UBky6lMLsLAAFbbGj3DiqTU9HwcIEtqwkOUoQa2/8vhCN
4efN7UAR1y9tXFXevH4PxYiE+jFkt2Qd5goSrKLXjXKPfEvfuP3ahreFvA7Q75s/7VtHvQYlGfqr
bG32RiB6hcpNRsJfcvu5lp1WW/B/RgIffDEK6T1SWE23pqsHXMrFM4zjbBfrxmQXjC0i81EBSqZ6
pVJpf/vOgbf9aGxvUK2WqTvhDmabk1V65OdFMB2pR5nb2Bdx3Hlyh29usI6XQ96SnN9WI+QtjtuC
qBbAmh4ukNlLfyK1s6+Gb9u90VDuKfclAueHVr7M1juy3SV9He9So72Cl5XswrbVEO7XXvsEKd4+
pp4wmc91G4X+uM5m03beW9gSSWV4VMNPUcLL264R1rSGJ5bRo+KOUM5tXA7rZJt9a3MgI59Bc8Wo
C8u/hUS0fB4lhpAWzIFLsHSjS9YDcivXM16g4PFOGNKmx6HN9R2VggOVFvkI5Ed6Wyxqj3aBnu6H
bt6rqHlfVthwRPJyj1Ht4CdzfhzG6jaWCHDAEzYu+SsUDwrjBuH9ypG7SSI3rOGVuS7WzvZo5dOP
zbcD2H84zDFTdEQDZO/WxVsL2FZjDM7AEY+DE0cdg6whXBoRKRYcxhu3idQzmgiWY8iw7IDrHwZz
DK+6Caw9jHbiZZm4Ve8NQInZtEMsYmBAzaXXdhJzT14HuW0hbaO0Ff/YLJRB2i26uStK9Xs1SddF
pgzH1BSG47ZWQ7Wx4Xs37lpNOOb8Ajx3Fp7MT9uWSGeXvO1Orah9O2bSdQxak+3ed20nvv0NSuyE
ZJA0LNJVpQY3jLGlXhcZSLDF2VZ7NenxZhk611B7IiIRqQNOWj9VpUQb24e2tWkduba19wPb595O
wfnpe5aQ9Nz2GXW9eheoqNcU9ATrQlwKldu3rtLYJVta8CsgZuuO2z68aDhcNWdMjrXDtms7GIVj
v4Z23bEUUkA8NZeX9Xj9kpj0mjEwD0WvXSNsqvq0FIZ0OULAMhh3ow7wznnb1zUvoRk2nlwRmW+7
NLxjwbxYCTpknPV+4H1zvCK/ZgGWyLxhsofRw4iIBiDBmCHvPFxmuzDxO+UEGlVDOfNz8YLjzMXK
LGB03AFhuIfVb0u3gkexIbLdIb8FwhdNuy5BzcGWAypShOfu3NxiBET+YZ0lJW4SHufhoZefMSsE
S7bLTA8z3Ch9UJMrKdmhQ50LpzK5MpJdJ/PO7AzpZA4YqpH7LM4obddUq6fzkthgafLg1JE6thxd
uwnhd1huGB/S/JDOSIdMPk6Ig68fi7PpwOxBEKz7toRu7eWv4ICabtdHjiE8NaWt8fvvOphvSYJh
6tWM7X36WUZeHxt6F0kOfLG/SoKt4ugt35OkiXIbzUFczhNbkZ1O8EFOqyB5RF/PD33lhaCY0EhW
r0wQyp+a5LoVv2YXol/ZZxAwz6adXE42aGCck5zlqBw1J3maz62bvM6+8gz2BQFGV7jW6IkKe3qy
dpNjHuTv0k3hjYf0UXSrhxqQwbRHDyW6UvbDvrMLO742PPK0+jWTTmwvDnj9XUj76mvMxLK7lPCP
rrwUME/sBxj8jrZ+Vga3gpdEhN25pWAH7lewFlfFQfMXLJQc1UtvhMvwZf4ePVSvgMfOUJMg93j5
Y4HTItNstDxc7VK+bx9V9wUt5tOhf8J6ZrHj3bKLHS6YOORYXh8VspS7Cvlf1QPyVpYMWaCZbLCW
yE3Uj12yj6Nb3B5kComNr9f7wLck087yHcUD2zIc/W4hS9Y54ncVubnImb+EAM1ET1fcZXan3MbT
fOz3eJwgBjIZ0Io84nr8eJPWWSSvkjpbbJ6a09m4wQv9pjjoTnGnT0dz8LDMPUijKwSfkfYpwx0g
RHrIhcbxqfcXMMt760Z28Tn1pyfMrtrv8hnHu7x1U2sfxm41ufNdlrq65XfTvoOCHRwotpb6LSzQ
4lmBRrn4X7rcTTB6T/dVeQkz4xvu9tXieREj6fofaLr5q/HdwA9ydNAgTElIiqeAUBiw6JWEwfRD
PTsn5BWogJ0kv3LLz9r3iHEQxU4Y/NYZU2vRRUyucObAyZ4sfB2V9aB6UtX98DTfW9VZhgJ7Jva6
yZ4QT4Z/atriV6twsEF8FmmVNao0DtHPDnthtGrCA865ie5E+Oci+SgxU7blzwWkdHd1937Qvw43
gGof68N0kYt2NdoVdYEErBPlHHe8G3QbInT/PXSaF4vXR/IQUccXdpIAnvmquuMK+fPZyKTfkS6U
I7b3szNNnpXvQdLFLxCon4Vv2bXqlQ6TtHv5Mfye3teUhUqSBY5uU3G+TD/Xn8uTeLOanviR18Pz
s8lt7zMIB4/ZQb18mG+1O2GvXCcvRW0boaPUtuaKr6T89OPkl17dkXXfNZ+63XAj78HJgfm1mwc5
codnZscYqLqTrXrC4ypg5AduZ/dufx+PQNptyWFWkMw2OdxawlkPuMeBRo84/VN+aBob4+wERbrY
Fs+hS5/6WZWOwEzvSrRndQdALEg6W2b2O9qyLfuoGd9YX/CHfpg83V326VO+w52qcmLzSkG4kaqb
Q6fphseidagmoWhtl2det8QnSQcYmyQZ7RA6n42fq0dKAgV1TJKT3XJJdcecfG033XwL9uGZmee+
2C+8qFnqmNfdXjyMK8DdhzsC1pO8t2jZslvfcU8P8AzhLbsgYQtaariP+Q2Dm2H0y2t9bT3WIlIV
4A0QAPZJjyNsUeBxfIkQh+YAdUJ2nPTOLvRSp94lX0YgA5+YeyUCiipOYfnaZ2lwStoe9gxn0w0P
9Tnw86P+gMyNucN8aD+lzpWRO+AcKr/aK4wpaGq6hhOSjgycPvFe5isUbZ7V6/RTeBHuoq8FsqOX
eIwC6PtrXDQLCoprzEX8R7eRD1m3J3l0RFy32UVKcCmZBDbdOlMJSubr6jo36sdRseOWUhqwrUcE
SIit9yTsZVupKqxByYAdh/WUbS1cJyTb2qghs7l/W7VEjN+SDJa42ia7eP0MLmgE7P/7s5W0Jopp
ZSYlHT7vJcDjtCuRYzZeo7IwmFBFVn+kXvdjkTRifxSUDJn7dW070LbVk1BSQhJq1COsESn6cFn8
CAWuQ0vmyhwFygiLSk+5rU4iucdWq3BU19VWRQmagHOsqSCG5jAdI2qFYKwK0GS6Qg4i2bYDg0MG
fII5Tec99EzCaZBVpEJNUkXbWhetk4L37YakIwVN8FaDCpw9wxlIlnIEGteFERPWbmvv+yRrQAaq
6fETGNxYovHrlPUcpifMdOtCwpITdfhdEF6FK3/A3PgEeiEdkqhpd/0aS2+LLtUua/S3/XHNLrwv
wnUq+L5JpYu7NOBRvs5HpnXWtq2hGUSX+75T1bE7hEaGrO06C9SxjRTVRd1v6eBuTQlua/qaDYbI
IwJoAJCvS3eZqARYPJCawsM4deaKYSLoq/rUiJLkqwr9cf8w1fN4GOPRF7TJ2r0nkESzwB441deX
Me5zO6675ZjDxnAUTLoc2aqZrstEnjCh3UnDzmzbFMd4wE1Ru7EG2IsrgQJVv5GYbZHuq8bEtUil
IVAHmI6WNCk7JTb3IYAH4CGq9nmV0PWGbIJ3m6z5OjVVUPRCz8A1sUzkDJ7c++J93zCIMz4MZzwr
86M0oM5nY341u7Na34tte2kw61EwfdsPayJuS9GtVRBHGwZ6vTWdrLZrFuktefyeTJbl4UkDhm6L
QrnygCcQn3N3Yu4b0bPWX1HusnhHKJr4Zat8hqMpMXNjIeaJXYhj77WNLnlbWnV7wNvifRPYVsyP
ZGIoEpNvj1dap/bCbEhMjGpLc6p5xPSLSilNcE06vy3WNKtWNewMQ8nNLbRXlLoLHGGRyNBtGdZE
Tprj27aJCOVbhfT/F+N+W4zTTapn/1CMi9tvZcG7/ms5bjvrRznO1P8E+0eZRZMRRTEtkRrUj3Kc
Jf9pmhJCZZaKWoyhr1zmf9fjjD8pt8mqKXHkRxHv3/U4+U/qZgY0E11Fn4lC3v9NPU76FW6MriqC
NfBVZLxi0DTSP7rFwGeJ0l6L9BOWVA3q8910pXa3moQcoIaqlM97F13CTrKxflQwKq8mpxBnLzYU
cder42+gXB/wpm+Xg8GECB6Kipgucft/rg+m3JRKrnLtpGhYi89VVPmJ/G2YjepKLJ6tKkCH0AQ2
AiTyCo2N7PjT4/sPZbhfa3A/vl7VubvwWE3zI9TUSvSlJc2hnpop+FKaQ3+nTcFe71qsOsQAxXGU
Td2h6s6tNsS/Q36v1cj3auX25TQV2gqeC6JBGfbX395EYxT2qaSeUvJSz2UwpzsdpFo+96aLAbJ8
LwCqw1U2LY2F2lPyXc8zsjVJfkpatdth1tzYIVrlTj62y/6fb4y0FmY/XhyYMtobKDvKwR9KqWOd
DrMoNOopC9rGS9r6i5YROdV1IPkgywSEpOmXMAl0Ba0AaBTnO7Q4sPAZ5LuMlOcBWe56nEz/n69r
A8l9uC7eBsmSNSTQYHd+uGl05G1uTLF6ioZA3YV1gNhxB60Wvf5XqAfhJ1VMdoqcIdSBHA+ViUE7
ZnXOHLKBDpruW9hYe6VlWp/V82meO4NJYIDGsREmV6J0tKzBVae+uVPKWsZ7FekhHYvC04g4rR41
+k1fftHr1iBjqO7jZa7JaYflE1mkTzi8q7dCWl3zkqUXSCq6IsItNzpelWQlqVEinox64evmih2g
U0NMaCqHKDG+CLr8WUSo/PzPd0v6FYK2NjGCFVPHFgpzDwQAP0BdgDsFfQbD9gSOUPRDDMPBj0mw
SriNdosstL1MdeLEJRkKOITfyiDC0Pz/8UJQvafezZvOC/UBVx4mWPxim61iq9aNx16MmO8Fyu3S
kyiUu7sZCWytmtuTildQ1+WHzhSm+3++Gb9CEd7uhbSKdGkGjEcAiL++bnFXNYJe9uppCKJXgWma
USzO1M/4MljXapxgm1n9rnv7e2+rrxhVaX0OEkPCh9aKhJ5qdHKmgsLS9hOKfa7QyndlaF6XQS74
Cdrfp1xLLuWOmlG6GBciSb6mlpSHptF+8+rIf+9vdFEBiogoiMqDMD80BjNQpGFBAvRUpsg9paNy
pmhzYWbUg2HB34rm/A18bOzmhRE7WTxS/x+KC+YlJNaXInZRQoCg1YHeapFoOY4mlgzQY24VsdAO
5UyitG7S4EDcc8ZYZfbTks5bghHI69b/Buoh/73nBrjCOEbamhX5Y8um1CgH6A2op1GdyxOmxcFV
0wDi1qYoxz8Yu+rAMs/VWjeuQVkcslYDyTjrT0qJbHa7On8CyISmnha+uRiKA0UILGYVDYd+VEgb
ywKmoaEXiJEF/wqFWbFHelmYQ8PPMOKyOx3rCq0CZIu3cPOb7hcI0Ifed4XlwL+x1uZqfCSXpggC
THla0W5SrcYTnWmtKHK5Y4FrYj089uFUvgV9vwCwfkGkrO3/155VZzRCgUQC9KNgC/Pr+zFVZlM2
Ro0ouWZNt3kYIiEbN9dShSyOpQHrtuBC76JMQVBtXZiyo+rf07rIfzMofxh7GOhVdABFw1KJUEhT
f7ySKurKrK4r4dgFqeDHkngHWiLbGWSsSSXF004eE3Khpkl6CJGJC7ltGQnbRtmbctvvrCx0Q4Qf
7wpmC78ZtLVfe9T12gxIZ9gob8ipv+nRVOkCjUtCeKW2ckfHFNiTNPSk0gGzIoyRZpQYk9zh2i7E
1fpI6nq3QrTtah1XUHSTSVAauOoNinACURmQBI332hAqWJLVKHZqFrqeNGM0t439NJpoD9RYxaJb
600yJyazhvvJHJwmqdfOU52FF1ZSS5dmTMpz7kxUvNXgBpVEhAVMC6ifduyaKvTbxBSRtMVb0lzj
vjQC8oFjuw9WNvcIj1J3XmJciJPSk8B+79WwEq/HfSyVv0M+8Qh/bWkaoS/UQoMXF8sRBd+4D4NB
YU6JOsFOPTK/yciF6J8g3S1+Geskwov8CumXkUG7JzkkIF+2cO1OqSNxQ4RG5hwQ7HhMsNA+1ni9
e7GJyoRY1jNonDml9K/bWTfLx7gbE5+w6ylX88OSpNhnTyRUQQUrxzmBFmsZ+s0ETof0Fek6VYC+
Ik2dQ2rDOBYmWZZRHy/rEFJBHg4yD5s5eKSGM65SQbImPUgYbtgNvB1nkt1rSWvbpnyuuK1FLlZs
FAaZyjBNP1ga6G9VdBCyATG0SilPMXp8thk31nGc9kE/zpfFuPgAUfKTPIaF08l65xMe0ITGFFYY
JtXLbO7pN+IbvVOEXa0kFpnfzxnyugeMbKCoabf0a9F+DYuajKxtPHlzFrV3kYwV0RCJsmcBhHYq
XYe0ohnoD+fqdUcfejUK8IyGeolAFVXjgfh/VycRJOGWIgQ4LMNLlYziztxa5y5sKru04Ee2Giw/
tehx7loyiAwTgtNiLiC1h2tPUsuPhpitDRiwuDJMzy2D8F2WPSVF8qhoe9xzY09aZZWMIZ7OrTqW
MLjEz+UQhode0p77rs+8qk1AYcP+p+qJ0llrZIU7GaJgd/mgHP2yQKhMrZBBgI0S94qOYxbpyqkc
TgVOkFlnGXdjuIDo1QO/NvHDwBlTP87L/Ckp4vE8JcoemFB0EHP9pZjMwW8ja9Xao46ilDFGFBJ8
LiPqwuthgEwq9vFeydroKS3mK9Us9jkFwltD5pmPCoF819/q6QD8N0NsNtQC4MVJZhDGR/dqWhs3
kRSg1xMSeOR5s8OKHD9Fs87cuMheW70N0S0NXgO836Afpbk3RBn1m64jmNWyBc2thxQ89hHrGjfu
C/wwAlwRIeSZj2NF3S8pUAmB0RjA3t4RqMIfDIwVkTEobogvyz1lT89qKqxVsbc12/nWzCE6ltF0
KWg6+qPgGhbMaYDQ58VBstLGgfiLLEB1KddL4YkZuADamuKWTU88I/FsgJ+mVCHw6MzSbHTrkBLW
1sIbLN27PKClWqxJdfBqxU17Kpfyu0UeEQjRUl4jz3ZJTya7VbRYu1BJUkdrxflo9bqErsBXgVfj
U6B8SYrxFoeNlb1HZAHJRt1VkZqcxmK4EPrMH+u5vmuVcBciRHzd6Z2bzK1A95FjVqa/xIXZeejF
N34rRJJjAbA+5OEClt/AMzNJIl9fkvBmTupnVZnafYOjxL4Ns+egTWw6DOtyUNX6mh9I7SBpjEMg
B8+qFcynLi9fBbypwK1LIvVNBZEsnqoNyiO+DzVaWBEfWymeH9TgrpFjWkXfG9+7s7YM0W0pt5Q+
TAJvZNyaq5bSyaLn+TETC8XR61drtSrItPa5zbr6SkXkJu+Xr6FYjNgCzK2npQiPp3HzGIsHqMEG
RmfNUywFbltq0ZVeknwKg5A6qmmlF0E4OgDYqBi2fOEEJQP2BV3gUpMAIDd22avNvBNBuHgiIHnE
QyIRhS4hOZe18NAwHd5po1E7TdY6dATlt5yQwk4hqOZ4PF1XabjCAlKUBeLgQo4oa8pLgU9KFPjw
og7wyJ8iDdegpJ4NG6ZndqjxjQvq4amJ7ARtkp1VtIbD3KgBPLNKs/eSfo5NaT+3wUViTe2NYpGw
N2Vf74beUbUm4bUrW69pV75LKUv3hbEPOyO8RxIZPZMs/9SoCQQZ+JkPtaq+hOI0o5o9p0yjuZKh
6JWbrKpMO9dH6wGZ1PJSCeiRwOYNbhGJ1HZBmOxjQ7UnvNxsKag/T0RoNhDYZt/Anzjng3UfzXXM
+zbsNusGIdK9Sc1NF0EopDcKbb4Pz5NIOjVXxZYakngZl1b6NIQ1qmBJ6Esqc2r4o4e2rYXD0MHw
C2pOV/tz0LbmhbBcNOAt/G1yhgeu6csd5gBJ00QVvMi43DV9YTjYt2KNLtwtrVza06TWB4ve6SYN
oJ4Ukyeh7HKa0+W66BpumVwM0N/jxhOT9l7XTXjQOCV4dWo9Bble3uYLtT3UR0dPH3HSRVCBPKgq
DX6VTN4k0Dkp2E+j7du+LHMbuji7DAd0sGCOMxuysQzovaLcjcwZ3ChSZ6/U04lGIt+EAtg/XWMu
YcnoM5Nu0DxD71SvKrJ7Q5iys9Ke56ER9lZZ967dVuF86rFKIVs0XbfmCgWsoCu0gXauZOGT1eAA
FwgAEbowpELVV0zj04Yxv0HLAYmTFNlH05kEIT9OoqFcIRcCtcGA41GPVJ/a+XHI4mY/5Wq/I//9
RQD//Bgi6OkEUq5Tc05z/DvFYJ9i/WFX6+TCVMf2+5zIIR1kLGIBvtS4wZE1AoD9mrcKEs2Chq9Q
ZNx0ep1fmS0QAKurJtDm5nkYuuaGOHzh6xBEswIoX1UTnbJWrV1Y6iUaRn5lTMVR2JTEZk8TF8XX
oe6B0lKi1ge/741Rqh8QkGB2iViEijPzLl4k0Ue7yRGAPWIoN03nAWFUBC2ShufYo589lcz+VfI3
Um025xoJMG2asCQd5MxplmEE87kTC6bEljEbzMcxKdVLfGQkS79qyrrGQTpBeFONusOsS+IJV9lL
q2++1zJ2OHG4BmDyrolmLFaoAalp0l+2Afr+gZRaXjNYl0mtkOhbKmwWCgWn7Y6UF4oPK31bBjQy
FcgtzHSL4ZCa+6DMJ2/ISxAmLW4mggVRNlFy6ntKnFzMQOipFNaQardvTPDo21U6anGp9iULpXG1
exYdMnmqu8iJdo6WIbYZeeWzikhh3qnQyGbtEEW45ga9nl5MjOA7RYeTNjUmOLVMoH5Cpn9crBdI
dRTPBrBhpvo0FPr3qkqY7qqg51BqcYHJfk2FIGZKgkL3KEAozjvNt5qJ9i9bftUoDU4Dy1lU8ODV
eyYqKgoDgnXoppMw075zqXpRNelJsWTeLlnX7GDV85pixg4V2gx+NOqQP/YIDuyHlJqgWGIkKum3
Uz4BWMGO162L6EnXkZMOP02REmGKNM3MUl6nYqE8K+dfTaP/rLXpwRB1X48n7PHKHNRbAWpjjEO7
Wdq7iVfWa40idsbqqYXKBYwC3OyM03FYI7yeWWHgNyrmInOfOwHKLWrdBGgItRcCbLY9GlDovna+
eT+M8J6aSXkw+f8s8djGbn7SplT342g6mKAk7UxDZzccymcxn597KUHNRfoGSVqqgb+J2d0wj6Fb
mRBl1Urd580Drjeyk6cW+BcND6lG+y5nWuHANcng+NWL3WcQ6nkYpUp9DUeM2i4rrESqSbuchwhi
B84oBMap5ihVCyc+AYXUUC4dZzyeo7C4GUSEsA0I7pLSeYEiSK6JSq84U9cHOhQ1cepRpznXE/zZ
FN8FG3pi4wJOJ/rVXSysS4rb0NvGuLwsExW348E3ZBApzdTd9dWCK0wtDwfXsuLAFVWsUloJ9TV1
zK7DbkB0dJmQbANlvQwVc49Q8yINweW4a7E8ShlkV9mhQUu9SsBfJw/HABMGkPISZF6nngJXiiUB
1ugO33LECI0MhSwrxsh2uarTS0FJv/QIsCGzhl6zPulO1wuOohXI7jQ7LAQ6Z7Do0Jmpuf+LvTNZ
jpvZuusT4QaARDutAqpnL1LNBCGJUqJvMtE/vRfqu/b1/3vg8NwTBklJVBEFZJ48Z++1qRGDA1Jv
iNoOaOku+8OJ90QQTx8rJ6nB2zgfbAzP1KKfDlHnrEns3NJvI+pOklQN/yUwsuyIjv8glNsd6rXD
RWjVMfLNLsZedqBCJy2qOFckKLCEssoB4WPm/mdxOWKIBk10335FtUaEBK0kV2x6V2lY6AXsNxI7
VVRBHcQYQtgcvud9JYo3ThWXddJN7Lc1uYIJHHIpIJw33ikc2izKCRfAtigBsg1+dUyKT3xuf4gt
Y88Qpn/QoG2X2f+SJR1yni5lI8iTuKpSyNpSgsASwFp7lDegCYmMq2CdtcUjWI7XliKY9aN3OFOG
v0eDpXJUtOnxbmFw2Dypxu+58yIxum9iQlhG1NT7pMSnaKvmKgYa55VfRqrLxqizD3MILp6R735t
GirHhu1H92D2reGXqJ/XMp3RrRluBL1KGh7c9Zr+risaxAnutGuaXyWG2l1fk2Bb2J/FOCEBaUZ3
V64l6rUutoAS3ZqAtPDe+j7artp7fXlDB61Qio4neEANHojWZ6Wd06/ELHb6MUjccY8WlNgvR7/Y
QL5ig3yZ7YWc3YTfQpseSqQxgRW699bxUDiteqyArWSB/1KPKfI/4VY70yovrvcdLy5yaaeZn5aR
uDfbQoPlVvt8TI3dBIVtx60bcP2LR3uUVawsjuMOzarYqRxyRTeUo/Ur+9HMod458/yTOC62+pBK
ObDZXQYRojqreyRrjluh0FMOAU+dz4lLvjreoHZtIZB5LikITendcpwJh8rC4lz6XwXAmLk7jlJZ
Jxvci++h6XG/lXb/aYQF5Ul/2bYwe4a/JrVz1SIr95xyMJmt1g0UCFh+6C6RAWzcmdITuLuP2mz/
WpLleZixl04Eu9agfPqgfITIGCd2hQoo9J6NfmkPAnHNSnv65AOp2Ntm+DpBHix1Pd5ogU5vMmws
6NyE0dghXSKxdgq9ZU06uVHksWVuphur2BjqIXAE5wcdTxONp9gyTxBZpYhgT5YMcK6Ms3kYDABZ
5QL9tuv8BTpIBrWq6f64W6iE5zW3kWX4YmUU2lHoH8wRY71tNpDHnTlHIhjkj/fPYBnnj6msnsWS
ruf/fF/3zgScfEGigOWaExWqMSxyGI23L+8fOJS05D147LitQH+GBLfczRo76lh26WMrBFrjvoEu
BVz33G/fU/fvLX36mdZVeoK+LB8n2zhJE40CKfPy8f6B+N5/f+aJhLgXiU5zlsG7mLxvDqrj0wCK
nJRSPYXnVBo3Zj586U/drWhdbiGw56HFnKDLyKjKyvZHeWjaoWXCX1ao2MeJYyI6t9oft8yCItnb
lfmDUzE6Rwx3h7Ct94XHW0hmEByST13ngFGKvN/rZHwJJvSpnH/8xikOrYFdPrSoYVLTui6a/Rvg
zIVfaYSaPrgFbCsDKC6M5nTs86hkeMjCWTnIboxP11W31Uk1OhP6Yy7bTOEOb3kun4YyNY9Ok5IG
YD3RlJH7bOU0h0263O2Y0haHLEdwpsbli+7EzwXRUsTx5O+wAjPznI4HaOsxpoLqH5lE5dKl3tMS
pZGufHUGFJ++BtZ407ZInwcE2RZM0Mmpj3NGR1RojxQoVsppWQQ7twSQW+fiiicRkRd6krNbcBps
VqziND2C69wO/Q03srlbh/pJrxnwZVk2Rzap+ZgJHh6QN8arO1gnxwa1wyEaWZI5u9eyWj/vcD2m
Fw++3ac3PN3GSbUkK89LEj55MKJcrV7Mwg9PitJit1aW/0aehoIoapEKTgDmVbvVk3ZdNmtZTqe8
WipAgkvIit3PR78OqWhaHtG0kxczs8ANYswwDJKOdL+SIazT7KjssXk2aZXtZh/1XxXqW5KvsW9P
X6vUkBHjDfema7SkXffkZnlxa2DDYyDwHqY2Sw+BzUuupY1Afu2mo9c916b24zQJrBc3fS3KYAPu
ZBKBCtkUrZX+atpDHyC0zbzMj9rOFZFh9yNon+k7TCqYKCXc2XLujD14IXWCQZL7Pcv7NK8P/F9l
AYFRzewDcsjUW5mfS9tpriRR/1YbKNgpm+y0jgECTnicvu2iLx79j9W2ZwZA0Gv41dNjWxECP8/y
0kziQqFaHBWsd04ojneda7hDHG6LDXExLc/2KjbDHepdRpLhDp3SsM8ITUAfw5KtXbW8tpT3PTan
ayObr3aDGSObS/fk+4VxCzrwPEtxCI2mOwQe+z+QnOrWVPRPJF7Vfg7lV9UmP43Azi5eE7wuGHBu
CC7eceBaV2tDL3r06C7tarybcJVeLSHOHLeDqOksZ38/fNoNCN9+9B7oFMnnQYNHq+qEhVpIiOT0
Dx/wu5oQO3LrQRMFvmMeGx60JnJtd//m/e9MtTs+BG/1SvWG9usldcz0bSJ54pAxA6ZhRQmA65jK
pK76lzF0+jNbYblr5rLpoqFx3BvBnOSnegLUYeXU426cmQSIYaI7UsujH3yxWmL9HNAZYm227NBm
iTuOP6eJzMYwEeGpU+Qi+Y3aebRFCd0AdhDYzMB56cy17Mk8tznH5zLZoGkIibmPX9F4fTPnb/mU
IFjc+I6OKG7aNEfeg7ThMZiNvSGTNBI1pScLFpRNK0a/KjKeRl4tixy5hZLcsRMaOOS5Hpy4Jv3M
RMOmukS2g0C6S5xdl5FpUzlhNKinkAPZDosgErKuSH8LD8/NCgf2kmcepBEPCp027ItjD97ZlB/t
OCyX+weeo9fVyX87RsBKGswdyy6tlnVTZw4TVpT7Z8289fDbzZZR0zeAbSIRAnPoj0KB9n+GgUVd
7nJVyoCWJszo6TKWkLg8Cxeizq5o0xjKce6fyDoaSAcZg80MA4Ddk7O5Q9eGpK6lfxKIG2LC6mqy
NJvSmA9hap1xD4MECcvyrBWHEHvx3pbJ+62lj57fu6+v1pepm93jaLUvk0JKObNcx7M7P2WEsJxI
fksTzWUWADWbAT2ydFi/tMCqYAz5JRWaGk/0Ok4H4gedGdKLvhrrxKyKUj3yKvdcFHSjO9n8dVVh
XFn9T3ThWmSlznIqgMa0HPkWT0xkP6gSq0pI4KyfvWQwCQNX/hmISoNEwiueXQNGYM/qyJEMSrGS
D5ZXDzvQHi257zlVVp03u6ohxIRTrCTiedexcsJeTCBFdjOJcKp8oNFUxGZPYqlJK2JnFuGHGA37
Cp/kbYb5Rwdk5xtyoznT3A8gnTInC5/MggZVWKofI2fJc57RWLdI4vFHbu58Idl8cOJhdrvdqgkd
GkqM7XaO5ngqOkQttMEWe7lw7Nw5Sw6jyzob06wJbU6P0nNeW0Zae3cdutgYNgArjo8+C+EUmg5t
EC89VqQoW27rRMTLn83FKPeWj3clMcT3zLJNkKjqgUyXCkE8VK+5SY5pS1pDL0EOVK0X2/NvWnMG
pzVaeh5lKP1FX3LeCdbu06RJVJU+Ldxua/nMVR+n7U+/sNPHdH5Z08U5rYX5bMm2P6Kc0YyJg8es
csS5sTdgpDEgb5wG9NGKMbYFvNNWMqYZMsIRrKJ0NZvriDrZGIKUqg4WHaz+P51DarEfFi+CczYH
n5xEhearx8ZwkBOnHstBm518r0Jg951F/hHNAYnvBVdGw7q0X9s5i2c/Is54M1PBPhdk7UaE6LyM
RZIcrPaXphl+8sLp1KQhgWfeq3SQwfd28qk8488WIwWjPYAHXXY/MvQ8OyOkuHZKRmmdzzkoS/2L
SVjSgQXiPbWqN1hMMpZe8n2CphnlYwCKWtElmEi5pqM0OUdVM6fpK/+EgDYOa/GRSPk9VGLatwJs
aO0FMoIBZ0VNCFudQI46zQhBKhKGqQLlvkG8WFDPZbxybtda2I/+kn/0qWDiUajXXA2/17nnVvwL
Zr46dYydbNjZ16RugfCthyCnKZIN8Wp+W1VGCz/rENsWCLnbYDms4ZjFBlm1PnbsKwd4b55+h+3W
4mAijXmURGfVVUeDdJaozPZebh6ZCLPjlTPiLGuBv7pkB2Rk7+68Rbrq8sP1VBsBZOA05FI0hy32
h6zyuqgovZfVcH4sJj4LQD0gtbM6XjyniYkQVXv6zhOgQIfFQmy3t/HXzRcTe01Xxt7iuEea07Q8
rGvnJOLI8JU1fuk+kYjxeAT6k9gLO5r7edr1edpG9mAdio3zP3EeDzGcgp+hkWEGh25a342qeQlh
NMIK6E+6n8wLgVBd3DoLGErzmm+FJM0vxfaQMSOlq80gDuTFUVr528wR/jo1kUA7B/zNKC4416hJ
vbDYo6yB6jt57t7wOgeUseIO6tbvvuz79zxL3ScvHZ+GMZQvtsYjhpXxS7kPGKyqRHlgkVgTEqPN
j7bBPHkyKeIrZxk3Rt/R9vEQDdUZoWV7092xDt33Ogh+AgFtTwGJ7l3R+09tM2AuUukBF3CO/Z+D
RWVzfLJ0+ZSt47UaxPxWMTLET95/IfY8uaZODZp9SKmvHMDCYbIllYTH1qdQaiud03ISnINtTkdV
a3MvdnGjPcb5C8EezA24/wbrvUymGb9hEdUFsuPRkW9Eq/4ZDEErp1nrh6qZH90hmI6LLbrYbME+
rSNHjFzrkzCCn0i27J1shflhyzXZkwKCjJmQrHbLpCyCDX9BKjcFF1QGOi9O+LXZhh2JLX+IuflK
IhUWeX+SJ6rS36TCg1EZiXoKiIRF7LRqnH5+HeOcF4xmrWdTAmqs/WqOqAD7U9YaB2skR6PIDvUW
0hFAzQb9Fe4JlUv3SdaYjIKZEo38R182ZmnjD7+dziyOfWI9uI0X3MjDO+F5KM8qaAFzEypRpo04
2haWIeGyQzNDCiKNLYFqopUn4JakMxUBGaSDJAzJDDQ9q4GwrU78Yh7d7xkPvgSsxUcRgDtciGrD
HavQH9Y9JFpvIcPKwGGDAyFWdC8zt2XCNTsvkMGOnuD8WXUF4gW8uxmr2+BQ/CxJRbXldHYsQxi5
7WIdhyx8HZS7RRgQii7nwIsRpu51Vz3U7iSPy1Jc0OqQPWv41Q5KFGNJ5uFWWoFlkGy6Sbr4B5HZ
38GuJ/sUcUSJLR2dQXEG60hYUMZQlIZu4fYlqRDc7QnpBDP5SBY1NB1BSJ76lHRGehEx4nmzZJ6Z
zx0+vqEDiU0p0jC52ZvoUuNxLegX+OPCVuNBpqqldbBNNezHFXlUuHrtNUxzLGn9uR7VN+VX9XHc
ZoOOOQV7N8G1mC0d9i/xa3YL8zQE68UpF07onZRRr5djJ7vypsiMxz/u4GzLUnk2jMJ4S7pjULiR
ynwmhg7aEc/31b7+4xv1Xs6tA6tl9iIkKs6uNtB/Qs/DQHeoeZeg0FGqCsXmjXpm76TqZAx+xvRs
otlK0ObCZK3XJP+kHhyShoSyiDYolE+iz5LZQmvWcbzWXnISTTCc84IDlcGxSNqMxA10Snt64xwQ
/DQ7ZBWHT+k7sa2K8BLQMH5GRIV/ASBSk2FbnxzjEPRUcDnZ1Uers2Lvmz1XVkx/piKlgSiuOQd3
7wNldULzkCj3bxfUVpwHSAat7FRlFZjhNNu2DY2SOpwubKCPGJSODsfSJ1ePzEctfbOVUmRVSCS0
Q3sbPfUwdmBJRLNcnbEpH4ng5fy5WnAlbIO5IVrynVpmEPPjvLnfNAFH5mJFydi9+wuPSmCU7605
tIc0wRRhmfq6QgqOGnQZkUua8+PAlUNP018wSal9qwHgrWGwRskiGaplwxldzEna/UmEHXkiHZYi
GhLYMVvOrrnCCes7IFdCiexqU80TDM0EhTj5fW5VTbzk/gKezqToTHQQB0N3Q7XQwzNYnw2v1rHg
FLa37RZhg9/X+1CT4qhaazmOi9fulO3PUZ/3HEFFkFyK8SPfe9q0n/zGyKM5MTXgeRQk6ejjGcSe
Zju03ZeZSU47MjMJqvFVIhV8q0L7WiiuW2flyYb92bczJhFj/Jpx+fYQOol7wUify/A6zeG7u+a/
rCE9URcObL35//7h/r3xv/7B/XtGaXbsCGLeBWZhxLhGvt59J3fgUe67YDPun/7HkdL5AQ5P7U37
gZDxY4NE8797SO5f/+eb/oZh6Ni7SiptPr27TXTCfZb2DNkr3+f8PbFa7JJCLUzvocRU9XpNGrbJ
4s6Duv/36f3l3D81q7o64z34xwdzN8PcP3Tjgv3xP1/7y+aS8/Lfd9bS3Q+zwslQE4hDx23co2Hr
4/3P/vMXzA7DYG+32Oo268z91VrQj7FV2thk7h/S7TN/GG8jYVCU9R7GRuB54AS47BOPf1lhPbtz
khirvnWFAOS4ASTCAu0e0TmH/zCUpkA0By2dN6fKK1ZQPJOyKJpzRoe1pwm/VsdGLNlpTBizdhWg
/tX9vP/zu++rBVd+tOov2hF0T2aKYyNE8nAXO/9/C8+X/wtPz8XXcr9U/whf/w+e3kemZFZnP/+L
g+eff/RvB4/v/st2QMtgzHCwhAQA8P6ngycQ/2L/cGjcoF4MXCwj/8vBI8J/IdUl/tjctKEo/BEs
/9vBI7x/8dNEYHJIDGzb9rz/FwcPWQz/VcnOq+L/F0yLvE1EaZr/3QMRjF7TNJDsT/3avYD87HZO
Ueexf+NQqhFA5Kxx5O4CmTiWq38l2a1wgGxw2ucRrhC3oH+cuO2tRZxt/xGxXWTZ83S6ixebVgEg
AamAQne8VK3xrlUWL6PxDndJ0eUYmFmmOwK65v1gLlHpjcz151efY5Lc4pBM/ebZ7ysULeADsFD9
5qG0eKp9YP9/11V9bZP5W+K35kGEqN4BiP+Y9HP2oVxNaOd0Jc/e2Pl2+yPX8ted+bV5HmXrvWY2
qS4aPk3godsxzsvfTKsIuWlykMimWK2oQU6Yssj6Q8M5mXiDpQ2iK6m9JxyvNruHg0gYQWXhJiDl
HVj6yHiC8+o4HIEoKyh31yUKlzWiOvjLOudScnpPnSJTgCvNeWjofuZzmZCTlb8q86MMPwlT+EKh
+ZBn4TtlAcF528pyX2N4+16zBEu0FHZ3ybYP6IQrI2evonceq6oFZjCA5HV6I9g36WowTqkpfeyC
sS7OFCeaw4vn+CnnrtqBYTXJw5pnx35NYGJlvH5bgIZT3PbvmDe+YTEYnLK+Lr7+O4d+e2sz70pA
kDhVw2Bc7HXa2KvZsz1oRelF3T669AesdJRU2fIkFpk9VWb/SRbvcExn4rqITgs/FmexPpbVOlOe
Rna3reRThSprSvK4WNnHHbK0TkFOt8C3d1U4HbogdZ7GReEIyFCLUUb3hyJ8XthI4QPhRQeG7pBE
9d4urMahnLHkphYvxZFXxKA2kccheJs5sM5qNvh3Y3lswsjBUcxNY/0YEtowdy0w6Q4fblYj4DPB
4WWc+M+zh2CLtz8oTRlVARVzXv5xp/DLlFrHSTafa2D8SlngD5NdkCOWMLdRDgZrfNW63S+1C1mC
pCNlAZqxrbpBrBBcMJDtslW7UcWvRUpV8dpYFnG2kgO0QY5IJEykf5PTnAmhpRZwNJNf+PqNV721
a64PjbX8mmd7iu+bUsh+JD2IX/72qLkzfqXazvt/uIp3mKKq5iFajUD/s0UacrEj2VnIODZr8N0f
7AzoxqbcPd29s3P5PVPhd4dINSpEFLLhzqn630UQHIEGdjSXmA6DoPGjSs0asprJ3NAt/973wfst
m2l5Y3nJuNDNZ+lXXxVOHUTJMd13Hc+dyzGn8bH6J/QFNkn0/UNiEKq6rNPR3bCI932YinUVzGEr
gA2+wfk7T5lqFSPqkLD1I7FdGKPqII+rd4Zgp1zNJeGiro7z0VsvSZ1z/KkkeoIahkKDBv7amPpF
IdE5rrn3GHggI+927I7GmReWEaf0Zx8PCiODFLgBCAOaugD7BG1b28nisi/Xc9+AN5DmplwantIc
/HRrIyga25lhzoSwoJwUYkKjOfnDNrxGjrW/F2J0k8RBYenuuo0t4Unc41Rv/7zOzH0DeTsdxoZ5
b22iMxdgDZNuNjhKpD+DVA8HzV+6O4DVVmtMGe3oT9qb88XePiQrGXnTazGRBDINFLNWv7/zQIUP
B0r6XFqP+SH2v/Ncir2e/eVkbXwvyuUSkI1eqE5b6KGKIYBhU7nVP6eKMoam5rNkZrxD9eDtVa1/
Lb6dHUjtWSI92Mgbre7FJd4pMvCs7rusIC5SAIKy7Xx5LQPYx8OaRm5lMPs/N9JTz0yOxWMAv5VU
h/VKQ9Hj5j0Es/IvZIl+UelcH0tEBrsErSkrAn7GabGwNztHDyP/xXaLTxtNT+x5Ev4Loptrr8ss
6jzzkKLh/0dFr5wHLYmOA9mHhHYu3mrahsdEFy9Fo9TjbJnNK809OkBKfSyqYd3q9Pf7V8Qnov0n
MysS/deptq0H29LO40r3Z9/BzD42VmGdhkHKPckcXPXESyMZmgahW5Zzszr7Tz+m4Dgb9VIEtwmK
8n4M+vWnnTaPqSIYkR6GueNia8rfUHzl0qIzwD6+QKC9MbvZz3ZBvlWaCfQukNlIUmlbdk2ooF5i
SRulT94RlxACNLPbY5CPDnyMnrtuThBSOgSj0SlKTlpUqOIahr/c+Bodjon8Y23ks0x/OcnqXpvO
KQ8Lx5k4nYdnta64nrIu47Zb8CfxTD00s/xFXBMMo7mYToUVnF23YZgcGt6FBMkb2O3g6Cv6Z/Vc
fGVCb97cpHEPnJ0E52e6xMOqiwgvZobA1nDipKTg1pKxgq3zD28pmZwIPUeTmwxY+NFAVWkZXMIu
/epBf0dLYvRbl7+Pi3byTvNCq7Fv+mA3k4D45i6Rk5T6iQ7pUxo2zXlAl3Ysevh7BVMn9JfMbKry
s0Zzv+9D3tOuCK6kHg5nqwqhqFjmaaIiY53AHEXgFLYCwrJ2Vi1BJvGzovsfcAlJkGuHI4sSWN+s
eE4z+5le/vhWi9o7NgjvkcT3uyzvl0cvrOsHkih3WWbmr+VAPBkHui9SCvoONI37IvmB9WEihq9o
H5S1H8e8eBvFerF8Z4SAupIiNFs9IIms/4mkujQngzgsjaiPIeeRzCKij6tyONIeTw6myq/96BDs
M7be/DoJffZJTMunJnxxOG/Qp+rUVV9DIWn5jQjFZl+QVr/wrq6DooyzwtMU9F9oROAYqAo6fEv5
0xjCV0HA81PhKTInx+6G0GO51e1tCOlfZKQTQc6dH3zmmlGqQufQSOdp9fV0yIonhFjyHDgjbYWR
v7R61GUtQ+RhhQlv9Qiq7A62Vx/s65ZbFmTsG2/RhTDqG9Vp/2os7XrwLOPbmFUV0si6eif47qHM
ofEVubolRMlB2dLr1VRv6aqMfWpP5aOTpGa0VFZzRTH25ppYU7NKGU8pk9kHg+70Lvix1JIZrCFM
3DrJfILZeMwJeUTHI5sdsWDDO7krFQfevLkwpxveB7pErJkTcQEr8kDAtrslaLr3yvq2DpY6yYm3
BwxEhV74ATi+uzOChbfD9p05KkXunXJ3fSPj3rr12zC7Nxv7K9qYQAxY6fu1Zt4zI0Xus6uBcvOW
DH11y/P1IalH49Jqu92PabgeBsIzeTB4CcJIUTM7mbhNY+rSUApv5mw6kXB7Yhe4v/ZY+ZcY5iFy
Izdg4DfVm2/DPeWSKREzvvpIlndzLpGZv8wjw9J8eRnXUH1ZU3uOO18MDwWTskt6yInmu5J6lh9s
kLPvStg/WPp2gtSzd+JQD0ICXKu2jD6qsCpeZ9nxZVbe/K76jScMaaCBQJ40O/dbcXAL+cMu6vEp
pUSESLk50BUsHYsd8mkZxGu4hG7Mgu8zyqBX3YIbOLgZwynqZnU0tN/tllVi/5ppqBpOrxAgSVwP
BSw0Wy/WW9Py44qa/FC0uF97zYDZRFD4bnJc3lWjk366G9sDLdK7WvEwIUIxZl+91zliLXSwrOrd
2n4H3k/GpGWQzOmWNjYGJuzJ2PzyK0XC7oI7wGto4JDE+A4R8a6dyCf15DZVlKECeHQa26NJ1ZZM
tFHlDQFDwK5sSbVFr3zJveEjrQrznIBKjlzmWmjDzaPHascypewdnaP1IRv+6MrbBo3kH3Wpvgh0
jkE2ojLbrqthpCHdSIrkRH1dEkvdHCk5yg3GeBjvzdSK6R5CsMjOgTaocC0iWdUozAY/+JbCr8tK
z31Zls1mi5abTEgwXDAKj+R4zY9Eh/zkpyTXuvMCBIiN+5NBh/0k0lHHWUgnmXNfvNLN/NZzNiRp
9lXO2A8x/tYnQng1v4SpzyRYUTpK1Pk9rbayrtFw1VruwzWtIrNFS0bAo3V0y/7vfE+0LGZnL3yY
fwrpeCUoDnF7Rw6P/3ldxQNS4P7APJrbGF0VouPkeSyTlyF1XZ4c42/divzsGZDwmrPMB0ZvVaFO
QHRWNMc9dMreQP7LeJQhCylPiTYebGO55WyfmsUe9l+Cri5Il6hG8XJNM4LP6cMdMtMzHqi+nmSR
cjKygdmpgBGUbwL3HprsXLvur3RaLfySnr8zQxgsg9T+EW1XxkS9ah5mhmbZ0H8hgb44Uf4G8Ty2
IadgeWu7NmB4aTf85JVHQoYnvfKTmR38dRN/OHY0xSMmGfkTyw31RmvpV5WjYlrSdITHDvqNVbIH
uUj/sBYoaBkDkl5DhRF5iXycq2B4TL7fncDFZjquaGLswGt2u3qb9vaL/5JputPzXPvoqWHC+R7B
YQ7g85tdPqwuoz92JsbLQ5Oek9T/tqAPr5RfvteJ+YSHiXuR5OV07Qben+LobFrnkHctb3N+N5cu
cDMh2nULQPA+eFyQ9Q36rZFHfWLLn0i9CJGeXYdi5SIn/s7Ii+HF8LkxcyvOSAiJRdv/YZrVXQlc
5dXX3k+FuYJ+4gg0qu5NuDZzv5sCRHjWSKJUjtJZAc96Keb2u5Xay57sZUxeeCd2Fhx12oFyikdk
3Sib3F3OaOxEvLpAsD3OJ5fcvF23VM9ZOgZx2zT2wfICsEpr8ButAromKOT7obavJM9Cu+yK6eYn
05NT9/Hkr+ELYebDw9gUX4zq1RVD+saEOHvoHOZVhlxRmzSvRI+joAml9nbKcB7marxVOYVe6vi3
BpEKWYPw5vDahBUeoaV3nKvhf5pNv1zJHae7nXe8l4CKzOZtGrSgB80fMUaLB6+U54o81XNgTxy7
bXmFU+0dFi2SL04w7FLUufG8tj/6TfacW8/wu1NUvOjxEDbMqf2oR5QsVqPqR7sxUaMQJ3YI3YKM
yW3H9VEWs2JWcAcX4HSlHF5mn5gxTpTmSQbZUaNSYgDCUKVVg78jpOw6NkF/zcmtsRqLAjHQX5Zw
GWPZMy3wylBH5oiQFud+FtdFhRhNlCftI8Po3fwHW7UdV1a9XLxhikwIKOcUKkXOKfBsOd67TOvh
CH4TDCVq20iZyHu8dzQ389xQuXRliSAaOlyhfYLTi/TDUyVlTcnzZHO9D2wBu/bXhPLxZV7REK/j
+GnN45cU8sMxL9yTmDo3XjLnT2eGf1xid7FcVL9dr1DndO0RaebeA03hetd5kOo6xBgfwjkDIQ7f
7bD+WYBUPa1MqkkUw1cdDLRUvO6hr4XipA03ZrCIPhr10P5MLf3Glfjm6Go6ky9EKZi+QIcHqk6F
aJvlN6ianV0vX0mTd888c1twlVO9ViI4hw0GUcPP8QkNHxa9j9gCE3RGhcckx+ivBjHEO6VQ0a/E
A700RrqDZHOWru5/8yFaW4SZXeu/pbmIcLIdiM6i/vUVdzwS8L0CTjhTLj1lGVN6Z0Q1IGk7Ado/
Fg5XdJloGyae+u75SHHI7JZxKpyd9PP1lUna2zxSei7KSI7Dt0XnI8f34cDAt434Xh7TaNN7g5wm
aOKlB4FMbqnMsodZ2vfZGhtFc0rtsd9XNFeiBPbYvl4nXGINdpLZo+E3Wj+7lenOM+OZr+PUsN7M
DVvhYKvTsJp73vLlcZgC55ml330uK28ERctG6Q3tS6Kb4Ap0Z9jbRkBF5s5Rp9rsuw3egQNV+aNa
SK/F1robsg4WSSgyKnVdUCJ2cr92qeDa0onR86CfLKbAu4BfK/LS5BPOW7lflVftcUrSSTWq/Dzm
/UsdrOJZG0Ls8VNV0Sxoe5ihHk5rzi/tZYYJSQ0AeFFb6QmZ5O8OAZ6JqXAS7R+yTsn/lF1kORrR
Pw3WZ3K6gPSWqmf3FxN7UeY+hJ7VxphS/LgP7J8l2hLVERJWg1te2NAHl1U5gN3k2RXBWUVyy0qk
PXlQH7UYqi/YTXn+vewwDM5bhu121/X2VaFGGUP3S9OtSYQ7ruD6d+nruH1IvfpH5xON66IUwzSN
rI3M5wmXfDAiGR609RQakT9cdF4gTusSbDxpsR8X+T/YO7PluJE0Sz8R2uAOuAMwG5uLCMTO4L6J
NzBSKWHfdzz9fGDWdFVmT3e9wNzQJErMDEUAcPfzn/MdElA4euYU8wcJsU1bWsXWSLlJNdyEpmHg
XhpcYWUVfxkQS5VXv4nevq37+XOK5UcT9ocmUC0RrOKuGXEsVMwQF6CkEUHmF97lYcW13ilZ/ZgC
+0ix1SHL44eFdZB9Di6IwrWuCu8lUsaXIl6Ss1dU3j1B22ctR2sD/hf1OdTtbxujLDmJiLQMVNKM
HQ/1sfJu0jSxSXXox/6CbN3gkVxh5ybQyDh6Ccf5StrnhWxe6Jex8VJkg8e2EySwTAEj44Hllut/
WLMV+oO6UndOGCPGBpxZWu1h1WFETvK3kbkVojMwVrQRg/2GGvNDPQ83eBywxk/8VFUuP2R8H0Xs
FKrsnWvyw85N0MQFvvlKtz+6yMaLIoJXuAQ/0ym1D6lhXqq5H4+s8ZRYUxRFdMdoAXAucgYgkYhH
NY+MwJitajxGeIGYqq8Xrx0hrxiPjgAXoEbLIUKfvYYzprssKioUArv3m5xeKSbMm9BNXih2OMkM
nBCCNofM0lh8mzfSF9St9S21WiWaZdnw8ZlF8qNHH9yktiatNFj0IvCP7fLld2a4Nylwdxov2LBP
O7e60e5OpIoPxq76o9NmDdVs9VfvTl8O9SpketxNWvGonWfz2OSGugixa0WIdaprPRJQPOIoO9Nx
8LHodvGbKeVzIt+cuIzoJvvCnkESo3e8+ihsdZEM84A8pzd9KGGgzoW5xQ9+T8MZ8l/DqG7oxiPd
BpG/lO1HkLoPjsCxYy6c3oXXXgjHcARMj1QE1yMlWyUyC4dpCqSTEpZ+fGmq6icDbF8vEAWaeiXr
OBdvXL7MLDd81BRvbyb9hcDTF/n19pS6JLVz6z5h1n4ip+ngfEp8u+cZ5Tq4SfkjS1NKFmBo2aZV
+yuo1Xi30EKai/DnKO3hnZ0KbgWnuKrYOYBuf3XYc29tI4wQvNnZlRZvbUMmDhZOX3+kAYV1veGk
d92M5FAbi7t3+beRWcUWrFC8Z487gA9u8GXVnKallBuV2LhfQxfYqy1vaQ9Ob/B47PEYvbq1OOvh
5NR9/mFazNJz4zeMLMiiC1cchYHhSVnWZiQg5ZtdPvOgmoL9UlDUBCKR6PbQv1CXOB3qqr33sBlv
YpndwL1wzxKGBu5admYZE2ngiVb9DMLgNAnMN0PBabbkZ7AziG0KfAicPadPzD1vK8n+R6Irzq0T
VqdALRYU/bbdTkHNO4fktWHX2B8NQg34q8EjWerGK6oHdncAu++NBWo4TrCapntUmNbMo03tufNG
R/WpjTh4TkNxW1Tzo546JgOy3s6cPf2itR9wW/OYyZ/NpeG07bkxa5hdbaLRNXY4LcgNl8a9Vd6K
1W4tq5VQXN4tY/a4mIQVkxGTTXKbNznwYYqT/Ui70aVNoruwDvWpHZaPQJpfvaxoSJw4JHGO+eJx
IzqQGVQIjRur/Qoxxe6H6BoPUD8jEG97J1Ql7oCx2mUtfqI6sJq9pyPn0HL9JcQeKF/OilPB/sDt
W29vj2/RHPDxwUYa+iU5WSONuV3RcLljRpcN6Ip4+T2ntv2gTMY5XjI9pD0nyThlUVhVK1tD8nBi
ngEr895XjfHs1B9TxcKglvA9UiGqe7WZ6ulBzKQbWik/dRNSAxob9/jPyMqWCXgEOGZ2wfwuqK1b
Gne/uCJy8BxDUFVX21jI1pgivRYeOwoGSyHFVd3LOMSMHPulu7Gy6jR2nj+CGtuimC4UuTSvidc9
6rrUWxeIxSbvclIipLscnX0WGR3fKPOvc6mRABZozX08y/3QzPrGqahG75wXsipikwZlB0SlbI9N
LC+WmRxY64qDZXhfXpmP75n5UUYUTVnoAce5Lnp8e4Y4LtAgeDRhQqxPPXaNrBr3MiWBVufPDpoz
nPx2ehtH8OQLI84AakMuP8YSQnK1RC9iqOEBCCM9Ng659jjGhicaFwtpnkM+Do+MJTd8EGAWm4i4
0vvAtpLQAC42Aw120RkoDESzABlhyckACHZ4Hsj1PLD6XW0xJRzJ3SdCPho8IzkfiuckCFiPquIc
BgBVolow052afUUPQG3zf6r6WeOCKX8Vyu73pf5jrDBe55Ud+WVqlEikbP2Jxvc17xgZYIs+jHia
2RYySzr2Jdl6NYHEJQ3Ly6gMpjf9YyfNj5kXR8MmEGPbGf/IddScjdycH3TnPAzkVd16wjDSQPJW
mgpPxxib20zQszhfzEj2D7Mskaoo58LTtm/SE7H6hUyre0JSX3w9ykPI7G07hvl8Ui3E6GQAPjv2
b16TuBtbvrbtMG+oGnselvJFdv0TjaO7uGohaOtjmI/5KRzM9L4ajPQ+YVt4pr3vKawG8+La6HKR
Hm4Vj9XS0sYdsy9dXen+Il7XsciaTnxyIgOVTHKUxo9AObTBg4koip227v2U1/dstfEBRdbJNUJx
a6S4HuOKtSqPXwl/yhvysLtGBeY99zAbYMIECwsNJRdAYWYMfZae1gP9HDAj6Hic570/mmjlqrp1
i/FuXDh1s7CS6zhBSnwYLJN9oV2/9z/jnNBHsegP5an4UJj5vDX77GmWivctNvEiUJhjDLjNemRI
t0SioBvXnzAbjngF6tnj9LNQCpvjvw/ULB8g8+4h8YS+R9x/a+fDwaWLdG6POvCeU2iMV5BeG+DN
JlXbAbpDVp3dFCZNjzkyTrzoDI8Rl1PtZxXjkTqyX0JvTa73PDNS65I4bL3M+WYxmIjWCa4cdnKY
TJ3s0AkedZFaDx14xq7zPuex/tBRqb5p42g5mFN9XTyoA2KWPJ2YAjA+YA/PhRl1X0klBGCgYl9O
Ixk1wRO6FO14O3pfQxUyyFzmZ11yoYTWiGWeQ6Wdyl/ZzDY2XRhPRoZ+VaTrEuvXuDQ3pAzs3ZTF
1Y7aYGDvFaIeeCgOsQnRqlE4D07onGa84vmCQuvVr+hrFL1Y3atTieE8KXUXcypl1pJbd16+7Kwx
+CN1yMAS7jdOteFQNjumn32eQvlQj0LwHG1JH7uL+zgFQLTn0JQ3lTudpMYsnwvs+KAofi59wtFh
ScPjADxuW8iO2JDFp8F2t4URs4v76XMQOC2HKvcr53Ny4Ey02acn5uPkksGAhw18vTQnf+itetvH
C+GMXsDdIyBEd0RyO+CVJLywMG24c83ggXdwr4PgXkWS+G3aHYc+8Gmw7jbk84ot129KUrW7Jz3I
5Erhnh8ImsBvkYzDxpNYrNt5Lh0SUf0vI32rwYUUjlvtG23dUh8e7/qFnmAHUMRgPeBQfhc1GSWH
w2Vr7dwpNnwP0+txUPeAg6L3aWnAoAxVv+kyLORk+/ODW5jAwdS07+LqNpmWP4wy4baZxz/4B6kN
rXjGIWoeS7N49B6WJRxfGHjtlXarq+7ULZzezZySpHZtDrQqCB5pSHIRO8vdOtrD5lgj+qQ1TKTx
quvmjmlt7Qdd9Cji8OrWRrsRhCDJ7VNVR0EOW9hkJ2MvO/Vx+xa47o45x3iIwW3uFvYkTFq9Qzcg
YEcFrXQRAKYyIFqiHYSMbNh4sxNy8J/0JgELEMAI3Qldw4HAHJM42kUda8ajMS5sumV9N5TROyM/
vYuJXqf0M9BERGGxeqiFvDFM67GvUzaZdnZVITYGIdGC+jx89si65GGM0VniywiIymScALVJyY7l
6cKvBPdbwXJEcVbfWdU7Fb3qsnqb2LsSrOvbkXqTgfyHMTf7nivi0JgmsbS6r/zIGcVhcjPONZEO
fMcZ6SqKNIbogboPA4mB0x5srmh+b93uWhZjdqnz/jyFuB2zTp+BvR4TwbGLIDkWlKy8CHjAe6KQ
FCEI+7bPyZVr5k/bKfHKbVS0H33E4SnywJxnDFcCfZpg5hI3YWVxe1bNicBoVdAE4bzE43S1G+eu
NrwLB68d0t4mFK8Jr1zj6aw0isSoqbbAnBOND1PXvpqMNpfIeC7BsNxklXw2j20KJiFqroLsnN+m
XnHqaSlJWv3oxfn0HGTGTkRp4mN+Skg3RfsQkyo0cSKEFYnIjaaAfGN0VPwUCS/QmavrQrXhbt0C
k2lYZ3kxLMx4vht0xFAs/Kw5XBMh7yOUDD/rlQukZXiaBJuk0IN+YptZvSGjnOGtJDkq6EEmu4Gl
qU3DZjPnoNT61rR3YoyNHaLKcp+G/dUB3bUP4ij2pXxS2D52aOK1XwbFNYiIXk2ZFKeYbVcOOAMq
z7YAYLoZ0/LOdFJQhxzvxzBbbmQwXahWZrMAIckNUbCtYvwcZ8bOykaMad2pBEtVntC+/dRydxTm
VnvboOXMEsWxzVLuM+zfbgoTwFvo3/kRpNNbH2Tpzkpsgz0RvS26OWdRT2puvISFe41mWA6mEwWH
9a4F3tVhCaL/YJckwV1XqE+z5WNQYJ2W9dAw14jZQF3LYcWJmYM+Nbs0bfpbLW6ixsxhwDWfkyDb
znk9o2cnbS5kFu/6FWjhBtkve6bH1TanP6KK+5qjmpUM3iELOSNbZB4ftHGsMEkdS/CQQFCyY8IQ
ZgDStgX9BMskC7apYY1glkxcR/OWyaTzaBLjidlx+VEfU05Ugk2CJUypkOruMDPGgPdjNt/u7HfN
HdQhiz1J/SStVbqJ6KboAOZb7qHNGCoME9gEzh8kuIss2SUlr8whvYyLZ3lKAvIxun7pl2L2TeBf
rLyYhak6N9v5xcvVSyKRC+ekO2Ao8AcH0SgbSAW0zqdHjO04fHWzfp+ZPmxiG/vOGIvHLE8IRszo
Il6svyI3E35Mn+iuL+vfmIkmYx3eFpPlZ4ote81pxCnzlxZ2VZZcaVKsXcGsjuD5sfeWUxZrPOMI
EAQVF/WZJmBzDBaJc8LEaxd1k438RWqmgEFZcj8FVla8p2m1Jdf4R0HjWjOGzsXSTJ08NoETy1WL
DrrjTHwq2S6+zvW1JcT5oSIgI2ZqYrM8sRfz+DVVaZMqr4RXbmw0eRTmp8IrH6xeYtinPIIoElPr
sEwp1bE4fAJC45DsuMey53Ji20XQdq7Kz8aIQd00krjIRIYx9g699Tsh3n4xfxacT32zN9RJVRg3
dS6jbYwFgYcAXq5ULvswIp4awXtdhPgdT0G8Dj6fhRkgH2jnvYeNRXJM3AujF/eoc2IzhAjDFmNh
RnsQUhjJHdDXm900ZlhgBvVuxsOe4Ydphhy5V1KLPaofuYjHu0w+TN5t3BXyjXWCf3eiyaxb4WYm
aImm4pKHcXBTpTFMDLsjJWfOh5Qg9LYCseSLlh6tkEzABt8ZefbEeu2GDyow8ICYTQa7pX/gKsoP
Qxf7ThvcZEbD5tRZxVoGTW11Hw8L3IqmGzaE7cEvN/GbU22F0UGMm/K7Dp14X4zBvmCZ2UWM87ah
7nbxnFz5COonnFH3czBDT8ggaeXZ46xdohTFj84hFKGpk0qVxLGSEhIhJrQzpGYcNeOI7So4mq1l
+UGF4SoPnNR3mp9tkjGdphHVNM8K6AAPhggldTEehgnUcEjytlkiahRLa686WmlsTQJQluvJwG6z
Q5FSzbeistqgdlhT/axmysNWiBxCsFyXHLsmeOmIOw+ijWHy3JvVcXby5ZSTIsaSqBCXe56pA4ZD
nOzl18CCT1KaGi2Cl0APkXdtWbylPBfRtoM73CjlZjSj+Yhq0Db5MYvq4vhn8SKsl1p7Lhv75CRK
vC9ed2e23BPWQj5prhWjtSDf47z6yqOhPqTScjZNPvBc5u22GuQmyUF9uzjEWapIRxiIE+fWYwPl
Lm2N+FdhDXMrBJaIW3D27GuRVKfS8ZQfDpAjY2VcCUz9CpJk2HOSnswfTbQwnVsmvLSPqifE1zhN
B5BVHJsSpIzKF/Ac8J6IZi14s1z7mGGMmRFwk6H0SzUIX8FzHXSibqNuwMSIjsaSygGOeMPEZQdX
gcsy7wiutj2nsY6dy8LcbJ6Sx4rUESJM8CLbT7F2YH/7gbNsrjZL3Dp+GzMBjWw2K3Olgk3l1Hgn
Vs8fBZmn2M56MH3i1zLn6S60Vqvy2t44o1PVsx5PRtWpU95Et/jb9B4DN9SUxmyeM09m+8wQctuY
XC/fA7UBA2E4BenZrKFXDUHNCtLFe+iR0UlR5Ppn7qIfyq1RI85N0asdPzlCLEzkg0eLThUQqUQt
1m5t+gHkUa0J+8mWaPKr2ZKV4M5esJDBBT1rS1Lw7NHNwh12RXpGXOmq53ZYW4/mThwjs8U+Md45
WlDzFCCAb74DoI2akdGpgf5+OYF20CT5LdnHp7Ghe5EZju3nzkz3+bf7e5ma6hwP3SNid7031rpk
Q8KpNYfA9IdhGZethaaHGWEJaHRW/UMfVPNBsQkgQgTwxi1prFpvzZxPVc8R+VrhIYmvYN+wkER9
DACcGAL2pRn/rNwSpAI3hzYUvPQIuJY3t/XO8/4YWkpCZ0hVWmhIBzHCJCCbJeVCbPP8sWcdhsj0
n+kewyk+SzOXFHxHsB4G2AeLC7giDOYfqxODMY3zvJg9iMocN+dWNKF9cFR57KM837WL8SFQIBiv
FA+dCJQ/QoLccdte8aEnjEXlR0GJ85l5EV/qkaRKzYA4KlvfDtnDeHIh4gqalivc9bV8TE2aeqgU
XVuQOKuvX6AvnLnhpsPiZvN5TON3XWB5Feat7tLLOKNr9+EElkHsJ0WA3MFzEvKtHYbHu8aNXhbn
03LDAVcHluHMIz+pqDWrbAAEQv4OjcFjmSVVmHqBIOGd8DG75JayqrZ3NRYntpkpG8kg7XbYB1ci
FbbtToyvlhTWAYYjkeKhOCXo7ucgDdwzIQ5fQi7duPCPtmhS9UJOddZfmZSrhbEg1zdzSXShnray
qz454r65kyC1lztXFkCQ0GY/n8uMKb8Lwm1fd/Uj1ukReI/z6HEcUJxI8rE75KFLY16BqjnP2QXl
ucbuxN23UgCe6B56XSIbqkdpvOt2kpx9A/zGcGVXh/N3jdL3r2ZE1IOdeA8cHNg8zZ8qXcMBHdUI
JcWwBpTI82KC1QtvcWsXmDK7epuwFw7DJcaYV0xbBs32uSjgPPGRYTvdm4o7oWeJZrwlICciZVaK
AH9jZU/fdxU8ZXABMmp3UKMvhh3cw1Qkk7vGor5dz99fFioudRbchRMxiM54cGpyJiji5hmYPgXB
7vwKG3LYs+l4Gx1Smiw94X5WUcAdiAMv6M3D2Obi3MP3YGBzw2MbY/L6apsS90q9XilmYCYXew4j
30zQxic9rqvD/CMSVMUbdch/QhF5+S7Q+k5TjQHAnIXjSl0G74VlXAOdxEeLZ5KmSzQjn7D/MwaW
rc301RD+8mg33iVNwh4DgzOu0Xw/0IBnJ4CVunq9uhP7z54uc23j6qLQPsqZw75m+DNSNNapMDjU
9HOVs5WfaGbyEeamLQUisIyDzveOBO1LrLrTHwjkrPuqYMTIgv59A4YWjwRDjkwyDcTqmDxzOKwP
OZk+9aLfWcYma9PbXqieJP2EMSwOH4eUgao3wLSX9d7B7AMfp+V2g+KU+07KGfVf4lD3fwL//4ce
AEV41FIu0RsLVU6Qe/lbTUTojT0H86nBoZ78WpRNz6AiflpohklzpABeDFy/0lX2GeOJREJhajbr
TxCs/64ihx/6SynB+mJsS7gUZ8Dct5X8exVAFhHRVGZbHk0T+7Sj7GafzfDlEDyvsqqfOJHQs9ws
GwP3FVIQgADRgaBphbvgWy7D17J8Srm1bpw4LW5WJzRS82NFgd2tRikrBkpT7TlCfZrgbUdu4Tsy
Mu5stpOJkyKLx7F1BifU+QQLQDfZDibKjkmniDvI2G4yn92CjdOY5odY2Olj10kbY9xtFQTxbyb3
X1CB3KOQVYQvF6sRS05PuIF5LJlIQvVGb7/Mak8kIKR6OTYfDEjmB2QLdcpSpgaqZG9vK/Y/Ycay
GdqNuxkT+ufszPhBhYyy6lO5qihjbdxCoQMrE00x5iczfls8tpY6K3ZYR0ioEJpOtEvBhd2dArPS
d3ZcvctmzG/CyABHb3GwmYPi0agaF0qOJlbQDOK2cLnOq4Y8M6yndjdY64q5uNaduc4Xiym48RIj
fEVEyUJm5py6rb1LqcnoOKgwLVMJLLfWIcsCDG1l4p5MVZKE5eBzkDxKdwg/cEuItexLw3wHL54/
Gsp9tGto5yVitN9VttzVcTXc81yCkIZxmM1G85UGRXiZcPueLQcyn5CgFVAO/2CpoCNz5mWmCSLi
CPWYYhnrEDvjdOOstL5y7qYrTkEDloO6M8e6/JqilHT5A6tE8YnRIN6oKIKCkKhPD9Oj78rqNQ6m
9MZgSomrjSIdJ0hvInthoUdaLHMpn6VBzilbkh/ETo5ORTUxrrYOh6C9vOVe2WzjKvttVVIezJyL
iTwKVN8ubV49p/sQmRjRPpHCxjkzr7aGFmMH+X2//i7Rw4jYsf6y4IK6WrLL9m5VmpvArbOa68VZ
UASZ9ptTTyAvJFnqf//k98/EBZOsfi6iP/+i6RgOce55PgYaVQL7GWzCrmKLT5aN7k7JllTFPVMd
RT/RWgfSTk1ztAU2t6lF8nFpW8Y/UDCIjlzH3pahs+CZzZ7KuayvJW04vpkmJnclWurCTgoXSArB
gd3MUzte8A7l92ZO73qlLbo33fnG80ZInBrzWNTpkxZ1s5dG8wsAgWRlb1kByJNTWT8WG1k29iP7
TVzVwV1Wc+n3PQyjPJL2HjwmcSje2LtupDHUG1OKOBooTHB+HcKL4/KI/xwKkeslp8BuGXgHpPaG
Qm5FlVRUIvyuw2F8cXHSKNFBJEtR6XBmqktM50gWEHxJ3Q6+U4bD19EJWuDsfH2XarhysG+CsH9q
jbC6ToNmjimmfVxZ476rGmKLPUispWwyn/es2Qc24CigzpDAejw00bILJg3DiH0xeP3bRJvj2SrL
XZaW/SWxwFejMXWcEfMWDGgEt3gax4vjYSplON3sMYzGlKQsX0i8zRazX3Yw5/LoZm7sqxBZ5t8s
FH8tqVmfzY7Stu26POpNYrF/WyiIusuAoHx5xFGwZevbbG1RJGdT5smNGmXAASX91XAdk5gBpS6B
lON/n+imVWZ8IwfjTtQclIqCEAmzlt+oif/mJX73K/2z0+YfL9HTNile24WW/LeX6DYakQ8P1HES
iQXbk6DG6DLAw+slL2YGG7jP8+RXwKPcTvMajI5kd6os435IRl+YD1mB9B4hH8KycCFQNpNz1ZjV
Ypo2tviSBEI38yo0QzCQbOiROkv5bzpnxF+7jtZ/hWtaa5eXa5ueBZfur808lYGV3pynEttYUV/t
UN0TwNuAZHd9BbDw2ubnqhxuQp6BaFj1IZ4Km4kmhjyePiP+9urFbuLY96ZPxkm45mD549fNyYT9
z5eE/de+qz9fqS1pKaT1xfL+y/tNDNEIyqDBCZ9ojFB1SNiwMvVRuqNfhDUJmXb8OYXNQ925zXun
f04zo3hHt82hKwh2uEF+0WCBwS4MwLBy762onQv1KtMNxJJ616Qs9aqpKfyNpdxMAYR9XVSKvSoZ
MsUAdFPljnUYxgbATp4fJGeKt0BPv4blzpjd6aGqQjzQmU3xtqdJy2L1NzvkndTBGIGyH6MmHRua
5P5/IP9X0cXd/G8C+WwiXfp9/vtOzQv/mf5nOv9rIP8fP/R/KzXFf3iOJ6SikEeRyv9nHN/7D+VI
ZAFlrQ8iZVHW9I9CTeL4wpbefxPHJ9C23kfCFtoU3E7/+3/9pSar/dvv/3W7bP29zAijLg1vLjAA
hlNC/r1CkpB+1LhLEMLW2SU4AhES6wpriJ6MU1kF14Bjm3IWZgeO/ZxXDKYWt4iO5vQQG9mZPPd0
ooyB4VuTkAOjkHNDchKFuvOAUo60YtgWWNeuArmRMbJnrPOUGh35minPfA4msF9NRDgw4qexHn81
ksKsfoF/8J8fyf/jUCBt87/+O3mncMubUqOfAFL760NoatWsUulqgiqE8krV7ac4zUEEAf8gGtec
Yxd4d4cg68Pwas6h4Hth6dIJVLf+kNJLUQjztQisM0QPok8N/GckkfiSNN6GWd2u8Sy8YZ540Z3T
bkVfPhWG+WVHFBR9f8nyCAOqN5kYYQKAwaE/yfEUG/k+c5ABu4KDKy7gvNxTJzheGBWeUE97Whp5
cswOuBIzkOPFYyTFa7c/U4ua6gacK2Jo8+xSCkOWmS9ehzaHq6EzC/P8/eVbjprp4Tyhxv7z2xAI
E7CxnPOSbi18kssR5NJy/v6CHhSSXUQ/olaFaev6ZYj7+mwFxJriUuwDRpoF3og82cNE/FEeK0f+
YqhKm7MNU4TCyo6UEpF+E9RgEtHHHPW8ZwXsNP/7UFkZYXgoNCJ6maISTb2r6D+u1TakKOinsPN5
15UPGY5QSOiRu0fsf9TZELBa5MHZ1jDrVjfzplh/u3Sm9y9fvr9nkNNubThmFUMPgLvt/bT+rZbL
rw3H/iiniJ7NDOGjJNnKCAHl1hH85U3JceaUNs426D37XK8tnN+/QqoX5/YtBaO370Q/0QECeygk
0NRm9bEKkZdIYUMICIgUYOvgTD0aE8i9mOyybeF4Drr6U6a92JmsLudvcWC2xIPZ8a3FlPucDMON
R2Bhg9m72n1/qTRZZSvEgz+g1V16MGX7tOpfv7/1/SUMJ/4wXwyyEdbDYkao6tkKTPj+Urm/BRMf
Zkm4IUMY2oDRT+V4Q+wZIJ0J5DBeFkW7OXQf5hs4wEKFFW7hSOVhrqZTrymbm4wA01Zjbnb1D7Nv
0x19bFgdjZ7NrYnGUcWiwRBkvJYGu89q1MmJkw+72Ri9C+wc0nNybiDPrc3jbLjjbQmFka4k79XT
Sb7/VpHaBWURHfsEbym6FHOosWTFz2HSWNtMZf12uu8Zv5wpMLhmPS1wtRf60VS7Rwn6bsO9cXQS
XHVGtjZ7mx7/61gbnp9O3XwwAMPDGcPma9TW1mhoFy8CIh2Q/ZYAE2SsgBnQZt+crVXfnsyQUxkJ
h205lZxrEWQrL6PSwWBPrcs3ft458XHJ86KnZNOoftpFdbZmUdShQ2o4J9AK4dhHHJbXgjcUELdH
ibO9iWxCe0lrOAWy6l4bQrZ6yYwz1s1pgRgRuPQW985w6UeK4qO4xnuF3k8qqBrsCmd28VLnCwa1
iv03kWdYuJD2SFLuVMhBRGfVDwt31V6udfK1QpdGWthGhgVRhLeIq5jDqyV44tFR8Vp0KEl0Ai2n
IfxZzoS1keQdZM5HQIYz9O2lYkpUttvvByULZn3E5bTDsVvTU5Y/tE4PkMFE4LSRl3d58Uy/EqPP
SDkMb1dV1GVH302T2ioxGHuryu6M1kKcdKV18sKXaC21m9Lighr72wvpupvpq08DY5fK4VdC9+u4
hAks6eSmFSPO9Mx7jzi3FUKIvRlmr6j25SkamUTMQe27OIwZwyHfubGxYBfXn11rQRivrAFSK+G7
pE6fR9zybm29FDI700tnHLq+vi2hRGxzN/g1O092WHwEHQ9f4sHfl/mcFWdadtqDdvOPArsZ0i7q
Kg6CYdMUzkjeDU2RWvV3Qy+8ShDSiWN3XA/YVQdy034foSdizoKy0wJ9ka9BbJAMdIJHx3rlEMSo
JjOIyZc46bkgUM8wDkiHIYxkUseL2VUFbphO9hl0leLkNf0xiVLT9wLT8YngqFtB45WdY+xKCrP0
mUVPfDg0sSmIhMCaenpEM8PS28JbmKnM8livQyR7HScV1mM2MXMutHmlKOKHffDW4VMbV78YJ9za
rgH8lWghbnSKmUShrloBG8mZFLUdFpDUHdjA8hPW3Dm3gogw+nnGkQ9a4lauIzEIGDsU7wrYguOA
38IaZc7e15QAKIE4/7CEnEHM0Aw4ZA13lRNiP01PNYSJfcJE7htpla5DulYWuPv2Y1fNcM2Bswrm
edk62Cvj+k2KiH22h7xDbcCmidm+REPz5TRRt7VCawZGZ1Q7ODbMyrJhOaUGAemwOka4gYlRlNGm
iICy4y66TusAMl1HkXiXWmtw1saVCYqzx/NoyQ5BFxMM8ipGKF49kmu16T7JeRmz8QJTCHW0MIwH
3a5/DvUDneUsq2WFzvmG/hkEdE7zZMFsJrESa/6+6ND1qBOEBMTUtV/Hr9k6iHWYyPbraHZkRhub
7MzGx4mbmRAwhrTIDe5HjbdBV9nVdvpdlzGYh1kODMQy9uujjLqP8m6SOn8p0Gdl+qY9MjCpxmEU
S6V3Q9PcQ9xmjJKS9B9WkGR4XarEH9cx9MI82lwH08Y6ou5xAXTqNc6shQUFxraKuSzRDw2s8JRi
Vt5yKHHOkF0f1xkAJZIxJ9i405iFCzaFJoObem5T2ptM+ZaRCoseg67DuRm6P+oC/1G75IzcG3oH
R6bpznvmVd0Ww3RDLMOyD3J2l63jOu+JpH6Kij2xidbZ/txm8j6PRmoCgneSs+6hqsZnkCc0wQz2
78xhZ0IvwE3qmvQXsyNjTwN0teS8lwl8xJQGaeKieei3v420sy89AKakCw6dq8Qp7C0O/FjYl9gu
P8uW1NzY4UgC+eYdJ8yTtCzAdISnBx3cYAvMiO7chOH/Ye88thvXtiz7KzWyXXgD3jReh96IMpQJ
KToYCoUC/uDAm6/PeaBbVy9fZqOqX42LAVISb5AggH32XmsuFolBxS3kyTYL8+DK4gZL8sU3+WCS
tArWc3P0BwOCFRziRo8GoLYXwAnTi18WR38E/tx22qZ2m8XIv+ld6Z09WD9wBn8Tb7QuSDh+tR1E
HRJtFc31S5sbihnZYLBL/BK9qTWBnI7dd6bUeGO8OUJpw7TFbJoVXktgWPgTJT3BPeUfQmvGr4XD
hmZqcfHSddV2r/CXf5G4HoNAJV+u+c1Bfyyt/iGj10jjp7i3sfHleSF2jYJTg38nStZ4pp9EnRel
hxyByziBz82D6dcMdnNlZPEehfoO6C4hQfaDN5t3s/CMQyF0vA8ZPP9sDO6iEDv3bKHYJ9CHJla4
9gQhFb4lPhHrGhgIHmYgoxt8sBfNHy4+dshd2dJyavGnw4b/OdLMNOPsdQKqjS3xHU0cQTmYjnut
3dEfF5vMtZlJF829gX4LOlTkbKCm41yDDbkPtSMZoRVDDxMjNZjKlZd3GaKr8kc7/Z4EWRGRcG+n
Kqj3NONUFmD1TKLAyzh6r0KGj6WZgzZtUQExQQTGV9SHYHyRAn3naPsHawr3Sayt0bNB3Cz5ZtdH
okORyVt4hEyj2FgNkhkrg7ww2I5PM5zk0aRFjTmZ6XYwRux5TXtLK/cQcZR3ws/FLpsbcEtwvkOb
KGunOVtz/lJV8tazGCFGsHN0JkyosZIbW0SwjoQpzgZCmDjwP8vufWjMZ+43eysgE8p1uj+SLI5q
Hvm+JgMIFWxlR2rOP16X45AsxNkaCqz1bnDB/smM42GmzL42lGOlVbugMuerYSbXtC5w2uo0V2Ln
YxZvEtjEBrzKS92bYPEpTCNHXmNmhNAin4sQTRmgoKNuoqLWZfqjItOwpKGMnMmfjyLtM9r+NXDH
AjmlPqs0NSY9oE56YybPJsNPmd0azrEC23EDC/XXYGRXZLQ6VHKLlZyTXOBnTYAh3HuztYftMFRc
hysM2jH1k47Bf0V4wpiK6jC7AT5RT2PhVGXK2tONBLVBSA6NNF17yKTbGNVZhmR4yivoL75VIbMw
yk0S9ehvyaQ0o5SPGlfK4j9DoflgOcNwrI37IaMer3nPTm15e1sgFyH7kQu8c9ak+XuuCC2K1KrK
6VF84rAhlI6WeBNYMHa342jBC5rxqcu4efXK6G5k1kM/C4ij6j3FvGkiVnZ6ybWw1WfSz/Pgp00/
H04RXBEMuUUZzJs8vxNj9WISob3qHcJ28a5wJac1wB3zs9MOk0XeshQh4ixsTEK2pJHqNt7CQLvG
oV7vxmry91qAU3v2crmua/spq9RHyrXQZTbaMERaBSNORNEEYIMKhv8KcadZzE2J59gAd7v1OxCq
Y1cDMUnM90j049YyzDtSRCjbMqjdmvNMMAPtcf8D4daDl2LKdHOuEnZuIkDMPlLDczZ94rwhouSb
A+yCwmpaR0TCnwCrZzoDDWcWhy4Xh8iK1pVS3+e2W+5Ym620yO5vuTjOEZVjZPgbP2lv6adSCgJa
18Y/3ZS8DQkO0cg0XgBkg3VrTl08fMgWb442HQILX2OAxHiVoe0kwDApz+GgihLmlqtsyD+6Jr4J
iuCjJHLS6lgilnmJza87dsomE2gVY2ouf0gEzl6ndEh/hryZnjSNmgNd7SZpjhYJAtDt3Xpf5+WH
g/xkm7kT4Fgdf6LubI0GmXXMlG1nzO7exVSOEXTEQ2QmG3RVEOq6BIwE0o1NkiZHy0RHGev9qPyl
EI4da2SsRwmP9w4omJMl4PLgx7Qx3eQRrAZCsQfNjZ6FRcQVimImDhlSIflpud2nyVrELpDz6Tvb
m372Y4OVNvU46Yefeec/JhC2cZjcmgofVec456wyCCGd//So4PUBx7YYPX0dhNpr3syHxmbhkHsC
73L1yAtTNqVcwBo/e9WbYSszrJPAt0ZEoBR5LSGDuxaA8rls35J8EMcimk7GpEEcB5DEUpcaOrpx
M88j/nDyKIqi24613DrFe7ESeakifbn7p+560mHBlVUbr22u7lh+ucvmExLuaBD4R7yNE0jsY66f
bsqxS9DMyic9Qr6MTHEbG6kDoLujBgznW/UfQQpBEqy6MSN4WMhs1zpvdBD5uo640QjlWXUUJOjH
jrEevwIB4f7KiJOwHJr/3GMliSIoMzIqBk4HygIl6yfiju4xp7/6IDNp/iClU6IWA+yJQipnBW6G
DWJNmbLohhmsq6FqYP7ENppTiyPlHkpFYNMrXiL4A7n8UQJai/NPjV4AOR6g8yyTzC3buccOpJAQ
mBddZyZDC8MVtf0LaL2974TPzGun7Rj4T4Iicm3V8EziMnzQKm5kCLfWDsuiNWf4XTX7v0MtAaZ/
DTAgd6lxCidSiKpBuGuEFIy4M5zYiYZuzc7tYNUedBKJ1g2NR26OH4lBjkGptHc2Rk3W/yZree4T
0TiSSe7yuYUDIRdZSf5aE4bMJu2JvlvFilxC9h8rzMxzZxGSncKmxx8bQWhD+01E3ypw5a/A5A0T
UXgFBQfMowcvBGLhHIedhfY/pn1ickNKX2Rkv+S9ke3HoLqRg/YxDESHhu1PJkObRHoH5O/kXcG8
xHdtYSLRHh3SNld6UjxN0Z1UzpkCBHvYByoW62B24W09hjTshh1uXesn3mc4NTMhEH8oLXBXXZ20
Y+LrjOhWmU+vQ6QVkMUCSDGkQQRnrCa7Cc3Siiofrqc4qXSrlc+NkrseKgiXY1cTUbFpuYjOIVe6
hJUAypdk7ZdAMoeQUSI2LxFM16oNowMhEtmpgPhWkc/T1c2B/OQbYm/4OpY9UERjfraq8TFskruW
SdAGzeOntLGFl8QrD5NzdfLqxY7tB7T+ltO9lI59R86eGmER9Yv4c8zPtpc9tiQGIeUmGqwwrwVG
hNArMZWgQWcsfA5QINUAPgSxhGYevpFtuSNOk1bVeHaEhlW2/TTqgVULfu0VKpeu7A6BhnhTnWtW
+VnV4gcRbe16xrzn9O3HXMJRSJGgQQx079uukVtsLk8kbTyHxiPErmhll9qfpp0uPkgRvoudvebb
gzZbJQFE9fiRAQD3kPJAfQBmXmvvIzEQK6/RcK4X1i8KtjUEQ0bYTfRauclx6oi2qsdOAfyT+6Yj
rNz9Y/bZrVdm9MqM6D22AhTK1SYp5Z0r7D+aVjyW6j1rQ/vslpiROy7kvo5B1jPA0HCk1l4KA8nM
y1OFvJ8YNGNUREe7/W2QnJPzKd5K/TJGiUkmkzxiAovX+F7JQRWBsfN0sFOsg0nxBXcx1jTO6O8r
ZdToQJac+00zEeiYp8DtJyrJasDrb0z4ddqern6rHSMteExYK1iVzl06fdFCYz7klBwwRyHjVmG/
dgm4OI419BGJKTFCQ34XCdBiXoHDxS43ThtWWMam9YhBzcspmf0s4iwtiOkDSdbs8tl4Kyc9gzOH
rwgD/YkI8PiQwKHZjJDbQ5dkKkpsWpjz8FG0qM77LsPFh5BJDqzN3cKvaRGg3Wt01nS3g129ZDtD
Jkp4Y6A4S+wX36Gi0XrifEcJTx5/Cvyw+VdORtR24mu0SnpBUilLiZ3fS0Zulb0DbPWjSWsQ9c2V
kT4hmzAEH0cdSNjo4k0m9Fh1nw5VWf4sUWgHdVnCiix/Mw6lmnjI3fjCBJ9PWtTJBnEuE8O4/o2E
K1jbiW3sywnAZwWd9hJS5FNrze9jEYzHMM3tW/xXlKj+dF/M9owrP9pohZlepMxWbQ3c1py4h3AF
LVr/Lo7B1mUd4dseOaH7kqzhbW6Rqx7OmN3qQ16M7W0yt/TSYOzFnedu/FY/gIW9mF0m9wYSkBjf
TtAKe50zk1y3lJa8b4umLWL0To4p9TTtZkhKJrLBJ1NHNj3bubszNGa2RZ/eT1oQsgIZ4dl6NByM
xGFOhICA+ceWa5y/qgR/J4dhE4lQrGeMaxv8SuOGlKFHAHXxOSHfIk7Tk2zFdKZK5vI1dfa+8epf
eIh+owcuT55wTshYIH6BRupntNky1B00Bi4plan3q3ZwZ3t++AJs49aLul8jvZ9zVTIgZy7W7MaB
wOsGVXRo9h2XeyuFo9KkF0gGa9ccuQqWzXuaYULtTWy+LBznm8YvPlM884Tu0pVicIwTi1jjNWyM
h0Yz7Iub0Z+jfb3LMLnseSuHdszldag5uUfiJ1BRD7e6Fr+EcGoIrBrf27SqbmrhU/dGiMbtkamv
cutYmq4DsZuO06ialTZGY5JHW9LAdDMeVnlNFYfJxkGyaN0llaeIhynxVqD+Dp2HhhYw9dYezG6d
pvZ0nco7TWULp7rsHhKhb/XaRHCF28DRj7FA6irqP3WkDTccvN9Dlcp9WoIUxTrHzE678YiHP0N1
gw8S7puMEp941vnSNc7zYFrlXSBvhQWrh4XzLij2us44oYiyfjuUjJpAzMoTGEDO0LsK/9sJSifX
b8e9oTVLiokPLbnRq99eN12jCTX6FF/a2X3VuXtkdveaaeSMVQNH1GMNGrQjRpzks2oL+0GagBio
E06h/6fHf5mPqb1y8MxTAFerkeitUwQ+bTslBWKWubva8ElpHQ17LoUrR2sJvOu1EKC+/xQGZLeY
ZTk8NEPyiSbv0LJGgrjNLR5j18uQxDS8OCUBT7wLvFp7NS3c4JtztokevCZu+QR7sr0LR9kowx6a
pSl6jUJWHHpmP8zDhDc0iXuGYARXhEnyA8Wfghv9iObs3EY0UWfpvWE9vQJP2MQBqkuLxNPt0DnW
hQqi86kNI+Eh8hDVQ2rpA2ugQt0nenQM9nTEhuch/qd9mUIO8Anpwj5x8rIsJpFnIufXiC/jMB0c
J/IhmTQESZdzRgZz6G+MAv5TRrB7W0WbOh+IKQU84Fe3zklDZ75KwwonT8ua0/S8G3nJGEsgOvZW
gUcL3FWryTgbNzNynrXvYDuD0feJxuUhjVOJtywFUqTbF6Q59qb35w9lvMuI9TqAIzqLoHq1Bwv9
IDb+rnDR22UO18QmPtide79weKnvwLAY+KrQ+2voi6nKYwTdAD7mqHRWHiZhgNB/wtIoth4zO6g9
E/267Daciw8WV5A4k2jnucH7KInagmMBLKYkNS1K0qNXf+ZDn27Ig85YgAWwrjXbu3XC+7qw7Bu9
Eldiy8kNnSxOzxQjcND9jEacaQ1wqknzf1RF/14CcL3JmHZvgpRpp1lmaJ+8m76oauYe8HS0Vu/p
l5d3GcvmbdWEez9GkmZh8ewt4uGkU4LQJq2Mgzc+ec5PvLAqMI08VzAHJ8NBb86tBMglktsA57el
O8rVz1jaapqdRlblsZ2lwKJdPnZa8iJB7QQ2ZB0ai5jXJBcBkE6btFN9+xn1LEFytvK6tBt3FNnm
raRV/SPubf666ba13gdYqAuU3boczi1R9YC6obsNmG7lUG3DjJB5YwDrlYDbiSvYE2YyXMGcucfs
qc2zeZuis3QHq4BjR7xgq8fkZBua+TDhxHSn4DkjqfkwJuhigLejzJvKvQmDDEl58kHZMG9a9Flr
07Mesips8NGl1irB8nGAcMcSziuuGez5fQipiYzprmasj1ehLrPfZA5iCW+1a5u3Hp+LF917GQFL
fm/QbMQHXeeKy+TezQlR5mL2rk7B3QCS763NgpCLNklBtucRD2N+CDAnm3H0y01omtGPrL2ruz8h
tfnDbIrgttFmlcNGtDeihynTxbozO75uD6U3Plr4BQ9tSFtuiKzmrtONXwWK/G2SaXdNBwaGiv9G
M7g9k4oTXyoIjm4lSF8fqhf8dQC4cnM/COMO1Me+Nr2bvIcv0AWfWfw+YOIrECJjWagsbKr61oNG
FiGdX3cGrrfJFNgTCDonOqzw9kZMhpCNR7VF8Eq4U5OfoZHsuh/pLP+ImjDJviWMqrbeAqcUvy23
ODnFtoNifUljD0ef1e292aj2AAVXsazzM/G0G6mNpIg5HouikNIbRSiflM8JAGoLBc1amyE4gOej
I43tNB+Ga4ntksEhWjyku+upQSeBxe6XN6Uko/WGuZEwajOtoQ0/qfRfwFOOG0GMHYubrsuIyWbh
wHhjxEkWacdcdv3ZyOZ9RwbxTTe+ghNvjjq1EUJm0v7cWL/JihJTfEFfj+AzhMM2tMCh12KWpPjM
vUn7ScvYBhU5Q8RBYd3DqaHa0CCuveedm67bQU2FBFZsPQFSm6MANkeYVsj0N6QQFA+Wqm/cFj2H
iqaQA7Ywl3Z5OHHDS3srvxvDGX9z3+4xj5hYMZmtfaTgNbZebSB3RSJqJiw/jJBEbXyGJ6+xj4PN
JJj/fbOTIr8mOJSJpyMYTqNJQfyCwwk2/2JcefGcHF08BHzWeNzMImyNvAsKnOY6TfGNLrGrOY73
K20QAcAdPkKCiW4du+PeB8aEJSOhTZm102kVXbhrkL0wt3cuhGZtNjils+pSkzJlm1wrGt3f0CQg
MsLsynucPBSdiWZt84oIVUA3B6buDI1NutrosAv6PA0ZT+ItSIXC2JabxqwZvqQ3xE5mj55+monN
vVk2mpYWNw5e0xVd402M6Z7pHOFx5JoylczyjR3QIRDKCFKTtwuD2QSZ0PjYKz2SrXOv33nS/ZmU
HrPbeLbuA73iqslcEdUAkwhIOOd2dF6jVpxxSPYbYnPvhAPyjOytVd0yfBcuAaZR66AjUZNOg3mV
2ZMdQrSBNd3VjAhPgU/BNWEj48rcYLcOSgiLLirZpHqyusnbNhIAHZ06eCcnyMIw9B1zXznIioe+
bNfJoOHh772VhVXiHo/r2hrbae2U453rkySdNdpuDnBFV5SBFHGfo5iZW9LHHLqu31oB0wMXlMfK
d51yK4053OIa2sKfh+VhDGd0KfMesvU+Mvv0NtJ8zFMFXesZ+SL3QBp3rU3zy4VMK8cerLaaHJbJ
qpHZBN3TPAa4NW+Xje6lkBScbe9YydEm+JCmf6zv5chllp6cjS4srX/EVFTu1Iu9Dsl4XWHI7oQf
3nZ6Y90Tg2jexONwyixarlYfsz4N2wG163ycHSu4sQqWAkLU9xExSFx3T6VL7TS2TECm6OALARwV
PcEUzec2zV+iCh6vGSvYamMS/qTn70iBq22RS9AbfkT00xSYG3NIfyBq3k95pm+r3oTVz4UJZ9BR
e0lttBtSKwDLztVwIFwiJbAk5CSb+3if47YibDYEO03lHQ09xLugn69WDlQcgAfk+Mx7BGTy4RNo
aNov0qKshWirC0nYutvB2G6xKrgcH1JK94lbFCc78e4j1gi1CTsqsFD1IgHWDs4o/1hZ8turVOKk
7uII8kj8cBK86F1hcwrMpdzPfJtK0/mVQ3k4D0VKFxP5ma55N02NFEXAX/Ez9w1HJt2lNrh0kFge
UwaPGEABQthcGfPnSjFgEH+Zabk1nQiZs8WKDrgQa3/uMlz4GcNu6zkio06qZmE57UoE+/i30oM0
OegNqwXs7wzUEoj+6y7yd+ZI2sUc3XcMyGjfTY22byrkgaJgwFGJ23pwJ1abzTnC9wUULlx1cFg3
dUwPRba1TVEHyNw399qE1NXsRv6lWEdNAEeMARlWUx5oTHZ3dXmNknDeBUliH3TR4RubxJvrP1kG
oyG9J6A8d5jXCLob9NXR0TuWKH4Wuclqmx5Q0E5XlvzhsU2ZxhgwWQhLMfEgY7r1fJ21UnOk2wIh
MB34zEznBOWeVjzjCNbIHfWtPt3N5L+v0vyhbAQrpTE+xcj59oFt0eEeQGRCLCgNF70fZozZNfx1
DidvA//zzc187YDDZBN2iXYHEw9ejMN1dy5om+kEKQIUjJ96dwAGJecHe2wScBAhKsyy11bwCSnd
5uBc4NI7qJb3KEnbSVr7dzCxts8DcQBGagCTU85ovJCpMF4yI813LOCnU6A2y95iHmwBU6Fy1HtA
liEDU2MEABohYVk2ixoDaQLm/1wfGULHaIxqK8UmjJVAEiXQM/BJSgrWmPUU6jDRVgQ6uxVzIX60
/HzZKGzprtX8Z/7pjHxTjugpgB25C43mPlaPlqci2tFVT94u1A/tlNgIh3Kv3BGoy5CKawaN+Kzd
UXXiUgCvoYErn9UGTSECkNTRWYdZrPimrj/R4e6+Ni95y5uGO4rNTUufPBX0s0S4LE8FpCb9fy31
/5WWmrGWgez2b+Hufws3eyT8MP5fm/esbP9rwNnXH/6lpw7cf+DaMFwHETSRZa7Paw6fTfvP/9AM
3f6HjmLbsp2Aahu59d+Katv5R2Dbuu9REBke4yNi1hr1//vnf9jmP2xuq67nYhv8f1ZUG1j70BL/
i21DD1Blm7pukKMewIk2lPPk4/2aiKj5538Y/zvQG9GGhI+eU43phIxDuSVWF0y3CYx6bLJjE8Uh
PNPmlVkJ+LEpPKVj8zoX2j0reQ91mj4xg6Iy6l1vZ/b07YmqIrQxx4frR8N91G2IHyeBkrMsBNLD
KQrd0hLEftkQpkuqOmZOPsMI7JkdcWcoZq8MiV6tudlHDLSZ+onbmJgbXOP3BmZSBIownC0MJqHb
4QY2gje95t4VlM/pPNMmHT98iRImh4PXwbq0IWD7RFcEuBKdDDIJ8QuXLJjgaJrZtWyTX1ZKdTof
hNRcNKbNNUNFvjKrxNvKTpl/4DbWab4l19W5gZYpGxwefoE/qtfEnzjH/GOPZyw3QtISbLr7boTx
aubNsR9p4YaMQmN+OQE3toJI/twNJA132YvmRdZKWLxnmPUMWZsH0mZUE6GCtx2ZH7Nhb6d2AMBQ
mdcqz05URo/tAI8WhgApAR2JNrX2s3X6J1mJ9xbnPeqEZmL6mpL+yc0fSUoJAXqsnwEGtRv6K+2M
29rpsKKBiuZu51405R00xhc97YGvM5jCrnJxCt5uxqfQaAQ7GKK/l0SSr6VJh1Mm8YEsBjeV11aM
B382qSC67GZOHQawygummcl7NcU9S99kXrEo/13mUIicOwfLFrLLnctr7LJOVqsuSerNYOob05II
U3rU2Kmm3YZM2pl4j7+IELjRlEQYHHlC6/qaJ1fpfuijexlkPpxaPgRoLON1GsUhncDBBr/wdiJC
qPW17MInhk73Mccauk65H5L+6OA4wVtXeUDQMxZyWbqtjcmDdhw/d9bgH+K6vTCSlGfp9aS82M02
zruDMTvZrvdAyTn0JRoOJjLJjK9yalBmA76hC1shk8hu3LJKd6RjSHt8aGKRH5wmvrV6Q1IZh+46
7sVr4UtQW6BGhP7CHOmHzGS+znq0mabHPU6Ij6m/6IG4mAgBfEKSV5VNRWC4HrankZZW+VgO7nUu
QIFCJIZiMSDd0jeNiz7BisJ712luTXFLJokCyzjX2SvHdVUenDnAbUdAHNXyzIiJNt04GGurtbLL
96Zxk4UslGDeiwImlRlh5UDAXwMyAUFzQU9oP7sMilbmC2M151WynqriWXLTC1hXbAkDo6i03yoL
n09LAsZKwO7bSIQkorce8rZnQa/jzE5063fV1+lGTDTha5ISnFbsamUHWKT9gxf+JfL/fk5jIkqW
c64SuZZNZ2MEX/ZI4C5P6mK8Ran0+tcPU27TQLVg+XX29742S8LlOmqGr5/9y8sV0IZtqbcbadqI
V4bWOPDF/HqU1XxMWyNJp41lEg5jjirdsCKoFXwp5Cq7QVHvd8mHp6O8lp1eoZmN5h3edkITaMh6
RPwdYuAJWCZL0vhkUKKSIYfha2+w5D2R08bu+6nlN9LavE3GxNt9/36i/mj5tYl7yWZ2aC8TaF+e
sP/Jk7TAzc2eua8TE23c8hwBDaSTq19ZNgLT6RGz//cz37+VeBl/RUHE8sc2Tstffr1Su7ze8kSf
pNcooBHuQ6NfOX352ABG30FRsZ+GQjtPE+zCLH2nT+hh91PFtfU2lM/h3BkwFRN/X5VedW+wMEOb
CCm66Pt9V7UpXYzyiVSt+tKxEj+4hrhdUDcdvdxVLUVypMIUZC+YccRwKe6vCV5Hc86gM2hyx0pk
5YxVejsXoX0zTv0TPFsGs33JbM6biR6bSdCoPbM6mFH53PjasGbCdKNJaMUt4pxtnqRbSuxzN7+O
BIWs/KmhJz+/UrpRuGpvMxmkqxmtwX4c0/a2BJWbmTqi+7l5rxrDO2gC/G4xlb/skaV+61TxIW56
/zlBMwIFMDvQhnG3UvOLo+ZHb9XUfaLjba6uHtJ9UNJdv996Wts9wfBJTnMp7ruQCEpYx+UPd8y2
xRRfizQOKYZd4pFjlyQAT3/tW1CaWVT5pyzghtsY3Sb+zZyrvjXjB1yUcjcUaD3RzjYnoiHSDYJA
QIckFm485sVrriSQporoaBOhs3fN8Gyr8yxVrIW4bpAzL4/9fp1aPeGPg68Xh75JxGnZzEl41/fe
sKOaAHCf6GhYQXwO89a3OwvgsxNyijSckZ7XG8c8Pbkji05U9xTOM7KijTOi9K2hk5+WDdwmqGCB
+jJ+P56kbu4B3u7jsaTPQMtMnpYNfBrGnCe+ofXJVfGIY0OrVtPEUdqyOpFFU53qv/eW574ferN8
ATGhbXVV8WONlKdJcHdnzgmIhFqBEEBP6TsA/Cw/tSXqj8REdlS0iTVjQW4wj0zJMVcOpGXjGBba
32XXd3xYqpbzw3WJR5mUP8lRFmsblgqyUPqsapMoBMf3QyNm4YaWgMwa3+3z1agsLF+7sXJ9LY+1
wUa9n8kPe4lidlH8qTUI30g+hpzVI362iQzDYVYiU2BC5TSwyk97giLVcYVXxcUxVruOLNx95QKf
Vked8G8YWKY8wMb66wAvRxlPChoNtVn2lufyKft0CDbZBmScnEpIAF+b5Yvw/XDZQ/yP54sYyK/j
rpW94IrEBmObOC3fBdRBVC+w2KJd4VbPy7G3jVmxXtR3w6BuIFJAa15D0Thbz9PlUU9+NZFkGqei
XLMIk+vyieJLU2srNq1nZdtOIGD7fm75vKO0IVJpJGte2em+N5oy230/XPaW52b3rSrT9ui3AyPX
5TNdvm7LXqYkAHBxfPwrfN++N9/fwe8vopfbR50Ta9/jbuYd5f5dJghfwueIElptcrWIdTSChTD1
8xh1BgTxpPocMDn9dey+ztElDnzZBULApU11fP8+cB4dM7QIf5+p38fQ6gIqeK87LMemX87ZrzP3
a99J5YeXMqpdDsz3IVqO2L8954mgpwtIxtf32eomqL/d5dgtZ/PyE1OLw20V6y9Grv+fk7du+ASW
xwjvOO8SxBZHyr5Vspg9l1NmOZViy/zr/Pp+zogM5KWmvR+VKaoJLepoZGRgXPb4cOqTvdik1M++
fkE9V0awGnoHSRwd1ebEJJvh4t97//acVjNH1KjdV/j0Z3VvhOPl5fTNRxL1zsxY9uZy4VD9hGVP
BDFGuaD+uRxCQ11Qvo9oYSOH+DqiMhHuoUm1r1NwOSXLJo71bRTBGEem7+Ot6CM86T6X06/r7G3A
VPvrmmu59GKHOQ1RmnFKug29LKPJ4+1yiN1ioORb/khi3hMpyuPlQJNT5mZAujhbl03oc89X2he+
vF3GCkSdkAFGdNJll93vx43vagzHEXJMYoyx/yxHWG2kOjn15cmibzWyJdOd/vfl2VF4r+Xhsrds
luv28hxBmLS6quDwfblEf4i7aLlyfu3y+m9kJ8fpOmtQsqibTKEuNS6W0eLgL29htEb1xpafmVE9
b5ffGA3qo8Oyu/yIOuyvv10eRqbOGNp0NXDSMo5/ETtJp1m9pV5pcJe9783/9BzeGa6i378TFeqj
+Z9eYmStsi3m+M/yMvnyd2Gknx3a0ft/+bP/6W//7Tmmqe4GijJfR/VvXX6q5967NyCuXR6VJMi4
TSmBS6OuYiRNaK7B6UPozV8b3F7w5f5+bkiVs9okTQhRhbcHL3kGplPsLVcdi+XPogm6CukhvMzy
x8uT//Yyy8N/+RuIx1sntW4ADED4rK0fRgwWdPmtr5f7+t0ehD1HnE/DsHA4Lj9fNoT98X9bftoD
4tMLviiaLblMNAO3f4k/HcJYXA3HxpUT9otS1AdUji1OYzhoKlM6MYXYf7fzxuXmLpcmYEtK7Wl+
pGFJPF3KVbtaqoTY5R8ThcVrrdvONlRnwBS3ITiY4aZSVL1QmrCIiyQUN5OGXpGLjDhhav5rszz0
lyvv8iRxgQaXC0B/C7zqa7Nctpdd2Vp8hfypfcC42O6YTP4ubFlv+Xdz3qjNQuNaHtrLHSEVzxgI
YQmxwNvY6srTI+XlYwuJ2OS9LE8tb2jZRKnh7nsiC6GsjPKwkAVjVSUk6tboB1Jpd7kFLo5ygkUC
lnrqHgjgJFt3o5gwbyVc+768wOqeuuw1bREzGtgsHUwn19+cYba3SyuzUf3MZc9w+o2dkNLUqkvv
0vFc9gCHrGvmg4fFzbqAGrPB5Cv4DW4EwERTyUSM1DoQRhJVXnmqnCpMx+YqGb62C3Nw8b0ubMKv
Pd0hkhOKcWFBg0nV+/QrPPTLXsUb26Vzd0HXoDLULphMOIEWK73auIigoTPTfpeqqMDkw/tejNDY
iAydeRB2Tb8LC9xFLOOGWNtho3X3cz5EOrMOzsZJi+4rpxzhe6tLqYFBAw0/19NlN2xNbsh2eIMt
WA2NoNrq9LMmgMDsdupGLUx92mPYOSwJ5YsZednjGHFf+H6S6YO26WqY0t8d72Wv8FNvPzceuen/
pRPeAr1ft01Ii8SGUTdi+1terVclxbL3vYlUXdgazQ9EE/52eaF8uXctu0ReQPazmXFbde8cWpvF
2Dnsow6DImosVYMvG3hJ1Skm08dKcR3ruNLRZKqfaiViOh+n+TfewA8KPKPLY0fY7Mathe1CWu9m
b54FynhqcvXlWzYJPUIShET0h2ZfRdIQUouVg6Z0FlVyrKQYSbwfxpOu2/jNvh8XEVOyjBzJJdg+
TdsBj28Pl8uoEFR9xd0nzBy3viM+hKj+MspDigT4px7+t+dS5soBgW/FcNOboryr+mK4hZdkrxpz
S11Do6hPVkFmE71TkHKJ+PMR5VB6wiLp7WLTBdfJ1HUPYSvcSlAKu0mfk22t+/O9UVwnXXiEHkmk
MNWjbGb/nI7l02yHRFcnDqxby30zDebiQ0XYbznr911nlDc56KfQv1Bup5cOb8B5NOCHE6GRmqQT
DcaEsZS4i9xnrkw398VP7OyY9UhuGqjVhHbMp8FrrVWve9AoaVSOUOkOdTg/gAxMDlXjtWc59De9
5YaHAaKxVg7OLonIH5hd7dJ5LD+mJq0Orkdojzb8J2Vnulw3knXXV/ELoA0gE1OEwz/uPHOUKPEP
ghIpzFMm5qf3AqvbXa3+XP05KoIhsihd3AGZJ8/Ze22BWn3U4ohQ41aGFnicQJd7OfGJdqET4iVD
BB2RjrLMRG+Y7y9pAtw/MqeXQcB4GLyBBDtvILbdGKud7ZjWsbXJYwqy5qxS0Zw//9RlzQeJ3pAS
G11fRPxZ5BYgIhB2bMCzd+u5tqZ106l+XTrkJzFwRPoYhnLt5DK5Ld7AFTzmakda1bzI+U0hq0MK
gfhQkok+9x5QNz0wG0/83WST+GF5AWKC0hwQaQ0kQU+402y1tEEisKup2ayVNyJ0h5pgk2ew7pF4
bIS003VNuvDGACMqiGTaeY1FZBC9GQmVk1bhg1Mbz3kg2j25hltQWc5dIbqfDh4dyEAM1FGCdfms
V5JABagN0ArFiFwy7N8rC+QEHFN/HuoNiUPPTlmM1xCH60E605cR9SUoeoJQP4kWWEigkXbdayWZ
J3Yl7lhFZ31KzR+upolb9u91hIyhnk06/MFhHhOm/G53JXMJJKsYbHCXJp3gPH1sXEvtid1pd6EW
Nc0xdEUasZcaiPCdzdLeFCBcdz47BZ5lItZaktpz0oxJeQH438AlcHC/SMOG2AVTCz/2RMpTUc2X
aIrgvVL678RE3mON4ZxgzWiF+e29z1E5onWjhCWEJP3ANRgzdKbHaVokteoYeJRHuKyAN0eriQeu
YVCt8smKbxitSZdKcGKhASWypWOYkfjNR+ss9aaIW6IwFyM+W22XoeNRdsRu3ppMYkeQhKJtD1Fp
LbqtYCMqoqjCxNqKBoQkc/9hXWr/LjSLM2HwGV7i9mDmdXFEhPKjHhmWVJZo/4By/c//AqHzs6on
lURx+wdR5/9++7+fibmqiv+1/J1//nCB8Pzzu2vyU1W6+tX+5W/tP6rbW/Ghf/+lf/mXefS/X90y
MfuXb7afDKOH7kNNjx+6y9t/oH+W3/zv/s//8d+a3tmWFTBO+39P73jGaCneyj+TkP7+l/5BQmLQ
ZtmBZ8mA6Z1tCoBHf5/cBebfGM5Zy9HHcU32dCBif2chSf9vlh+gpnRxDQH3tLiKf0zurL+50NaE
50vWAdf3nP8fFpK1PMifB3e2D/JCSEFOjW8yLBS/kcqa0RiZUGvrjHfhqVVNdUUJ45wqQe4BoTjQ
dSnbyB4mkbQ1t5WdzHeKheIczNbt8zv2Bv9U5MHDlCv5QBbxN9TkA+l6fOeMOSGGVgzWtY5+EoH4
gfn6oTIMeQEsjz7VQnuZlWFysplgd1NcnAljcla6qZqVUdDpmxwY6KIpm8dx7L/XeeaePbd/1EpH
d7YqxZcwnQVsA1NzViYEp2LB5LW+160xPhIfnuxcdwHmgtyLmQCSvo3G4UClpu+Qa7m3EEesHUUP
AFz7zUQTc5WQx7rKoe9gmG4OxSIBEnFPvj2Goiew9/gVQkD3yUJsa+MwROcrEDGbWN0Yy9xDWjWe
ChiUwtHmAxxJdQZrzkU3P90qGp68gnyXOYXhnyKWrxp7eo0gpUJRSGhmpvjZJc7GnbTHc2tTdJLT
6G5ZOfunAloDDdng4nf4IrCqFcewN+YDbx+9IyG8mz/1ZLqH2gHrl8YXX8KTkEDvSgS0Vmv0oD4Y
+sD4+Jiszrt0gw6e/Bn/MQnY+76HaaBBQN5VQAI3g4qZnPUZ5PJE9xe3dZ9ck+QMm8iaNaEn5V1J
qmqGjeWCPIuE3MS/DHo8lbHA+Of0PsTtOLyl3qY3InWf2L+QaaG1DFLJumgIvebZHeGRuvcu7fVz
7EQP/mBm18LrH2fQHo/oQPaTa7dITrH6wt/GaTI4DvHO1r530vQat8ZrTsTGtm2D5oyfGdFu8zUq
WgJgejQ4sYnHoAEv4HhMWJjp+ecxY3O2R88mWyTSB+bmWz+1s7WcTOteByMkT0iXVE40DXEQdBYD
sT8tEP8Fl8v6DbiH3pz7zGdJMH3cjfbvN5yvuyEHyKXO5DMY2z6s3E0R9hfREqRJO/KqzQ6ku0ie
MMJYxzLR36mSNQ7ElDSbiIrur6/HtuzlFv/T7J4rkgzuPYmywHcDVoJ/nd0bIC1qzADRmYbIAMIW
upVDqQDJewB8XtBY7Kl4dQPgwe/c18IyjYewds6QZklSFOqlSpk0h40FgaPw75s8APFQhNHrIAEu
lShdZTF893jfiFBISRP6WTOk30gjmM49YSlry/HphlmZuy9TnyQUjQqz7Y11D7VTw8G+urkLMjqY
dm3HX4xcMk+iIFDYkPVwFDWHK+kZ1qp1uvkOoey17wqSVSbv2PSEmpX1nYXH+Rz3Itmai5grVdF4
k+axFWFBmO3sbMzQ8Ehzja+KAPXnqGsv7OQAJ0IE+z64W8zV6Oyg0yG9taKraxGuZtcLyLSOW4Lg
yicbmewQRNOjr8TWUeZX2ubyggby5NqGvJ9VuI9D8iGcdPB3QdBvGBCRDLSOIYFx8BnNowU5AAV+
eohbZvkRLqejjMejZXiMRoZfhPohj027L5ZyubkTS68bYWBSC+LbVGLd6jysPFGE4T9FQS6K70WB
UToZSgd/OAFmbWG9fU5eK7Lg9lnXvXjuohJus+yYDlhDCnKojBaRvVdjT4nbGE8V6V7TXJwlSAN0
GJU6qAz8RQluBd3okUsiFXqq1BbHNDE64DmdZhgvn5H14RLqW8MaOaSeBdGhf/eCoYL+URHhEiOr
syLEvsQBrBe1Xuyk1blX+QHSpz7Hmc+5wcmOFvpTMqXUd1LMGDG6HMpgFrt7GTNvatvZWDsGWUB1
xz+aLveIcozDbGJL0+H00i/iy35Kd20vDeZnS3x8IwPCniHRLscJSsU62LYauzA+TXm2yX/jOd2h
mH2SsAuA6if9VVvuLZ8bf5N3o3WjrOeS6OggvDEPjPcSXOAyATygkr1lf+0pOnGI9dSKSFt2HgoC
V7Upou+gPcemeaiAeV/Qajwwbct26YD0EwcLcbFh4AOCSO6UFRir1v+CXl9im0bP7IvwzQkm+npB
tFZkn+3JZVrGA09GZyBe4Vh8lSgfyLrKHp1yHaNfJdSmCvbBiJGsXGQuXef3+xE1KLz7Z91a46OP
bt0z2AFCbUzXKUq3pRzLoyExV4+18yRGS94R7YKKVhy1sH+Sv1STZcnzzJLwWUgPSysMU0OUi+w9
4QxQVZdJbWpkopZuxvtcEkwyZeWtTpWBQcAMtmGZfLWtkjxot+Z2iO2MLPlpJCwEOoqeesZ7CmNM
awXbWBfoSPqEc51NLeCDVGvh/O6KEkOfZpdqRuU8RdjoD42hDVgCD9Qkegu2UG4QHKP0Bsq+9XX1
JeqnH7LuQCKL6B5+IT7UxkQmSJU5JiVQNZm/Bobs+ayx8jSzeo1Nv9rSESFlxFFf+zL4wlTagOgw
F/uxNNDeLK9DpZyzmRqEclQIR/LZ3jvhs9d9UwHaGMe6b00joAQavVXURZyPROtvAkJpUtc+dANU
3WoJkIhzw9kPtfxZJxipxM9ititqhmLTNcNOOtavISn4LOpwjQjkPdHkHgXLzViSthe76gDFl0yp
fkj2XRJzRGGNqzPM/kpSZGiYz0iZ2/PUJod8bEBoWw49vUG9Vli8DwZpq2iR9spsX+uCxDHlk6k0
Y6lFm2+T+IRpKpgccQTDbKxtOZ0m250XFX+E1bzcOcWjEwoPEIn2VvPo3NqhRGCw3JEFeIt4iqsb
MfanWlNQKeyKh54QrQrx7kOvwjUxROpST5yZmpbGCxuHi8e8/ShsX9+KjmAhDwJHaNe3kMkFovUo
uPcR0a/raOCsOlgYg0R3mbpNw7Uhhy/EiQ7AK84I+LShyB7dyTjLGgtvTkutqgj3aElJhe+wRAEb
xMhQNhPBJlykWzCj8tm7NNWmaRJ746WkIJdEieDvxEKniXUjw9OIz5mfHgt/Ns9lRpti6rxfw8D9
F7fZkqadmGeyvj9cVmOCzlE1S3JT1y6ozZ0z8BtUJSGuBgflSYRTUnTRe4au7AErOsEeVfWd2SPk
QNHhkslaEr2BuiuYWOekmyH91a114fRwzDFGHkFeMKdpg20ZtQsnD+JWectMvFsaWKEo8hN8KMxy
C28X2RiGYJG/4fmbAHIiDe0+3T9RcJ0Sk4IMoPcFutMwMXBnM7or4yVqTNtk0JoNt0mHzHlGdrcu
USWQmV3fBjOG6+SDDQV989a1CLOblpsQRjyhVpGczonfXlzWNLzDQ7oibIQsrX4adjpsNVa6mA1C
LlZ+4fHcDG5GaTQOzjNCG420QdsWjj0U9+HBqDCRf3434IABrg0+m62m3LRssU85mWPOPJuHxumJ
OS2xjhURHQFFdozZs5Zb0XhMOzt8iPTaMYH8QC9+KepOrKe+KXbtaN6Zpjms5tQOtrPjv0EpJRaI
NsGWxGCH6VfL846g/6vXOgzabbUssMmy1HZRWm9djI/k7+rkaHXTN8FohgZN2O9kDfyfTGT2dA3d
v6ETG6uYJnj82Lb+Rwbu+pzZhkXCDoEbAVUTGdkBdYt6t9J6DdvPujF0e+Zy0kOZJR9jZLb3vYt6
kckwSA2XGVPUfNE1bflEkiQtx7Al1osU9U/McjLYyW0exq/ZALOOpchMGOsUTnBrG5i3Exk5IvuF
iAoeXDztTT6rkv79wxgTs6DxFI2z9TMi35EZYrMX9LkNbjJuwg0XOm6n5cWd0nQHp8R4ZOuS7kQI
gTLvTZbdg5w1uQQjfW6FeJm4ouI7NkR1bhIYVpDtHmv1KaUD+VUVgPVyWCDJgrBHLEGeZcpiIfIO
ao5BMK0fgZknUe2L9uwtkS6k/1XtfTEqhZMvTXZx1ZTnzy9dab7D/Vmo9DEHMBVN57jd4L4tzkge
HXZ/z8bqR7hCiwvRGGXIOswzOYxwP/atLns6q051+eMAqRJvfixzQpqXkIKOfbmGUrtq5rnbEKrD
J6wMCXhTC2YqLsZDPId4Q32b/NWwvcsVkbP1AAveQ6O3smmiEpjstoe5yD/C0A0w3/cDv4pkDDOX
PCYeurqRGNgg6ervn59K4ETTfb/4KE0HZzHhGXETkQ88OjXdy/FHzAlpnbaq2lUKquqAoB/r24QD
3GteIC3A+kjwjFNdMz+GZkvquivfuDIur62xnVPTA0FmXpn2GCjHfMK5JoaTtyz9rQ9WLVqUlqVN
Nl4wuBxDye4ch5B9S1TnqgTF5EFG2uNkWD7pMwiK4gfTEX2D8Y2nnhXMPwIyaLYiozTXvfsoDPRR
vpGfASn8HDvbZLyefMik+sERV55H3XjkcHBu6ElGTWuawiMC2s2QEbgZxCJ7ZVyNJgXWxDJ3ZZPj
Vubn7l61E0mxIfIwUmbQ1TlkK0dAIPreuvSd/cOaqHIiGZAjZdvbjkYk4gBSUsskEAiYAGr2scSV
alJbOT5pl5XrkkjcQ1lqYv+BTBEIGQOWbkKlw4vz6rOy3fAhPgoaEYblE31H0gXcKf+Y41z96lRk
cYQluSCz8sTdOL6SBrEVD1Xr+gdokqADRxv0FaVGYRwsA7optrlmlyjKD/YKcfrpATy75T1hOzJo
IIuRey9saDnoLNgyXLRfcB6estZ+av0Jt1+T0+AcvIvgxdpywMf1k6KKjVJcjx4DvL2W8hfvSnLC
VWkRpU5KcqSOcraGXdWVYmUThXh04uKhA/aC6pWgNXxt69Rd7oIA8yXS9wlke/MjzLS4OFghV/ie
MRum040U3hIkRz7gzK5wbB9MZegLGvJr1YXZmQt7C8fZe3BCu9iTi8QhkQ781aTm3sGIZVoq74EZ
BatEq3jrNNzeokjkV6rcJ/K+es9Wx7Fsb9QA2cV36OIn+m6yRMz0LJvuMcHg/m5yCL20meIytcDn
1Zz/SbYtVH0eHHhesCTOTiOdq5U5+o9qrrTRosdpdIUdYu4cl5ODoWgetNTu28Jkru5NOrgwd1oP
qW+dP78ssxUps7swtsytSu152+Hzp71rHtySQ21qD++ZzZ009BSMNrUVfBHjcSi76jwo3e/10nZL
6qXxNQc5tQLNmwASMwcKEiGhyZ5VJaH5+Bnxbjg2z8kIhPvzT7T4iZdI8lMgW3dTVzXqD79qLlRo
/kFY1l2SmOkj/UnchV3BCY2FYE0G4LQohEnOGbs3EabZPfdKdj+iINqIbgmCJS3ei+z6rsmG8BLa
cEJWqAyoRY04P1PqZ+fSZ7NTPgJKy5zDk0I/vx7sVqMN89Ofs5tKsINl8UgDFLPVBOvZbkmdqIZ1
gsx1J0tANlDwLm283FkwsTeSWJFT53CM6D3ojFLZxvOQlS9UuqRYwpwoVgXJOXwkoSlWyH6WuFvs
+YqcnTAh7qEpzhm9h0iM2SPhI9M6Fxnq/EAtoDbr7Md2cTcsTS9jFLd+hMfZkZFE2nIEbnmEnAEV
GEAWXM9nVun5MlXR+2XAnfZkNp73FDcE+eDVdI+kG2P78VpUsfGUPlRTtuj3+rNZ5ZxUFGsjikja
us0rCEea/w6J0bXbV3sDT+Z954dPPSf2HdEtECLjzlgTFWHQwvePn086FZgnIxgsk7KvAlHs9fOz
0lrWkdPww0AtfF/X+bz6bELWtpudZ1oZGxna76HLbJA6OT9An7nD/Mi4b7jn9LUCpoAkcHF4JWA2
qZc9wgol0JlCm9e4Ie9NzRdFN+CqDPeRiMth3QDGBgRk7qwmkJfm2rYf6RxXFzya9tqTSJt78vqo
sIp0ryi9Nk6SeOfKCXH1B8cOHO21Z05HlzC7eHY6otPLQgh3Y72J/BaHWcRTsjD2omHmndK+fi4p
KA5qzNqDVvPN9XS7jvNwuBYzHg1ss8nN0LMmu42UD2Gm9cbUPi6/eSgk2hW9nvvwESeYf8mkxP3F
gs5ua477eLY+yiKoz3rI802ccEwCXmXsoVqRphoU53xEkCGhQawIQvXOn19kRWz6PAxPTm97534w
GV8WIxT1pQDxYUIB78UpoUfrJKyWB5+tI17EaK1LM980bsV6YdOJSa0NsMGPOigfR685D6UBvCqp
3vC8Q0mkN47psAt2QYtjBla1pumBEUb4R8Oh92Omo8enu4fYJZzmEKa3Tmf6a5CjZwRvhJk9+FIW
V9vFKeFYKUgCINFXx0iQTBnegS3DXnK3OVRl2r+f2zyl3vUfOg/yYbBEgQUMqBw/EedG1Xcqdqrz
2OhvoiaEzw+GK6OsHNZWJI+OnE/SqZ5D7ASfB8lKwyOnrf6t9WnoaM3h1igIsJEtRsmMp6/J/4Nc
Wb1hz/6oYl/tAv1ijLg5XNc7kiSPXsJkQO1T7mB/mPEauvN+rgwsuHkXH8jyTSLoZLzJBkbg/lgD
Xr9URv/QlnFCTHkJ8RZgWO4Fb85yxCvw6C+l9FgiSw2TgolCulXkiofs8qfyrJ2BnkLKWV02Nv0m
MApOETExl7SzO0Y1OxYaqEss46QWt9FZJg4GPgdsM+c4G8lOzgmQuO6OSvkLyXRwtFzEwZUwnyMH
TJGuS02HpsJYu7z/lG6Ybo2ZMGpZv+BwL/cwcDkK5T3uDiTXUyq+TgVF2FTkt54u6CUgUT6IIpv5
J+OFaUokcDotrlPp7yyEg3sjKCGqw1xcq8yhZ2IxmTakiZZNxXfxRLKZjf3FpWdDJTje65Ib3VD1
Hhlsuync6ddguwQbszLpzq92Fp3OfR8ZUOXNwTkVCKukj6+VXlK6iQcWQkUeKiWBv+oUecCGU/r0
CHp33YeL0SoRz+7AcWasvXKTGniYI1g768gnUMiO9xwThlWjCjp1WaoOycTFkT/QmUGPvhJeoEWW
5IZKJznhKDej49CLb35mzjeSiB7LIlP086KvRDA7vLXEGQqD7l4LQecgdfhOROeG8zB7lglhdkzA
6gYO89iwpM1FNHtukCnmse+6tJd8OsO/vNJqLkYeGU8dwx0A1MEfzRRot98YezzWI4Seuc/7Q0FM
MUJHEtJcYpKKr25MNzziVVoJRWkFN/NdqOQ0TXa/6xjsbhDveScHBM/GiutDMJOfThfUPMRRCL+s
gtXcBDGgLJ/yn8y4fCTOynNp27iS/g79925bNLHedPVQbmFCYuYSJ12x7gy2Vz70Q7OLyM6h8pIk
W6X91kQbgsmLVlBqyXI7NAnE8be47YfXoHWeK1aOuWQQlYZXgQf9wZyjTeej84OrG3DMtOrvvo0W
1SNocVvmVoL5CzdZYj+3tRUcI9km57HDkRQOs3vic/ptpJ2V0AX97NwLPteebJqbaBPcdhy0g7m4
r1qOuUsE+DrGpfK1D/ybghfHP1KzgKrBWPIc5vVnR6IDzEaXhWrLTzHp2flAjCHzryh6SRPYzx6a
sZWPHOjiz/W8Mr0AjIIU4SnA1uyzfNHjcuOnElzpSjQi4hjDbN0VXfykJ8bhwwCg07Hq+uwtX5zE
u+ZwePefRUtsjw9eBVAgyOGu23x02s8UQj9si11k6ZTr9ptzWifbpSdAhmngZmRxJ4hN7IIENL6U
rvHVrSoP7Bi6FAuW5K0i7aiLWarb1nrIAD7DafjlE7J3KL3+VUTKp5shOT013rwdWntaET3pnWmT
3oeDLIkFqJuLtt2VOdUkiKbuq2lEzb6qIJO7zRguIKYX9v8f0DmDp4yVi3lJ420kFeUhmyWelnjM
n90ZI32b9us5LZf2UYDZgbnpqhZcqPJ68QLG4meGLWtFVWSd7JSAFqmKcT9mMMyDscS3tUTYotpi
H3eLrVSw0lELFc+zWZwaG9cJEJGGTlHH/DdkxJrVlfOFEujQe0AFh74Pt3MOuT3tFP0ZOyFVZSA/
LvDnZ+1T9KcBY4MATtMAGum+TYtXVYNB9E37uZHv2oeO4kWeeT+nzSUYknzX2AkhoxWpDhJD1UXM
7RciO8OdUDXNDoSpZ8uuvpg+H+dAwBQhv9oHjTl/yxsAAsL5hlnNZUsdasa1BbDYAbpiMVGgBH2x
LxgGnkxdI2QvdwI7oQvE8nFmSnuZA3kfLTrOHOf3y9AAVCIhZ9vQdbv4/bgzWUq/lbX9GJE9x1Cb
9Mh5YGPhLTL2SZ3o+8WXR/vgwt1hXdPE6DYh8uBdDFz9CLG8I77EXkdl7AO5DxBOI8GEfunXoF2m
CSRr/M1op2jv9QjIrRwlZa2FcepzT9GMY5WEtV3t3RIZ0Rg2NYzp3D8H8G43n/+XPZO5KBqqVJYX
16jg9TN8XNcz5wnZrQbwsXddwSEt7SpwHNN92MU9hMPYvvYwRVN3Gu65D5M9t/qasRgqSt/pvoTx
W2NMSFesUJLhQdOEM5HaMMKqr0iD6FMH1PJdGeuVF+r0xaneAVWnzNoqmuChBEmeNPE56mKicdNi
PI9wZiuj8R84vtGEZQQ4q6nbunD+rqXb7vIhTHH4pgZ3o0cCxKiKyzRZGSObiYVrxvuvGqXvBkiV
F9P6ZeMD+hxrZykVfpABdWkT9eQPL6Zr37sdGj3NMrKZEv8nkCG63wmwRpTF7dPoNsGZZs69Mc3v
RDS3j5HY0sAPNjA1wF7PIDZ6K/01slBtVCPeEFo+u5ELcM4EzbMZJWkqE0zj9RSRFdqO4k7qBPY6
vIgkje5SBxsrfPGUwwdKY3S/KOfoNxnvYaTlJjbAEdNJTDeNw5nc0NeWsy2vpYYqeDBN8kpGze0T
mxagMPy4CCsoRCRWz7IgdHNAXdc/YMBrkQCkXElfvFsImZg9AFKAuWbN5AyUPlidwnxtCaNYM3z3
gWJA6ymSnvGBkRf0xLt6xYEkyetXkk6RIDIj38lsndZET7pDcyEaM7zGsRtcP/8URcYl00NwbN2x
g+GVA4FE3/GNnIMvQ0SXwBEoRt0mjhjt8+XzT59fjJkwkZ5o33JU0S0qIQWObfzeADqAokzWORmt
CLOrnhyVz5+h4I1v0CXafSvZJ5i2Ykh2XQvAnlebK0EFdvv8Ytoi2nXocf74WThP1k61TEg8OaY3
M/LTG6X/fIyi4p78ifT2z59//skyKxALPY4c34OYadBO6Wo/PQEFu5Bdxgmtaj7YyFliG29aakho
TUZJ1lI/mjv+fQ+SbpcfBA3hRUDX02PJzFMQyFd7Crh7rKxZm2Z+gA2dUn6VFebCRm2tgOLXJOFu
a/gVCUp2ODxltCYvfYIU3wweXRfP+SQR4tmsCCEg5R29+PuCVxbC+EDhnN+Skg6ZCN3XgZMXxvjk
S2XCtBqSryTmHDj5w22iNdkEKA2jhlZOO4m9IscE7r88W8AjNgURrD4OUw97RNwO7yV8Ebd/sxj+
dZGyEGzubbzKae69kCnBWC3WOxW5l2CiWczZjqrN7QDWl9GjZo6KM55M0qBBEknnbGVxivNgQ2Nk
RZGL1xeF77rKzLdyJL4pfu2sHx7zIk5SEjfYCLu6MZnaYDDcBml2E3ZJ0mbvgkTpIBXZqQNXKbUR
1fUHKQEHSWWZNKW/z1Z+mjwfvodVIKnwPSCkOSPeWt2cud9xbO36cKVMemvkuDKODoxjGKJm75ZO
dOx0DyEt8bXfAnbFzH0zDmM+xi/CqT10K9QHKUWjQTbR2iF3ySPmeNEwfC9BEptTqVl2G1jizOaS
GZStXrCV+XIq1IfMQIxcVj+I3RpWqSOqTT+X7cbA6I3ElutwNsLKxpU33Y/BDwIiAB6SO0YhjRcV
xAMpmUFG24ZYCZC1uN7yjd1pjr7Ls1DifR7CL9R54Ah6aKKEhCVz8j4Siuot94Uy4zWZ9+Sn15DK
gbuSDpYRwuQPj4CDSHAJH5gdN4Su2/Cbs7HZuSo828LjLog4nEl/WiO/mbZN4zz7jIkCr6XFE8MR
gcP1EWTvWecxNdW4wBMNEYbeMQmnlXsoIoEDOiz3bk1IxjToamt27Ynffhp6comMrjnbKYk2eglI
GXL5FNvJ4mDX5rYmypU9WtJOUy8gBfejgxqavePD8cwDZfvOzkgRG1roE4FHMz7eYXngHSitxTfT
PNrKaXbF7Ox8lKx7YXgPAXEGxBZ4Nf1fTKB9VG85Z75bo7jvFN1HGZYbUcbt1nTIOGqSD09avJFg
yBlW+juPrI4u0NGmDVFzhp7a2055p2nwCHd0mdIX/q7NzFeGkt95XZP6TowLq97lQ1W1OHXNlgF9
B3N3XPaYijZKrcFIReAfK5DcsLIdrIeEdYw2VmFUnAfOnCVTNochDKg+Ti42gvXhUBlVvhum9B4X
C2fSzLHWdYOelA4aG45dDej+tXpybcpmDeople22TyrmhlJvSt1Vm5kAjCJnOxwixYDeTVf1yFYR
ec0lguW6bWZsAjbNJjNfF41rbdDUbRPkTdvUr9cYzh4qP5XrkGC7NVywrYffEAa/sSSol8zKSvpb
gSVujENLjrAz1m1wDsQimj+gIwIyhJCmMkUCQwgz0Kjfp7QS66KmaT+7kPOK8EsV2Ie8oJeilhgp
Bu5PHdleK7UrKvkTLyrTlekNZdNbxoq28hxM3zGCmpy4qt0Qmq/NRMuHDsaqGcXXbrBAtT0XndXu
5nIX2v54AGlxrQpGtaFLI05OBZ4nkM1LvSkHpz0mLqSFmSLe9AdMRvWrQvKyHtrY5+XRT9Ow0PBK
lJRVQaRkwpvqmu5OgkPhYPeSptkPjLkVYNZfIL4Iq0mGeE9U6/M0nhsRfrdZiTYt4yiyo+SjSbs+
9mkuS5+Tb5J9q+aGiPHa/lkTmt5x16UBIMU0GynUq/m1CIoPr9ekfZDB0PvHqFbfCxe+3yx6Rg3z
pVKC1mls04wgP6ArWmfXGz02+iLmGB8mkCPMH0WYElgpmZvXaXWhX/qOOuA1qvrh6LYLXDb4CB02
3CY3doPCzf7X8rRF6fqbOA1wDf+RdxSQALqQb/4MlmmqQvhpXoenDspkMvkvtQvIHM1ovo5hRu5t
EZe0JQDHklazzcjAY054JZar23QE7m1lBmos5w7bR1RH/+HifstTtn0Yl46DrtdF5OvJYEng/BP1
RoZz7MXMEk6p9sVRLe0vN0janRfLLS16+vl5cCUjM1k6Wvm692NvRwhg4TKYNSzqsmHGCKEL69J2
KFHt6fE/XCDq4n979VyPywtQGtpYU/71AmEbu50OIqIjOeZFq0pRTZQgU+bE2EMODtaxHkZAV0wc
zZxw4txdC0Trt7++jH/TGPMyecCBeB8tUpF/j522ZEceEtLDE2oahhRztq5w6FeF81q5FJ358mbW
MWKSKs//g7xx+Xj8q7bRNwOfd8YXJrbWhY7053eoiQIPBKfpnkhnsG6acWGaJP7WGYIcNwbPOCKU
GYUMOv2/fs728t7/9sgW2bew6AP4TI6/EJP+9Nmw/CqtyrxwGEElzR2yr1M7QE0GpXBoo2Q/YchX
lh6fy9n/VXnEUPryfvqs9ooOM5GR/CpGst0m6HqQsEfBDL4756nqr45TvRUuRTxah/8kTxVk8/5+
2YLIWN+zheQj87s8dSpo+QRUxifRKforBq6dRThSMXTYZEL298JaMylQBwR6ciaGLQSCcUGAq1CA
9tMOVWI62NUlypi5G22L6FpPh8xWD3VbA8IwCXhT6Pc8YeyZGyMin9+Lwe/2g04ZODCaWBUILi5A
9dDKeQDpG52inkjtPaPpK4W39fzX79S/fzp9h5hctHqeZzNk/O2NqkrZmLzS7qmjb7zS3MBYdGAQ
9903LagEE0UD2PLSF+Vm5u6vH/vfVzce27OcgDOJYyMJ/tcPSU66Lep37Z4skhXLedQ7RJodnMNw
4y1t079+tH9frgBMB5bvOOTcsWz99mhui98dtaSLg9X4IPjkCxrvxaiCjtsqfo11+PHXj2cvy8tv
9wBUMkEUOtJiLAu/vbRZUzR0PirnlIWht00McnZCtbe0JG62W5ody4ggqWj7R8ZjXasSmZdgt618
moDLeLRRnjyKqH78FI0WdZCuS8GpaiChhDCNXfZ/2DuTJbeRbNv+yrM7xzUAjnbwJiTYMxiMRiGF
JjApJaHvHJ0DX/8WkPVKWVJZpd35tTSjkaGUgsEA3I+fs/faLFjzYmSKWgJ7NTq5f/MT/L6Aeo7N
8sUHZkFx/3XpKpMhnMbcsWBYaO6WnkV5SFt5N3ovOivXV0eQ258EgzBCsqoLgqp+scLTY1vkiKOH
QqQuDy1gQzBii9Opch48rX4zkzqCyPIhtJv5b7Ln/83l7Js+o10+dvb7Xz9zjFw4GWvbPNNqoMEP
uJnZDrwVFIAnAwY4dFqMDrTCo0K//OdPy/g3ax5XMlA5GtCuBSz1Xy9nl+Yt35u8R7W4B5pyJgDL
Q7kzyAwfNtP8UA7Tg9HB9bfSjlnXoqmVChIZGr/hb6524xcmHbuzh0EGbp4F69ux1xzwv6zAg56U
IiYB/Jw70JNW9RAeVnN75/qLD3P9gVM5Nxz1oeZq1d/c2e7vt7aPS8dGUOcysPl9WWHW5ellrJ9r
XX+nJ1ijHBHTJ9s7FCJ/BugrbsKG1FyEywhHT8Gs5hFDktj57CbmMcw146uEADT3lf04CDLZoi1A
yTqQ5J1tI4fM0YTB5aOyjPtM0NKhDi1yWXvjkg24Sm0bNrI56IfOLh3QIozcajS1tyiJdoI+ywbD
iL2Hv87uNzmwzKvcD1KreAa3fuwbv7wwlFiWBtL2anicvnO0alSzxkRqnhObSL9aynRfGuxlRvk5
1aNnuOktCZMMCkcjPEbEHXGhBIkbqWuUms5hXJKbolq74smfPqtRHLUUVZJWZM9So3CjqL22wKWZ
i/kMO1tOVCnpdoAyBu9auvlLF2X3vo0NTmfwwv7zxftvNmwi2ziy+mx7HCDWxewvl0uZcHrEfG+f
o9HyLnOGcTAuvqZx6z0NnX7xImQY2YRmIAVSNbV2tyG+/LVXGCz1WTJcpgUbNeiKSao9gNCkT4CW
kWFJLU99Y3/As61tcCiYf/PG7d/veF93WWUpj31PeOuV+Jc3HuXEL4bUgOdVJmqjMZm16UcfRfbX
opCfPW2CambDKpznEOtTzky67O+dT84epwfjFQkNoZUM8lA+XMM82dJ9FqgHpdoy7BSnLKroK6Zv
EdOq3cCU72CFC66mZtbQMtYy/E8iHZHXG1phXUTOJN9Bpn42VH1fK6uOc/+1uOOYYmEkzQgCYkIP
mdnyxSrEk4K/EOTyD5iz1SVQecKkkCXz2NDBk0DO99pnD6ofOuMEPN4yLZup7gWf8GMRKqyguMGO
VYfOyzbH9/98Vfwbu46vs0ezihiCm9j8ZQvTm5ZgWI8tLPeOPs2eGz7lZoecDX+Rn5OF1BVQbBfV
aFZZUHYa19iqGFEE3KzoILO/Wd2N37ZUiJ3L+oqFiLXN+vX9NEnL4FJORDBH9nhyWyQVZLmpSpc3
Qu2Q/T9lXVlt3Rrdo9LrfTyjVC9dBm9JXLXXPjHiv6l0f1/1eUu4moTuOD675a8FFOBGNNk0D8+A
pwUyUweOfcjAkHlDFhu0Z0zkda6jTw/0+6eTk3fbQh/MizBc8SdnFptp9L26/1la/J+yZ4QIemgh
i/5W7y/vBa2xoYuleLV/2YEK3Dk1PILpbEdE+VAjlCT0NIeEMSB8cH5poYnTOWLuGXQO2c5uz3vT
xvoxyoAKTk1xZ64f8nd6K2g47XKYTNLLrObPf3Nd/b47ORQUy6EEcxMHhF+PZrmIE+XU7njWJJAB
3JI6WX36FXWszzkt8440YEeWmDZ8DEH9aT6QO25tPyniq5Y8ixkTyujaH+JIypMckh4av1dc82l8
iEl6HPvnulEFcGfz1vld/cIKgWfYNzEcjfXO7FmGwc3VwWRlcoEHv4dl912fkX9WRHnsSfMq0FnV
pR/EJYJwO7VoLi7C6rgJi/3g2SgLnRZrdvfdal37ZDdwHOVUuLvOJMSxxix0sWNa2yjT9lbvuYe+
Jd1qMNzySLNAIA+CDwaQjuzLdIYfPaDjTubxTG80RN6oedvKsssLEZ/EYS0PdTd1+2GqLOArHEAq
BnqoX0V3nXFL4g4hT3OekCAMu6J3zQ+kHhJylkUfCrN+X9I8TlGS7zSrM044OH9IHT3IIGCZ0Xt5
iGIbvk3f+4/rIprSNLzo3vAyNf07nFi8EdpuRGl1JfbnuTU7jDiEeRauFT1E9UcG/hDo6K+dHTnh
x+ZcmYTyhypRsKc+2MqanYAcjci4GXnCHlfAWrBs9Tc1x+8Xv21w0sdv7NtC/+2wm5Q4ZFBzQanJ
SB3K5HatoWtyPfAA77WGAcI4/c/vftvgtrdciyGFC6/wX2u+LtLNblAxTJQMErVWWQ95P/hwgMv8
BFM6CWZPEJ6Z0KVBlQW5grbfolewe8e7/uebyvzlgGNRprueyU6IGczWf7unSqwfRkPkIKNp7bVx
vfLKTcQWbNOwRfZ7wL5hnZw4fNAIfw8Wv8bsciXaleu/pRnkFTkyKiNNOUnKrxQiNI5NAoMQOiqt
oHbyGeXPMeG1FgleKLO3cyX3dtbuKqXMv1vpPeO3H4c1XjiO4GcxiX2yFyvpXzZ2K2dSaSHaPseq
gRSsxQacNls/F21KX3t9jWXROK/PsjLftjXUwJV1mnY4oTfrU4+AVDCnBFjDjNCIZ87m8/pAxhpi
TUdReEo7WL9kaxXNQ1oXm6jp5rOpMgYK8AgEQjiGII0IsgwDxWM/nWQzM0xJHXFO7FQDNFGrfz7V
UaZoEY1nnOPinMbetLOd9kfhTzDMK9Dldtv2W1m0oQ1xgex5EQ7IlnJRgJPIjqlWM9dOrfCcI9cO
AfTMhfJIuVueTpiFGEicy+Vhfea3CQdKWK884k6mWBX6ExRVzDIyfelCOGY5YVNHzqL5UTkEqXs6
MhsVvzQ9mxarGIq55rXoCoTGIIIZWc0HN/4QFxHJaQ12NmYJ6MU1h/xFGb+uzsw/7VfoBbHcReTU
KPxA/cRYps6t5q4lX4wO5h8E0dtsEbneyUTtBTatjd5W0ZGE53wLXuxkMtx4To3BeAXbGbRoWXaE
hTIqyBmwGpMFEA5P0CFnld5Ohedd3UIE9J7DfW0Z+7U8m8b6bqUAn+oo8/a51cVHkDyIfPEoMAN/
KJm9n/pEJluddLiXLiMG18+4Gji+LBnoyg2cXOuumqj6a4r4icNFjeTeJBVbwqz+0oFthu2tv6aR
7h8itMPS8sMXPP8QN7iHdK0R7EttrQUx6DfUftYDYCCSTlMEs1WGAssZHee02nXYtjRyIxhdaRIQ
Zd6V2Nsn7PK4tY5cg2Dw4GkdcbaWYDkl54WW47RvR9W+bf/AO3vsxGi8jlYGma+JNDygtOSnyiZY
ojQWtZMNnRvlWYSP4tAhcj3g3DI2CUkMW79pmT2GziuCMXOXoq45VOREVxlJa4Qpacx/ojd6RI9Y
rWhDGdbRy2PjZBbWMeKwj0Z9NnddKM8T0GtGH6RNGZ/Kwn6zyuKT10YIS/sYXymu+JPZy702uPZR
RAZWvqgiVQaLfx3j6pOD+RHhLLVzmVu7UVoJDK3dyDdNe6nuvM0NOQTa6c8OpZ4hO/Tkc9WgUsdI
9rwaU6dFlqsa/9VE38UQhj3HpvS7lqp/rIy530L2L3feiLxqyJOPKGGbw+BxGa3u4hCF7d0amDBp
iQPXI/6iR7Nz8FsC+sYYfd+k5yQ/pTFkHO46AMsu1+tsPs0oY15HNOKbLMljxEm8zJv+ASOPwWqr
O+hG6C64/YioJRbqnkiqfjGQ0lMkXnokZObq21p5BMtWMi/GvKgw/AFomWJc2KEgSkTw7Wf5AgzH
DXRb30FbxuxF+ssmZeclnJmRZ3WyJqd+gcwQbWvZ9AxPrHwrZiasZb7oj7DeBh13vo7lFAFBfrSi
Cq7yGC1b7xQhttWRQMr4SrMkBpHDKtTq3BCl6LW9FFkbdMAQgoEB1oMDdHj0XOqn0WPDd5lQ+5VA
oYez4DIeQJbWGVJRtH31VU+SRZmC4SRHWHn1yydOKt2VVm8OX9T0t42bir1XWcTRaVV08oaWKtOJ
mlfq2m3lldYTFROWFb99KLveuPkgZvBEPGPcIa1H9qwxbTuTWdb5NFQsNV74+eOzU5rbRPfUPbXL
iQQJRrollqthdJu9bcXeXYta47HmZmo4zpK1lwGMwge/NHDH89Bo19TDTxwxJOv1T1Wt6MmV42tm
+iE75TQFXR09IiD2XsgZZ2NgwtoK70zaYHXmJNlEJrZNxLzWocNkMYQDQqi7r4z2lba8sdcb4OkZ
GPOzyqNLoc5TlrhYS7ovOfmfh6QgjTyqsz6QyJIuVeU9t7qy+Ui/xH108vHJQCJGBDchft8njLUJ
ozaijS2H4kORfehbsVW4rS4JavLjAHiXKWN60Wy2OOlDC47LGl2ja1FWEg6knrUs2tca+g+j8h+r
TncJgNXlIczSJ6uk1dfV3PhVXVqBpuNJ61GYnxLobadoKj6w5bNQoVHl09Zp9PltjyEJfduWmtjH
gqSIjWUYfIh6ZwMndFynqWmNisjy2kuNBzfZ9P5Ba2ruZt2++an4QTJcMImYeazJlCa0l/hEVFNl
xLwb4Wx1mQiXrxriAkvrc9hM5gYagrnv4IoFSZ49orrn15DW4NshPTABHnF+AbzKMQrgFptvjCRp
tOmzD8q98PcxtuUdrpjiEM4NXgnCzy9SfzB7Xdw4tqBVg0/zOEph7kJkrWiTTLHz6NkfVEegrGt6
VwR0/a6yK9LH0kInc4iPvsuJxmkydbJFg+d8+acZCidbY6G1IN3xuDnUy8gqtHNZQj3WoJfGjFJ4
871CPHG3bGG/NCyVhPeV93mCZDYO3bidpYPhZCDgnChqbwt4j9xv1aQ727XxUk7tYhlJrl0yosqb
VfpF99+c7GYlvfvuwNto7SbHr1URBK3G4QWV2nbV/lYZ0O8ptr8UroOqEDLXifDkXRNq1kNRWtNO
DvLOkfKbmTRHb/Dnk6EHFqUUByP1DTkH7sOifXJdsM16ZdhHq3dveRbdTHrcj2Y7vU9WHQZ5lF/N
VvePpizI/hZIbSPsicDMx4X1NO76ZAbfinli49K6pBfHqQMo/9aZaDN07RBzanZORUaSYNVYL+tY
pu8EaWWadHjf5WcBSRX3p3PtyuZiLWJrFaHbycn/SS15MjPYisRaY7QeOgth3qiOgu9iFPV4ccrq
kESxcbUH50JMzremS/1biCxI0OA5dLO8N0oQIgW4bkvqaw9imlz0+VJOpJyiL0NSbNXaickzkBdd
+ruMjyMB0kArCIIA+aWV78UPNvYJYzK8ayNJ2Z2FHchw/LI6y7sEjVFTkMk5twvYytvYPgQZv+u2
6zCkqyFs9UMWNI1hkHXTpTuV0COqltQu5vloWvXxlKV1TKqG8VTTHUn7P3R73yBGsGTon4j7biCi
kRFs6xjurRLrvVNjfR8XCyMOUXzCUjCoi78iLVZHQJp3FK1lMKWyXmNCzhzy0Mljjd4ajSevIfbM
Q2LaX5JQiAd7bhejUnoy9fxTqEZrzzzU2MQF5gUXr0+il91Fus6Ln9db0vG0c1g0DZo9TqBZPb4A
e9cvvRUFDFEhW09WSbO4PRrYfk1K82d6e68FAMtLPqNXGcPslCc5sVPYVneTK4iHUEzhZ+zNAErc
q9F3GE/GIVnImcYOU0Z+pi1YcGC27w4hmCzj8jzSPHqc2YwF8taT8GIWkC679bPtP9I6cRIElAkT
QQSWnLqbdvhM969+cp5WwEmUueq+1qGIpvfQ5eIr9b5gGUfSrTWd3Gnc+YEmZ+CKLsnWsufinK3A
sroeYPncBhGM+ieIhyddRfpD12stSngbypDtZIcydh9T3ZIHjQx3UtoQ3sEsQKjSJl/dIZtBxwOV
xcDzLEGvJtgMXvTIIqdXtD7LfYr4xB4xgyfhyVdN/VzOgBIMAlrYOaNjWPO91JB9HET70hTqzTHG
8JluEXqoOjNh0GPKgzpEXEbaIubLvOJIWsdCOPKx5g3zJWn1+dEkUXUji1H7PJFliBOpBxb7I4xT
flqpf+E8rAXS7K6JZDrazHRBu8w4yaykvrG4NvLFVIUDrK1xHg1OO14F/tCj03hfoQOYOMcuTceU
bCZk+pxVTb0jDUhg3IDu9KcIuAVOgHiUcSrmoo3TTETKFemHxjZ3sV+XT6ixqxPwWsUooH/yROF+
GbnB/BlbUJ+35TlCHEkiCpobVpNTEnnYj1WfYlAPlz2Do5YCzppan5xGox4sWyTJdVsbQYdk7dzW
MDLjYrpHzUw6lTWHn5wYtY1yNmOVDqTXWdxzaStu7syuTAT7Zkpi8x4K69G3FR6QUeTXCS+1n+T+
qyfwOCLve+gbCyjkJJ/stm6fhgFF5FBD+lvOD+t1O6IJ344Shkvbo/ztXaGe1SiNW9oL/43dx9/Z
05LxIMP9VAMkGNDHBtLtZeCTHzhrnPM4Yb8RnWhdtELHYKmb5YHfzEclS5sZHattmAI49VGHlrKI
nhakTC0Rx0+ZsgA0CfVSdEALxmw4OgQtUys43kvuvYezDQDF8F9G8Ct/ckW4reW2nRO29WVc0JvY
nrjaMC9WIWPEEnBLa9W7tMzkhsYZmqtSEWJKWownLRA1w0A0DjqxqqceyBsB4IIk2YOfj9AN8sq6
stVM8CFAIkMo/UErA35jkpnbVpLooplqOukGrohQ2WKfItJ7EJUghHjMLgXDplPndldTwS1WDFk8
W9755xD/phMS5owk9M5HqqF0iNxymrpDFeovJTMA0JR4q5b21tzGfxDNggcH5+um6MP0isV6ifZz
XhnBv47ldJMari6LCm4q2xTHo41RtI1p6Em8nsZBy/V22y0soza13yCnzpumzVsSdTEOYdVvH+tm
aA9l5OOzMrwLC8lwwF/t7U2aX0HSt1/MrhcgyQZiB3KUOyRRLGtYOWkfdOTLkc3JwJn0IPfMG8My
9Z7bWFCmfZHnDqWt2jkhKFgrgl2KHaO9jV2XnY0uPBddXl28JvsadY12yCOFo8NiClYJ5mErIqlD
P7tDthVvuszfJrSgbjBx9qXdyieRUkiGqfw6xf5EqY0uy0uGTRsWeD9N5i4OUZ8BgJTuMkSdOBeJ
TcOssvsz5XBytYtLTfzpA4Ea4x4TgE9Kb6IhAQdz4jBktWM+wxIVFRHjKHscNZ56VzrHJFS3CMHl
UZnmD1dO9kOhe0SM44sAtymOzZSOxxhZZqBr4rOF4njncKLg0ETK3cDnd3Tl2+ixNJiCbb0fx+cV
BEVtpHPj+6D2vT8xE0jNjRsw183QxPJBs/vXBtXitu1ksas9J+TAnvS7ITLyB1rI4Vip62irs8cZ
4lyDAOtR1u1Q/MKIrh15ISzg0Ri99pnzOZfnYpAtktvgFWcv8y2oqVhN+1whurUi8iM5EaU+WegR
AUadi6xy0mJC5Ju6J7W3eTQI+vjY79GUb2o9ko/tEsOKa80d5vbm9vYlGmJ+8+Ah9qFdfR4l/+Nq
PQRCXQaqLx8zrEKBEaG+bHBVbDKve2t68TpgQ8ZmNAE7sbZuGoIJg0G0ZeX/WmgxHrTcbB5GvufJ
H+03rfI/U6tsGsvLD9hqKXNpahxyWWKgydOHpi026ylTQslem0x57YhT6Rr7FgYpuxl7l750Lf0h
vzVmTMHb5y+h+G4A48Ie3kyUVfZRbyrzoxd+gaL4NVJ4Zix3JAnVzPFHGhz7lSm8HTZLIwjbjiSt
uDhGuGOyWbQ7a4AdE/vxA87Bb1ZPIefSGNg4RgNZv8MRhGAat5r5mglaYobRO99ILSk/a7OIHioC
mgiUMl793Nm0kfMuBnt4NJP8JHU3v6RN8RxJDl6WsOC+hOqJ/HINBZaW7brM8bZtUnunpDMvbR9N
u3YU9peB6KmdNtknJyvFI2fRK5d85bTqhBrFDLQEj/FawVWsrkbC9CJBdcyP5CNoA8LoDiWaki46
zLr7IzboR+HKxOjdIwsYJ+7VFsVq7HJ+rUaWHb8Vn1qu9U0cTd1JzIPCWaWVO1+fdiwTyT7pxos5
MQIdjIY0pQUEuQjIgD+pIA11gcGBroRKrRzkLJ33cOLaHHp0xiUgXUotsPPpi+8s9soW4SBq34PX
WOSY5tSFQgs7KmfyE9wwfcA1NoKOn8mt65fUu1l9dx3gfLOe+nQEgRDjFVwW9PYbsZfyCEsE6/kw
f9UOcHlw/PgE1vfj2RlBxypBqu+K74IqADtJIduPzK4+jybN2lU0yaA4Ozs0LzeZDdDFjtTBciVd
WI51Xlm3B2uk7PZzjlNsQc6AnrfEWL7piEwjBIl4ly770ndO8kAp32ykQ2yRR910iqvuaex8cRKt
y5Yy6WvTlE7e8jVdTlejMKJA2OWwj8bhfbQk5PouL7dZ5tD7dF25872Rg55aLCrdiNAmbvXjuuP3
HSSJqhr2ktNWI/CFcU1iQwVqp/Ji/OS05imxcD27+g0TrW6r+lQqRmYTwCGgK1vgpuqOxNPduJJJ
qS53qjfFKWSR7T2nvcy6/jR7mXEbJYCQXmo4tseRe4eDqLccdvIu/CpHqAme7LmaGyAbnk32uO6P
6ZKRQC6g5xzyZZio483jGDUip6+aA/MTcaqxB21miBnHcMZYZYTNZ/4M84tJjlSSGNd2bG7mqJyT
NmEAp5d+98/V4xZii0O3qKY7hdPllGZ6G7QGLHLTaV9qorKec5nSBbY6WolacZc3Z7StJzuLrtKr
/tC93NvVg9UcPMQJNCq8fk/H13gl/bY/QZZWlazuOXF8wOZw84VsCBjMT0iap+ckB2+RTd6i30ge
0ue88eyL0+cG+QHp3XUmcAFjE21JDSPKNZ6cK5XoMD3SQw6EhOGRQjt9QrPKkK4hCNd2xpa7MZse
BS43jMNEQ+CDFE8a0OmNZbbeMQQyQxgfjkbOyjajiOXKbaDCYPUlnp5DLXqnMmIQ3lrbii0XH/YY
7wplQq43evY1zaRd7SfO+zh982LcWVodcsQ0VX7TZfEl9MvPvU3TZMpf28I0PxBEidsU/SNYj/pi
2sM3zvxxgGmqYGYxx4/sVoHlmOW1BVSyF7i2N7S1YSpE1rO0bWJbWuOlYjGaCI6wKZr2sbK+1s2U
vKE3+OQZ9Q7Mr/xu0++Msg9e6QlS3PX4wWJBNtCUXc2e8YFHu+Vol/P3ManIf5M5kysxWG9h+M6J
6LWgY/RcRZkIkjh77Pqc5IAmmfZzHGMwHZPsSEF/HUva6VoaTi+y1rl9usnG490QDByONsg7elKx
E7VPeLzeTEqgB1FfNTPRDwR8lT2JFVnPNKh5y+y+DZpMNu/kFpQM+mv12DSV/jQa5Sf8dCTPVe2P
sodGRtB0fshGzf04T+ZCqJu1WzXh/cjgde9Njl7Htod2XgmtvUXq3kNBqg5uHgbCTREF02LbQiBh
rXIWUIHdNdlVop4+hwRCOvlkksgUOvh5kMmeUHLS6PJzfROb5cuYqo9hpak90VvtNST5WyytEZK4
B6ptDnNFJacbOrrpZrKUBZpSdHX76UPWR9adwCMt3Fi8taYZqXZzQrlV3wwvMZbNozPo3BzLy6kO
+xfdP1lOrj/mVXyo3Mr4EMXjzjX14l0yXTnkYCrIaDa6D25TnCj8g8HB7b7ZhXiVuR4h1ICK1L4Y
9fQ+Aj15i31s4J5PrEkR2HmXXYsZGZlf2Ce3gz7FKd5zuksV98CH+d44QLLNMpJO8TuAr+ud3eGZ
/75/vw8bwjO3Gf+xX+/QWh7gVl3sm3n3XvOPzje6wSYk83EzLqnkkFwYGwUdFQTJIlsLi87OZxWG
DjAdwRvL6+g9JiNhA3ENq1gGqGYPVrDb3Xa39xvOss0Xb0Oc6kbt1M7c2+fmlNyT+/DmfRI/wN5Q
9dYOYEHaOVs8oryE797tepvRxy4r9t5XxbjqqJ/yy3Qf7+Zr+y4RreMzwRNFYIDc0rgO2wAnmNbt
e/j44RH3KkoQHCT6LZ4KcuLr+DXu630LEA23FIPKvvbqIyDE4RCmvYUVX5JTJSbt5I3lDdtddfP6
mDjBQnGjOjvm1uJrRiGwoZzVQINmLjh28g+yYfxS1cAAeqVVDxOSu3s/6m9kgu/bccg/8iRFmVRF
1JhJ/pFO8taWSBAyO27wllvWRzE4dMxSys20vAgMHyVv4uWj3DkbPDbT/t6NAY7M8z0DXBW+3F2i
ER6aeiTN7mcAhkUcSwPu8888DHcJgYlqXD9rGom7pK6siRfry/VZ1nJp9EVxNRinnZl8XbX4WtC5
3TdLypK/JOOtz355KZmOHGd7CNIlTa1ag9TiqIHnYTAv26vce17/ZA4de5vYkg7xEk0SEs7jMiDc
r3+4RpasETfLOxhHU/vL1+vSpQmHB6ccyV5aH6KUOKVwyVT6+bX1GVibZdlnz85xLRvL92xL9utw
Dpt5u771NSzFYqa7jYwaG06/BBdG1WHqctle9NrsDxV4tzUXZf032zUcZfnev3wtbQA4GTKXW+ak
HwgAiffSNTEytXHSBWxoEKGWcB5OPgTYYevMy3Q+oGM0WXrMGIcQg2pzTST758P6tciVOS29ilxZ
PvX1gXksvdNkjSZUxDJuYw2JhNBZ9QebXATqIMLHl280Mt7/Uzv4v2T/16n+/n//68u3ImH4wQEz
+aP7F0i/hSfpL+KS33K5H+V3itV/81f+wfU3DCK50bvpwkHyhlcCnd7/T+Q2rf9GrIGuXzccR8cE
8pPr7/z3ktBNb06YJqW/z3v4yfX30Zi7KGgWLY2j+/8jrr+/Urv/or0Hco9kxLUxNKAd8X4TLmZt
PyMC85N7GX72kDGeS3qtZ2cJjm/H6TjlEXlC/VssmvA8+17HhUb9oZJvkR63W9JbFnse9/PPB2+J
H1pub+XYRkBW8f3P4Kkl2IeB6aWD23ZIXRSmG3tJGFRd7TKi1h7yqDcBnfJQuT2VC5QF+C3U84Ns
To5hVGSkcsphGOwcHIX7vogwSrUsuLu6LbJjD1qLTuEfaa6F96bPu31Hc6/EF7aZKVyc0L2DD5PR
ON2J4kie6NKews66GQrBhNkSQ91n8kRb6mvixGeaKNolspApNhqUhwYpe8a/Q1jSGrO1PltjkxxT
vdUjib1N5TwKTIsHO7dpGOnZRYvTcju07bdQhX/oEAeZaiJyqeoK52LhjGfLw1xL593ZypCmgzHa
l3p58AdUMvBXxyICgMm4NJCWhJXET6PhJk+IexLLQ7ukgq0v12eE/r0ysc/4lfE7KCNHO3YuaNMm
ii6IcLsAnCtN2QF1/z+XM5T6znGaLTpRXoSUY1mwdL4bwouFajp2yS6q8tdRpHTsdbbciYiUqfJM
RC6Ze2ZTBAepm4+JJQOIhFTQUp0NjbmjHpkAPdsYtt+go24zaFkHI1tdj7DrnHTOKQo9OnQ2+reN
0REah9jL3KjRlZdwRprmZhTtxEDtzSJyD7o7GCfhE9y6/BLWj/6X38TP306VZNZOk/0PwWxEr6eQ
Ipmxp+Gpeic7qtT1QSkLIjllt+5W+KoJOjgjmJcHxiDy7Cw3w/rs54NaIhvNvAoP1mTDEtGa8/qw
/kC/vFyjxeRMwI80DX8Ts4oTPAuJgIyw5emszPuIfRq1vvluLVGF87Lxrs9+vlw3YyYqSExAVq2/
6WrZjtdnPx/Wi2F9OU+qCQy7pUhdbsv1ZnTXGDDGLf+4TderY0yBnBSJ2K3b2/rR/Xz4+TURuzrD
svMaB4YaAO3yvMC6oIj+Y2Nb/4QkjDAgpy6lGWayEf3zQS0ZX+t9XqAtWhgb+JNtN0525kB+nFzz
8AyXSfxfXufZ3pm6J6ttlyjfZZuPrV7NO5l/iTK9P0MwsYJEY0xRZOjPGJ7N5HDzsL5cH0w/pXOB
i2BT2O+pwSnJCA/1UGbHqO5E4KmKQtNckjXVRGqfJyVPG04wh1IxfBvDj16ldn0F3MVNeu3sCfE6
YdSh2bAEqa1vylpO3flZX2629QvG8pGvD+Kfz9aXflsZB19yRnL5JUzLXzDD1gQkkzywQQR5Uxon
tCG0SgpA1QBFox1Cq5mfmwddQ5vvN2Oyny31KSmkf07gZ52tGbdASKp8ZOXkhQkeBg4FZzDFrNqx
/QmUdsQg0Xr1UkHdvHyQzVLMxAVeGuWYAO6Xe2n9A9K1i+aTq/vNaRoxat+MMX2lez9zR9MvyOan
1m9growMHvqhvaWz+tqBeKQRhTVSH65JxJBo2em2phl+S3wjP80NSOOm6AIQlYw69OQYZf0bs6wj
PRqxNUv/S1EbNsPH4snf977Mz0mhX0cK433Z8H80SXeM5moO+hEpUTvlD7XngkZT6l2Nc2Co7D2y
Kv8kVCqCFtA2PPo5yM3lUlDqUTA72xq9/h5ORrirjALre9/fEpPqu0q97IzDwSH4NWkRJfgAiqLa
2sFwjoLSHB6RoVxzMO4sEUNyRbuFDJSrKSoe8NpsdbNmrGdrgcqs5DR15oPRqBcvbmEs2DCCdUgP
mxGO9G7q2d9sfOLwWS4ooXq62JxWpIrbi59Nb7igYDimGt7OuPyGexITp9f/oTGgPJMa5u4EDZiN
Qs2zbYanEBnnzvSHD8ncZIc6nR611OvQm4w4fRR+lxpt9xbB56MQqbi4yIFOJU3oTYoLgQkiEKDC
2dlhdoDwC5bOtDrIZJSatKwAbDYDIsW2ObREemwF6G3CBXsziMbHCnMOveum2wrkYUom4dZTOGUp
P8ugRw61zWGdsobjv5cW/Uwh4Ox6RUaMzIzqw59e+3yCceyMr7mFXGQW2r6rxGJL6MRen+bN5OhD
gOcGdGIa1nt68jAv2/zezTYwCLdUF7PMtJuagCaJ6Fs85c7NyzUYiiGdnTIs/h97Z7bcOLJ153fx
PY4TiTnC9gXnQSQllaaqG4RUVY3EPCeGp/cHdvvv9vEf9gv4BkVKURQHELlz77W+9TpWgKZTLzF3
Zmn/KJMqYtBtnKAOM9F3u+hxyip2+L7YzQ3xcEZjXGEZC6SGBBD0uYbe7aToTpKmRQ6F+jfKQZf5
vXnxK6fCxAIYy6RO+soWYMJs8rxiq892Ug2SkZv1Pvhr1Z/LQFQAFuSxpJMqRPwrhdlGMmQ4r5RH
St0Ck5+QvGjW80M38gXShfre5mQwiHkgDKeqmRsXw8R1NtiiPTUuPJlfnk3Gg5ak2JlgMO35F/kI
jx7YjQKySJrxnrqi/NEF7Xcf8FA4BvBm8pNNPwEGQ93gToyuA9ohIDBk+y1fVeKBuo1Syls5Yf+A
xdwB8Bkau6kEyudExtEtqtdFqtA7xgnRoblzbYhU9Cp2MknqzaCGddnb6g11xc9MJiwnImImKBzj
OrNnz8tk700u30kIrFjxRbZ11LgW/dQ/BrMk2YbUKyqD4WfEiGyVQqs7zJkDFeeoXPN9aIXcVIb9
fXTZ2HiBJJH+tYszJnaG/UfaeM5T0bw0k3qoAtJ/vAiIR5O604a6VKL91TzdBCUfBEn0vukyXzrA
Sh4fZRogADAf4xhVbmsM9SWx1DqeomObu7+TyfqYq0hCHxIPlgj9rY3iA2JsRefMvvYmtaV28WN0
OW1chDrGJQ9JGfCz+Iwp+I+qZIlotFC7MnMN0I/IhS04inMu623TeF+jE94SI6h3o6gvcUg4UakV
JuZ0sfiPV2tqY+bD6ZP00udGQOyBXfRi42ZqFRTuuDkjD101HmEgEYmfR2bKNBBMfFcyjUly8gcH
cUaEVd4nbqeuGiqwsX2HodFvqltcgody3YKIKnsyD26b7a20Ny6+Y306zg9risNzE0LIcBTTD8G3
vqtxqOVp+jh4lDLCxrNnUnkX7Zfu02znzcYn+MCd6sFsRrQR+5mmUKZoWHnBu/JrMI4xGbGzHW4q
NfSHvhJwiVOCsO3A25LO+auYAzgZIdAbI7lVmOYCUJSPM/1TxjCKFvAlc5l8wvbbYbXxVsYS4sdk
ECpMFkEMGNFcW5W/kqzY58kctlye+itrKbLP/rHxCWA0w9jYSOSPfQHAaCAwcJWLuDx4QJGmTOht
Sr5jmDDVVoNFKoCz1Cf3+/db9xD1+90BelQ7GZRk/5GaTm36V9r2/WcsiQVm9OJttCvK77xI6NEV
zkoMCejLpYi6H4alNvq3u2RvOceIgCxJvWexmmzqefpmWY1Y6aSCWjK08dnrPX+DloL0s6WUqHSU
sUtiYNRCT9orO3odi+zVKsW0I+4S3g4i3FVtYvbqM/UzMkkbipfD38H0yThSASMfZjbMp5TXeXsi
CirZyDZG46xkxzU07E7ZcjAdspLhAD00S5epmPRnGhnT1pL5Ip3S+/uPcXyuI09CxxTuyirr6eRG
83RijzGRQOp0G8fKl9OL8Fvfl78mEiW3frHkr5px5Ry1OPVLcu/fh26pymUEFJptHbRZtj/3wz0E
PK9gOzEqc3Ak0DKxlnq6AyxHqvlyP8hCaFu5d8NmRY4vVkVe7HLTWhovyVKV3++a977Szl4q+yHt
YrGWy02uXUqsBYUh3cRsLOfrhAIrxBnxDQbTW0jTjyEHIwo9CoS/ur7Mdm6/2BHpHRaS2rzk5C5N
4wZh9FcPkR6qRumdJwA6kGKJ3wi7ZLz6yyFU3e8Z3BQzNW86GUMutiYJF4xG+mDYZBoWsYJJg2cZ
Gpj7M44mVD5AfQCFklnmLKeIihkYAY5wbyYN2bCgXiiU+9njkyJGGrcEYYXXArnPWucWolEDS5vL
WGXXNvJzZMvlwVd6fmBpqL7hBlrnRvNudiRyuT76zq6KnQ27ceIbnMJ51aHLIJCmvWnrPyaabpfO
7CREE2jF6bJfFJa00SGRkglevLkh021ug+tQfwp43U3inDnzMEIpLplubDIRI3TT3cSuA2XSUONF
BtPTmLUXWmFXPojgUGZO8mibvyETodusj0lBtt+gKhfmEgDrgSWewAU33+XYSndtMNWrOwMcJjVt
Uzdca6Y8mxYzzhPZgWIlx/qi4QBeHE6YlTMY3bqqJWJeb9wS852fjSgHIw9NNizs5kq8UnvFD9Hu
qlizno9xcmldxbxwYEBDhgxKxnCPNLieu0vXWvNhnEgajH3yUwlqXZECREh8y1N3EDPbAZfgKOBc
pr5HpSXmM1cFYg988TKhglo56IWPbtn+qiFo7BKZlgdjwHhH8sCW4V+8mWLNt9ykFR54H+RBPirS
p47TPC6KNOcpAUW289PxswmiH0YxWY/E5+hrYVfE2hbGxRFWuA96+xfWh2xf4pZCsST6J0uMrIfO
uMmpWvaUD1dtFtm5cDT1HG440ZWICQFfDBZTATPlSpXwjVr3eKtuxOm6XnxDqvngTL3N6Mw4iz4l
5GPMf3aWhZkjYDil/ASgnp9Fa4hs4xNGjeKgWaQHDuyapwdvlCdBRbHV+DyR9sIBb7KPyUdAYpJH
smLoyHC8R/PUL+QR1RKB1/GKmCW3HidXpfdK+QE4K55NTAVfcJnB34XIXKQhr7QB+5qyYZU0HfCz
J++ly0Z2TkmiwY2Xhk92JJ5rujQHHrbY1lFfs8oXnJmNty/KFFVmPWxBrqVoF2C/xWH44IejtZ0Q
qyD1fUL8PQBm8QbyOLjFFoVcEAPHgOs2BdogXP0FZSr7nmid4WLGQzVfDIVHZMqedZLA8AxFctYB
PSCjTKI1i5F5Ava/s8u4vyDmU2DOvGGXTNswGWCD1UG3wrmOdKp2EeH36plAm9V7jVM96MqfmZ8J
wprY4xhRcushA3SDuAhTv6oxFM+i+N53fL/I09uRKC2u2oWhz9U1XRfNFxK/xWLBzL3AbK7WMp+P
Q4sVVeqemmwwsxvG4/zmVyq9Zu3XICKEYJ3VACHzopdqjk4GE+Bj3fAQWVL+GsyHTPvuwjP11nnT
6V0WNeVV2M4SL4ImtqkZYXXdp5eZ1kOABZQIzMbeJMBSIIGHzEUdQt6d0vjVVxAVexsWgSjctxSD
wMGxk289nJqrCa382NsmUE+usZDhn1F3CbI9nOFqJjnb+wkunBfOp65o1qLMp5MtGC/OvZo3nW8+
2vGAzBAdvQXL/FFZ4spq9L0NzeYEGfPJ8wPzEiM6VV3Yr3qsIiuny4ftZNOFaLzUWE3ZWO08L3jl
QpMdzUke2QL/rJwmI1AtGFGaEdYcgpTfH+cA+lziMZ8vB3mSBB/tMr+tqFZ8j082XkKWP1KbzW6j
u0vcSuIbUhRxSaoxvuN+XJW5Ye7I/c03gRqIWZPNbZyx+i7d1PGQ9Yn3kwiDPXl2W75T7SF2yUcf
yng5h8t9VHzZA/lzDC4P0APN02h+UWIQX15M5UE4DlokVRxnl/FfAfR5VwClHKE974u6PMBI/p1Q
toP3hX5es4tUhuFeTOekqrw+TMX0mXgZ0HWXr5KrJ+T4bU3mXiXD1/SSB84xiV0Q52npPFFeA4pt
QF3GQxeiuRwJzJDBHwCaohWUV4ilpK6sPdeBm2mgVAtLCuzeLJAmRKtpnggjVEPKjlZC1MtdcFsx
mqtWUsDOLtW8u9QANeYFoGTyei/FRAcsGlsgRsayfesyn2EcU9kTXtrXmus0euQCJmHPoJFUkVXd
R+mGpexBg8x4cIbxnJIodgop1ruOvrUT+kTMzM5llg7s5NDYpAQC4fjIfo7NFGzyST97nXzLXNmd
LcM+BwlgQ4UYbEVkxcrzsuroO0n40ot+BLP+aQ+zOg9gilfVZGouY3F+0zOUzyiwL0E+UdRLn5pT
NRth4uH0gnMhyuZittdKl3A0XKKmHF9P3yLL26ctqj5aUTY6Ug/BaEtChsKxdc0cam/PntNdwPa1
jmEsmMpAcZdjiV4oJGAZPp0G5E5aLYZIEoliF0WSP4Yv85RatDUNJrJ2oi4B3JytEwioAgRNIEpT
x5nyZx3HAbtW+Y2dFIA4MT6Q4sA2oyQrpCzlH0EnaZsgr0FYtxWTwQAzRTOtFsCp1dHo6KVjbSs7
Hs89XqygYQhsmX7x2ggx3norvJFb1CVJ/273yAvKOWtw77U//RSz3oqr5NXoFJ2ownHO6JR3lrD1
U92IaX0n1wNKD/dOShwhMjban635XLDQRXUePKABfJ+ygBqxdmARGhy8sKzPuUAkdo+QZJ0RFzZH
rIdjViKoQ+aMCtEgt1HoVRK0zSE3h0Nl2nS6lhPWarBi2+O2cKvxYgetgbi4+hCLeaAcEnX2ePbE
NJTr3s3lRtM2O2Rz+Enab/U6LXN47XORXeKwjJrk4MqIviVhcRhah3OsYP5hJoAL59Yv93B+GCR2
/WbIB3uB9uGEFxFZlCw0W8hLIyMLzHjpoK0D8VD6rBqCXVnmSWbsLHm5h261dG5XBYGPXC0p5n0L
qWqOn/cuDLKwiGzcsR3WPsMatg81PhCcHdActwV/dI2bTSImpUK9D9aj64i3GG5KEyLdzbJjl2ZP
phEPu2DgA/Bg1G+GyGAL1BPcwrStXvuT0R9jaa9VpLILjYn9YAfGQdeyPVtDAUugxTeq1ZgwCvLM
Y+eWP6VDUWRqn/ApwwmvbkBLIqvN6EBVtLOGiHdkbuMtYGdax1JXOL599mtl06AlmPXGGwwLN89i
OV3eaFOl67swxKhDUPKhOBM0x+7l7GlWormATZPUGFHdHP+H1zyZwGiHquJyOzi0un4YJDStC798
ERkxWE4EpTuBfEqq1h0n+V1n5ITMbkTr4p46Rv6T3FEr0yBt0w+7Hue9k88W9qoc6sOUf3WIxVdi
CrwDUPCMfmTB5MQqHmKX4iKkvbqxxyYB0kaYA95pWt9MLI+pV4mjIxg6lcmNNTk6A67FzJjj/THS
8kri/M5aIvSqMWZj6ETPIb3NSyF4p4YPQjGHBx+J1coNwaHZfueeSNlgk1Yaz8Qve+f7wW90wsM1
yVpYdn5zqiqFjZlzOY8oIZdMKuAbnneRsVtceNl+Hxs3O3G/O04fHAFjGbfOS76PnA9nNvWaBj7X
gsFy33PPQDzdi/KaWPK5isbmnMRk22HP7rZeOkK7nYbnYjmgwtpmRf8caHaqxZg0t9p+q7ygP9sO
eZZsHuSD4ZGXMdelQy8qwYESI2QrA6JjST14lMoYvwlUaggT52QTj7O1N22U4xkf3Fq1lXc0+sTH
YGnvKoeBpV6yP2Of2hUrtb2uEbpjuJhvI5aIQ1mOX7au44PkQ70WERj+fIov+KDAFCvT5FH7n8Po
2E8JpyGJAeKbDitCQMXViEDisec9IlVlU4fy0dYzxXmGscppbwHBPrum8iAdt/2NBiFhMlE80d8m
kcktKBudeyJa0F8Q2NSGxWLA1nQFxXdTpE5zrHIuwjl270sAOSeh4/Tod5xEFoguyswHAj7qi0fr
EBqS3GSV9TI4cjGY+nsjieJj5If5StYdwxO0y7d0ImPIi/Qpox3YpgFCvQAhYp4X9Gn0tBpsbLUJ
89UWL/uKAWYAhbynyZwvThSZxFsTTd8Wirbm+hHwvdbuH3HS/BaJW++Dwv9Sk4fwQefXsstAxCZw
A+oQu69DOlBjlQiiAwuGPM3pVcV8eD+NY7e3M5b6hG3TblgSSHEc4Rk1KkS23sKpjfq33GkeegNh
teUxbwYbUu2nHIQ6Pmp1RnP1LFDMoxPreK4jZXrl9y9EPvoPNHBfIpO1hIA3Zr0xwSNu7x1Jrizb
ujq6E2F57Lk5OXp2b5PT73OH3i58W4w2Er5XB9q+G2lPDU6qVoYBngeYFFVPT0epNtvfVjSW56L2
tpFwykOMiRsxCAzfvn0vXJJBpxK08ETSZk9l64/J9v46er929gQevOPe5gSOod8OZv+qAKFuFa4W
xm6kQb25MOl32qhnLoGEwYBHaxmD5c2p7GxCr86w1MYPaJbxZkAytUPD/+eM7z7tuw///p77/f2z
KOxfCHIsdnRzafbmSy+pWqaxPTznPqQJUyobBSweRoZPuMGCPuNKQMiRoVP6QoUANeMtGoT7/aRt
SYnOoyPNQ3GagoEmq9uFG4hPlO+2PZ6IWMi2sY17whfRU9QHEb4mlFD34fFdmkMNNRzMBk95HyNN
EPknINmetqxxCJobdtpsHzE6Pg1G355EBh+a3JBg3WIAO0WyyDcAeFGmJt1wuh9UlixuyBh7CiGd
7WTrrb2QK3KmWOcwRTVMSfPEl4U4LLd+c+ZBsmeJEcqxlynPCWblNUP/fIMLhjaGa1bVeeIb4ql0
OmZWj93amsv13yquYGblJSloBgsXvJowMcjuy9tVYLH83YVdsYowHKToFO+v5H4IFgFYtjT5/v6Z
YUkM5FP5+m9z6NCiSkrZjThjOJzur/x+C9fz+I+79194GDg3jcUkie0hVXCTDqf7Lf8/bt3vquUN
K6V8mbv6qup8ITaPgPkjnW0nR4WnYTkEYLhXmQXUXNtNf7ofHFav49zgaPIYd86gd/FmLjerjMnn
/XC/O0uKUfyiAayP8UFDHT+30UyWu8ubsTy3eelp0s9fZBjpXaSQcnWmq87QmGkFBW9iYWyKfbVv
K/FhTpaxVUvTlGSp9pTe+6XUIO0p8Jw3xKlov5gsn3I5dqf7rXS5hZPd2bVdcrv/iEHieFTeG+h3
3Dpx8tehq7TaoA0k9WbpCN/lMpHrn/JyKui+4Z2Z3foLlhIBdW6koWGgaP37oC2Iy9Js9lqlqEaA
L7GvWjrCDAfNbWAl6cHQLm1EOpnxaD/aKNT/RAr9f4HY/1MgJi1IRv/1f/y3P9lj/6dAjGbr/y4P
u/+Hv+RhvvjXgmJaeHHADdhBIvT6Sx7m2/+C9CP5LXtQKawFp1aUTaf++3+xzX9xTtHCgXzm8s8C
/PlLHmb5/7ICBGU+81PX9EzYrf/rqf2FRWv/7f4/MWn2Qg76hzgMJCWVgnQcb/EfS9tHvfZPslA4
GOx02B8dYa1saC1OtzAYW0ak7SrHPfZlIaJMMJ9q87kKSgEcANekbv2POvAJ/LbJSe8gaWwbWx9r
DOVVw+85IRni+PoxA+3MhX4M0Xt586EgoM8JmqfKdFmkNSAfc2BgP4ckvwPI2UaxCo5zwgovMXpk
2Ogd8T1NhYJO4GNSe8Gank0zundT4qNo5clsmb7/49P7T8hx8j95S6TgPeddkUCX7pS7f8CWgt5v
EIkH9uIJDQ6RjK11lBnXDHfXvjSMPXwN1J1tFW4pDkkMUQc5pz8M03U2SQXShZ7uoasCvGsB1VsS
PQSV0OsWdQOdXZfoa8pywIoftFar4//9uTNc+zcGpI1KBR2MjbhQeAgIrX9D+4YYuyqybOojmvKP
nICRdWXlT/lIJkbeBWhgZ/NWDO9F7JGygEh+VXv1gPfSfy8TY9jDz0ebEEHTHehArL2SgTMiwb5L
t/ChWAc9ZxkYkdHH5aoiPsKSRr0qffI8IzXiushogdOFzZHBmnJ+ik0QNoXR/M5BZayqsDvXONW3
VTmy6EXvtpwv6UAckhr9D6mjV6/qcGzEJiRNQJTaPRIiG59d/zFSFOxtRQo8CtnXmZ5iOHPRk8fc
CINN7M/uGrs4Az1aBDTbUmIdxWx/NeouC9A/pwKpl2+vc/4fruGbjxt920JQpLeqSa/pfklFGla2
KH9wRhyjLKLZK/NDZrvv9UBYptnikCjTZOUab1XdEXonjZ9dT+dPoca/EQNy8KQ3rYUGzNKR/byK
evFQD5wtgwI34AjvONnuS4HXd92MebXueBDIL/U67u0nOy9+RotTXA56jy48WzM3+EynF1zpVMyj
/emro4khmjW/Q3CJ31VUNplIiP/TvD2nREpEWfJ9nolaCglqKhsbG4w9TQgR20sNo3uHQDFHkin3
XlF8zotnx3UWBsVcb3rdfNCr5LPE4cM2BvMrxsEe5OqGPLNzHszzGnczjbHERdGW+dZNhthYTUlq
h0nCcN0/pcY3sKTpIWtI5E5Qb87LxkmPp9zrvsKmY9yMh7fD8KHi4tNw85GHRAsRCl1ANJmfIp9S
esL9kOtXAMEkgNfFWzXZP5qu/fIyeqZ2zwBkpPvVFb/aJH6SCiuLGce3JsUSQKn97tbVd5ohhh2y
G/ImtnrGvI38fuPY4Zl8Z+xNwv7w4hhRirzUEFvXZSL38YSDhV4QlnyTaK3KzDl/2KDguAWTAa0S
Ex02Gpomnb6xddlTXDyostl3wKx9LLZt2vz05JMV6BNkntfWDDMK9/HTMJ1t3fen1EpoxfKx+AMH
gMhjxvY8Kpk2TN4PdjfZxlD90cmLakVrfs2Y5t1PvZcsjU+2MQPkUmJLsyPfoPEQzHBd1CzTjayO
58RtP0vZfleZ3ttRtnP4Jq0K1f/o/INVtPw5jzjbwidP1OzhkVLPCiOh6RJyYXVf5hK1n5d9tb7/
R8hzwZN1KmzrEy92tZYdF3RvmYePwWOsnY+Ez5Nc4lsaxue0Tva0QF/HCSuCjh7JSPgZOryAwv60
p6HZe2bKSC189pPqkgRGuRZEDoPhe87QZXYLo82UJEdGISa9GWNGHhHOyjdv5auRPomdvTJS2rlC
QnxyvZDvEDgYCWxvZY3hCuRCiWG0pL2a7cw05THINOWqMS30NetGmPCmRL7BIz9NpMrFY/qUuNMC
UjrQFNhgkMtW7MyiLeUll+tgWw7tdYohioHpQvdWyiP82WPSKMy74ZeELWYU6lswdSBjpvG1oqe7
mUMH3tEgHv/8u8gVN6Fb7jodIWxLPjNEEMv3e2oXRRhfpSaPj2EWbq2EwS/e49mOvusamNqsx99Z
jluFwF7eJIvIGfMxrMyn5RcJoz+8Uqhjgi/Zhc+Rm21a2tqrOGzXlu//8EfrIfLZgRy9NkAcWOuP
mZT1KWQvifCtCvclku9tHIg1zbqWnqbAclS5+5Lm8ArPa76OFTE4vatesIGZhyTujxK2NpwwUEZ4
jnemPdyY5h+Lzny3nK2dNNkm9TzCecv3KGjoizsfZJrROZ7hIrqfYObiTR2PDzOAapKXm22B/1GB
BSEgnnFH1S9e7857aRtdkVir1ihNk+MAZXKp4P01aekh69ebFatDlqH5GAs57JDP3bKqeQvV+OjS
iWO05L2ZsM+StP2lYq/GvWX9slrY8oBOaJCgqSAAlo65JliNX01B/VzZwUMR+KyBCOdyZf2QWKDm
isFfQoSMChadim3glM1LzZyByXU6w9OY9R+j1T+5cbAeo/zLFaM40XEbGLCQcQWDYhXFY7MrLY3n
bQJH3wHym/L8WGb9C3YhLLxiie5j7ZlMXnNq/gS9TXxRWCKGhonkWc73dMSDn4TyszLC90b1F4vW
HgH2JfvqSOwtG7N1KAiaAjAGpM5Y6YY5SD8VqyCY7Esl0/0w+d8SRruG733kPrFJZLiqzY+kij+n
nOgYGJOfDoVI0rGrMWA6QkHpiaPqii2aq6vtS7SQjG/qqnMR6fAChUWGYcCUaDWkNHa7ZefkrpTo
GCLE4bACCNXdlCSixydd+UL8oDjDe/6Fj/WlHhmj8xrozXLCGy2GTLLqNS09sG5BtsG0+jsWVbPC
kS5WE87zfIKZRe4oGAU+HjKtt77zQlxGhAH56I2ZRpPlPQp74MO2h19zDN6oltNeTvJVNW2xt42I
5Pf7jN97GVxW0Mg/yU5fRwLAVHVyS8dahQbPlutWOEMfI0Bt73BKXHYO9vsh7N+XvSfX4txdGfJh
6Oxv2Qgfoku778tb14WMqJbPgxn8R1T3v2a81JxK4mPwhhVku2HFqO49MvNvAKWIDuvMLSLhD68B
XObZDMTs7JcutNhUVNtd7BAHH9TnIDMeh17/sFkQ1zNK0SEsXt2CKZrO2BTjr3xDYbMBk3JVbg1q
0n025HBLqgaCSIpSzjsZ/fgSKlJn0DdyaZqDI5qulv+1miPn9f7qWB7X2FkZsE7ZcfmzlosNE8mc
n7i/2wQH5DR6dE7jJ80rdO2WLGHkULTUp/pmBA1P3B42CoNrmAWrrvHj3RgEGb7Nr5nRxQoVcLtv
2j2RKBYUicFbO+1w7PLJO3aja61RYzxZACJPXOoZlZKeWb0O3fR9rj2aRYN5QP03ri2MnYgUp3JN
Rh16CyJ2kebUGBKN5GC4i+2xKXeVazc7f4n4qXJGycHwmJHvsWWWTqBTIVumo9aJDlC8bfIM9aqu
yATPXkgf0Kgt2MGktvUTaY55HnLwwfXMdCXOX6XRUysYMSxH239JUnxYIE74GHvabqn4ZkJWLOIC
QFuy78sl4s4cjtQlPQOn4Dda6ZAgD+z/fsIbn2K+fZigRm7IZsbhUmHtysMGoWsvngs61Sszip9q
sNX7NCCfCN5czQWrb9eVCZa1PY4RxEojY7QZNtam8uE1jIigtwKFb54N4lh7xjmzGdRMGtpfEdnA
PMOcFm79DfEnqJs5I6VdqXOfSQNlMF8Po841lzRgZ1kIarOLFwMa4sB8U7boZDpwOie9HIS/iK3+
4+79ljm5Z4S+8f7+y8HAmmnQzdncf/nnf7Aes2YeqYxQYP39EPdbkyBmz9MGoxs0eJgsg81UC9Z2
a6/gT9Jk90ygI/Gi1avKBGJNxNRuOWHuB7k8ofsD3e9WOC2KhCCEu/Z91MzjQcUgg09JnMU2XJFB
7X+/K+ELBZOmcCBfQxUxjpU0jxBFAM96HnTwBeHgNQFWGdSmtEKLbx5zsj6ZwhcbcXC5POb9Ye63
7n8iutuG7j/MFmeNb5vjpg25MEVIGPPD5LaMjHLB51UPD3EbeUftDdsa3w+NarM4YhpAaRb0Efgu
f74mwbJjspxqjxX6gP1qPnPKqBsOUlzmvmLsDwOB60BbbDNExHgciSdWIe2gcZBIASLAL+gcvg0j
i8IYdvIZEgo4maQn9s7BdEwhrbfRMDkY1rHkYOlxnhxpxieZp+YmsmtirlE74l03rW0saW2Wk3Ep
UZpStw/F+s8QVWVswVH9oB6BwBkF8UOsmrcuN0aqRGQ0GYMsM68vorNm5HEUDz6zAIU/eweZ3cFy
wN9vnTF6GLTznf7Cz7kBs5znVKltQ8qXsSNXogK1CBXINir7WZnJKZh6UkycOX5wW64PRcVS0eUV
VaBysh8zCxI+CJ8ph8ZUtVxnSYywtnXUPOU2CF1aaN4WzeE3JjrjZZjZTIl8WqI/CvPs0upQbhPd
zDFmr144ULiIsm11mDwBTseay1eGUgMgNKTx1AC8YLOAtUZenAuTSiypo/Y1moDXKYOEPdNDZhYq
nX14XvRUhhbSjjQZyU/V0QsT7z+smus3Xs41FqAOJkxo4esYviOoGPfe4M0XThF/48uuYDMeRQdX
ampMzz8PQMXOmgG3kzxPHRMdttyEqqJ2gsIz3WxXP6ZpEuwxsH85ZTcdq9L+ykZPndMQOsfotvWm
6uLk2sGVvhrWYNPzHptNL0n2htP4YixE/LTQXC0z+eyQNvESGS3kY1LT16VEIF+37uM4YVj302rG
XJ5QsRaJLx+q5aAFEVaDQzYmLMmtM3fyNfZcCHpDfoj78YK2tnoMYPoNiZkdfKtrz9E4vGZeVqJm
2ITz7D36m6Lok+fGtIKHOHMPKmIwxtbkeZqw9ycNWouhsj9ilyhWkad6NzgWcJEx6sgPjOS2CFhV
Rf0RUo1sWMSsY+skwTHT5dbOm+pa1TD/bPAM5BCgg3Osx2iAZWq0PeHVQdYdslYCLXsxITFSo7sX
t1TRDTdni8lCwr7U0QkNerFTefgL6En1bI5ikxTa208KyNniHDga5vxdNyPYhW5P+hgKpSI9Wxq2
jMOZ27QueH3rlYjdk1LMi7wBzaGnivdwNtNnr+iRhjXtecDuW4s83lQeJ4TGVUE5FxGV3KWL15o0
0K4Ih6sz0i/x3fEpnsxgV8IgXNd2CgFoZh9vOpWz6aDZrKShjHNonzuNUbFvKnCrff87yTp160dg
Zbn1pgMqGfAw+ztyreHMVXWUn8yINMh+to6mQhqpVU9e9kxxZIdkTTbxDysu9TNOREz56anJi+gJ
svIV9rXekuJQsAFBKgSwluAm5miEyZpWTsbt/DYzd9kFSV7s4yTD57VkrGJrpKFAuOnUne0B8NOK
KAj4b3H+iIqc3MeQEOq9O7UoBXqrghFdiLMyphv1dLIDIeYfQ2M/p+jfhKg0a3VmbCNvupLWLU9N
ZuecNjLYx13gXmGOcJWBtLQXgoy83i1eHWP46LQpLs17DaThpR/7TUqX4xH9LoJSCsZcOM8islqq
KuDNhY0On/iB1KM67xp0WL07pBuwjXKLGSDftKP/K8rzaY9Oqz6POBw8Z97JCuUDvdJdFfm01lz7
FXZ4d9COZntEB27MkuAApUOvMTQ+4MxtZHLxdBiRXTGEzMQIoa3OeYlMe87asyxb8UTPcskihYJe
TQjdV8ESSMCYNjjdb8XxQ1WzJBu14bE1Wm6OzQNbYFjqShkAcxP4Kzo/JEGF5FDQSzKaMXDAFBf9
elpGVIwsDFTG9R+FYcJmEoY8JfSLV6aAWBETepyvTFxC5A8sN+OFCE9Bk50IOCeQXYQ38FMWgQBT
R/3Bd63viHZbePT2IholRCHf3tXRQPBAiTMfZIfhr+8/uh+mNngbe1od6R1vb8eSCAek6DnRQdyE
jBgfhU7/J3vnlRw5kibhq+wFMAYEEBCvmUAKpiIzqV9glNBa4/T7oWZ2e6xtbfcC+9C0rirKJBCI
8N/987W6UPKn5c2f/xNypIgLhuy//txOaeSqcZq5f3L1xn8n7Onrg6OO9IFrdwx0zjvgh5Y8ZAc/
ZV2MsQnQkY1LZS6xxpjQsUpVxz//zv+zdfnrn02e/V7QJO8s8+ZaJkwY//rHP5/gz5u//d1ff1TV
OMO7V8diXQecQf/6kMpiPxvkFCP99d5//pX8Eh/yb/8LBmFGfWPq+NdH/9s7/flLWzHxVDRVipFk
2Xz97XP+7Y9UXZccgUPQOssLQRcIbHsxWqSweUn+vPnbR/xPf/fXu1AufcmiVt2Uy26RhTBYMd9N
Pb+I9JmpNX7Lpghj788/w0zjZR8cfsi4vlLTq+KfNlsOdbyxQLHeIZ4ym/vzZ3v5y7Hxke58jFpQ
wzi8mVnWu2bf8RSdlFua2494hQqyAEznuK++HCQfTxZTocLm0Ii1L5dCS98tI9eaFIkt0ptDMJXe
oWqr6Fk4HWiTRRT4E1BYkguxob6P+Uwjy/AdZsVAgGxtBv6pE+VdTi0zNrKlPHqC9Z5YhJe4ilbQ
m91a9k8GfLtVnZS3KIJTVpSgMcHn6s59oQUfZpEUeJySM0rsb43NvY8g8nbqauwiyy3NaM+x+7WP
SshE0l5rmf5pNgpZGppcYMwoH4SbuOusYB3P5U6pxq+EdgC0jxH3odIxPA1svno7gYRUfn2TDbCj
3fLBeIqTgek+cYRO2Pd/Jgh0FqLwpsOXTh4pKDgZmaJ8qY0fe0TJxYN4oeBnhxenV5fGg3rAy038
AYraGiT8gZn3IVMCGsODd7H8zFT4lgC8BTRHC0skG8SQrza4Lfu/uBs345LLDIL8piT5YRiddZsR
fKss7JzGRcjuGe+nHiKmp9VzP8mrLBqgjAYo8kj5bujfcemIuIglxqnNTwnD2p1GB9wKk/ixrZsd
kaS7lL1bkvgJxgU/2FFVgeXI7M+9/0uGnG0RURtibhyQ/aYhjqOfqkBPSTNAUWVRM/AJ1oyY53AF
BenOdtKnUbdhrdNmZh9qNlvrMrEd10GHcCrMdRZr0tqI2f4HSnVtq6cpmYZfwdGUQVpi6+8T/O5q
9Pda52NJHnB+OSe4ziyT+rI9P6t2/AisEUxN4dwswHPTqZLA2Nr+BIlrZ0aT67Tv/dCQJhiUr8Gp
joTJkm0RYI2Kn0sRv9D7WiPCdvrWLqGydg116sMQs3uNrjZZX9c2y89Cz/iWIZL3LCRbkqfWeur0
aEOUWG64emAHiUrj0ziT6zNMWkZeuEkZQsA5CVdGKcedDqk9sW0Nazsb+WA5yJhF4btV9g0KcFzP
oi/WzU5PjSVPnzNySBp/Nce8gOWQoz9NnAU5qd+B315PV4eisnU5299Wl14My2jXgtIM+kczLkb/
QdSYqbI8wXDBDtbWTbB90n+KCoz9avPMoWzPWQL3Ys/vzlCdYhUY8p5YPyG2UdIfUs/AldKfItok
YXKjGO/XHtQKdGx55yQpGKsZ04rviPdG1c2V0YzkCsp4baCorgXEutkyqxXQ4tG10O/FSwHdEeu2
hRCUUhUuCXOtVGDEJIWLBAcGHAXmT6MBWbGccXRZvG5OkLxOjrrvRsIj0G9XMy9BmWOZGPN3Qm0J
9V7ca6WZcWi5w5N2Xv7zwROuU7auCJy6l7Q8XxVZP3LBs9KYIZdW3farhILZukCyq1JUhnrm4UgN
ExuhMQTuusQlKZctQjjFWVq40VB2TG/MEd5BcM4YFfA0o3PMV4Mj1I7JdHIXFy+tbsGEv3nIEYrf
GuSeQ1MAa58XB6k61qNL3RTd3Q0RPjt5rZFHPD2r5Vqvq5ufWjnZ4pSCgRm5SXnNRosB1cB9ZVoI
diY8PMfn++WF1OKe+ZfMzpxWFtDIDUDbO27Yrxo9hN+G9m5vg5qWOZ92RcLsPy1zyDpJrhGREGsg
TuabwdMykGbaVa2aNmy3tplu66GKPDMj02hha1sPhEPWvs+WHrP1uLJkFtNPD/wOY7pL1Bre8oJm
nFqLap6KnXqtS5Q8a5viT9sAbm9prTL5gpJEr1TvW0UZPKxBX6IKm20spsCr1H3DIK1OYeEGwmDm
Z/xiaNnjxTzIXrmMi2DfLndkDo4vLQJXdBBFcj9chY7yJcL4mKTFV73o6YJICdMPmIwn21nCJI6/
gpcebS1z50Bi2fti+qq4g2pkZ0XTnvsI6aadojd//B2VCR55TtK+qM+DxnhXQfpOuOhUpFPV/E2Q
DDZlyegARWYNlXEXQgzccXKq17jEsO8DpJjWc5jh/kSDJRYq3yKNqXGcfOmpIBycziiCcWkBNR0e
5tr+SlhDS0U+WYl2yGbuBqGJi5L1wBk0/N0Nnanc3zC/Gr6ntOBFV/Dy+bR8xQkwYzMH8G1TwsXd
zqtPZmHNDiKu/vwqDCJWoDR9p4brUE1cEL5KLbyjXG1uy1UGBWvd9j2Xve9sR91J3FbZpcpPnVaU
BwRMdohFgz3MiNpmI8i7FLibM1NLMgD4wy6pl+LUdURVx5Kca3dWVaIdZQfSS8eEqU4sfDGbpGpm
cyDSYPdn4P//rpz/w5Wj47n9X105N/Ya4X+sP7DvMUr+d3/Ovz70X/4cy/6H5FNZIHAWQJOgBfu/
7Dn6P3T5x0JhUSQocMf8tz1Hl/8QqgToIMixGYL3+sueI/6hGmTfmXSa+PwWHNTf7Dj/mz2HwtG/
+znwAalS5dllo5Rr+t87FbtIJHkd4xKtF26t5vfWMaq6x4wIyNoaX+qhb659U1U4CvoepVqTx3g6
9DNLXidNe4s32AHEjlv3bFUPvqX4roOXECeLdqcXAUTb0Pc9fzpPdUlZjup8xXFK+npOYvz9SgQK
IoZ/HDV4bs2xcIMzmJr45iSqpy5FHrCKbTcbAT1QNeS7owlOgnDItlURCySyK8xlO9gY9SLSaT2C
NUjMlcxzmgx4oG7K0dlYeYA3nY2wieidCE3zNL5RtqBh4Tk1HujCj+4ggoxurUJL1evA2eZl5CUT
dDm/DfA9Dua5MfpN05TpzdJIUmS9bu6qZN5FSl8whNTKgzoyZ6sGe5+RetyKcHxyQjskMBjXR0Vu
ET8iGlmEucZo2rwp+oifpda3QRyjWaaRge0T9yA6Hu1+Q/5dJwzccuQ1t6eLHNNzR0OANrI3N6Xw
jKh5Za06osaHZIzyXRzTwqxHlb7lEM5gVVqHrrDoJB70z7qJEspRqnyvBXsr0uQjIjDbNWw8uaiN
hVWdHYPR33W+oE7V6DH7exnZ+I+5b46ZzkNMOmSLyM3E/nDV1TiHsUDdmammNmrBKuh5ODlmdkXw
k6QTG+MCbTnbMykGyRCCMPI5RB1kpxxgK6R3Icnoc9w7xGOd8qk3QwIC3VS5MyNiiCmoQ2HoUe/n
H/2mxt29zP90src18dmHudBecvYvR7W2nscCo5Eu6fOZfNW6Erkm4owRAOv2tBzaBtJ+BAcA0nA8
ArY3R7589ju4egKAtqiDqzFF+qZKcVlUZYhunt+rvukzsKoi4NV/KlvM+TAlc7kaW/lQWzpEhSbC
W2zu5qEZHkvFoRHPUVtPSUNctH1sunNJv3wC3XFN/4++CepvdhNsoCzTuqcwheZN/a3MtPJjWoPF
Sv0+fyCPi7ygNigxojdfmK/thhhyal6qOS046cWCQwpioAy47k0MydV0ymCB3Df9oxmo5SEcs6ud
Cy/q2pvhIFNMdejZpFsggjE9atB/IwK9u8rSrQcKKXYlVKy9lgc74q/1kT6jYaW3hr4PiU/EdG15
rQ0kGPc1KTJQrIdWmR+qok92s5MQbPiOFdBCVqQ2XEDZDaTgWaTR9FAE/nfW2ZlLD73K7zXHWhd0
CJkVW4U4W0je0aJmD6hIhmCGXObDTtFU7SD8g6a8W5PzWEWQ1BMwAjFuc35RMB/o6ortIzSCAQ5P
o6zsrnHuEhQrlVyEgoh8nNL8QrUBHAW9u4ywdi/5NjhblnkoMJdR8Gkr6yhQVZwFAiyADapUafqt
E5bDBqrznT/CgEn6OPSakcDjAMHOaauNo+fhYy2ec+QVmvFGN1e16BwEFPDG1JyOmmLd+4X5yBJk
3Q9D9xs2OtjSnE16VGQFWz2YxGrOA75nr+x0dBSFqmFu4wogm50UAIbM6jwGkXUs6D3Ypja+gClC
qGIWCLbF7q5ZWWEPByrn2gOOXoJGuqfEtCROpRPx+oh3zTIM7EyJs1XD7rsxE8xagdgqQUrN4eJV
wDH8Y3XTMsVhCtOqZPqH2M7umeclSP618pRiCdhEekJrbrnsgkxiCigUBNQDheZv4sHzGPZeqNu/
1PI91zrV6yX8mFWk0HVYvOBljs6TzU4mrnyf73u88NISBpyya5X/ZGnbPdWdtipG0rfUi+5UjqXe
QkXSyHiO9rBug7jf15rIPAXP5mqQ6gjPHKzzwEMgtFsspNOPX9KB0VRQ6cgTzpu2qV5iqSXrqKfo
R+V9MH2/EgTD+GQFBRL1+JRT8uAi2FgYCP1jqDXEqNT8a7aruw5crsss/QsoOCW2Sbuny7H3rCmM
11DSPRy0WFVTbUv2CnStrmBOYzfmay1JgGDChBFxU4YqNrKR1KG+pBhn8haBLqoN3/pudMJ9hdHq
yHZ1vLeJQK4GymRqEzzFcv5ihtt6ei3J1QZDxjI/EmAwMlRP5cWIgifqpiJPlrDLJ4dp7TR8yhFj
m6nb45ZQRQY3vnoTwfxph6n/UNd7khf9tZlgjifygV1odB9E1Bg5LQA9w4wl6D1+iMaIHhhZs8RN
3Jo1rWhuNytenhi4QUYgRhQ84HkKynWta2tFTxw6MuFew1tpvDkluKOqJ7uX85KqgitY5urOzuPP
eYa6MGiYRmb4ecuUqFBt2s+gdwQws8/MyapFVZkZdaHCZqYQdwwigKXksfSmcEJVmyvPB1S0cxIw
UbNev+iUFO5ES25ZWybiVAF+TGFLLNyJ9zMF6pQYgulGfeUq4QJLK8A6BTYletXuTTMGZpIpO7bX
Hga7edfMxjfKQHia41AnHSBZfNpfSi/pxmx2RLdfNWsorxn+0aKav6CWBN7MaINpBKDignQUdqel
WJgeGIfGsjutq99sM6moGw4G1wE+4DK0j9dWY5lbx5qzmybafeJTFRGxfm8q6dNIww+g17b24Jgm
PSxK9Dol+xgdcYciAuLe0tSNkWNtlmbQviS9cbOj8aHJtfAVfhMj5kow3+3kI6fYJ5YltPiwfbE0
oFZGTy9TkoD/pZgUs2bLCKYt1F0CyMRNoHbfCKMXrp3WrYs6323pW83WFND7r6M5vYupbc9aRCOd
Ex8ZdRkfvRrYLq4T/9CCdbPJ8h5CSEyoU631IUP71S/9jxDu1F5dqCUkjMiqBql1DOvZeOyt+qU3
VO4XLegpmKyCK43MFDSFoMdnfNhA8KDAldaY3HWSnrqs70/kxHJXzEq5Mxefmx/+VApEKmnW8Q2d
tdv2NigHJCV5iQdeD2ngfXZqEe70KtyXmH5/wY2xNKbHQUw/1BQerdAq9xWlM9j8tA0HwWBLvc+0
TigY29YTahrjNO78DnRDfk0yfBQVTh5ncupHp+UiBrfaf42FuS7N6hrZjbp0wzV74JBeWhQ3XioV
gTsq97SldRvTn7OjntakIav4AxHZpJLJ7vilSLeoNazqYxQ+moAS2Gf1GaOa1Depg83l2smqJ569
G6bF2O0qpJyOWVBXNvdi2PtFjRvPx7nTaLNzm61GJ3g156eI7SprNe7fdDbwsPg/ZIYxepKjdEv4
ZS52Zm2d1HbsJUVAIcFCf5K5/hs3qKshTrIdvYP3NimuuXkxBll/6x113aKMXtXQt9f9VPKAiw1Q
fhKbHJ0m2BifR0gZbh6UYq0SY/aaLC6AAs7hm3+f69HJR2v/CUgmhUY4v02NflMs+dk4eXHN9R7H
cndiPWIFsfV0S6Xt0Rzs6KJxWSI4D+3WHF7loGH2lexKCxxiXjFr9Y/f8nu0GgLAdm8c0AMUT1V+
MbKFh8pmsBmr8RJGG/H0NWYD+z4xNpNiDJSkDC1NEn50bxpuFkTKs90ZJP8GAjSQdC6FT7pcG5Jv
mPAJFkht2hX++FIVDRgshaqUaXbekr4++RXffmxZ6k7WHM8jIPk2yTJLFb9D1o5gzu3WtQjdA1pN
cnArxbeeM78zRUdavIduWmIaFCJ67hfbB0ePmVq/hcS+fMyfD6SbogPgCOWoyHhfdui3clAWLjn5
Rs5YcQrrRQ2fiedb5DfHbxvUnheLgjAYDvLVYBPEUxVSz6WObTgIhn++YX3eh2r5oLTAKbFtUvwc
7W2LK44pwbnQIDCxATuNAuuqX4KQMboR1OzyZnCi8S7CRqCBjmEaRtpMx2PHvUHP6FQjPBWkoQIc
nWkvsvUc0KmQTxjKVItcNve8Vd35SzQvKUsd+1/8ouF+3HSkuJTGiraaHOmmSgicRYJihqHpDoGF
TUmGBt4oWYHoUTvKlG1MxAN7S6S9Ydk2m59tNSpeBpli7dBat+r9Fl8gYbLGjjjTzcEGmCyGNKwn
gOfDh0pa5gaXkr1ne4It7FoQYLTCT4p5kmP7HcJL4fwQXzLZEWyPBmfta82hoFSUua80jmN/N+FB
3Ca4V/dQH8OTpvghJAvwc9KOL7aFFTxmohRksQUXy3JOBGyfixBH9gjw8ZoMSy8PNv/OYYMcJvFV
y6xtKasfRw3VG/0JBTFU2mrSHHdfguJKa33/pgxKtkYTUzc4Dl9zuiKxoQ7GFnBVR2wRVbyhPo2Z
Qzvo7W2Ocesogf0Wj8Vuqvtwp+bpa5dab0Sjt22pHa0h/CSMzvwxM16U+hQiW1Wtw0G0Ag4hYh5a
RBouHeY5UrWbWcX1MKSUkhL6dQPTv7OXlS1UJwJ7/Z6DySHJaSJJzykGQT+jUI7mHEOq0xZH0LYO
+36XE8LedQo16ZRD3fk8s7Dyo4d3nAEZS8Um4JBynYamsglGFb/JaN358tiT+7/Tu+qjj2kdRvi7
Kg24WECJtFD4WXKIwudksD9MgNHcu/d5l7z4emneOS3eglE9G6bVuWzs/3yiYgbJU5XJrqJm2WhK
HhylriE21ytpzS9gwsSBLp8RU4jNsbCHHjIUJSSQ5fIDbTlwCkI+CGmo8R1H7H34asUyfp8yfYe6
Z97Vg0MnRaJceiYPrcT65UykkHDMLSosP1PTWzOlVqJ3I8du0La7GwvPQ9TR+BtnbCIznwrtHi/v
6OnD7IN/BJKc1IfF5D5dSgIze8ZZYBUXPHMtA3+vtN8KvoB17Vi4J6BacAisz/Y42ZuIAkWXIp8W
3x8vJICXjlOP/cjJSt4ZeiXvYjZvd07ImEby+crSIEUeSGg4GrXr07KmOd1wM+bsLTVbugijdt0N
w+TSvaWv2Ms8alWR7XIHlpBKknHlh8EXuyGU1SBA9Q/lVhXyibiW7jq9cs1hm2ndVbPx8CTtkKx6
K/NoBD2rc0ukYmbSweP1WaXSZKWYIXXI6XdmpxpVrrmBFrxFDjbYsqdwMRdXuGUk5V3S0SPU0/6A
0eLJGiJqi7TpZ8jfmmrMbkL8mLPznI1RgBvVXg1wbplS6NCIJ1ts0/CSTcPEBMMa4ENip0kbFxu4
dqDC7lOrtF0esmWahbVtGVHGgfbeaW6Td3JvdOpbiwZ4V+D3ltNsrdqui3cYsme6AchU6LAXtQ8H
RWIlqxZyziQ9usQ4xUwVmVzxUyqVczp3k+O8C5QyaKJVl3WbAWUssIOD2RAmAMXHRFm0uG8m2kcm
XJhBC7oq0YdLC6YLbkBMH4Zvb2niio+CrT6u1ibw1BR+Rt9ghTQ8ySDUmGDdTFL7HsY0REJbzgAo
I1yX5sFXAmsVxUv730Liwqv/HcviSS3pQZ1NyGiZnHGbMPuBGjnS8gWBUTGC8GJRZYNOgyul70B8
+0kUrZICmKsSUazicAKuuKx3dQpSgTZbSs0x6xY/dNSQVAmDXWTRuKSk46V8IvK0HcZqDYTm2VEM
nNthet84tPM10TsQBQqPJH142ZxAsLCecPO8GQVSyCzO3NegrErwvdlP2XI5CL06GPQY05IxnEKl
R5b3Ie7QpDf3Ex6tMv9QkdorYFcVZo11iJE18XWwbmTUF4/zx5TTN6zzlHP05ix4lmDDVlaWSVlY
O58sS/JcKNiz6DOIFirgjW87Dr/RDZ0wvuHj77xE1/kF1a9UTL0N5iIRk4njN6cBDDCsbit9+RAG
/MCU+nxATDr1I/ygfIRe6Q9uQkW71fq7QM2/bZBAYzFizmzlnZ83axWUEiYnYttwEqmcadU9VRfl
kUPVgebl+xIQK2rPJajjx6gvb3Sq4Ftu6c1gf8Pm6Mo9Arb4IY/6H1MQmWk08yXox3Nh8uIgUQBB
uyIw3UVC+aR9lkFkCpwCordq4wowWOaDloZT1Wu0KtuwqCkrIhT3dWsCrcDVBJY7ZNf6Mjv11zwY
P/HcPGXEFmZ4q7E9PDc+k6N8/Ir8BPB4PZ2USP9UxuoG1Hndx9F3r2pXax5ItPd7Ss3AmmggJQiS
kW8AHNylH6NSMjsexm8g8CtftNw+/B44qJwNgWzKMWFPGVOxkoH2pJtyP5XJPiDd4FCCV5ftW1HJ
x4FTAB2iVMuKfcq4tOlJ6AQYF0Jlm2UWPiGcfYhyxJ0URp46FPKk1LAOqzoVTw5sNY3wmRVZyDbp
M6QJvke/wRwbb9W+4p9spQIs3biTXX4iA99TBp99F5WO+6k+6WA5WbOwXswDXvzUmE5FW322wjj4
ctoXA+SGeMyfRxkUHKScZpWwL2vVhaSf/kz0gyr0JUs8U9gicAUb21Gzv6k8fjN6jIgxTdwMoWy8
8vmlmsuDot9jKoNg8JzzsxdJS4V6To5tnVWRSwIQ/iGMmSDBeif9jREIfgAdHVf0GGQboO+mZREo
MDBv0ZQJoqxjbx1K5ZaT0aB80nhO9KcksaFeoX8UfPiMBt1idkEMHX9LI+EYlThP8L8JNdjzW2hj
Fpe+Pu8JLq3jBLXFGcLfJtfPrST2WKFqU0znibajdy7M1VNV/GAQ8OALe5Ee6tu8A4Vsdtdqzoy9
mpGhpdQaQ/LkGfS7Pcvu2jgjrYQ2EY+W0kGf0D6nckCZs597CiE/wptsTBFz8ipaQB4svZrUgI/m
w7busXhqIRDf2R8/Ybm+A/tY1VGIyyTK1pzC07WWwSua6oVQ1x1SRhPhDr5pv+1Vnxm4H7hwFQA7
1MhSBuXRrdKJtVBj2vbw+nh2wxmTOE6xigB+U9dZTEeF20rAu4MyAKYy1SijsUpjb2hgN8esY+MJ
qUHJ4w9acIf9qFbJOnOitcKlv5IjpVa2BVpKRNI8jslWJ9k4C0VBMM8Q+K27LLLZAzEA7Xr5FGi8
ysOZzo2PPP0iJKY/2SETgrrpVmJBCBIp0vAcyGEP4yeHs6cSYkrrjUa4c4VThz0Gjm5FN7wwZ6eV
97G+aUR0neOO2iuHcjhiLBFI9p6TegAMwQ+xxshyV/d1d5aXmRLtUqd0dy7sJW3DthE7ulCmwgUK
+zgJ1YFjcp1L6E0NLiLOFE7ohcyjk9xZBjsDyJ0iwA+YjFuei8ZOjB30rTZpXEdaNB76+fOEClcH
wWPpUGgNyuMlaYGjysG49CxajlaR1TSde7UyHrVwIjHAGP5k1qGgl4Bi6LaX17KJ6/1iwt10Sf9Z
h8FjazIqN5qAdSdAVy1E7alNc7NTjB/gAy3Xcoma4tiZ9u2Uk9lAASKkwROiRKjf1ORBwKE54HcN
QgqAnp17+mA3UmO3NgWEHrgOjrUz46tvxS5pc/YopClz6qjXMCR35qzlXl/hYibo50XxC4Gt8t4I
AGPXXIZtHnhdCl1SzVovxAJDSu+ZDS4xqZIWRoEmwg4k/eoKRawK8UTXdrVPHA5h0sn0ixrM+B4y
k+taL859yIA7rZ4y32o2OqD6tZxSDnlD6SqZ/1F2OHAHDVt/T1YVVSrdipRPm/Sct6v+GbUfShaG
4Ga6G/Xse2h7txHUmcyK+WaY+WXG4EtuYFtBpVjF/fyaNwk8Cie/jRbflPpgWzQvjKj6tRzYD78L
a7jh+pRw3wfVKyWCQoCHCntPteFUUYHzgQ1iukaHR6qmn4MtF3B1NdrERp7utLHZaRZIvoRcjNGC
jJz8dVPffCSdaGThtmBQrVRYH9ngPyi+dWsgw7EtQPqfHQ8ZM1mplAdY3ONOQ/mlPgOIcRIEBeYQ
1+kPscBCS2/U9CPknRMj+M2mbznVJ0uFOUrrOla6qLwKKEVOzObb2JJPO5dZ/V4PLVdsSiCMlNQ4
EoLAcjGiuyt4EaRpYQXWceMvZwN99tjOnNrsxRyZHIaJyZ5LrWAB9xxTMk4pyF36diGzinF4Ybro
ZeQAa0Ggy+l+Z16SXi7OuhTuX8lnGXCnce1F+ofuN3DBs++MkEngPBQTHh1NkOBwhqNQTaavUP6z
3nyo8YDP1OpiKvIsMzhVUfPeWIlXA0Jkl2dsos4+d6N1UszYDWpOrStVSx/7riUc7t8tn6uWySkv
jAM71m2rw4GgQpZE4OwQC+bZGhnD1o/yA4jQyspfHQG1VjWvDk2Brb8lP/kqhHXkN+kMqSso4/in
zc9in8Lqo3tTrm0FS+RSOo43SXopi1RN8g8NAVpiMXPUKbEmliyVUabd7Gl+jJr8dUToaPXYpeP1
mJk0AAzFU2o88qq53KX7pcmzYx6Cj/kih+6y/L46BUE3iy98ybOKV7gwH/y2eR9KVK05xhRidpy1
x4H8izGvFH/nD8OOeBQR/ZTUeZ3xZDTQ1kuMS8j01YOZdi/g/Hi5G54A4ipMe6W0chWb8z2tMx6Y
qg3j7LcY8z9tdtVD4zzkmnmupnBf2+Scw3Sbsy1eAR18jjqxMTEu+11+qupOX5WJ8jjmpOid4SGO
UarAUzCsCet4m6bx86iM30wV12nWQDemB0HvEuBVORTJtN+NbX0wiC+uGjBT4QLGLXvjUolgQyzo
m3AqoZUKuvoYPaM9L95F3EGWaAHkq+Jinn3jHWHrkE69cPNxaWyKd6oTbPNB7ApOyRmJRJZHo7sP
zNFruUYwhp/AZ+PoD/ddHD6KmI23om/mdoJJWe58OghkUuPBYupS0idVjkyVaFK1ceqmsrv5iMAt
vlWW3e1okMJlUTyKIvKo+rotFz7J+48iRfXgmVb054GYYK9XwIms1zQhZ6045zSRXtPaTwzaX4ek
cInEHjhhs1xV6os22ADbp9988WeOWfMwccuvNJovV0U/KGv8mwe2HhC1jb1Q623WaMnK8B8F6kPJ
/qXIxBna6DmPyw/G128Y/Hda3DIbFxkBnq/cyN2csSfpfbxJwK5YUe1W+Zy15rvLMPoL+6kJ0d0R
I77z1nycEloHFVjQbfXMHPMddIXs/HdVAimem9+kCp/yPNkkMnlg5rwfgBsmFNfa+CucPL6o/VYp
qkczJKgwcis76adQmQOb+i0PQPnJ7gsZZjcTEeySj1pRr3XavGXc9UpeHrswfhXl8Da0ColqQ3d7
+g5xBt/PjGAxcCJvinpT0WzHzHTJ+N4B7Xd5xhA5CZ6Ert1DsnBJon/zvWJ3DaHl1dsie1KZpJk8
Pystu4/HR+ZLP/5kn6tAnJs0eU/hfARWvEvD4BjNMNJpAdAVEIG6caj18ifCxl8n/UEq3avOTWUu
Pm+iZW7EzDRRH9ImesszaEk15Y8xB9xOoprrzYtU5FFG+PsRG0uLcpCoPIcQXfSeYYraDhd9Li8k
5u5aMC5KpiE/87y0g7vGT46dNjwiLt1qnimrmYlIgWk6mGavLbi0WT2lRlDZ5vbMxH1Xcn66EipU
Vu06yJAiza49mMVy+qprj/6g2brICeBrLzG/OPlEFzoXiy+yez+4J+OzCUt7XEXoV6wzUFWtpsaG
nyNaEWAnkTPhnigJteB6DC5Gn+6cNn/UDIpB9QlIi9RXbVF5rVrSHUGox7rp8bCXE630JQp/IF7l
lOvbbEQCsqYbaWS+xEA2WNaXuTdO8STuHaX61MdwF9RkabL56DNFbeb5jAP3Peuia5E9OmHorwhK
vkz2Oy7f/SjHr0IpmaRo4kw/5pW+mHl8GrTqY+g2fd2AsWxeQ2N6szrNyxLnObS55YhvpUbTflEE
ezJQwRmLbEu1YIpJrAadqtiPrXAjJdjhLoUz3jLZwBcDcfQwOGhxGcPopDjF4bz1E/ZIrBgecE4O
ZljerdG0VnhuBOZBOt3YZq1z40ZbWeD2lvbEdOvk5IIsn3XHGWcXGemz0XPbD3PAZ58PKvIDqcId
iT4uP4Qnadyz5/2Z+Hdfsz0S9ptRu5hV9oibdxvoD+McvUBiuJlSbhy2EUwHkMvDdVHSf0fhq6KE
CNQSPKBm/C5fFzT3g6o7h7AKTyHMqFUtsOosXzCjbsDKJKzX0DmOARzLEAv5UngcRk8iE0Alimdr
XWvzCVoC5R8jAfUm7LewfKmiY/68vNOYVS+dBbk4jH5EE7YrKzMfC1E+EACF6K1TMlDkNxtLifGf
7J3ZctvKlm2/CDsSXSLxyr6VZEqWZL0gbNlO9H3/9XdAe0fZx3XqVNT7jXAwRIoiaZBMrFxrzjFB
eicZQIkmqKhqsTPNM2dyf4MzksgCuCjwRBeR+/xsz90+drF9GdDVI7WWDk0Ro6bJTbHTziuLBnOT
GNfBRMMKO3MzjMOh9vp7P5C0CZ1jMDT3k+HBwraPGqVtjI/Mee07mtjTUz9HmzGaDkp19070RS+t
zKH4EQ/qG91WImqYgYYCKof3rfI/M6I56CD9ETjqGoQBclyMlEo0X0kgvQVYyoYuxGdEB4d4Ip7A
AjkAbX1miSyzZE8Lb93BOcmZpm0QgN+n2A7NZOBQJp2znTlrrb3cg0rLWHUdt4AxemQDTKDytWPT
ARgz68uyZOpmfEUnnK+Z/iz4oXupWnvtx6LCgXTwLZZHVBNXdwoPLfXEKTf+f2rnj5zIgOl/kX+a
9IAI0/yfoWyHr8PXKPpd9vnPn/wj+zRd5y8ElR8KTdv7Jfo0pfjLcqSDvFQ58OEXXNs/TDbL+ouT
mGf5rkCqIy2FUvMfJpup/iJeecnWtIVn8hvz/yL6NO0FuvYLyub4ylYu+hrIb0Ipx1G8vt+hbMDJ
GPm52noUZYwaeYIsZaRo7uLcvCZRYrykOSntGCLOZts5n9UMlNry6wnwbOnve3N+bhoMvIBJBzpi
OM8hYY0n0JebNqmIaRC0MKRecIKIzlBpmAQytO1x6KBD0W3St0EZ+cVOmqeoJPSijQ5YK5hUIBQ8
iSAdNoZENe0beOhhMLLQauMQ9KLBVN4cJnOUb4pTBTAPzwMYB81UkQWHBZYdzJQPHkwi+jl+38wP
gCjzlZBFuynCkcpGdZ8q7IdrNDdQMwlPXLVNrK4tc865kZ+rPNxYfvNYFePBkUQDzJTXZ02RN3b6
MMckcfjawz7vrbAcFkBM43THZwngf4RIJIALQMXS05l36Cc0/fDeUMijeXeWJAkIreXQ7QeDWaU7
vaglCmTQ3icL8ep9D+NilU7FdsCfTaXYwi1tPJcyHlpAgaryNpTxxqm89qVRwU+aNuwfEj/bof03
VsJJaYJ1cl2xRUuGpDlYPhpxYTb5YYzZ6PYDDRZHX7MxWIbW9FlT6ZzgB/8siiG5HzrjFa/LQ0Oj
7pa547TukkY/5lG9az02e2HllNe+1uaKoaxDXor4OfB/ZOIm3kGkyrvaS0NWo7jcaNG2h2qeGb5i
ASvbMN+ji6sesmVP/tt37t+g9CQS6T8/yFIyORUAEDEEKr5Nv3+Qs9lxYiNo5CN2pTUshu7g2oR8
hyNCycClzeeaZbtd/FRoiqlzoYuVnD5U6hCBGlrNPUZkuhYFRgRJHDzjDPMTGXGAA+befmCwKn39
ZBalt5rRtZ28sv8UJZTBH2K4dOx2Fnqk/dCZd6mZlMfSQbphMGwc6eDqofL2qp7R6xIdgtGhnC+9
P4C4g0UPouauyJp9SDdqy7aOYKo2fffK5KvXo71YgrT92Xvu0869haUJBXp4szA8b/qGj6qvYXM1
dnEfm9OtAZi9trti2nBKtp7qlPlybguSEdrMf/zPB5z99p9H3BHesggh/BSO4zp/4P/ggigcDiXc
igrJLWot79SG03boQ/tqc6r2A/cl1xjZU/qNZX+OJ+NhLPs39IZLbkE5bqqJYIWyq9/djqQeXME5
rq2svkxsSOnhXSMzionutqCSLBe60tHaXCrjphzMUzwOpJMF3RpKtv1gxozowkYBJf1G+ltyAszw
QpWgDnGKaTEklk9EXogROHuuwdcOeqTOKQvzzFHKL4aFIa2jYkpruja6Gh9cBBPaGa19TV7ZSZbm
gFtl6NdeNJtkN5ZfBtFc0rTM96DUjb2jLk257HfAbm4rfyTKUJVfEMSqB8mI1Zd04sVsf89ldyEe
wjx4LG7gh6J91pvVusrj4nnSw8VhIgoozwNZZrQbm75XR87sLoxxsdANR8OjC/88TRnzVpFQvRXo
1rLQOcXgRTgP3aXLJgTihb+xWxd03IAG3VubPZqouuyDFVa5VyS87wVkiwRCyaV0PmdNET26Tk9q
KEqmtCEZRpMrFRbhjVGFWs8UNmtjiP2t6ADCZT4FGjvOhnyTSy6amnhyg2Yg9JEknt1zKU0wQggF
nKHaCWSMCC6RqLF9gsFPNNPhQ+Pvh8x4+3k602yh9007aFOWi3Auce46vfHqaaDQRDvc9nyl576c
zktyBC4YyA2yRP6qu6Oz6LsJP4FYJMYdYBpFtBg9Qm0iGprJYHqkzjuUPYP6adLXnl3Rni/691ay
u6ytHryBRZM8UMl7HjbNIWNvR6LYJm1bceVzRXs22VhQNy9EtDC6RVuNFP1IXGd+Zd6dQx4xAaBp
vauaObkfp09IYZ0HGPM5nimX2asLAmtyy730vfL6ceFBrSurrjpN/M/QPiblIc/IfvTd9uqQLUaC
qXqzLebSoquTnVnKA1+C5NBBiPYnt9kbREfRZLXGQ0xxz1xMJye7YQZraXvvzA5zpRlsv070JRw4
O1qqfGAC997V4fC3K+hvAO2/WXcZJvzLMuAKoSxfMs/EMeLbluUvjNPfGKaW7oNA955xi0ldAD/J
jMTKgX36XuxvEIWSQINQP6nUaRoHPIBehyGvI8fFI+i0qGlEJ/50HqMZ9EXO1yvL+2ddL6gSTu/H
Xo/fZ6Dkj1F2oq9edt14QbhL16Y6qdyQTFBKd5uVwJKNFplDaLd3lSpfxwUeW81jd8QLl6B9xqM4
QDq+4ELAceftw3uyWbytpWtG3pZ5If8oXhVNQ/NyicR07PwHGQTdOUQWRJfFbFdFGfTn2cK0wfZ/
ggR3qcKxYqfM4B5nC49PeNfWJWMSNYNvBd9GlLQE1jnZuYYtQMhXerB9Bfjbs65Vz9o/GD1TKdud
LoismaW1GBonvlgXuzTxG4sgWpHfAslaptiK0ehturHNdq0NGRSwhXuuJvFMOMtbX0bfpIFVBRoj
iRZSnzMT5E+vzW3nTu658cDVI4wlaKlSW6L4rLUf5cOpJgU2LmM8d3yBz9KHH6p7m+jXoB1Wkdk6
1yFHv64mguNwJ1OXuYk+R5q3tx3jYSNBRrAAkP5a845a0XBo/DK54sPEYVig5CsAnVyUTr7TFZP7
arpFhh8y5XYNohuM5mbForsQP/Nk5+vAKbKLmat9UZXZpcM1/vBxcRj77ud/PnnJP8C7fGjp3yC7
UhIflqs8718/tAPMe0PPdXBryDVFgaL9cyBL/ww+pkGLbj2TcnkwjHm89e57PPvT1XGJubCKtU1S
7lcR2HsjT5OtAU1k31tjsyEG2NqFiTVeMownmJpuxtTE5NFLMFu1+mS46fRF5TRMFZquW5lhPqXL
GO0dzLFRhQ0aD1iP7Rbznk/AxQYx/Mhck7XM9up5N0djeiFFgKAqQsX2vIxvMhrMM/3PGV0j3aLG
RinwKQ88dRkD5u3sZDFXtY64MZhBeOPzpslaPPshUVTebB4YE7SIZcGJucO25ZvzENMR3hQYY/ee
2+Bkgoz0nw+8s+wnfu03ltXCdpa9jSktYXuW+8dqkc8ApmgneLdUkuiKamm8Q3yrd6/0BxCJjtjF
hBPqTaHc3YDswTfCMwCs7lLCvl5PjhHfsuIuZ7q8rdp02kHQlBuScZ5FINwzEh5jXTu9TxoPU525
JoRYme5dXgtjFYXp2aQyQH9AjphiyVhbReMdCguRR+H2JS1nO3kyhXufJupLnYfFaYZits6tIL9I
JEKK0/kjHjBUlyLVO6rko+EQRfqfjxF++X9zkDzHM03mE75Fct8fn86sjhBLD+6NGpEzJgPw+8j8
1MxoQRHNiT3P+SqtOFnLfuxOoqMRRv3Qr6vedI5Zz1Jn+G5O67trqX1HHCQBogUcbxqsT1mh7Pex
fQChk9qfr8LPO6CQWc26nUP1KUEE4cm6ekuAXSecQ9Fcwqy/CK8kALEMzeNgwdNWutu1OMH3fuN9
m8LMPbAqzk8ecoQad+uxtMV5Bg1z6dGxgj9FzidgdZdUjBtLZePGVPF0lzoscknUi7MRNQi5SOwo
/MI5VW2uLpkoGJUFQ3ck6AvbV3JHHEj4CuYWK1T00hsdVqUOMW+XhFdPLr4FRrFPwsRZbCezPGcN
wlIKCRaSE7qzfh1HGfsrixZL2A/D3hp3DqiKddWYxhrCvVq1lfsqB76WA3ud7TiQs4rmz1k5BRPd
IQOFF2OGORdHyxQfbG3jYFA0PcArjbbACuuN0abZdainNZDnCHOzvBDV1N2iWeyMNvBWVVvJOzi4
3iaORHjx3ei1sxuWjQYIYZF8s0aAPyqx1lFLKBv+AHXIqAkHSvEH5vDfEfRPY0ZDGjsknnDHBX/D
9OzjDOSE+YNigboUorqLSuM+HUx1X1c0z7CEoFkBIZunDWGRw7EShjwVwI0Kj0AyUhML10AeEHvG
qQzlUeS1fraTzF1JbC2foio81UsvN5rES0aIHdo9/5ikNXpvnNzsOg1zTZcVLnbPtLo1VH6OlffQ
lp8zhET3MOTuCgsCqEXY0TpvWHl0to+s3j43Y77Kqr47D07kg74Zfnhm50G5kXpXRkgpJ2BxT3aE
MNkIL5XSuMJhGtBy5KrSzd7L4nebScFxGqni+Eqx7bUa6m9YtCrhsDspTE08YAzY2kfbnrJdONFr
91pNNMyoxZWDq/7ul/2PhRGL2Z/fYt+Gxu+bysUSScPmjx2pyk2Yiklf3VxJcTBmfrxhIO2dGjoq
d5yUbrNk6XfxMd4TqPFohWjurKoptylqt/0U4FI0Y0lFwe5utN36bMcOxKMAxF3+ybHi/Ak5h4Tw
/UlYcXiIbNCrCOutzwhIkUwrSXBlL0BhWeVTGysUlw3n7Y911q5BqUYpmMwwmHgndDfcqyT43qv+
JlLbf4J7sit4m0nOC5hBmnG9C2igrDlnKhxIBbDmHtMRFa7Y0J2B78jQYtcMDcg/QzK+NEuwDqGc
WcCJzkgHD/TrRON4VuouqAp8hqQCQ5Kocp5Y5/duZ5+NKQrYOpE+4ua6++KV8zGOk/lJmkAEUZgg
vR0tFxLfJwI8XRoyRfgZxxN5IhHPmxpj/JQFj9Jf7i1m4zoGKj36TpMeu8i3QB2zugn4eD00jmvg
i3mTCfsSB7gQByJFUDfaL400Uf1NVnKRpNseyUWF7zERZeZ33nuG1OWmOyHXTRjps4cDbFUWqFzt
4Wwu5YyOmdOmZGZtyn5kokbJdGvhG7X0EPYojtpV5HLmikAr2AkbutGcqeYjo9ql8LRzir1VRsDS
nVURNWII6SKmjiFFhGRuty3RVM2Y0NcYjOeoX9KLglLscauwxsmObQZFB1l3BNBZT0KE1dktiKAP
gm5e0193gYSFTPBRhc3ZIEHiLujmPFLMgGXNR6eq2q0qO5jqvkYzoOMX6N/M0qBzbNIO8EGu8V5g
pGYP2wQXrK3TJ44DaJHkfXBT8xH4ERLMwgZWV+Z0qIGOe0ULRGWosnfTueeMG3w1igZmS8s3UptD
ekxgLtFQDKDEZcldpKITA+L0M+qmbzRszGu1XGsr/+zr+VZVqX1KaWY+pTkpAdp0nJ2MnrPGsO4b
0dgYqSDFlDUp4qpZgpBFpngL/eSmLDyCScH220l+BvXwTVZKfoqfLdvQp7BBDDLSN7eLT7B7ojZU
KGVrdQ5TlHbaY5w19a7amKJQnx0Mb3u6iBWmy7TYJwP7LiIWng2i3jHOcK7E5CshkQuUaZx/x4YU
RWvOoicAs3D4xzw+ajf/XIIw2nciF6dSPPX4zDeoYyPolNmhqq/trIsLBF2CJov2u2nH6jyh0dl5
LRizOYl22gyjO0GD+9Og26Nr9HKnHYOINrecnrGX3ZbiCP7R/IrxgQ9P0uebzDVzfBkyvGRpnhyc
/Es5ZphFkO8drBhRvVMWDx7U25XRj+lD6dSPXcvAl2xCA5Wxn17BNPcrP6A92UcjNdkyZtZdTMSD
5W4VNdS6U362z+Cu8WnpyS218KhlpleBley9h9iFhxvW3+lTWHdQFn0mMVDW8wTzpu+lErm20+Cw
MHcRo7inQ05tdKNaOSLgMS/KCT/HQWtsS31I47Y+VLBRaIO52VmWE2Ug+6dVByLwkBmq2ZEvUW/s
2OxvZrkDoFdsRduEmzQPl0yJOngYXRqnTk/OWab7dtM5Njw+vF4cqEivPBNRad5EAINHXHxtNTxq
XKBXS03j3u6nE9Gr1eqjbJ7cry2U8COb98c5mAgUmdDu5MZk3TEUTv1pX3bxexoP6Q6TPMqCSiBx
6hcfXcDwrmgIOJ6CizFU893QJ4xtS6SgveNQzBLPcphN+wtTooPZNF/ApVkHkU3jERoj6b8t2Jwk
8pbk2eptplm8FQs8qVfDjRmCz0HzH/iy1KdYdAPJIjhTK3xeaQUKJxnN6cWZcvTAaNqQJ7Km4Sm4
JTX+Of8ZZWn+quidb9rUhfkVds0BbaH395ny/4NF/pfJkmXSC/hta/Df4n5I222Wf2X5L+Olf/7u
n/GSUn+ZwjFJ42DDID1fMiv6Byvim39JGrPsdNmF/TNagiciBDsvBOk8u08O63+Nlmzxl0mWoolD
BfGO9Nz/U9yPBSjtXwsgxko47ZdXJm3bd4S7FEi/dYYiL6rcpGySBYQaHfyhfesceQdy0l9/uFnh
oGx8o58RCyS0aaP8qEe+PG4bikNtIfp1SvSc3vSQ1HZ7pi5gwEuauTTKrykQK2jE3Y8xC/D3kofG
QGrJFdXDTxAZ+aWZ0Cd4+P48ncy7Jo9pHDK81XhyvJp0OqO/s+NXcu12iWWBGh1BXgsmF+jiCJNr
7Z+1lXJScDVA0Cw9uw/d0ncWJQKFinH32FXeboo7wJLMvrt3HUKwapXzKPMRaAPOnI2tQV8FpKzD
oJwPcL/2Y1cmUMo/gjki5Mlm4YMVwjYxQ7PexUjGKJbSu8RwE9YmQgcdkBuAoiP6M6mYTpCB3o3a
9E8OlPqntrWjQ1sFX0I7ju78og/vvEBHm9YU0cYbg+kSI5Tf1j0zKByDCMxtJ9qShWBt69gwtnRq
kFV7tHOTsUH/Fnm8uKoJqTdDcFgdQYNT2l7R+l0nn8xJN+mvU5PWhyIp91kQgT4P50clkfizFU0e
lfg29gWn27z/UeN4npvgy4AVBhEy8ATDDLr9FFfmphpoLETzbmDvvYpG+rvM2J9zEKsby5yezDKf
2FLWPBDTiwoA9boI+gA5VX9WwzA+zB5vaGmHJCQhzTjOi5ljNlKQ6NWqqHlg0A7A6or6q724V5d7
T2145xazT5fxlgXpGcdsdQIrqlaCB4xBX62VgMc0BBGtUx9HlQ3IA49ccoK4Vu+VzX+SAe5pSiUa
b7AG9Cai9z5043O7XIhw+OeCgij57erHbz/u93GXf3f14xeBE4v9iJXw45ohqfyynnzqOu4YoP7x
HB+Ph9+b33z8iMbd31Va3v54GU6ssEDMCAXtJjv9ehW/XorLp3oVtMAjft32636/nvbjto+rToIx
Tgn4Mh9/8esXH1d1rIEzf/z42+v7+57GjBEiRVSkk4lUwf+6428/ftzx42lmtkFG4IL9tFCAkdIs
Lh8XDe75TToz5pLDRHStZifv9BmN5ilpT+zDkh1Rlk95Rr8G7+avC2NykotnpdxmVAUpW05NL53b
xsExd3aw96rhy8fdP27tFKk5trLQ0Wrn5A7NSy3YP1cW/WJqiorZc38JjeoajQWocZ+Pkiky40Lf
1Lh8/MQYQG3nxUIIqrQ9p954GnxoD7BVabZRAOQJrhBhHuSSugsWyr4YywX9AOsCUlFbJIo3Xfqy
SAf2H79HIikPXtNfIBZNZ/q/HGqJrLIvB+eitXQICuUnCEBMeSaQhdRqDSC8D4/qvFR4Ojd6FDIc
w1+3eWG3tTtRn8blHlMdvNfMaDZpwhh9GOS5zHJ5DgcMuGaYgHdajjvwDxuFY0meNHa/3I93QUza
ctm45EgsFc7HvT4uhEzNv68CsYuhPCevlkScOsXp1wF64t7O/ASw4ZSfZq87oHigXc0epplEdSDr
GYML0JzAyd+TgOwgG9vYDuhKSSRJ8pyXrWQ+N2A1qpCETsgkmVAJ2DVzQQK49MbLRATMHt7qU0au
xaVYLsbYIh/MrH0yYLmHVT8MgK5RRA3ZiajIu/AhGhy5YeNqrkRfuEeSU4/hlIfgrrjox9g+NSQA
idE1tyRKblRjM2j1eMA+As0rIyRjdv4mbZFe5mAvBrimdePWuyEnXcmYzPkiAD5eGixwx7kMTuHM
TR+3z4OuaKYoGIrL3eLlk//x07cKw6uvCsg2x8FQIRUy3lEbDTDZMgMbx6S07nMH321JNv1aoA02
I7JP+75OL2x20wtA3/iAQIk4+sceG13CunGZxtnE9TwcnKJlpub6KFzzEt8jGyN3X9ru88cHq7aN
cdEMY5FSxDlXtOqviDXRazkTSs3lqsMgezc5AVmkYsquLXEZ1LcFrYGaXvTCxI1i/SnV2UPdpe22
8FQAnRHpc6JpittxyTY9mZr1aLDVJOTCvPeY1RW2nb5E9NoPdhDfg5M0D9YCR4aZaSSYjEDljtOc
n5zlximIh7WGU7ZDnydoENsgp+LlPkMDbPfjp79v/HX94w9jAXvz73v+cfePqxZvD+ifDpQ0z4JU
Gc1HhAzr45e//uC3h/77xzxLPzeBFe6KX6/k4/k+nn6GYo0L/iMyQuJL/+1F/Hb/Om/MtaUximhh
MgsyqgZT0XKhltjVX1cTK/5vt338tsNzt3ecME3V3jJM0M4B2vpce3cYqLfGhAWzCBZHj/xW5fob
JNpqI7Lqm5y9N3Ose8agMS7IPkoR0r26jtiOHNdjOkq+QOyX1hSC1maM6UFaZn+oA1KoFo9F0jMu
Yf4AZmjGQtWk6XQkaf6FLulR4gmJ2Fg4My0FK0RQ73rlrZcwHvOJlskAVmdglqWN8B7tj9klkCZc
Gyx9QayYDXzb0HLYSp2Za0fRJabLEh+zdJHhBvD0QR57xByZ5smHaLEMVKtjaiDQdXrJ2JqHLySd
Ta8qt4ifXgem70Sixd4u87ZZTXvIsyp/XbUNylccRcFL2Heo4BEEH2SBRHZwqnGbzOqOPPcdaWCM
1zLjLSvxrWFG99cayS2aA2vTuMiHiwbNoeqZYnQZp1oWQux9Um9M8Aq87UejVt0q7xsgNVyuwcQw
FiwCpvHhUqJA0kAhewwjWzMmJzzTqmSASCFGH63sY+gS6esIMW6JSiASeoatoBpkjagQsGw0w0tq
UoEFqTuuE3BfBu9DHTXxISAza5UlmjQrejiMbkMOwpB+LfvmmGDQ7zRZZIn9nbigkA30ozRHnBqo
fybDFjgnmlf068FGBuQSR9ijEvzKpyDN6uPSgkFVa8Ab6JOnkuYL/hj0qRBd3/Tc63Mo6mY38PGk
FpMP5KJllzyp3/Jn6JsQ09ISaRTb4kx0r43EoeuP3rfBw1hhjSXYmjral3Jc2X4zr9SQDxtroAet
R9KuRELTtynfLLywG//qqeGBmQfYwc5Pj8T/rGccJP2QABWIQRer9mWegx9h5x88wrRx7tgIuDp5
9Ges++5oX+tcjytxNuceQw0fx5ap3WYYfDYN6biwbQqG0eXJKUT9mayC0Ed23RY/PaeGZRB04jxB
E4FSBPaTcYCArkibJMRCf/FjWGBlF15zke7R1HF2Q1/V5jJZ+VG/oSkEaC/qj45FH7Uy7bdxnqZP
EkNHHSb1NRr4LCmarXgzsLNibyYYSxDe0j9mQEN6EEkI/yifZ9CibuDzTjnLmuzDIjS6beWM7jqO
g5UCjLNfEGOocmu81KrAC5cZcFwQGSV6vCBXhdEm/X2I+Dv21c609GeUTM9OXPOVglzd18I+dPgz
wk5GJw+nuZt7Vz2R0UOYdm21KZy24h6eDibq/tDk9NVQRTq7TMfdobNJzU62nR1QZaekQNri0BOM
+Ywg4rO0o6+jpNE6ponewIiy92l3V9kOYRAty4obEaGXg7bbSJkam2lyPTRV/uexsZ8JaSOHiBjn
ra6rZF8CXMFz5c95Teb1QAKXba+DjD1go7VzjpN7aSYS0A/9v0hAhAZ9vIagVbA5IsHe169Bl4rj
gBR3qNDAq6G9IwNOXbqx/KJamthCiW1LugWp4XjzyKsxvo4EiexywLzBjMQ5m3jdcQl33K0y7CX+
sM7iUAAfSZ7d1DO2VlhEa6sMjbXlc3y6adpOdmzs/bSOdjR1yZhWS+JI0FyXEgfI1Fq6KV4eL0Wh
0DbyBBmOsTsTzlEgje5K4zq7myhg2U+Mfocp2tgQo3sLpK/ORddvy9Tj82jIhelDN58gYOJVtHoA
UoPp3COL/qvSeb6ShvIPLmuIEVsRhZQfUvJSyudA5sug9hEf/bQCL8C6TwttYoKwcpKK/3sX35s9
qYmA5yqEFPu8SbPd5DEGNHg3YncAGxOV3zU00fabsguc5qNMNnk0vrFjhYLc46xmZgIiMCzMpbQL
DjOsu7UTwB2I7f5aezF0kqzZGJgGNwaE7KvZgZLzZY+7dxbEyA23cPa+5D3s58iBkJUtK17Ta0j7
Vfxq4nXapkF6UtRPs8Y5S6hVCMkAQTZ6wUVhZG/dWnm73nC+6+6k5iB4bDjoK/2QyZz29aSBKGjn
Z0gLYwWfrDvYcUf6qzyxUuFy8r/YANnqNGSbbmBUNOr4RKA2G+SQpbli3MxJyWnbn2Wk0bFwoMnJ
wwEVLttRVFzQCsKeJSd6qr2WnQVuGbsHeRKJ7D0wOQP6UArMmlFuBTX6MCClKRRaj9j9pH2DcYO9
cVJiMskT3RT+4h2Y8PNnjUMcWC7u+BRcbJXdi0jd8iG5anHTQ3cVm3ExqxoYAHTdnvOU5UQ4XzCI
Pg8ub4OE5e2PEfov/ezOvdznkkjZPr+V7DyZXdJBZVq0KSNanInaxSZDfJqeQDhz+eZkXbsuev8Q
k60MH+HdiouCNixQJr+KzoGH3F00PtgT0H2JvR46+dDAxOwMwpRqpougK2jtPpSqsLcKZEOuxKck
5+tngCQjVKj5nkK0JCkR9czovss5FDfH+IG7/NA12r+NFRO0md2QHN29DdKjdHsg4RQWCiuhpan8
M/0VGQXO/oTOd0bLesMWp0BcYJXOjsMOm9+qMxif0Y+hcr5IQnpBGLKMx2WQbOeYuwcBEkP6WjAY
eRMNhFkK/SEnxnwje5bd0i2+thng74IwZQJiwy9gwb7aeYQBZqSxZdn5E1gH4OWfy2z+Hs4ljBRn
wvkh1SsQDvNQhIiirfm+KHhfQ01OF9sGcobGtzbPIGOoKT40YE7D8RZVLRLK/B15HjFde4X44nNp
HCaRv7WVkWzQILEm9uTGx/Vdr+LoiOeDQVmC+4No2plsgjpawSZ4y+nRIP25TUP+ZrhljOi6BCA5
EVM7LUIwrT+rOCOjeCm5AKxAZqo5QZsxu9N02fvOrl/hHFMnr9J7RPI7fLtXfMICmrlR7HyXjDUp
YW7qaOcnAesH4G8fQQxhRvNLkQNh7eE42KNosDWX/v2ExqBJXfvce0gMbagCzgBmtMIsTYQS0c2E
fT34MEUIPXDttsa9Qijj0IIDU3MVb7MsfOk6OCpO7TzmnXiewhpVKHkFbdxdzbSwz9o+ubYYjm/J
4rP1kdOsoxqpr6POGGnzM/NJ8DhO9ep7nFQz1/thtMUPDY4Q86Hlr8owMjGrFfE2zKxilwZ3BZmS
98TGlGg2grUsHHafoYqOjjo6pVIHxFOUESoGkiiH9lJ/itGBbKIoRnSvihllg3PHbIJY1UqB3ylR
PcCu/XywRfFWStA5qX1EufkQOYjBRMbwPUMVA5jH3Re0OlZZB7Oc82RAfR0cLDLo7gfbBslFjnhW
y0f0FT8tkjWwa2rm0+00ItNDSYH1pLlQ1xWJ+S2kaOqCMdmWXu3u4spDvs6mdIdDd5yvHeCMim8/
EVYQdAz+61M8opT2XpLAp7q2iEfpZrhGiX0xSSXJGKifirket3k2REdl2ldh6M/5gsdwZ0XihY/A
3JPZF8OdHluIaZxpK7hPfv2FZrg8on2K252TWO8dnZmNa83RsbWt52GqzjWpcIBFbAJfxX2KN2MF
7I+zbnf2446ToqGvAFDu+qbH7GbAG3ZcMDl2WV0s5R66BcSlZwIER0k4aQFZ002Qz/XVQ2+FN+Ez
LVaxxelqbJ+IKpBm3p+cBrljM86LsJCjbxkuZulObHSG+MKBUxkYPlhTp3tp8FabRMLwVrDDCVx5
5zV0AlH730skwXSBm3Wi3QccHWc3a69myMuhqLpynJYwkHsrdHDytuoFACmhDTitS3+4JaXzXNkd
FW+Lpy03kltqdiSclWCH0q0ZIYUI31KCw9cRGuxNEld71O6ADJl7jsMtipGglEZ4FaryznMH0nhV
kqd8atR+SqydACl77LwlLddkHyNr91iZfXzXdfld2hDuvawWZTktmuLAPjR0+cPd0FuvvkbXGwxZ
uC1t7K05hJ0+TGxKaY35zbC+l0v4HJsgnLA0/8uaKnl2C5C0x3rk4bwQdglcEfQxQJ606z/39K5f
IEiTMmWrGS7YKqe1/t1OH7sqmWjJa7VvVXKDJxdtp9pTGHz/H3vnkR05km3bqbwJIBe0aD7Xgjoo
guxgUURAa43R/23mUeFMVmbWr/7rgAbAHQDhEGb3nrtPauJj+CMru+GiQgexwHeqixGnAw8np1m6
DL5qJKNU6GJHOObZBtuKnRDgULeO/gJjy63RAupMsjWjHpJx9IlNIcupbI+CFVhrfkNwwebRgVFy
suxDZH6mfx045mUCWWnDlWzt/XGgbLm/qd3GXfoTRt+ppyCmCpqVrRYMppt9QTLem7FJH6mfiSmu
xQjILai5600/49WqX8wpBYlKY+KchcqOETRZWWzZYHK7syPoo9CAgp++2qe7KMcLvQbKZOQdgCyc
YRbm7B2qjsJ30+YZ3PMuRPSQjMsKIAkBmfY+bhr90IQMejLE5kcsjvfkGkhTCIfvwFGoDO0og4zv
NRs5p1e1d6MTYR6G0mrRdDaxOA27Vo61d1zE4z6vd+QwfdfkGwdZ0cbKXcqxuaA0o9w5iIgXgWdN
aycyM6DdJa/AMq6Wk+Uve2/WlwKeXKWpukDh9wPUIkT1IXiO4p0LnI6XnRlvws56adOC5wd16Vri
Y1vrOK9TUKL/Szv6wQ7wuXq68og3L4MmRmGI4wkVNFidzUiQfAhH2C/s+tG+p6xaWSFMSilkUQFr
8einMvs5oI7g6OfuY+DXHec4J1pDfStlGAye1VyHQlZW26AJb0sNLXQakTxS1Wo5Vy/glQ9a81in
VYUspyku50iZ+Im+J7Bv6W8pbzVBCk0djQtwSsj2ZhgdwcbNIBQqqQUkLbQObT6WhAEnnzCE+cOb
g8epabNVRo0T6STc2XRjeC3KBs2TGj/O1VUQt8FlHebFDRZQ+MzTN1/n9WNuEDUoZgI5jpJuWhNe
Rqry/hhzbZFksYuYWvW3eOneG7j3rMeWbqmu5k+NQQx4xvlkTuYPhoKzpeNjRdII2sdtyC9GjDvm
PX9jDHShW5UYxDjiUOzZt2YV/6R6HAZff18rgwMmgpSH1pbzirsyZsDVr41XFLrZVqmobLIjBqSz
YdfYCUf3KSOzvWZ6dx0ee7kzbiNXv6xVP0bwJLjfKmPV6JGgUbYhOflIVLTA5qu9a8VNSjxyNTFe
XOYpwE+QD0dKMpO3ua/FpYZhsjZAmisM39tEabqMO9wJuhCQkoJVjIHHIWrsaeO1XJkeKdWtCudu
AHSEHSQ2OPgPL+1w/omXDJ6hismNDzy9ekcnvwVd/83th0WHsN2aQZJR93OoXcwjx6Bb50XpYVfl
Eb/yvZ9Z54ybsrJeZiPVdrw2gcKkzbQkeQJhbESqPlEI4BrUE0QZeNdGvB1dymygcCLAr97SJrio
3fIeG8gIUXcDibTUCEUnt5T03A8C0oCmADRn6jxVuD8ICgoIJm0ty1GRGGsmnP+xqo9hDQBithgq
gurQUdYAHYMgfTGFHUoJ/LyHobguuUS4rz1K8YYgJHqcfq9xLVlTtmTAhoPaqelEbYmxKIgQPG+X
dbC61Mw/YJa4N2qHrjW+loH5YSkO5Uvddaro1L0l42sOt2GhTW5F+fXSidvmkvDkSgmadKdk3/rm
La7C4VgZxkuGr3g5knvVIuw1DbXBsG38oI8ZU4xOthHRB7pUioV6UK2cbgbleOQA50wsi0Fb1NF9
Jgq2aNO+EVnRHzOG4o5tWle6Q4+8ahoiL/kNmiUht1OmVVgPHBpP7NLt3SvPKLSdFfPvp8DAEgG7
1+r0o0XotAsrbCscyybJ2PkkruheLhwenotRQYmS8kBDPaoQlwxyPJSLbJPMwSXMw3pf1PQPgUhs
SzfYcgNhSDR0By+Nor0S5hs3MqMdLlFcGtX0MLWUWpKvTzdT7e7bqILB2ccrL6Mycyjcaht2HDGm
nQLtrUVAIy4bDI3pXmfXZtxcTDnBQ+oXi61D6Phg9ERfGuOp8AeKH3OL/INdX6F35wlBehzBzbJV
hhsF650ddwxRgza59bqYd+YAkgBwL8ZxmbKpYqBMpuG120LzbtpUfYY50i+1sNj0feFdGPZDGnno
5xoxPIqBFOQgzXg+bTM1f2VkdTmre31W3Ouh8nCzLrEXGZUXTGnry55IwXZyM2NppA1EGdA4oxdX
68my+00RqhqSwqs+/4gmgHeIX2WtekPtjNPD7uk98z2yu2wVFt+M9GboJpUgObjV0g/adalQJ6Lk
uJhXoA2WClEGyFOuscPmjHGo1oCMSkRpRkncXL1xiZai/fFwt7ewfPBSAzaJfe849dZy2w69HlCd
sp+xL4xSdddRn+ONF7ZPuLPvrGJF7cdt7k5HK06nRQljZh+lI6qjKl+V6E1XVlQscRklGt3TRQcI
b0T57ZzokAkR8Th7vZjGTVabFBsmAumFNI8gAWgqL7jj2fzTCX2CKB6J/jjG+i1loLSutX3kOulN
lBUXhUbtXUt1S94JPoWS7bU5qXc6bCEy/2DLYyj9cUyZD94YBHJSAtV9lXAv5t6lOvZP+Le2QNKT
VtS4g41oR2pR2/CRnoix0rmodVWlijSN9nNDSHVSXgQ9ysdT5bszUdCj9sNN1JgpwrRW2UwqHk8Y
4FKjRenQtnDD+TAo4KhID3Rb3uKEP5vx1eFKICGxa9Ww5/qAhW+aaJpt/QK5JE5xU/HQiTwRlDuc
NQVk2QKeQc3v73nZqsXseZn8ihsoOKXJ78h52frymYgs9nK2sIiTK3K9jzCUo6pmo7j6t0+bOe31
LzfppvinqlOjr04fkvvhbUgS+rzz0zfB7B9xI43ppQ2MKX1/1yduQIdX/Ivn4zttJ2+1C6pmvc2n
zdZ1d2TMFG2/blnOnz4o/5PGtV7Dwe+pYWPTIaEnTsXvvZx3JU+cnA2zPIRpAIFQzp7PqIr8cBsZ
2jHCYMLvqauzPGKVUVy+pHqtrEKKs1eIa2qCd0gH+1Rh5AJ+2hgpS0JRw0tXx7wg6xkU02e+vbIN
W125o+7tYyPe2qqJo3hLJGyauwcs4RYxaA9Tgzsr4vQhEKQFr9hhjW6Vx3wGUNojfa9Tq+ODERyh
tS/sPH/wumo3GehZrPgu7d/6NFcRmGRUynTJlaqKlMmE5zt8CVEDQcESFkhVTAlrdgFpTfQVysvS
mF+TBp5KV1koz2FboSVZ0MVwLAA4ypWR4Q+UzhrvpxibgKZHJUuAAqivf0NdlLmkLBvBEkgZxkfw
lWe0wtyw+exdU7JBzLXvlnNB/VfsHeoqzIAeYkgY2duOXDwuQ+El9XT90rYhApbAi4c2e5trTm9B
isvAPSxQEd17RvPQYvoD2pF0jcNFuzBSdIW+t1NKd0sgTVuE9vRqEMubBgVgqa7AhhsvkObgRoYs
qXfB/lkR5s0JVixhaGysZnpGlsPIod34LrRbT4k3gD38dTTUpMzN8jEDQVQMBnYe1fQxOGDo1MTk
wW3AXYoD3oFa14rC0O9hoAM+oXtb8iTD/AP38eKpU4mCjlhe2tpa19VoiWEy7jhJ569zDTMdtyaB
Hkdzie7I3WJpwPaSo+9H2qqeiAyYRp4uu5anaZ8y3MB+Vtu3A7T8Wem+V4OOt6WZ3A8+/Qob6jDJ
nuc51XG9RimbqfXbtAq69G3ipbZWkHhswFjiYWMPF04NSIZ604oQZzXWQIUdIedG689jbO1hFkmO
Bt5inOEva1cepB7/tmx8ixzZXKATth8Ho1iOYLSWOdTITTttWEuayauR0XfFdTt7j81cHqykfQVb
fDNPZC3NsHtWx86GEpTirU5N40ZqnuwSOMEn9eFf1HrqQrD3qXhLciIswzBd06CrhK7vz4I+vJsw
Me4ITk3Ybi2yHl96ByroMtLSm1RF3RGBrLLQrq4pUYCE0ob+xg2ICmedQO4Y+6bWt+RQtCX8+e6o
ZYp3a47Yf1MJfJ1wIRRO841HQfAfDlz7UlAlD9xWuRygXRg2cf8/H/iMm7c9EaPdkwhO9jj8Itcg
nAc5kMxZB7Vg1VD7U0ZAn604jA6TgUHnP5887S9OHvEP29CEFNKll/fnY4gqDC7HMItgX7QAu1N9
n2jwyuj5aUtvdpRdkQ7uxmd0oFR0GTpIVtdzmJfP/3wcxpcKPHEukIqaHlQ41dVgJvz5OJJimsw6
cYJ9V/pIxN3a3Hct6XmVh+DQxN97pOfbIrXvNTeoLt1EG3cRwZYe1GjpN8pljw/SBR36Bbbnw2WA
YIb3VcobXQtBgAQ8plGEang9ADEyLShkQ4PlIpYp4CWpCgXmu8pTv8BxTHu1XRDwY1FtE69wLuQE
w0wHCdP8/Z//7b+4duGpGCYcEM1VKfgUP88nMWqntm7Y9mGwtzW8CIamLNaxBw9WC5xNST1saM71
RV8NjC37eWfp5T4bc/L76Uy3fbzIkYhTyzuYO83K+r1vgvztg9ADGezDRJpDfdfpw7fOL4xTyeT/
yaP/kzzasHVoNX8P3rmCpBD+z+o1Kdo/uS7qpy/+0kd79h9c8CBddc00LMv8pI9GN/2HatrU2+rc
kPzhlvwlkzY9IZO2PVar+C+qn2wXTesPz6DeHdSIzlBfcHv+C9tFzTFErfH5qWq6niMep4bOEVqu
eSqw/3RlwugpG2wN9AsKYVLsROUkbSO8yFtj3kaqo29hFJQoVu3i0KPzSamY+de8XIgDIl7zSo62
RaQ0p9ogVmTVhx7K1x7hK4PutPb9ZTJMxNDNjmB0WqR05Rwtw24kibC7DpVr2WGTk2HA1p0cSk+N
H7Z0QvYU1JgG7iKhppLzFg5txliFyESwjqsw8SFteZf3eLViwfKYFu5LOBl3asAgJ++vRsJfoKqo
vZ9wHPH760TJsU+LiTfaVfnQBPM9txdsjCEjX6GvvQTWgz0lJcJoVwNo4uILY7q3QxRDcBdRhxk2
RoKZTOVN6BnhJ61H39y1GoKbYELjCSmLMs+8ojaQ/hqC95vSsL9XhH+bKrid1PYJiICz0i0MJow0
XvfuTEw500RFFlbjNvZgFXJpylG8n/a4QhaECMFCUt5GrrZAenjJIHflZgNkOYq6lNl6qrLpGg75
rWZEL1Zpp6t0yG7z0llRQpzuZvXOVslsud1L76GAoFIaawHU5NkYz1uxwTZsnkYrPJgRHcwR4w4r
oweXDLwjyVdOmywCukSsFjlIgSHxkN8VFN5R3UW1P/gCMzYuwjZ/KSnT490GgyWxU2IW2nwMo/qZ
dNK9P1XftKq+cRsHGYj22LjgCoMh3nmZfelpPucdWRH2nSSoCSWjEjT75TyWR8byGKoH1QfSNuIm
BvR5czEWMJXgVq5TO6cXNbwPQ/PuGn5KWqndBBBEoBwwyjv4jXXoyOMBZ98YajSuPN/Hi97e16oJ
+w9lKaEIy18XZvUTwgJlmeDhiFMQhAtuPUeHNaj9QCCx0tPyPutFeCaf6J2G1k9EdEsrto+ENXE/
cAhd2ALOh2TvqMSAgMHxLCan48Krw5dowKoXWvm0QZRibJA6RBU5beQ8byUyilU91NdYxg3U0FCE
E9VLjeuBuFfxTXtKdE6Vp+F93Zv2RsWQ0sBQVFxPEAV3WJvdQs1uFqnahEt9ZjCd7vNBuU5mc9UL
YLJjX+s9Akdjtoj9RAqE+QmhbjJ9zFTBp7awAmnj6w7czhbQaLjsLL6pZbckO8jqq8ljrflPRu5d
tZ2tLDt1WmNZRKY16wgGlPqH2ao3CsqfljKvKqHssHTjnWXoCenJUGCStQ1V7w/WYH90BdCWBIKl
0uOniUQF+b45A0mNET6N16A1YY4ORbXSqbtV+kE4IgCzb8yb3MHovCJxaaXoc4PkCeHtACJqVxtU
naqTsdVgLdZue4/ogqS3l2Hrx5UsClUXuZ0SiA3wuFlmtlIDB0Sw2ZI7rr8NvcuP7JDTD9Q19jCX
1kwfvUuI+w5WcNuOxpEiiGPYLS1OKoF1eOaJjrlROf1kB89ZZN4oIbB68i9vZjbu1T5b+4LdbMdv
tCkkH+ydiyZtAZunS/aUuSMW92M8boM7kAg9OK6e2rdC/D+NFfBD6UDYDZMUiG5m1dKyDPQ7ISoi
AKiN5varoPoZ4+EceFc5vmBtrd55AbYwKJaHBcDzG6RdKTUlotIW2Vb0OGAbqxAfXVQtXBKFIky1
GG4om78jspHyluDyil96w40XWWP/bEhkLAiklItAGY92qn7zYi5moAro1Nrhh2pdoZvejYF7TT30
D18bNQC8w11rUGKCDgJclUG6iGJWfHhz6OiNvXZnXilhh4F52L83RnGnQmQaSw7SYKRi6lNPBAOO
iDusXMe8CT3Yr3jsrZ0ue1XG+kFDdNbr5kORVofGnN1lQpGGllOJkKp3Pi8Bp59+anp+PwzV1ozi
n2NAIfg4bxQd/FaH9n/ZtiZORyQuI2/lCBqwBvoyRompF1dKFYGPQSDXdPmDyuaBeMRr1YeImqAK
SzN7DfFpW81L792OeVZ04Q2lze/zZFKtH7psJIouPRfoFzXEBLZnHEdbUuRRbx4DrHGT2HzyI/WH
4+sgz0zA8zNF1aHpXPgEw7xxODqTRoIpm28inxgJkkPThNJDXeVSxWux1wF3DyixgjvVT9IlMj7D
2I9JdmNmCE5dR+E9CJGm7rxDVOCR0Gogk/PbtE9/BLFxOdtNvfF6NFXoFgheFDd9pWEjyd01wig3
FAM9Thj+mMEG9YMlqjPA3sRevRqmFHLYiy1GKknj7SoXbXxAZWKSkLKkv3Ll5v57j1Bq2WjglfP5
rdWDx3GM7gJ3QmcDWbztKlT9ojC3cdTvud+6GzKmREBcCKsVo0+HcKNe1RejktxMId2JwUeZy0Me
S4lVaA9b1ZrxpuowP497zNAwKbFHUV5qXqo5qeyYCuAB06Zy0DaV5TyNI4N+cbV7eolvMVLDVRBP
WDnpz8EQkRFujLfMqG97ohxBFCPU/55T/eVM4w+qpRlGOpeYFj+UmvUtB7u9cMbuOXZ8oNnucGhm
ZAedTSib0usqgHTLowHBF3WSLtXnY3FrFPqdOYdH1yOJjFEIRpwJfgP2jabXhMj5kJvjf+yBtUhe
zUFH5RbFj+XMhQjGnfL07NgoBKEdq+R5R7ZEAV+3LcDsM7CnzCC3uG4obiNa3KJLmglLuGmFSV1W
IaRkeQnSfEEszL+gS4FpFBI5nSvEMMG5omm3S/NA3OrQ2xxwGc0P3ggsaDBLfnGs7PtoH8/2Bzri
LVLldBUPyhveai6UGDFO9fZDYly2mGMtmip9afFI3RYlop7G2PbJ4BImhn5AQUG6NQHRHiNk2l2n
Fwx083u75Ba3s+oV0+37fOKRU9fVD2Nqko1bPRiJ6q3jEt1anqYXZUt/yC8Ubgfjoei5XWEIPzqY
bpfuQ4Rl89Jw/KcksSkeC+tnDNmuJxuaXlDEd3bm/8jhr6yJhPMKipEdTU9IFA4+wQJklpFIHoDi
zcY3oyQvqweI0Yy3GaWfOaT3mqhSc56zq95E9BVo1AvUKU/EzGzuEZCSJs/UJwUMD6JwrgRfpRxG
QD8o1X4aywK/Dg1gf49giyfmwSR3vui6oV8UdrbMjP6b5pbvlndjeOrLYLkfTYgFb9MMF0nj6hic
xpeQTVZ6UTz4Xkj2LFRvGoecVTwn5N1QBumtPSDRNldKMmLD4QZoMHadSS2DiiRjTILn1EhITgWv
GIRfUap31+rxleajMJ8wxssz9Wg0GujJTGR8uBBhLSzscHycck9Ej3C+cY0XQFfHgmpLHMKQMqQg
RTT+x2b0sW9QNlk83AxF8GQV40TqNTxalcFzl2whjz8Mbc17RYdoq9jmukYOL5SV36149nl4lUCh
BcuFbPVisvEAHfA38GD2FZZOohpWmr7DXOkj1wBgBUBUMoeXlju9xzbaPHL+5Ilyqu2neTE11pEe
uWJm0PKtYiPu82rw76MGV263BcgJWRjYTACXDSExmZdbUAGEOhsecFOY3lGSxL7bgB1Y+bxIev8V
Eea97c50U3IkRmRfeJ01xVOiFcHGrt7zxryLFUGWS8NX8LffnbD/mLr2hz5j/6sUb5EwmoI4YyxA
996RqYIU2mWH2kOjaLbxjqLEO8IB28kaLrTaPwKL8ikSrV+6oMERjIqdiBL/Ylk2cUyBqvMdlenR
r6qfYcsrdtLSl0F3VxYl2ugLA6SEyS3KGsQDtfsetuBU1Hy4RCV77Wk9wd8Q2ifJZx9HFNLl4oWH
3Hv4AWTHhRFZk1uxMxDnir6l+InXf/fNLNw3I/ZBkVK8wQN3xCxX1xxcTkAyLoaOEsrJHd954NwZ
oUVp/u2A+WaCKjjHocsvwoQ4SwyUI6lucVr0lgS26l2IRbIVP4xmfo9Ol9c/Kmi83bwMN6tkQJUU
qhhFKrF5pEOwqTsLMYuFsYE7m8ui0wlLOdeDr17rZUkqs2r2bTUyCGpsqCOoO/TuoioGAnmA2VER
70jQr6ivfDeD6a4xUmtXd9XNNGiPauk++2V8ocS2SClzg5FBXdk5wJDG5uIdCNTAqO8j7qk2sT+m
RruF6LitR0yCE/iFYc4TqvIedc0PNkWDm6kRkVxSHfO6NiKK47XHxAnXNvATPGyQFw3ZLnay4+jf
xwMSHVsIZjoT0zg75gWINgMGzmXX1JRXGSS1DeCvxsQzysP0deE/+4PW7jsE/lqAIjO8B9GhrXIH
TpW0L7QxeR0wUoW29GCY4aPrI8IdnKuS8xqU3bLFnqnTVawe+4tcfzL1/kcU+h/BPKAXtN660H4M
TPrbaCIZf9+YpfOzSspbvETHlROV2zEssSOhhxR6KJ81yGR6vte08aKOrkeN92XgF1u3oO4v9bea
0e0qnc7CCO0BP0h4spGdQ9EsyvumKg+AAyyIlgxqPbXCychJX7OKQeQcjgojvvA5rK/NRNAtSl7z
cLgu2ii502ckDd4U/ohd1OnBvcV7T7fX792gwTo1I2eXY/gQxn52kJNEhhlkM6ayaGHjJI5ND6uz
jER0ybU+ztmEVWA5LAN/mjGDJAWHqC8/eMF1GFXDvs37au2V5Yf8Hskc3I5rWFYexnu8isTGCrH7
3Peg5dg1yZ7fy8ZSh1WpjLhh9l15OiZXBD36HlA7VhpUP6l6/eqLZXKCv/i2o+oKpZyNxiWrBhsx
UIXuZwrdZq1E7C7wqJZe4Kfw0otCM5KpRPdtk9LENmm+9SI/Bi8MlG4/buZTMGaIkr2FsWErAjSp
A8ajDaN21fz+b3Pxf1kWKRPVsrJDK86AbJWay85k04PPJmi1/s7goqXmm5OEGBCSv2yKSUEeFvua
baUpIsg9JMBfxP9GVt2c15+a8tvO5JKojJCQHE5N4RBj53a0k/sbG6BU4M7o1j2h8TnIM3c6SxEm
cwVMO5iYnBB5VpKWd37TakRdfp9/+Q3568hlp8tBzsuJkXr4j3fhrjI95FjdnfzhI5lmlKfmfDXI
NfU4MPqEWY2agVMhD1Lv0SrQFS6AiLaEOyYLr7SxwUMLmajciJmD0kXNb2wyoLRcdYRAchyoDDxa
5wK8hT7dydI+WZyXxeAhMavdBEHFz6oyBsJ1GgEbaf68+LcdfzoG2XREGlfTQ9gG4hBPvx5wZPrQ
vYG8SuZRRRStq5ViZ2O7M96laRKdTu5IuI9KqvNdA7mGVKo8eV/PIO7WV0W0dZUZM4kwx7A6dsMX
pQPWeD7D3CIH3XFz3nFcVfKQCrW/wdG638hj6f3qGhifCpnN6mdEv9zog65sTh8V95X8ptzi3y7z
unImxYrqRl4JPYlv/kWf+A8Xhz7azs7E5ep8+YgP2BW1sQhW0bcG005ewWNnDbsJ12tAM+vcISzl
u+JO+9v92kW690OzXHo5KGG5b7lLebRzfOnSdaNrWNj1/nQlibMvryQ5e15WOCb672qLWNjBcb4a
NiF6CEem/uXn5eR8t366RE9NuX4mDLrzRBxEnOzTV6hn3yqPLSLH06+aVyDLKCPfn+9w+e/Jr8hl
cjYQV6Ha95umTThNTrSR60x5sctPnL//9RKU8/JXk63Td+T8qfllvZz9sux02ZYI8H89eoqMXpQF
8DsoKdZI9Z1GjHup9jYkKfGo0j2rw7alWeiTvokbktZWw2hIPHoGW3fWtnOdz+2tA7XQL9wLHafW
WQVtgMltLrQ0CBIsAEQHYo23eQbzcSSR5Ilq/yJR652hqKuyUqDTTyOoVzGBE9geaq221aWcd4BE
w+NSSag7hQMmSfe1pZtTA53YFWvk5/+6mbtYngwoNZIU6Bi5r8mMcQARE0AXvAXkvK/bGL7LZqfX
9S6q1S157CGgVgHkqlyB6Ua6tF0s3zOe0Jm4feTEE6+N8+x52WhQ7ES9H6tPTbnKlZf9+fP/sP68
5Wh0ip1Z6/F4YY0gQ89f/7S5U9MR+/u09LTrTwvOB3jeyl8tO+9drh1t6yWHDxVs4RGvv6w8f/+0
O11cHF82P1NuCfWvfTht7nxyvnzu06GeN9MSAlsMOmOp865iLi4NrVmYY8SMvy9xq0/NMQLDrGeT
t+ug76m/0y/UPZcHOZHLZEvmZeQsFLZN56vKVu0i/Go9kZep9PHXZJILg8Qg5DhiYEfQnNdIKN6x
HAwimvM8Jgo2pZIBnVD53M9lN0ZMPHkBBOLx6dVlvcF+91ZmZqyzbEnlBbe2pAhN9iLmmJiGTa2m
/KA7oPsbTzmdSnYhgIAFOzNxMX5SyQjlTRiqWDXxKgrERO0oHo5yEBOzTxfF9MkzJYGAbYt5NUdU
K2cnr37JyB2sNacnWyVuWtmiJwE9Z66JVILPisCQb2CcMTKvc9Wk6LEPVnk1Nyhzq+ZQ/m59WVbX
qsModMiIaZDBarXh12QIivpwWhar4zaBC4LXxEJ+oCfdvQ2xa5S/Z0SY5yBbGuqjU0suiwada8Ci
SGpCS4saoaH3C4mRcoHZoyl/YTlv1/ojpn/+WqbXZLYtIjOSYkXJz3zOvk1UOuMlRP23TLxVonMn
W/KX/rLMEP1Hxj7vsXy9nzJwp7b8oXsYrrvW9ZC0/FmFJp6v9hcVmj3T9crbaieTcZEEGMjmJLEC
fQPwIImqH31Ulmv5C5qUnH3+ReXCOC+IzdJX7RSVMzCHdbOFNr1X4rBCNcpvC3MUIZOcD6Y43lRA
DVD5VIe0R4J2LIu43U/2s6969cETSILz5K+WEYHZgXrVtqFmNIdJ6X5N2pwwQOMgRjwvm1ASHuKA
6LKn+uaqDqB8z9GbEXhk54Gqr4em/25pM/eg/J0C+RPJZscjxNeDcIO+mWv9/EvIH+b864TQiJdo
ueF5i3vtPHHEw+k8K+9Mr7WLdTIlP+QNJvVxf/VTSX3cAHZzFxDukj9KaXsbs8zsrbzTTj+RvPPc
uIdoOQ2kREKnOvQioj450y7xczQVlBLVB9E7h/BHfTa9UJIJSfnuk0lYD+LcBRqnPXUpJFzI+VMT
Z5J+CU0nW8pTqIrzeDrfoiVnNcB3ew3f49OdEevuukncJ/mAlPeONwFjXsrm6V4q7GhvF8TPSpfU
tC0qFg1+/SXUYAZWAiwB2ZxSIhVU/YgdDPlLAs1y7SyeFD6g2LU9l4/yWsJFpMKBnMl5VrbkMktR
SDzQgZBXWihOgyK2IfUC/yet+A/SCiRIqIL+Xlnxv2CyivxPoorTV35pKjQVeYSpaiayCROKoIlO
4xdzjgLeP1wN1YQl3YngD/3WVBgOmgpXtZHfnFB1n9Bz2h8k04gBOQbFOiBz/ytJhf1V44QBjOUg
tHJdXeWAzK9CNQpkGLgmiPJcIwWZW7XzQU7GMZkPWqTPB32m1CQvAwoZxTPLF0AV+bg6tcRsNKdP
WCUK1ldC7HqiQA4c2NQfZAsRX8ZY6ZdYWAwr5PNATgYxK58CzvltreCSQjg13KsjT9GgmO7Dokez
S0aZgX6uBfV3VZ8v9LD18Tz5V2dBtk7PMNnMpJijNzOiR4xU5INIPoNO0tzTW8KqCIUH4OpXptCJ
yIletSNwJtGvMc9NPfXeo0THTqnJeTnI1X0/D78+GQNNmpdpEk+ruO9QauhxpZ7OmDuR/8W+ljGn
ePjIs3haDe312EDoIfWQ8WSwJnoPrc3Ne54lXsujIYe4cqgIORZte4AMb6lL2QyGme66bMqJ4mnt
wR0rEzNxynJRvtKnBwpPsOP3RCOlkPA/i1BJIk6/NQtiVYb2otN4ZYeij+b0MdEamOS8MKyA4syd
XCw/cP7UwLvfGgxlPReIGKaqugPnWR+MPONVJVra71bUGZSBfVmNvMHX1oZBNEgZtXvf5TGdtCUn
SX5Qzuu9OJGfVp23/mmbuSFO7dRSH5ZOuDl92Ttyln9tVB6S3MZpT7J5Pk75xazclhPXWqIk+gHx
q3ZqKWarHwwrpXZCNuVqOanm9MU1VX99XiRbmdiAbFnw+XY51cxflp+/YDV0ZnFwzhQNUlPucuab
oGZ6asvF54kjrpXTernwL+c/bUo2CRHGGJUa9+evyNZpO1838Wm//9aMvQ8jG4r91z182lJqTxhp
9zrsZvnP/MOe/v/2fD7oT//3p22f18uWnHxa/akpV0UiZmmmSFvo0pM95/Y/X96y9bfLTvfF19UR
4SyobH/ajlJwM8lbZyKBT9mBuMPOk7IpRL5vFv0yav7trc4j7fyd8we/bFausOfbMCqtPYQNBiFi
+CFbVN+Wn2a/LCvkYMUWX/m3pvyoXCVbciK3Kzd5noWhzBNQzmdyc7JpDS29/n/eu/ygnMjdWCSt
FAzlNnKRnlR2/102+xjzhjX1+9QLDs7WEKNNW4w+Jjn6iMXYVC6UEzfVzXl5WiU/JZe20QCAwpkr
0GsVDiwmzsT9Ua6aVcyfv8mmagVZcf1pM7oN5QkJHtX1CRRjdP7sG9QD47JjXUcUj0aFtZpS7dJT
4DuALHmDa/DszyVJSMRlObiC5Vh3b4kozKxbqrr79GMaoHsWYbjOoF8vpzInludShpsWQOxHKiXw
VyfdZjjBuzETyqKubIbFomXU8lRges5Hefo3JnRKiymqQ1DmIgnwd8E6GXA6B/DOgeLT18RLQX73
b2dPAfv/fjPIyztQau4pSeGdooPiKE9NuT95NKgCicrLHfztkWQqlgbxVEA7FemD09E0I+4GhKO/
Bv1leO4c8ZMBwK+fOa+Wn/4SJDzF8s6fkau/bPYUSpcLz5v473bzZa/nzcg942XynCUC1QcHF3If
b1NdvE1lSy6Ts7zBb7RYxf5WfEIux10M1d+nplwVy/eq/M6XLcrZTL4h5erTJ+WXQED82vdp/Xn+
tM3QhCOlWCm1hwiwoFldIQe3jpr6QmosO4ZzdlEMEDG0bAoWYzeM20YdjIVBj3STaA3eNYm6mn2j
W1IiWy7jsHxLenteuRPQIt7P7doOnRFgQeJt6yy7aDyv2PUIhbySekiABnCPggRozgE/ZFtx9xgK
ZnsQdjooXEQrpnM35XA9A1UJ0WgST8BYGc5Vn1IHhKl1MN8QYto25egekjrVFmlU3atQhzB0a76n
kfIOK4lySa3z1sDBroKB/HOsz8vAemq83Nt6keetrcGB+Qs5sCuWYK9QtKU5PpN4PjdVCIyzINOC
os5oFEqjfKp/zGSTleRdYMcPm9wxd2VS3fhK9BPbPH/BiAPZhA3xzMVC1B88RCtJ8jqlyJgsN8mP
GHKjn7Jx4NNxGDGS8Qq16wX1cGSwK3z1bOfb/2PvPJYcR7Is+ittvUcZtFj0hgAJ6iBDZUZuYCkq
obV0fP0cIKonqrNnumz2sygUCJJIBgnh/t695w5jmRwMiDAYZ10IXA4ALUIT9Q66zjDGj6YyS54Z
EuX5dShK7Jx9GfFLEu6u0wU/x+P8uczir1Y3a1tlfJPbpz6sbjX8lrDel7lMNqm1XOeMyKdr128q
MTCajInZIwww3/RBYiA7nlzrrpvZvjZ7jl6V7DoMUqAM7PJLSRLxxu4IIcrLQEPVoN1V7Uc2ONox
D6LhJUPfaKeReMw781zE9ZthBJPX2wGeujsy6mOiVifgEz+rXClgO8JUxU7T81tU3U7B1rvJIqQW
AQj7A5QdJLSiuRQixcLORbWWtWKnt2gre4f2V672rlU73xOlJAKuVe2z0AiQM+mcGk4ZHyJLfRui
e9A0xCrHcBxqvVki+DofeYqvh4DUNBdiL2N/A9BaH/NnmfN4IMXtDatp8kBDdb73n+0n/EeDD8KB
9nkr/S5Fe9AO1S6L5NfSmUu/gQma0TDHn67dtAzmU7ELDZI0JwetRGdMuqtgaBuqaN7oBVSqjtol
0d3ajkpte6iTDFhkEkcesFPLi+qBJlMMvoKY1dHIqYA53Ru+k5+QoydPQ20G1PBhkDGRCUQpD4Zy
wq82pE6AsKgzT6RWugLrtDtVPyQzDHajk+0yIuQQVcs06XugkW31s6j1m9EHyq6qOBy2URO2Wx2Q
pe+kN8RvA/p6lVJ/C8PMAIzqajlxBnCxgfxhreaLY2ajm7mCSRC7/zArj9UMpkdXTPYTEPeWjG/d
PN1NQrm2bTxzq1T74/oOUUURdkhxKcr2VgQhdDkDZAeK5sXelXN+tEtMQaBT2EqSe89oH/ZuZp9M
PDhegHY3lfv8Buf9WJdCOalg/lz+nhB/jvJ9MppsSwUJ2XQoqttEKgqlHrFvMtzF1HZQzmX9veKs
AqCSQzPvSpR1SpzfBAapxcGtu7mwX+Zx4B7eyCS79kG3s7RQ8WtDf1b7qT7XSffUUPDcz/Mxn+NE
34imEq5SGkzIGELXUF8ByhxzJNz+hOmaME+ZH0kX27I0XgAUFjtYPQupkYx2fSauBA5qhwlhW9nd
bk6Gr8AM2w3QpZDQcMTOpdSUO9STeac2W0MK/N4Ipx1Qg4L3Vi8UyywMeJpO2jypv474AlxrA0yR
oG0L3ZlkYz80G3YQA4nbhiEp3EAwFPuUcjQeDDx4vTF4wuCSYDQVObJ99qmUMUeMcLgRNcOF1ttL
PYI0MocO/R/yAFBJCp5eZfrcdUOO5mbcV/y4G3VA4TkgjCujS4zdyEymp6Cob21QGb7dOadMgi9f
0cL3GKRJ6Ow7UtUlDoqgBNEoZZHfadrToCm6N8fOgRQXUo6lSdzGpEXmiLgcASC1uChLd11u4G0r
9cg1LRCcgdoT7TP7IRDeup6uME4+k00Eigh3xiZ3EH6X85snCvWxtqpXzj74BA28oNGRCy/jUecE
uxJstidSUi5D0uoTtfanplWxL8OdA5r2EnOa+r32VSmViQLKVLsAI8sNhaenKQC1bg1AFuGyH4ak
s6AnmMSmKM9Kz0AISNFZNr44ZEr7FcofKBs4S4IMxHaTPxFUBgqrSUNXKtIapVJGsmZnPEGxGgZb
PfUPZk3w9MgJxpmm+XUSiw0eHLcWJIK2uXNC44zQwgKOF5r3YZ4UL644J8egJc25Rm80GTe7J0Zy
Shuvtjj2cJfam5Agg7T71NARBWHnygGXu65LvzBBKF0BCtkhYW9XLuB8w8SqitsdFFoDBoGRND6H
xOtV0d5SgEIi0ZM7ICcy/hoENxjyTnGJBJ0TzyODVnbH2saIFicXxNrlTF5CD37W7S0dfF/wOpui
dPXJeRWqPG/1rMbd02cugWBfm944DZRcvXHpjxSp+XveQMW0JkE8JUBPMHGAq8JKfSqmGLBLEDfb
zDrBVZY3eo0yvZscZddFdbpNlLhGM6i+1TZIDKdB9WTZbGoq2d4LC/nHVJRvVNTywzwwIoL8uZMM
82UaxM5U8pdinujO2MU+C/mFrTbDZ+DM5HfpHbP19rnoYVD3GiAfR4uuqV1C4RBAbWolRuRko9uG
hb3V0No3j0R0T1dg9jsrWRq/nBv4TkfomGbndcPXAXdHGOiTF5vBTbMyKEIg1zig5WOdggNpqFeM
aSz2wMzIqgQLE+RJdpwT6Wr1+jcdlU6kzOFRtqPlyCAkS5Wb3SxMLGgS4lnyYkpTnME0pptKGa5l
YTFZotMMPM4lVnrcFij+4MXHPyoii5cWsbFp4yUeRtahh5YVWBbJgek5VH5PcJdNgajnekxXx9lF
rTJeigSzUmCo/VYfiys6U9A7GlI+8AdPEPhe8F80Xtd1N0erMWwP8FQ6tXowiE5QG/mE1GIyCU02
tZQRa4Isryf1oU6f+lQ58yJ+Nu0+YRF25zw8E7v2rRr5p+QE6h4QT9cyrGODEuSMcOVRnxABCRBq
YxL9SKdXc0yPQp1+ZkB23dqSQIiHyqEFWOlqemptEkCO2xxhuzv9JIQMqn2dAQey9Bey2UktlqNr
MNiSG9mSsqkxCGyKAqd2XwDViYErH2qG0HJTnitSdbfoodt9ObiZBYgWqBSpzmgFeuj9/IsIQxpM
2UrWenqtyYcaQM5c6tqea9w2V5zgYhbJo60P33sLQGiKXSK2+eKijODzHseJ4fSnOjJNKr4LKG9f
ZCI+gM70QpjHxpKn6cwF4/kaPPC0qdSUXMCy0nymD7hAvmCJ0fB+LJdOIpR8c8IX1g/fC3nkYhK5
fONka4b28yL8YVrnl23lQwWFIuXkj+gtbeS41SXU5EcV2w6g2+LJ6PsfYQsYTEZXXFnR5yxxiFyd
IvUs6fVWjtV+H+XTdq4R2pcRkgTZMq4pZehpljYYCj83MT5ULobmNkmrM/dBhlvgXHFDYHQpIQEB
T4DYFlWY31vdryFbK0ZbUUAYSzLavwydgOA47EJtNWOUjzjnYz/r8sAD1LvvM1qNaOQwQATz0qlO
CEIZ1IfEbG5ZyM040iTQ7VZyqZLhasQ/Glu9NqNq4lWCBBQfK4nxNlJoisrJ7wLbntuRH7/BqRxt
bWPmGMUNIlk6FRMs7AzRsPzYBCNBe+2JC1E4+TDbSjEo2umuqGPpJoF6lSr2UXZ4E1A9AtWVyLuD
GrztlIxKwwiVr5fTU9z1QKGbeTuG4hI0oHaLMPsU9XPoFw0i7p75j0q94qUrEbvqqcvpxehA6Q28
e5Q7pm72YP1/7UUM0A8QWxGMPzF1nC1nUOBJDz/N8IVyfLobW/FzzCft1QDz46ZStQwsJ207Kta8
Scq2v5gekDZnH+rBSQLMVHWI0pxeDlFwXSABf3MQ31+oHO1iQ9NRH7SXlg6u28zhIaQqvKdG/9Ug
Pm0zdjPoHrhGUTD7sAR/r+xKeFmwjWRSSdS0AdVpUrRxkKCTDXCIsu5HQ1DOrp6mky0MTG8qWAST
m0JlYaSRQJQnC6jfuRhW6+uNyR0TnjDQ/jvBeK8lgsNRsV/0dsD8xiR5o1kCIFrNr9q/KBDQPCUY
kNjL6XWQwUImE2g2GtB2k2wztXwtdfVrVI5n7BOENAxIKRGdV2k8X0spw+DYKdEeV5HqNw4/maTc
my6FYpUYwa0CZ36rg5MuOajN103jNAAAzFIiB5ZtihUSkFPiG/14V6iimc4bQIPVsqf1CTIevnaz
NXl1N5DNNj+19VOb6WjnldHvwDfgmUJOPM7psOiBEz5I+CIhW5BgN8/HpO4twi3xF07xCdHlBu9d
dh2UCXPashBZcCc73i7y8mRhi0c8xoJyJBHLYmYkWlp/bCtMUftzH3HK//e2fsaBoeqx6tc2Mgzb
CB7gYAYPPQdjZdU3TgqVS/4KLVXV25yzoDRb7W26xZv1YdtF2i1prBjdKZ7F5RUf21tT/xQz/D2u
m0AMqLesmgC7jm0JTPifr9XUQD20IVr29SV/eoIwScwh73tcNxsqDNdYlOgoln943RZE44bRmOYx
Oa28ddP6ZJzKxckwxdP7O/MqvlqW5AEJS+7UCvHnihvG3fg+1tPPKa6Dw6hoF5mMkPM0GfptXSDC
7UHvmsbuY1smhsIPEJW7KRwtaVNRdjlrmCBTIzVudNiN9/f2sUk7ByKviIgyKuCF86NmWA1mYyGd
rI8byPk7Uqt1uN/L8xFYAEZGBAS19sMC4YBJUhOLXff6zXFS6cGIT+HyQGN6875gavXWJxCKhJ6x
h4yGvTcVGjeH/37dlAI8zma5ft+RBdzxFObxjeyA/lqVAsfnckQBqwBhhTXLyfL2oWT0ddclO7yD
SH6CSjWd1petC4yjqOftotqvD9fXKnbReUY9ytv1Xes2hHmZJ5XpJeuniZTw0LllhebcQtL3jprW
f4Fg6NzW7aqVDw8mdOkgsUlOXl8W9OJQWWp0WV/BLPAmx4pG2YbjrxQxqo7QMW91VVq3qojqrRLZ
iB+m2bqtTyhd0h5kTLYkN/C69YkQF8O1zoAlJmknMfCPul2bA2UfYsHIbTDOH68lnhJ3SNpafqbW
CY6TBBagFIBVLIhmnHSRbjEhEZNhkYm1I6oe5mpdx/d+WeBN6A7UlIi1nCb5nezx/yqCv1ARqIwb
Sab+32UEN4xdrciGr0X8L1qCP974h5jA0n8jWN4EcwD7QLYN50NMYMu/GQoJcjyN5xt274eYQFd/
YxNaAuQHikMyAbF3WPy76B9/15zfLMVA6KbYiuaY0Gr+T2oCVf5XQIOhI3LQNc1SZHXJ5DbZ37+g
Q+iMtnNeyThts+oJaRoy+jx50gWzMEYpwBucXSgpDwh25p0qm1QAVb3d5SAfQUAZewfvwGOlIhdY
HFmwhnxn7pqtCZGZUTN2KGuSaZVkA/FEVnsfHdrxOfnl3hRNjUf4tEtgJw7BTRPkOcZ6/gNky/Rg
epxG2gWO8okaUeIFMePBEjQm+0qjna1JjGyi7ricYtxIy29Jg6GwSalzIBpkduVE+zgKTWaQDF3T
Qk+8FrsJE9cesK+lU69Lw08O6MlNJhn9kQCNmLgaMzn1bfeSRICBG0a3eKmiDuFaqFpvUdA3PnVK
+LPhz7E1/VYDKRAJRtOics7AJHEuqZO0kbLsCDSFiYc5xn6OeditqcXs4NnNmKYCmAQx3aQs0WUy
NBThzRE4b1ma0oOlNt80Ef+MArv2Sk16MS3sIXNCQZ5BGuOTzCYDPdKZDKoXK8AQ4CR2cgA+fcEt
OU5MRpEtHIpoiF3M9CNg7pkaLLZKbLxU1xlP1YdZZUTPYCS+gmINcGM6x9IcLnGodyfF/NZGbXrW
Bv2CX9e6mBblvylpewC1JPw1mC5cGcmxN0wWFvNW3eomTiBLwF4XFcBap6MCNci6TbnTkHwtiVFz
4O4jO4DiaAioLK4i+ghzzoTHap8RTZ2GZpz3TmXvIxKTbObJstQt4P+vzQTEfprNh96BomToasWX
KmBjyj1e7ra7zFkmHbIyfDDK0tpbcaReHRX2Uam/IXLrHqgvnqfKqU4SQe0LzXQvyVrmjbPta6Uk
noMez3uLaT7BG3YSQEApiDQHhv6WG/TBy+SgMzNLIIlIUam5ZtqGTl+BgYxcnA3ZJYNrh3VLzJ8O
QsdWJ2YUZena1ogrK/rRZEu+BlABUBeDr1g5HGDp9zrVYV1PWP9Q/W3yMNQeMStHo2RhiR08RM79
uWjDlk7CVO3kJWSMt+BTwidGngJfnCXBnTT18NajstmOk9oTtTU0CFmsL10UpXt5qoBNVmZIQ6MD
WtLJnyfkMu6gqjbllfoiW/WPETWzl0ztk2OWNpPE4EsujWeAlE9zhNGlL+KLbodY8bB9FThgMRPJ
sqcM2menyZ5AtbeeSnKkh6fsAFKSPzWrWr8U5qX8GlPIYTgNiU2oT4Igh31YjHey5CAg1/veVIkP
EnnoZ3HwHI7kFmBn3KQTtXHNEAclUQmtS5+Eyc0274DgV0rxM4czN7c4LiNGQhwvAXxVa2ejLjpD
n8Tp2YBiLbBcuqJoT3xY7c63/C1OxiNca8UtuCAxZLe+Ua3zy9ypHzTHeUZlf24bXfNIDU08kwjP
U5e+OGlzxgbo6xXTws6c83v6RZmGH+ko+BBTvzRtmIbGjCDoX9Rbrt/TJulB2c/znHwOaoXGi2G7
BPwB89/1hY1DTw02uamfAps5Yd5BNJjSdMRkqH/TzAzxVo1nZxpqf7QGDj+CpHeG6jwXJjpjxYqN
XZEq1k7WY/SHoL1SpDNxrcge3QuQecwM5dK4N1o4XGHE5nvA/EwgdMsf53hPXwtQpD9B1yleMnWJ
Y8IRUjmntMeqBi1Wkrk+GI6v26pKQimY4iDJt7mN49seW2/MtMUc3sLqgJaaQdrt0ILv+kFE+1Fj
smkoRrPvp/R1iEm0HFsSHihXUPdqD6Jmrjx1Rvs6Q0eQx+65Y7zsJqMd7okeSqjbRCdQAUQEaPmD
UPW7NahkaI7CrUJaKWUiXqpMY3iKd+rxM9R/KAEkf29n+yAG2pi5ZbgTnSxrSmNXaHJK5OVRSzKZ
+DiQQNpxHNPkOouOXlQflpfUjE2vM74jeJagz2mkJeZwJHLru+QYe1qqgS8hnN8Mjaxu204nZwGi
j2uOR/Lfvdkyfui58ohMEChLkEjbxlJI6CFVsS7jb3OHR6qPi0/ddrGWS4lVeHKoJJ6mUKwJTPtA
qlEvw+2I622nRb40kx1QEXURlmBnnKAHe0tXCRczV5gOsLv2E80btGcuGGJBFWtN7NK+TSjggzvt
Dbml+phdghkLI9h+znbVQYWgPWnQSgwA6huEXrhLwPxtGIj4g2zqm4U3XbVa4s292Bm4XZYGWllj
Jq/ylNxmoW2T7toNwZ1O3U7PVUayDgdRZZKtoLzVUdbA9RPRLowwVkoqaTTyKI6RqnT4FM0NVsMn
uVQ6N7dU4CudxNxyCaBB17hQGrkVZ5S+A89m3Y0h0JIBUfqQ7EvXZGreABQv1GhLZec+ZfOhTDjk
8EgTYB/EXwZa75dQQnDSp/wpRl+4TQbnYykjhY52zbG1SS32QE0B5jYvM2lMriMFg/G7PUDmb4iL
S/BgC0hBwqG8WTfb0MgnwIWAl2rxHStu6HVaGPPzjD4KUq8LiYJ3rENv5jBfjU+xsL8bEcq1vnlt
bYg3aXdT9PFTOFBSIkXzQUooHE+Bq1jOqTOTh4AP2BWJ5Or9RdIpEFPVuRAeYQLB5SZrLaxyrgWk
TUR45ulFd0FdYT3nIlkFB7KyjKZ2wKWAVrFF+w1DcU5UqQSZ4Kg29lmpaoYjerjr1SQ8k6L7UA7D
ayqIbSOJ9hJ2HFw0Vi5lEIV+MhUYuRL1EJblp6ZHWNhwdXPxFvmx0r44Dv1XTaQ/1Km2ARtpD1Ux
vMxJU26gtFAxN3DTT5Z6Cjvhc3BvyaiSNnVFVAGl1zmB51Bl2WMRRy9FXf9YEtzTHCSWE6ASdxBb
ZvYzJTLydXLLD4D9mITMbqB1VOQqYUynOsnYqiJViDAjmly9iVApSAaq2MVLaKNI2HNnD/9kBRw7
gyZ2lqNhTztuuKNkcm7WOOjCcTo2VfHnxbrNnILx/QkOAIacJs2vVaZEvwEDwLKwFwFTg+r3IIU7
sbgO1kDE2KIpyg/DY07O7DB09JZqlB6BhPBjHsxs29Pl3ARxKQ5J9ZSnvc60r5HIk6LE3y5S/3WR
tuYfa+sTRjWa3vqHSKv7dzWjrlbW1fcnOsoROgivdfvqPlvX1sX6ihb/hZEwxP7YtK6t+3jf58fu
lCrgLlmJtDok9bc5MbVjOTyFsewcTEslUUxKibEvoBnQ+NVpKPACaxYyLPrgYFEk+sOZa88Fq+//
xGLSBTjbuxP3LDddlL7NYhtpcovm17q6bvxY/LJtdUr+sm0JLs5B8e9/2f7x0A7o1SXJ3HLd4kIe
RdJMTRj5fbMsqAHUx8ocrdldH+uW8QpZycFhwS/48bMmiyAv+0jLzKamQaS2vMicxtc8pQhZrNtk
Kyz3La7ejzeva7/ssEkBKZpWBMZ6Ufh9LORF7q8ui3Vb3BoQMiyQ2OtHWHeVrsfYusP31TAwP6lp
aW5XY+uqxlrX0lnw1VLQXm4m/Y9VaUWGjEIu5MjZahaWANqPY3Oxk4ZKu8g8Euxb7z/buw34fX39
7hOTq3lpEJkD84ajfLV0V4sxaF0z44pvY1mM3QXlzgIt15EWyhPa6/fVsEZACX7WR0Cb8md1n9bT
aF1YFrndgGM4owqjE54dM6lRKgdT7KKZWpW9q553fbiuyYugCcQ7kuL1sTMkKTPRbgtpAoVOVb6B
FOhPpFWhV2KLSNvmxma3pYj+bCjHArLYlmyfLy26IcRX06PSnnWYxY92bPhGE3xGw5EdLWmMtzRr
1F3a1c2uWoK84u44Fnr1XJSasSPl6V5oFWmeYZGgNhLcLnstXa6XTObMmOb+vIw8lhQAHd7aJqI8
s6ntjHyq2fwO3pmE2t706GIR3zZbpC0l8rXuM8VzYs12W/glB4UYRJDF0sFuSQBpzTY9jT1wGGUI
8ith7twhTfgfncXUGok0Gd5UqMBzVA+yMXkw52kST8MbbdIYT07WQbVDVZBkqgZ9Gi2NORY/OcOf
kckTNOMwL5OkGKiLLGe7vO8ptI+L86q9de2iZDLN8CCIl4Y6FcCJcBoSuIb4SuxGS9AQYkoy4Mp8
n6poAuaEqWa16BNXg+K4HHNidfSuqx8bf3nN+uzqpvx4Xdmabw3hDm6jOZf1uWx1666r84AFtZzU
G62R8jgv8l1lWawP3xdMS1wHab/b9Li8EqYzKP3n2jxEsm9WE2J6p3e8ehHuS4Nzm+SZWN1lH+3I
cbyuNSkq0rSZJxIWbh/PBQW5j4OUjpt1W71M8WVhntY39su7P3bx8bBooV2pIs69Nl4Ql2kQZXuB
6CZd6JNVtoTlrqsfi8xOWn80x0OSAc/TyXPEXs+pwMGOVD8jQIYpqPK+7eOJdW1dmI2DphDHKV3Z
wnoXIa5PgCn7qrYJSbfL7tZF1VbIlBZFVrV8X+v3klRW7CeBfqpW96Zu6udMIshsddeuv4P54eNF
kesId/2JV8eqrBmfFE2b3EaWVO6gLERfakc1IrxgaDCCDY4VeH3On9YQUnukpaXuySUnAYBry2pE
XNdW++kv20jihZ02qk7m0YHwwsUlViy3X4cQcv7ktDnVFqyrbTDf4WSSIjGbC/94Pozislq2Vl/n
ujbkufAzadyHi68SRaPwjUHdM3ENtw2nxubd8Lp+gnm9IJbLtXD9gLCsCKkt5Ajr5yLzNIWxo516
1fCsHJNMag/28EUsWRaELvhVJcOHXm6Qqhk3O3Ia71DG/3BUNkkaduSh8njKphJSwYL7SKYQup5r
5HSfwlmQA91MBzv9/cOMk3Skcu1XNw4J7U17AkyE5lbOjqtNZ13gsYd/ZfF1K8vB9icTzxozTQOU
+0eyLvu0wXiZc2z96VWLBPjjX1z/rXW//+s2e5X8fuxhXVvf97Ht4+HHbj4+3se2BKHKJgipmbVW
8krY1KKhWfTT64vfHUjvn/3jPVFmR/tZUbcfm95fIqkWVRMDok1facNxFv1wpAVm7jC6En/N+V4K
K9723Hrf3ULvBlnDibCeL2aj1UJUztPL2HXRTk+AwaHjQLG+aPPDkmysRlM2/6Nxej1iJsu+NkGs
ov5KMOuMd9j+zZFwigEjJLf/cYY7Nhc5ntSixBTZLffhKrG4mawu7fVDyM3wRAOaYBR7gWRq+Z4k
sfZoLShW24YOaudKDEhlA2K4O2p5jRpSbxLLlcaAGOllBBoL5UafH8Uut2xcxmQ1rfvgLj7jtZyN
zm+UjOtSNPhxl/+EVVz/f2Ph96KLO/FXjQVC+pT/1Fi4/j7+7a1s0r//7X1/hx//+DttgOVN/2wq
KL/ZhgIckqaCRZvAwu/4h0PRoj2AhoT5u6Mr/E/lqX9Sn43fZBjMhizTPNDQGtNv+KOpoMu/6Y5D
m+G9R6Gxw/8L9ZlP9ifmMy2FFcJu0Lcgisk2zQVY/yfmszKY9SCjJzgI+MhoVbPuMQDMl4BhG/t8
RnlO21ggtOzD4KdhpuRqQYf3/vSl3d4R038rEHri2u/af/xdWRoXH+Tp909hO4rM18R3odi/oOCH
Vpbm2laKQ5ERxVkZUEGd/DIPQrkaM7lZIm8uDQnSRNZtTPyETP+7n2JCDxsZ6FV1lbnnf/5I6r/1
WgxTl3VVtWB0wWu3f/liGglOdmXLxUEVFYXuTOo8uZ8VN8usH3mXyLds6vd12Xa+poXfdMNCnE4p
xVPA9VFLf2TEiyuyGHsfGDj66CxPNpYzE+gLBNwlbGn0Kw3iplV24dauAsMrrWYvje1+BCJ2lMLp
5T//RcrC9f/lS4YfvvS3OKCwxv7yJdeSjKejbYqDTBLxSbOmpRJQNtsKmZtWOfpeJYfPb8EH7pVK
h2uAShHdNRmzZ3sqnuMS+nGh2p8CFSTjX3w2DvV/+2wc6JoOIZ2T5FcoPhWUpBltKz8AEn0Mlpm1
JmeHUjaFH8qLQp/LOsVCdOrkeRwzQ803KmJY+kVIv4J0fsilh5DZx199rn87ME2Fk5BPBa6dcZDx
S1ZCQqOnUhnsQ6s41B2VUU3uqbxKoqHoUZy55qOt75ztrDDNUMPxtcK255VFTTipMSsX+j9/cWAa
y8/0Lz+jZciaadOGoaXoqL82AUHPyXMYTMNeS5RxZySBdDIJi4MRL11ojDVPWXBJVS2812MGUFMx
yZ6aIpdqbkwaE+w5Oaima6GjgCkHqac3RPKc0GhEMSX61MA/tYjWvZD0NlP5kRbvhf5sikk5k8Z4
1Ht9R7wJ0TjTQ2IbBBNLpbGZyQbyYlz1MAC17RCIb2WP/hap4bRry/Kstxa4zKo9GFr5FnUdgEqk
EpssUeDptFdtbKRdWZJ/2BSYU8TPOKnVrRyZPSGA1eDRApxAxuL1Mh1CLWeHYutYQJwVqv38n49E
FZn7v3/BisJ2znvSiFR9OSb+dEksEJ2FSd71e3UkRFTNyytBg6clJg79utZQgAlpHtb2cJuCibRQ
fT7NiLtvSVRAvSZS0OyYSxeKFJ6cofmdcorAvMsXJPofY4REYhLIiMiADE5RYH2vEAb7cSwcvl8S
l0wdGiqi1regS10C4B03m1QaNYFqHQnwQbarPoO9Gw4R5Nyr1LBY11InDHE397fBMan+RsLctpIS
PayLLHJAfZI1N5bMr3sTYVBbPPIz9tcMC92+7QzleSBy7x4FDwSd97eiyzEHprPyDHCMWN4menCS
qt6MQpa2HDyI0ULPVEu0+12e+CC7QJQry4S7bOtdFKLGqYqE7Ks5vXROlV5U45vo1QJpsRJeaAfL
u3nuMxSPlidTxthxcseurDYp8YKtfjbH0EvO8DW7M0hah2ThLL4opHfnahje8+STkNoe+BzZMswX
xaloBuWK0U+VhLialnyzqWhgRcJIAgTaOY9R3RyI0MXVI0/ovMuKPIImTbxOpuY66qI8KTY0YTOK
23MfOwT3MoiXIn06txkWkhzZW9oGX4theLGr0j6uv5GZRY1bRxqxAFR/dpomvxmRoxwh3WIsZopM
knx50HLpShkRdrVEuDl31QOd+PhOf+SUdzmkfFKF7oE0xHc5Icy+lGumJWSRSFKtPDEfJA0ZVY1r
TgR9o5o+GxV/Y20X4jpKHC2qThRyn4mzSsFG34R6fXeYUR1KLOF+X3Vf4iVErZ2UwhNO3y7qbddJ
jekoLMTdmuAun0hhvrUHEGjmlCVndLfJuRUyhdsRRfRsBfT2u1UHyWXWnh4BceMKworxMMlRuEvA
syCIRTxQmA0l1kibbzTx5FtgEgiJY+ZQi/7r1NTi1ufSdBu6/NVJUyJ8O43B/6Q96nItPcQjJoLl
kabLz6i2+ZKV0nkQAhpy1TpHg1lhHzrWw7owcG8fAGwT4blsm50CdsyyltJ6Rtg5kk2/bIuSmLyr
uZp8gq7n8/oSKLsxVqpC3zp5bO9yC7tbFbZ0MpZFltOr4iQhU295KGouplhIIIs2pr9u0uWCufGo
HFts2i4UiMhX1TR8SovI8sMUPgAXGAmiKwuUgscoI7BcXl4R2XK/z2yaW1p1sVrNvK2LjgkuWi3x
fX2UN/Z85c9DTaRwbW5RNA5xlD2tCwLE38iELXaCi/am7btpCSkkWNDqwOpmec7Mp66IFwdmbExO
9xQW1pYb7HyWKsBPvea8KlQJQIK14xNRVx4M29eKdtM+MuC99EbSoXNFQ9D1S2aq00rXnvw8BKoq
oVB0Od7smoBm8wcgyfilExzE8kCcVWa8IuYFOVvmFnGoVFMRllsec6nvWdk7N3TpmaV+IRpxuBE7
gIrrtTe7k272vhVFDdYTJlIF4Taiw+cbOIaXIPQ4ZcyDJs6LLXHCGwM388EgLWPbUnrfxrlx7hvM
ArHVNH6qZ8o2tOYRUSe9D6ceqRbkKfjEcQl0TlIF2Vf8U+XStnOqUefK1dvU0LhONKptuoo/IwJ1
I61YBJvBHS/VF6q0zB25+O5zNDNF09sIRbvIkwgraIH5+3JFVq8k1Jeko4fOpau+mVFxj+XxOZgk
E7WvYy8+vuDoKOXiWnGibWCHlyzC57Z+m5k+S4e5aDaKoWqHKtVpnSafEGN3N7lDqVtXBHwv16c5
s7VnwbHctJ8Rwy10Oueaa/N4wiZZuIo9Pa0iFpwXE/MQf87YytAdUr02Ab0Ypy86pPydHrfXXmUq
3I9cJIjX8vTZcdy2Qj2hJ6QM2Xa9V4h9GNjBW5jNT2YY6uc4bJ1tUWhwiOksy9P4X+ydyXLcypZl
/6XmeIYejjKrSfQ9e1LUBEZJFPrO0ePrczmUN3VTr/Kl5TwnYRFBMhgNwnH8nL3X9re6H2unGu+L
geQeEFd+5vO7F2E8nNvQu/eqeVyleuBt6wn5uoi8g5NhG6Izte4ohfcFDbqVLQKXQsOadjMD7A3p
7miwo4J2lGZ807VCUq922ypJYPAWXXlOeuagY9xGl5EIvzYSwwX9kmUU880gURUIhPY2zwd07vZm
MKPpAOohJWevus2dKJjIY9TxatVy1aLTPJA8lfZvDH8oV6Dx6la6Rg3oPKXhtLGxP0C9MLTXsAvF
Jhpp13S9h/cKZ6uoH6STGCSKxOHOq8aKf2+iGWLqbST9fBajTI/RNKoTgZHd6blwyUmdr3GSwJeN
hmNa586pEjkVeMiZdaqIHo1UHUBEKQN4iSeD2Kq5QV6g08Uuv+uiTDc6IewHMtSvNXrmm+5/RgPt
kSCwvlDUOFgH5GeclMTa6q511Fr/zugsD/bJLLcF+d7bMMP71Xlotlx7Ns7YYzkdC9USNlM4j+0o
72XHFLovXPsDknH1HnvRKyYu52Q1UqwHmyA7ZndYMGkaHu0ulKcuOEkXCRagU2cliLM46rV7q/ut
h3gUvFs54Q6GrJvCu0/ycq/5jNCrkqwehC+th57FS5JkJbxAHpcnr7Vh81B1/rUMKw1MFPHgzlSS
aQmd7urnKVTU3NhF/nPfMwuOc+RkVjty9hd2dHDihIn3pF1B4K5sXtmkyZY8WWKwGzuGuRyRD+An
Hd4xatS665GnWPVdJnt5GFF+MYs4lpiYaSx+Sqcor0MJoX4O5M9qFtZqCDmBJw6xfnON9qXWSJYD
ZU2Km3XipFZsAYs5CPdVimNIdy5KPW/TNCyFXTC+Ybyx1hEKhn0a5zl83FI7mglHk3qMNggKNMFG
vecIOlqdBUh7Bv9vmwSZWgEGgyF1tmOISIh1xd8NANhpAG6DoNIuUNAwikvSLDEYbjlMTGw6hFq6
nxm+ofuo3ZqxRyprSxqhxAaZ2ZM4dRVenSgWJObRq1j1cBIav8+eu2HD1ApjWiVrEnfgWEbWs+yU
h5Qp79iVb8E84OGLfVyW6B/imQbxQNYRT8dasW7InXBF8kKA7U96xu4qmLzkUZJs2zWT9dH3Gh4M
I692htaiuiHYhZDMvjpnMf8nc/jqtpgxNugmbm7jUZtaeXLQiBLfLDc7eMYXziy8xb04Ry3nqN5J
x6cuz4+p5m/7enCvoiCIuXIdINSTG1wpU80Ns9L8ixEF99qQ9J+W1xzpPVyFrFS0ip+uZV64Z1P4
ztlvuk65SyDyGXxBuCceBjy7Jq2/eoYOl2QxbqrlJ9XyV111lgT4ruzci9ZZEQ8Xiasb/1NarYu8
Hc6uh00/xrq/taXJTS344RtmthuGSsdqkX+VbMjOJMySla2uLReQ5KPNoHvEzYQ4apD02NrZT3IA
gL19Wn6lidPTWLcaAGv/p9fiqOj16aY5iUWn0DV/XRQZn17d18Em7vGBeGy/poZo0o2jl9mdmON3
vQaUr+k3gy0dkej3Y+a69xoK/KEMqkc9M51DTQeHpJ6pelzu66B7rkPZCyz+lkYprRnbeYrkY5lG
kPbb+n65FRimcSJhTzkM+WF4ADTZ7jiMC6Y6OXlIwqm2HDIowBD6PkwpwcJphm4mouu7knRbjrVF
qMboEk+kD+0Fq0r9xKR4zWnjEfVtSC+4zg+2zdOR0qgvwk9fjGDwLkYrjsIevI2tE1ivh5Hx2KaG
/hi52EwbnmBAUx4PKYPy2Ay3tKaQ8WCv0Ad8rGblHdhulBfB+ovcyimhsmt3RuPrkFJ0/TTAbGY8
qG57FQJRjwn2RigPEBukszYJRh85cNqGJtrJ1sJHqxNyP1ujOFfROJx6CjuoDfNpuYDFiKT29+1o
InRKhESkIQ5j5cVk+Mn8Ev2FcSCFAy1k7TxkFX1xFIblmbq8X80pNDDl/+YvkrPHQHE/NvXNDGZi
QGPni8bwjDIM/yx1wxHHdbLFsosEIswvZkdKeul+C3BSn7VMHnQ/cXm0+NKXeswHGz7oQ3Lz5/gm
8ca7rflMhXdIjO42xjzVCZLfKsvR8AxWdmk5Cwhn0FbJNH6tMzwmMODfNACcxqxbCADiZ7dg6yWt
o0WN1geuvWZ6T4JJ7n93ZvvDm73DIPoXrSBqqZ/fcx1yhVvE+Tp8Bj8fr8iqLfeg/NgBipCjlDx6
oxkOid0+UJy8ReoMg6tmP5W7RjfrTVUfTCM5htnRlNF9WrjBvg2ocE0YwQYZPSg4S0LEphC723Qc
vAYVMiKWRv8ou0fq/GAb1MRqzSNVjYGKjLBfIkedfjz0Nm7OrNeMQ+byncI4eoaDKde66D5tzYPB
66QfEN8qJJDizSzd9ljgWg2o0EWYuUdabRh3iVWhp3Ty1HK5XOTOhqgw90Ca7Gcz8zqTrtnXlns0
SLEgDch5cOMRpyzkT5McDrIpKrGGk7UbeoHz3tI05hHmIXG1R82Kml1Z45Mfy+zb6HcU8aq9kwsC
usSrbvraFrVbvKqb0d+4wH7wlqN3LWM8XJw613HPdqjMjZ8Bb3U1BAWeB87bGtGp6zatP9J3K6ny
+0onnypE2YXJkciWam5/sHDcsQwhRrNM/05oobMqBg9YQl7+HBRyAZiFuTNG33kNXevm186xjFuf
DqiLHiBDda77kfXi+tUX2cXZCY90eLH9IF9H/pBczLo5N3XlPaRI11Bsy69xUVZvfCRXLQteZd3H
q1jWH27XJrgR63nfDE68BlhG6EuU6jA/rEc27ekZzT0yrcyiYeZhBNYyQPCxKW9tmnm7ptVecbXQ
YmDXnky92FYVpy9wzXJjGpZEwhdEhzYjsop0PX++dRWJHUS0VA9xTMcQ0WZOhtjKdj2PTblr7nuD
VPUyyC99Vplsll50o9UvqKWqDYcwDvCi5k005ZnxvzxX0s42Tiaxr5NLfkTT9bWgcYQ/sTkx5Yx2
rHusX44ObMnw7iMa1GS13KM37+1J/6j0oV7PoWefkwzCQqIXX2tqqX3aiwd9dq9zYEKEQRa6F0aE
zL730VAMiNyyZ3AIHqDUpEf9B6G9rOMngok32hwgYxv9fp049JNAFnpbkdJSTuCdeN3snu2Ub/8R
mSfwgt5rN8t5I9RMRHyOdaRQuJTkg2zShmcPzOlBuEPwUiYFc9np1fOtYVOEJpk2Ewh2EclyDb2h
2BgD0SYaA1diCsqTMaNlrQgOMAfw/Q3Jkh3HNIDS+q4vm1uq5RXIen6eTtS0sR4EbIvqw9CAsAmK
QBDQfISqiKK2nIdNWI3WyVCzbzf3yl3gzS+LEsahdT2vl6uNEYPza2CqxG31VXSo+kf9uSx82LWD
nbMKgbOr8swES8aesvLsTVZ/E3P2LaEZcZqpAcFAmI44LbdV1PUYxdFxkeks0h2pZta/pTv2QpX9
L38cKJzg798eyKDfgYV8EmaxN0iyqHv33Uvxq5FjTzyGq9m7fCrSQ1/n/kGqX1ACt7nE9Fcje5CI
xTEpA4BdLvpkMnbTDzJrjpa+HinW8J538THTiLFD6F8xreni/qEIKkJzE3EqchxwWZV/TDlR55rV
CA77TjvN5h3Eg46dpia2Xoq6zkBFSLBBMj8GdV6svGDOd8YQPnh72QT5U+z1L1IX5EcpkYqu9Clj
SGKelOZ5MvBzIYcevKdOMlbxe/Gmj3n57AdT+Tx7FbbwEXrGcIT1BpLGEtMtmuJ643ga6v+SGDvC
GHlriIMEjnEIWxgCQ9PRyZiK42yT/4M9JkcODGXpRPTqiuaq/UTqVoGt4uSX8w8+bI8lW3OOuOQF
PpukBd4wfTGH1r/Bnrb2me9WbBTXJIBzNpZNyQ5wAo4Ek2kdZXRWuiwsCc9qrqIsi3PdFXufIxm3
ROHzWyiyrTEy1nqzNcWcfnHzXJ6DgmYDCruCNIm5vqRZcbOMUnutfDHsPGqEY9aGPcJ9H2W7M7ff
R7BJ3tzu+7m1nzwvKglxDWAvRFHxWhbBGfu79tEFdO9sAU5gzKPsximajZLfbyuK8Y+woseDuqn0
RvudnOEHN4i9zxy6S99KiLuae5cFFikyyiwisSbVduN+ywtU34SR8rnqNNKzLnr0RwY6fUeTlw21
tykVxYIEMmvj5TZZK4E/72eFSpqszOLc0hLuQmOyrIZkr9ejIkE1p6ZomLNHnXsL6zCjH1gaG83t
NCLPtRB9H8JfNvs/rbo5sKF0j24NRSX0irvU6I1nmm0nSFWc4nN/Ojvs4CarjJ5kG8A14pZXM47r
8ta7tcx4SauZtYO0u3ZrT8VzxB5hnXTsgkOZx+sEV8De1lvkzxM8DSrzhzG8TonjXdHdch7S3O9S
NNMRCv3YtrcuRhSAfj12EH1VVsUb4xv2cUhGbSer3rsOMr+KpIgvhgoi8fTxzHSyPLJmXnsj6R7M
3P1IbUpiO0PKRsf3PtEbOA4RJyljFKva7R67hpNxE+q4EMX8o6nznrALG703zVWEDlGxc3UGuJJQ
oUSGEXavuLlaAleD0r242qzjp5kwBnTTexS1lOiDNG5LWwpP3J6xkfto6B+1ZVe7oiw5hbXiC4SR
ahNVkXXKYszgU4V/wjQ5xkZFhQrn1xhHwcGchic+renoFj57oLSfd4XZ2StPAC/xvc7cpyGmNdKM
HlgioBkl/npO6Q43Jb8fWfLNb8kz6Bkj1ZPenfusvdDmdC6j8e51+V3hNPIhmonlwjfSXrW8IZiN
U5ocmnHvTO+TP9wAiumXMEXxztt7muLiS0Z435ngCLAxiXsDfv0WFlp539XBxSOacmUNIFb0kZFN
Orl3fpVp69R0CXwKm7uZ1jZwa8i2A9aKuayjcxt3j7Ob0kl3ftTWuC0ckyTzUKPYTsAJNVahduo4
aWtNUB/n226wvL3rOuFmHNrvKPKj86w5cJv6sTz0BzQhWNLKsbvCsEG2GNJJ0+YrTBZnbxGtvNEh
Qm2XzkGT5+4maJH8+7BVpDcUxz4FZRWL2kBlydth22RP5sJ7ly8Ti7ITtJg3eph2ffpECmJ8S6bK
PKct5ojaXvRmziqNqvIaaGty7M2Tb5ruQbPjXTSx8Yxo6A1dp+/nhu0/reLqjdWeKlxPdrOVFF/b
+TjF8amz7Pjmgp/dUiSRpaVL4rpidPQrj8nTfdSwHFqy1S6J1HhQM7wfHJoBaFuuwg6MQ9d06c5g
E7INmUqA/eL9o7B1IWkhJAUq8TKMfr2vVYyiIQvrxbMn3CIFf1S1DpiizidjD/E8UVvJZ29lCIiy
RDsV3SNC++5LP+lfuhY+qEde5T4y+IjxOhj7Ss7RMewwBkbM56HVTg8Goup9iRB4Peh6f3NHZsAV
hV/S2pc5rLyjP5avtpFEF6fBgAG3yN9iBrDWU44twJm09EHwEJtYwHsyCVPb69Ee/sMad94hZv9/
xqIOg85HoVhSMwYwtjZpb4JBw7Z2dfDRncaIrqlTGteYiC6dZI8Da9UrowpNqZDqZjeq0sKAN7A2
RUN/yeToMxEawZkaiAFs0c1ydtBQVYUpjZMAgwmnXnKeQVFXdtrDmJkuBgXFxVIXscmKLMPuDCfP
2QHcwUTDWOoUuwybq9h4HvKs3WOriTdafaaTmp9DqzDWzaD9zMinYz4RVM+WLfo7LU33jnjXncl5
bjTpPoP4P5C68h7rfXv1MpxdUM4O3mDobBGT4MQ7QroS+8R2qpxbXYPU60WbYi/N83Oe2QAQw0ys
C0l2X02O0nmEM82ecrxqyMsBMmETyxy3GzG+xZ8uPoddFzkq5xJjpt++5mHJ5MCASOZ6KbAqlxM7
7VZSO0h2JGIwTgksCGhZrNyGBYMnOJ6IqsgIZG6M3diHNP28ZCJaVQt7lJ9UT0MdyEPVNfUm6J1x
VaooRof41i0RMIRq2W013CJHGLsEky0t1vbFtOLhAJYwQVBWMGLC4T5cwxgbDEsyJvM7WcvmDpFz
Q34zy07GNxgdSnrwxjuGAtTqNWijm6fG1PZoNFdnvDNDJzqIhBU+gTHC/MxI7yJ1zYu1z7Rk0120
g3sYEDODAek3vcy4Lyiubtmjtk6yPSYycSZQ1dlWc5odoyRnpxBFTFmhctS+9VLg4Lm1tg5dF0Qt
Z+7QvQLXSg5Drl9hlZz8huwcf0ijY61n/YF1b95avgF/hrV5n5XzRwSnjR1y7j91RnwtWqm/B0T/
bqLBLbb6bNx3DRv/PO8qNChEHzdxXUAEKbVTpRN3CB9oo2yguO4LNTX3Xn2VDpFXJ0+3wmfZGjTs
xukcOp1JNJhHSpklvk+o6/awnYetFplkkXvyfdTx78O+w1TjRjejCoOrPSYh5XCPoYnudk+pZ3il
8S0d6t0c50wPKEILQfcvh+TDbNOks7MnU8vBWdL4z8Qb7iEIrAdq18uY0U/oc/NkGLK+q/WS+aTE
92JWH2Ovfzph990hx/UQ+M30XNGeprXwHFdWfACukiviwXBdjoxAryC+oqWvWoyqZp4HOF/xS3Nw
c8Q36Ystkd0L2hn7prDlQ8HOdCKhbaVbmHlrWmXMob72UWusDc4bQP4KeQkT45kBuL7JCuY5PXu3
HZ0ttn2MO4HuNY99mttHQhTbVTJiHOxlOb4WvvOpNTN3ZZm+p840X+aOqrWYzXm/LMJWyVQpFtR0
zth+B2sYX3PZ6EDD6hKgG5NNmZjavtM854pJ9DUq4coVum9fI8t8JSLSZf7/5KZO/OxLgw41jlAi
vHxkAsp6YA8IdGkLcHW5bSFr+nVtIaguN6MJmqYXY1nIHcwLbZz4R8v2cTQsyRLLRVEMb4ZMs82I
BGPRa3YQ+DBIKHnpr6spY20lRabZ/P+XOv8SkJYtDXC+8skqUT4asThuGISigP11vYhBB4XSwtFh
ahidVOzRnyE7bn022lo/NlhDUuUR+aWE/S3gXa4Zylei+e5bsrhOemV5+XV1VFdjZYzB6M8wUjlV
mCujuFfulXnxsaiby33LhaP8LrVyviwZIMsDLA/466FUGM9yTWKfmZWPJl8sNZly1zjYbJYfpst9
ywOkiyFneQp/PGCqPDyIGV9/xW0sBp/feRtL1EaonEADoowN+XTNWmQFxn9lSPotvf59M4g0CtWQ
3ML/SLpZfm15+/+47/fN339vMeZJ4RP+JerOQnJHmQ92lPZ8gEtI0q9PbrmtQVGC4NWEJw5+ncEl
JqvAlvYpw1RhrfGzIcjwiZweBGHI3tPyC5r9DYRCdRy9sWrOS7zC8rjeYsJari4a8+UnyzVQJc1W
T9rvv+9a7heLV0tdNL5oYCKUx98Pt/zGr8csRxp/tnKmLdJhOnjE1ijf2nJtuVh+0Cl/W6acbnH1
5CvnW6s8cJNywy0BCpkSyVMXrUzlmVs+5mg53H5/rAAde/Wl+h3UMqoMq15d2C7G63qOo62mHH21
cvSZtOdp6nHz98VyXx7N7AyxAMJewQzYKl/g8kLC/wjCmTyJ6S+VI3IRTIU+5kJMmgjIlN8QnYtc
KV0Tsa0WhkTPhaAKB4bGAGZFgWnRUu7FVDxrAjcj4+Y9cRIjp2h3l2N4xJj5Alf90UppwQ6jAs5R
nSqP5IxZUmumPQWaeRbYKGPlp5yUs5LR4UsWm3e5CbnOxHwplAuTQfgLAIK9lZNGCqYJ111RvonJ
OvZEBK9JFgr3DbZOm8MNny9CvbBGfeSMr2bt3BHIHF5CTKHRrJrNcXAJlF/U4wmuhpWHjZReHLNy
BqMrBGApRtORyrJRztPmlweV7v+EKxXu55ZgC3C6yrEaYF0NbDysVncd1Wy4awm1wuSqY3a1pyZY
063r25oZKaYip+neMC/c0zHbA1UwcIxuIuyzlfPWKjdt2fqAmdLvrNYbhoC8nhDviXLgJlhxZyy5
JC/zcTOYFcqtG1bOizl4H5q+15s8WY9e+10of+/kexoZwswLAuX+VdmrdmSyWeA0HttYspRTOFae
YS3Qtx09oGuInbiO64ytBzAQwxyPJWKLhMlNn7O3DIL7GDjjOpwo5ZVL2VN+ZZ/kI9zLTHNoyChH
M8jso608zuhRZrZu+J5hdTxlGYEKFu9cw07sFGCS1kL8dcwVgHcpB3WBlbokREA5qy3lsa4wWzeY
ruP2VigPNn7GtU0C5YrkmRxDMmiNeZeRBoxNK2QQiJPbtox9oLzdo3J528rvbWL89jGAT4sT3G27
NdqIR1pUV157s6omjOmIqRLcPLx7ylOeOLjLK7d45dv504A8OdMnTWCBqAL/aIccXIZhHoIZr3qD
aX1W7nUXGzsbiIavrIm5nWM72VAflhv68qtxF7TV26Tc8BW2+LgaphWa6A0KyWALaAPSAyb6yXN+
BJjqneFUKY+9VG77TvnuA+XAJ+YjIBLZPtiIvMhgCpKdTtgMFM92fDGzzsScrE1bqmRzX0SFvpF1
2R+ScPTXdtTaz+MEYGMA0DX7EWqAPHeewdY2D0zVd7PaNix3ham/kt2Apb+YNM5Cjg82Y36HF+Zc
87n1jiQ75uvEpl0wg4I5hs7oEYMAm8IKAn3HXBFBpxM8j6iLjz6bxFVZF3xBrRhwhusoRLdtbgJe
QWNXxYPtFvNTFFWbUoJX1SYwE/Rw5p2Pxg9dC3olizEanYmmfx7HKbn1VfLCiaInb5yLdjyNY6M/
JeUlDnikpLZ+1MLy2WMFw7NnQydLwHdqyfyZxXF3MuMhvo8tTQDywHofmKxVmX/wvFl9TbT4MYy8
U2Rbl1Kh0XqnP9ezw4ygJTMv9x6t1vIeRyPeTdnc3+ud+VQX8nuk5z4/gh8zTlZx59qtZKNuDEdh
pBbOdYnYBjzuxshlBclc7ku7sW6YTvZ9WbRnhN8ftJnTXUIbkb4flL2ssAfoeq95lQiq/0Fug2bk
KBieEXq0K7MfhpUhfEqnirIw0681NKOrY072tTCRK47oGnauNrl8kxNnTRc7o+3vreMwMi62YT/U
PQHcQLHHLe2qZlVqb9bYu1erFRfIBDk05zre5Hk0AtI0KrgtwLYR40VwDNvPKSNAU6O3p1J4o6DN
X9wBXkzjPzkRmdVO+pYb03AhQ6m6JprxuKhuapDeZVzqp3CWh97l3/9rZbGhHAP/SbgtUF15loOb
w3B180+rxdybiR97kPJSQ6SHoWfoDdkSn3nkvQhEi09j3siNnCE8KHHH6Lbxf/MUzH9yewghWFB1
wzF0BoF/xlH5QdR2CYL+Q64hdwpIUPdCVgBtiOINJ7J3iGalEgRUOyzi0c32w7Vv5sZaq8p+3dRA
J3Iah2clNtV7I7/rRfjcMlw+sl3Vb0oFunSj/vUbZyrB9R9vnPB0HfcEOnwb1ft/FmTjZsispBx5
48i922aOIY5hH9wMa0b2DiYPF6AoNyMYzN6dAFLPefo+E7Zpp9/iAVou5u+PcUt6RPTNNfXXkmYO
zR/nE4GKY7N+UQLTjbmHlg4aII7nX+Fu38f/G36W97+e6N/dLcrH80/P3zdxEQjf5WUsgvO/Ccqn
JsEzY7glS11B6W4D34nbhhfhSIZsk35ElQFrPmzwtWbel96NWR7sa9L67bY0S3uLtv8yiG9OmsjD
7IovvuqA1En1zjfvPhkrAtmrkuTHHIR5m9g3u8269fIh/C9b7nmqPv/f//mgyis2cdPK+Hv7dzeX
ENa/dIBtPrOP4UN+/vPf/GUAw8pl+xamMBffhq+7WLn+MoA5//CE5zrCpdfPDzhu/t3/BTlOWNzB
lNOmG20p3txfUDnxDxuLFIWe65jMnnTrf+L/sr0/fU4+3ytkLYToCZ8F+c9VKU36KDFmvz707Cs3
Qm0Ujb5W6q3ToGSraGwJZVMwN3RoylcJH2Q70Is5GP0AdLj22lVIAhBz2DxcJ6gUpsTmnMoYFSy7
V58dOB2rne4hQKuaNjz3RbRFydiDXaV7Tjple25ySbZbdOmaUttp4Vfhwo1undZdN67bnWPkHWtL
a8FZ1dEHdiD0Rp57G5wpP8agqWPXds4pRFxafitnhg8CDVQ1uua93TggGnmJa2iXW4rwL/bo3MqK
l0XdKbvsq61hEQjsbj8ioSLYDFAUrOjXydLDbRoFN4FDeMvOK91KUyeRW0IvngOd1FpnH+SO81Qm
2VkP5bDSOodCMojmszsB9Z3tPa7s+ioNJ8AX41PQYAju9PnATKze2U16j5XhqxtkxpOIQfen4hIk
uSSlYGLuNz13ZcBc2kPg3kaSAgzsKPpcDzoTZGD2Jvr7DExIFCWjEtN5Ggaz2o52mj4FofdOTobM
rpZ0K+bbTbSVtvE5E2S+TjyEqpkJFmby1+PUgQXLJx1Ncfy1K7dEa5jAm2F3ofUY1+yiyIgZqAna
apfnub5yWxhn+s90AJxmVfQ4JfkK6FetlWvw2e90k8aqGaJEHBuxcUDyRy7VkQh/OFjgV0WQw0eI
zAfZmw9OihsBgCn6tg6YHBKT1e6OGcBNpkgO9TD9Cb98k3lQWmjp4dnIrzCfGey4zwglmV81OF0a
ySyviinIkvoHqQ7OyqmBzqUugTdOkt9H/CPXgrUJj+raljWhxKb5UGjharK8S9B3VyOAZhaNBfL6
Fg54QAYNZtz1iNCWPTJRM3j/j6lCngro8lN+cfRvUmldamR32JvBPsNzTRI+lHQKv/pucJwq91Zp
5AOmx8xC1jalX2knYgAsSyDT+dYTRfaa9sEamxhssXVlkbMREC++yT3t0OmIkWMoKVVwF3b13Wix
G/TQYqUBr5wZ6gpftLlGoAj+yTB2eY9jU6uRFyGMQ0mUHaxQo5AbTZAKJRy5Fkk1eY31qkKsVA6D
vXNr79BV0idCcRiPPTiukPysNeaLYk/KrhqGwrMGNYkeN3x20ZbTM0ZKSyX5MxGPfhsBURD1FrrU
XWBrpzakkOmk514nwVC+Ge7wpEGncxk/V08Ueu2jFmQ7vydOxZDRq1Vl23GIfxpU2nleHLPBOQRi
ZpLusA8FZHlIpicMDg3xXTCqyIp+7iKGBCSUZGmwLkecim1WoQ7xFT0kTy5ukHqgKBH0JEDx1DAX
HROWgUZhJlMFnKy+SYWfdG6WglH6UCk9haes1NqmLcjKBV5pvE0KZhnq/WMewwY2RbbqvQRlHm6z
FQigwqIdLEk9cUvAWDg2t4NbP9RTNl6sGUkqCtuWrvxE4LZVsGuMK5spXlisEPw4c589ihqzZR7T
wUynZhekwNK8rkWYH+l3fj/7OxwNQ03aURBHT2VUz9ssKp6W4VCCwTtLmNq0c4gDJDK+e/FJy2fj
NDwFDcySyUIDhcZOQ+Ng3Hu1kcFLG2799MDE6dyqFBDLihCmwFQXgf4d2j91tOm8zmbxBJoOWR3w
0TWTGPfs2oV3TlRdBSh624s83KGQ6VZAD7ozjr98N/AELCVPijuESuaQpPj45x99OjJ5m3bWNL4m
BqEfrkE4Te/AcQzb9gCm4cEbGcxiieg3JXYIViWJ7tZ0wmPVhUgCXqVa+E1j7M6ElgBmzvAc5Lre
HuYyPtsx8o00YEbM0ZJe4LesjXCKjpno9yVK9X0niAToBesoSVcMkcpC0nxBa5NbzU/TY8JTBbN2
JjxaO0NtcPZhb95rheOcix7wIntbQgLogZ0h/pMFmvDvNNdLGNTMtzYhrpOIl6s1TvoZspOz4a1g
zovzL6r99OIV1pvfzckedxqYyh64P6bXa5noDgOZKSHBx3apAIHxL89CqqeyXKvnnxEertNyA8Xw
eOBA+/Usiygdwf8xEGbIms8VwZlT7UBgXa7WsXsU7StpSvMJEd1zqVvmhj3vYTJcAAa2+TBaBG6S
fNFHKeomXEan5VqBdg1lKrLGNnF0QJ/9z9ypwx162nplJl/6jHsDN9tnNfGK0rSRME72fVjYEKz9
+Zq1k3li4keCc4ahpPPG/cCIuh5165fv9X8L0P+mAEVqYlCz/ddwY8UgOH3K5nP6ew3673/2VxFq
/cNnx+n5ih/s4Kmk1PxdhDqgjiFFKhSL+sFfDAKikF3D85TT2PQ8dl5/r0EhIastmdrWGDo7mv8J
g4DAjT92SBShZEWIJSjZs40/zfb0ChGOdTApG4DgUnk35hYhbegzx04kMPsmJEEAhThxFzmhlpIm
lMYm6ESzYdOlQf0c+u1jF9b6JmmTFCDrAKdwAB5C7BxdMYEvLcnKBKwvZELRuV9pUQbnINZvDLSc
nUEYxClwUNbqyJJqpFt760syILnylXmlJIeTiy7GkNDnO7vz841lTjSYY2t6qj8CI/kmRZk8NLaZ
bjE734p8Hi6MMl7NElPEoPn1OaNTiA/Er4AJa5oiyNr7LqvuBSfWm8BzIar5SqpTQwuNgiPM0J/p
+qvvmNo2SsF/AOX9GRdy0/NFq7twZVZjuEbQd2rtBnZVFzT7cGRPHvvBc1fY37E4fK0tH3qqLvr7
OiHIjyiEY5v1YkX+CSjJ9OSlBScMk8biVeZ0tTlJIGBimt/ostmIBilTOqqhYBlqR2kXz8kM1bS2
qWEcC5eeXbO6hoyHZTi8TKjxWCL3IhiKvTnwyLR1hlWotl5TTE1T0l3ptfBLWDHZxFX/LEHLriLv
ucR6QOsvvuRRE+Aoo20excCfJJwrzkZ1bPjrivyhbdIHYMIw/WpDXW2LDn2dYXJLMrOMWO573+du
3sSN7FFLZWHRb+rG/GrHBUpvi3C8f2PvPLYbV5J1/UToBZsApiRBUiQllUoqlZlglcrAe4+nv1+m
ehfVurvP6Z6fgbASlhQIZGZE/GZJAR0gKT00FAi6nmyrh2xPleKh5AJbJmPcbfIwO4MD/tr7oPJQ
gaf8WX0EA899K0aLKSdJ4jFCOazQF6ipnDFBBw6g4qP2mILE9lO2FagtEMV0H/p+Oeomt6OVNnPd
jNvMaFN0bp+RF+BHiW9QC8QJgqrpbmZqsA7rcxkDM3XWHDytiygmBZDHnvTElIS3yJGJi5f1l2ky
qr29mKjSOmG0sYzR36JRezKzOdBmt6Tcyu0di0+mO3/021bswfgAXMVEB1eNjTUys8IJjlvLQ4eE
/oV6dUKW9JghxrEbnFMVr8/mzKMG+PjAM4x3RG6GW0rK/eqdINT0QQQJyooJK2ZoRRGQvT1RylIa
GO66BkklGGSggdutmCztfkmyL+V6XyF0fs6bBP/CPicXi5GhgyfaBHwBpCWhZDMlPPPj9CLElzo1
xsdB++yACZE/KliVQeNHFdqBGTfZwJ6blK3xl6ED1mNN67ppl0jc2BZu0DB+KRvj+9Ggf+1G6IDP
yVQe54qfQDQlSHOjfWSK3V+YC2Erg7KzEabtgxniJ9sa40EU/UPVAk8LzRCkrg3+0C16xr088zax
IIXdavUhpJrmI6BlJGBcqrCyDn5DZrPm4SkCexznrWYa67Et6osGWgpGj7fNLdLe6JokQY/OHNy/
o7XmO3Qfvhm9FAamI0kQbl6mFX3Q1nC30Yel0IZt7ZXdo0c45C5M36nsYqE3QHHw+El3ejf8ElXo
73BL4GFxOKw3J6DcmvAPIbWQdZ6e8kjaGM4jkI88JgBLfLrFziJkx8ICJcaH2UWMcAYQsB2L/CUZ
mS4WS/qzitBos6PmCR48Ap8O/okEoN4O5Q59w68w7Nwuc1AxA9OIECV0CAocvyOvSvbhxO8MHOCI
jASF6NYAFePnl6VHYASnoWzvuSP1FwO/LAugyNhK6E7lPWti4hH1jPUBXt2E8nSmZ59Q14LUr0GQ
K8aeKnenByWs66b65VXlEaFM52wiUuDFyYs2Ay0WyLf1WW3eiM7ADarKXtpOC5IpgieRAKJztZEH
2sBHseYFas3svuqBqdpo1wLNKkiIDh62xPM5b90iEPKgOaLOOpflMVoL/Eia3D8Ant95zJMpjqR2
wEwcBP830zK7LZq7iJxTlsOGo3jyhnLdT9Zy8S0ehbIKtJsy9AFoJKiwt24z3GaGf+cVmDZOwIJ2
doV/DyIACVyMKd3mVYe+cxL9SrVaAjXpVJOfUTzeRjWsbA1uAJyMKui8BYFarVh2k8CArpvtQz/a
WpBFuMLZWokLYxXdZbqF8yDT3r1IvN8EO+ZFVOZIQl987WpdXBrkEtE+gAhCDKpD82mY1BZd0GJh
sVmk1jla//F2sEYUCdEV/GDi5IPXgHaM2hpGhl3fu/glXco8OsQYaugbs+t3/uo+zANFOKSztQvY
thPOztlD29VYeDGqwIlsDnakhQ8YQt35VkoSyU2yPUyln8jbnshRhLdY9s2HZjB/r2bqXGQmBkQp
noBm0nS3TVei7ZrRNQHtPpSmXfLAJVaAg9y5q+avWI4s+2x15GNwLOIebHuK3DdZni14blIEEIX9
tLsDZ9sHWshxS0Nf5540Lea9r8Qd2iRo4M46rgDxC6M9NAh5ubkYH+f2+6i3MGgBbFGiIfWAyUq2
H9pZqv0kkEP67BQNt8MStQemZvzDVKC7BlguchDDFozytFUv4wqHZqx7c9dSD54rWewguQVFfD3a
I1prQHK2AgRsbkb+QeT+nRvOy95vn80O3RZsEknGRcW2aulqdC7LU4weejLfDSVpKCpQPzwQRZty
8XAgwOkKYg6hESrkR5/7ST0p1Y/WmHzsNW8nrOHRnd0DhrOoK0xJT6XT+b4iwMIwNO7Knih28Sa4
wQM6LZ5SbMnGcZc1aMw05WQGXmf8ZmAmubncUWgG+CyGuwIJmEVqwZBpMjEybr9aVs+DQW+bQSro
jGxBfq8dtyTFXoow+1yhiXNBNV4NZRbyl5TMSJPVTJCcqXF3M6O5a+T5ztWpMloiPBmxXeFUVe7C
RfqZJdo+Sb92id4EZTrjMTjET76NCM2SxBhlgZWyubmEl0uFmZOGymZtf641sjeTlLpJlOiNd9+u
fXtbGQ5BuHnS4xgVwClnbqLJrrMMYh8Hvby+IcEh7Fajgo43Xsd9TkXkghsV1YXqFz/oQKSqA1QP
bM+fbhgU0VumDHXfdkC30PvzPy4eBfPVfhR1OH4wyGe2HSmYonys+kVDoCbpzpkB5X4C1OUPzqVi
bC4YGz+Wq4UZdNZD9NBz6wDnkioyeKjETT7UdjMgtrvSo0ZwxihDmrIg2crSZEaNMpXFyqy6LLJ4
OcygSChmqgVpsU+LLHTCkBufbFn8ZMAF4icLotS90FsgPwqAlnJpQt3UkQXUXpZSNWqqjiyuVrLM
OsmCay1Lr2CiQUPIcqxNXZYhESijLNVGI0XbWJZvdVnIzWRJ15PF3VKWeSHfObc9lV9gin5gyGJw
J8vCzJVRqqZ2rJCmIbVjXRWR1SZZWC5liXmh1uzIonMmy8+dLEQDJdB3nSxOL7JMbcmC9SBL17if
AieW5WxHFrbj2f7hLDHSxRM/rolfUN386NDF3ZmzWd6Weo08ei2SOx/UX0vMD9/2knWnZMWOQ0jV
+4l82xA5kOrwcSz1G8+t1gAGkrfBlTJGP8BA4MgWIExQG5P4FsxdayCnpv2wuNm9O0zhVlsBQk5Y
xGGBGB07qdG/Tv0TUJet33Tds5gTd4sCAYD7MZjgVzDhr8NdWCbPeQTI3zYntPi1Jj4yxCVwkAFU
JJXxedIh/MVTg7sREUA4VF9EFuaBZjGUkEsFb3ygRBlD+5UWCtgM+OcSc4KZUevG8MtP5MHnQ6a8
PaHiD+JQCO6QwXThWLbmcEfA8VBGw74w8IZofKCHA4MdqJ8NNiRjkNaDu4eQbu9T8N6bfnSfirmE
I520Llr5qOI4pKHaxMeXyTRecjqKXWH3hszsVPD77PPAe9NLB4dIejmUW80mo9/g8LBIr4dkwPWh
lf4PdKwNkox4Qszk/Jd56KFBAFvSMY5Iv3XSRYK5iLsZeZg9DCYc60k4fnd2pfNEL2coo1ZfWtN9
QoejuW+Ajzux88LknHwlksj81CB4/emly2oLQZDm3DbS3sacEFWTDhi+9MIgmpqpFjPvMa3jqJlI
8MPB993sNxybDsozr4BoskcQ7AcTsw2PuckGNjrBseX9otb8pOtEk0U349FBpsnDtEMrpodZunjM
Jq8ufDNI9cvG/hI5+MRESXeA8lDteoxAyJqtVJzxBnHKlOK48cWr+UUK6R8yAlKxvMjehGN0ixoP
08UxfwRsdtHakBINwUqCHckofUm6pf8ZMe6uk+tt+6Ik5+yaX7yGADWDrhms0uGkk14nkM+/IahH
FCt9UHrpiOJgjSI0PFJwGMO2TvqmJIIoApi2fjGZSPDfRXhZmDitJFiuRNJ7pfP2eYQXC/Q1OQxi
tgATcutHye86qvZmt46HRnq5YAC6q+OfrvR4ATdbQRnH9yWVDjAu3xjvQYbuUPrDFNIpZjtjGtNK
9xikotwAjVqQ86CgsgiPmRGzmVm6ziQSeNxiRONLRxqTQeJpxKQmlG41OPwaxxADm6nGycbH0kZI
b5sJkxvPpEqSAHGypf9NhhHOIh1xgG7dhjoeOUK65dg2vjm9dNCZsNJppKcOadLvTA9+ZKgXwDze
xL4A/l1RSMKOR3e7pyhLpi1TuHY32VDZAPb1+JkYvPK29uxIZ5+JlwvIkbQsNWNG/KJgmGsFs5bG
oN5j0El2OSlDWFnbsk6ygwEnGaJ5DJLG7d3b1TRvuzUh19q+CJLVZzsebq3GOyXoaKCUD3IaPs8U
MDtsbnzY4MTXUkRpAn1PagkTnJAptddoxwocFj6Lt0JrbnFkgVgYwXVLYgOiiQsbzBA3A1JllAkm
Ki9azTs6+J8M22p2TLB+lWn9skr3JTpgsTV5Y3cxApaM74m5HdIx3xS+/uQ0P7wW5lMILvkIxm8n
VnKlWs2X08sSM1TRHsZhgL1FnLpCCYtW/atZGv5p9itY/pOFsnjMUE5CnJE5tK1zaXcfIhMD4qbN
v1bJoV4EcKC2qvYiokbwkUqaONq6WwV561GYiWeKJTG+nlWIHeja9ZveZp69Aiif4dY19oL+wjnH
HHvLLMzQSRMC2Ddb5BmmfoclLwSZDjKxH0fMU/AWrzrjNmty4+GuW+YDgeszI9fvceFf8DP/AV54
vkl13Nw7Xu4wQmrDmshTzRgfQ6IC5gM0fwu577FoQ2RwgSAeVj02tub8GTU2lML6+WAYZNDaHgaR
vv6yYffxJibfQibgpQaonenI97GvUDm2GNgf0ir8hgs5JHbJnoe3Bxm3QyDCWu0fI3H4kA5tYFHL
3erxi20UBmoZs7YbcNpEJWrOA6uDOdUzNST0AzwXFftxuHfc4bFvq7PIoRMYTIV2KUoNeOo6H9YZ
z4kU06xt3KTPCdQgWfEyMT/KwpOTFVQt3W+rq7dfs/vS1sEVVW28y8WAT7v2I+5JS3XRN8PiAj7z
/ANkL/jEWFP4CJa5JZAfUGCbdSR6FaYgOICeuvcwxNmkpLOCFghzOTtUz2L+A2Nl0mR1eGSDapOy
Oi9rTMhs6qRilio9lwK77EJK6ZBfI41Wh08LugbUVIvPKorDxxOIk3UXMpghaLMMOxCmuc19VqGE
14VclRlj3HyCHDHv58rFBiGaT/H6MJmkbbRqgO+HHfkyAVzpUAOGhFniZ1W1BxsMay3n/XW68hQh
OEh45oDy4/WlBmrJHJq+ttamIFVToEd8rHRc1SKGfuB0WN0C9RxvsNN5SbWR8H5C+jEmRi7NSooW
37j5o2Y4X9oFXU7dJSQuGyDnwtwBz4PiObbIdegRarGFeMQKS4OrMZqbKIeOhkDd0+K50XmgPBsu
qIrncZPzfBc1HNrwPidwuh0rMJxRGP2YII+isZQ/2sOSI8CYPvRiugwowV7ajmpnT+AdkCVZN+VM
0oVq8vKxsJLPA8BaUuvLXd7V5w6u17kSSHcuVYNdtzGgmFSj9VUYMXjp+TFZvWDiGQEdWV6Aj25a
z3DO/weh+Q9VlC3wK/9zBeP215z8qN5VMORp/6xgGLr1DynE6mCYCfQFuMyfCoah+//QHcu1fTBt
tmsKdv2Fo3HlSbrtcpaL7q2JmOpfOBrKGyaEI/A9PqGggRzuf1HD8HxsHt+CvHTfpxKCZLPtAPDy
HfudXnCT2jny4iW6iQx0USPCCoW/YT1klIVTD7mJjQLWx6CHmRr65Ntil6qiVoBQTLomaGLnh13E
WmARwU1QzboYCyu1gEI5g0f27ICEzrfCQPzeqiHh+WXTkcaVzdLDBTpQzSEk96FaapEx8m61zA83
ivyAVkR1Qnj4Q1Pg76y4DWphKD6Eata+W94kxU9FOlA0A7VwDSqI19UB78dgMTTpnAOXZXVg6CtC
S0WViahmMopTv1IvBOwM/UbKwCsd+UHy+a+rquUbE05Ry3pU7IJI0k4sKX9/XTiDDVdSwnwkvUXx
EdRCUU0mzdEgZnUXtQkpZYArER1nMzK/gmUHEn4jtBHnk7GqPuaI1e3DEZTDxgaxeHptQkFGkW3+
6NQtiXeLyvCpQc3ndaFWU9QnAiPRfrfQCKYztpC9NLhDhNbR0vnsAkHMsYLcOCGuY/X4sy8W5GBR
sRArJIUOPWuY6/ctaF/cicaDBxMHV3mcYFE16Q/5PD6FcXowUN85Gl4B3IGuqY7bu8nIHBgfTYDU
YPQhJm9NvX0tMU5QwiADNEa0RIzvRLqBa2kJ+Gp73GNcgrllBkKymtY8AeKd5l11oygV6rdJRfMp
X7GoXUHk2s/q94vWNdlnHfmW/oNdwSIxRO9lGyC6IaUemI7E6L96jOUCVACGEwZK0MZlCybWP1vX
bRYSiyD5/+xRx1xXr+epbeDMSQI1+cgoO9QYP/51wf/lMu93q8tGZoy9r2q+7s/OiPgjqPfnu+Le
xJe7rl8/77/f1kpLnKxc8dCT11eLooWse129bhvzdD1ojr+v3L3aer0tr7fguv5ut1qdSwpVOran
O7UaT0Yt9TJOuXxdEun+oBbln9VMuTBc19XutkwhXKhz1J7Xg65nohd3WHpUzGImDZu/u+y7bdeP
R5pWEqX+5ptcj7l+m7JveuzoZpg18gy14++Ou14PSoa/bzP/ct10PfW67fq/XbdlnXkPrITEr7on
FLg/VViu7GMpoYJSCP1iV7UwTQy6yNbUADy8b5rSdkZbovt0AHdliobag25ExlZoQBTVNa5Xe7eq
rpW5gElIcPNhPi8bJBf54UuY2oj/QUCTH/1356ltryerY9QXeb3Cdf169rttFVCwm6zV0X8mhwO8
5JsdTETpkKjAe1KJmfG3kOtJLkgpv286EGZ5wmQ3+n5XPRyZbB162akDsKOzWGTdCPAayCvZ5yv5
llYNCW8OitShV2mX66FK6WUQNrIzmUOa+F/c3TwHi7dXBR5Da4f9unQPaps6TrUcNO6Jg/4Ywilr
uOuqOkYtJslTU60YmMPGL1HlX+XdQZgIuxHZUgun8qFyYbolpQ3/2tF3zi7B/XAzSDsOeui3i7/b
1meMkW0EeZ57cjUFM+V7qrZlytNF7YmM+Vjbo3GY+4wyLejWgYKtR2myTO7eH/x6ntqqqceayuw+
RV/7mBbMH9RiGIGXF3WEC69U9hFycFML7I3oFOWq2mFkGvPwuvqst/N4o2txd1IL09Wx6ilT0wsc
P/oyy1uFE7V0nLY0JFUaLE495C5tgzSTFMImq033N9n04deF2hZXzoteogahBAdmKT2g9Aco2RuH
EvvRd1Z7KULJIyWwm2XwHKx5WBhzvxzEIE5gESd9G45mu4/s9WMbVjbYY+ht6jdXv+8if+Q8XBnS
1UaY5rKsLnmFOXq6ZP+2oWW29N6gRcN+ask4ylukbkxoe0fboLQYrrp9woMKyqdsxQ68T9VaBJDZ
bKiIvuAUYGAp8dHmKj3WmAFWp1ejtbgiPWHrKcr2CNOYM8m22V6nR+UX51iIDbU1qF7Haa018NsU
+HJBSiKLwTTMGsBgEi/+CQVyAlKP0tDsSd5cuW4IpvGGlvxXW83erhZ+5NX+2ng13lO7y9WH91pT
x99aFcrRr+tXi783B6mLqHWyVGJvmv3t6+eszAxxh0zRwtOsR8+AqTRr/brKQPCtcx7lQpg92D8a
2N4YkXOjXPRerfTkzEu1cDUtJBaBdeWvdz2m13T2vDv8ekwrqKiaq458g2TxqsU6JPSpqslThiOe
UtT62/2LiPRNhe7V7t0x6uj/YJs65PVT1ClhMv2M/KjFT/2vr6Na6l9T/8U4T87GXgqSBPJGqbt1
/Xffrap/NNOg1z8g8IOj35+F8k+7rlJqqF7t1Iw+3FvtLHhg5dBSqdHseqBqzW7OuHY957r79bJJ
bpXHdxtdYCGYGsmx77pHtf7tNgQPwYfn1l7gLUNWC2K6WvRRy6XeN9V6Sd369aD3uztHWnj++/1v
Lvr+0Dfrr803157NmbdOG8Trpf+//erQNamqm874+eYz/r759590/dLZYjxRf0z3b76Bal4PeXMJ
tef9utr45vTX/W++jpVDeCDuSrXMfLPI/6wWYGLsRkMAUG66br+e4No6Xq5r/u26KbR782Q6eWFt
VVPtGXJ07lQLRHx5KpKDUmJQC2VTp5QYstSG/KGaaqPanfc10fD1SNWKpQumcspLr7vFIINltf/N
5cwSbrqpJCBUU+1//SS1nrbr01r7+R6AvE9uiBn1SZ2uWm+uef1K19383B81o+zRHEKnd2zNZ/Wu
XJ97tWpHAhDw63shxhR7sOtReoG3F26ymATKwX5SroqxmgEpz8TrAuRfvPVLEMbujObSNvQN6PpV
/8+FNq4mUxm5XqyZo29V0//VDk5CnlrGs5j80c/L6RlAl5of9K/VYt6n6cnxPEBgGh6EnRd/Y7JD
BmGxgMYAE1oG+ycVVAAlsnhXRTvHeIQD0J6qYfziwiM/Jx3if71hf0NKww9UbJ1xGQp+fg+uCeO8
t15z15B+TVqsoCOGGW0o0zMk1F2bRUxwFfTYYjAXvbvNmhTggz4cJlt8QlBi4zjzubOhl+hMvXAJ
NNoC9JvAIVvDCqDN7q+xq0pFqCi2mJ0paATZcn8ajVfi3v9Bjv83yLE0vPqfEnb3Wf49rorv/5Ku
ez3pn+k63/4HTHbDdcAhQ34DxfImXSczeULAhTVV3o1db9N1OJ65wjM8z3ZlJu+vdJ31D6yYHLhy
4JTluf9Vus4kR/iv+To2kBE0fd/gaxgWH8f+N6TMdsy8chZGc9ISwIjVYmJtg3aQm/m7PIyfJ9yE
63nVtjUaTpQsHjPPAAhKYLWLsYRVet70J2JbanYOj4oIoEFVQU9t+8YPNUTrbV4728bRFtWXYDBv
4qlMzoN1qHUHybMxtLdT27/MjR6RRqqoPyZMIL11Zy/G0UePdo8lFYKhVuHz9kbjLo1BEqEdDD1A
OM+1g9ZA22Hm3KI1SJg1u9K6U7xZaPYWXTeU7qTXiesjZij3m9gKk3OSzWbCDicrIpSBtezZz4Hy
1wv+nmoRdXAMELVFQwxSMxQ/VrOiQN0TiSz8Wv86WO1Qi0QeolrXCyxl122oVgfGHKWQh3/H3bRu
NagkYAfz4qwWujEUJGhCccQPOxCLidhcp5mn11ZfUY8mF7Gs2biNQA3chMxg0nXNz4hH6Rh9+NoD
upLuvgovtrcauxHW4AaIZHm+LkCRAvkUGZV+iCNoPSejsxtRadqYjlmfKXNdmnBcg+6uEA6qqJ2Z
HsqMmX3aFh/MyfuBziH5w2adwLjkKAcW+S5OUICVsub+4j6EU9rusKzyMM/zSlBmJYpSkXR51L4O
HuIqEiM34rKMmt68HitRXCxPInoxdN/Zc2Ni+m4at/OECwz10ZDbFgkdocb0qMdLdqNhPeCaHcKm
9WDEgId+o7NW3o445+74NrdTV2LrYJ/b1Bou4TIEaW++RBPV7WQGUVDqunnbaKwaCF7uLKeybuvW
WVFzn7xNko+PC2ymOfOXC7gFP2idDgqR5sS3iATydILvxG7Ax53Oto4ddjF3diwdhot2PFhTNEI5
ykBjOi2mK8wwDrPdo5iLOdDGLKYLHkb2xRIYy0xzhzNG5VyoNkEO80A6y334sXD3ND0oQlg66gCR
YjxtttrB4F+HVrZYt4b81rAZnwFKLIBA4r3ah6asdSuSAkFDx93F+vpJRGl76O0e/BuJuUsLrOsC
EJL74eQH39R+uGsfkT5o4E2BK0acb7gVQ8s739kkn9PUQvFZdP+ybWq/tnF2h5kSqbMsLs6a6etH
vCX2JnL2p9av4Ibx4ZjayqbaeF1A8id7T1aSrrHfOjJQNGw+Oe2hL6qwccaOOEPTYjOvLnA7XJHB
BYZB0z6sTvRpTgAT8myY5yrdoHzcnhCbMiGuiw85Ai3Y0i0oY+dA/KLxzsr8+TQ4EAJ9gCo7s0mY
SIjSNm68+UNGUu+EbIMpGV3flBX9ZC7An3yqZ71JCqeSufvXptQvblGcOmIal6/bH7mH/ak9oF1v
ysWUf7cdfjnPt3pQAOi+FZ1UGxrRZaLwcVSb/BZIt4E4PD40RhvQJZTkQSaxSWppbUBkuNGriAlF
k4ECArzUnjKZmMhF+iMDpgyNjopHKhcqnlcttW2G75VmuXPoDA1CQeg5+EeJY9GL5AhMdw3sGmaE
G/rfrVbOB6UckvpKaxF9N5LWwEtD3skBacSKaHpL2Iw9MUrbiTVPRwRqmp2JjR8qNXaLQwGlypkH
GzG12AQsjvmZFVXmFgAxfcM1+O11zKtFiNEOooqdXuqnPsX5FaW/ve5Ex6QEXDX4oD01kpFj2n+y
1oXe2PPA11flkwi56UDDeuBZQID0kOqItuhlwFDJz9hbPgBggfXEYvlbtyPvLO29xibeO4n2s7RG
/yZxtsZQOkcKIxuVZRPFxFChmipXpBJuqoWaKDCfBKxDpaFH6RdzcVIPgPKhVy0c/D72+lDvQ1kC
Sjz0sQRw2nWLSER5AiLG4JWH1WtKoHBRW0vSfjpp0HhPdmkPQAPaeRf11nIyR/MHZCM9gGBo7621
e3DzEcbH1FmgmUFEfHW6X5FhdaemiBZCBzl5dbemw5tagopCgzrGP8UTv/EsaQN1ZF6BxZprH7im
PDoT+bILw6rbhOkQuEUKKGoyk6Nj9ft2uWlAu1LdmlyqDdqKRNGioWVufzbzj1ND2uvd/65WR/yy
Min7ert0sfd6G7p0lLX+9ahuilpo8nY4s7jk5vIylQZTV/Q+Tza1psCpzXRTAQs7meAvN2mDeYXO
05HJBzRzcBJewJq1JlZHYYOlKZYo/mm9m12rOgrN2Hd9OZw8FPsmp8JrwKTuNuDVFgx+auxCEIqv
eUJSjG5CAiuVYpW6vq/BD53gQLIyxo86+vT7gUxg4KcT6qWzOxx1BzJFs3LD5QLTZDowfLKR5nVy
1FSkEm99E4/49MicUgF6Ls2SEKMDxgJqZf8+e9KtwwO8+H6vuje1UPmx66pKjxWJNmyiyG13cRUx
tlL8UW9/hBw+IZTsCNQCzBtwitCF3233lzRKPejJsFkFNgontegN7BFMiiGqDypWuvS4h3Je+smm
MxEgrcUa9Lb+7TUtJ/tb9V3erQJe1Q5YJe2FzDa7cCxCTERCcGy8QM1i4yWff+4cIOWjREWoRafl
9q4ruCOVjlWWAfv4YPbO74L5VzDHWnw2bQ2z6Ho+muWTFopMxxKGJzPGuqoyR94l9W76KoVrw50G
BwfEWmXDp7DRbmqJI42pOUzR17yBbs6JiPtO+8416ZgbK0MMt8sOKoOs0srICFCJUU1bppnVnutu
cnLExxg4/dmnDlUH4CRf37jjN0vqILpT6hwnihNqTWXMVT79uvraskR2Y0107Q0OvaBnORV9f8Jg
dR9rTALGc9qgml26yBfzH5cmqnCojeoXhZB1Bv9mrDVYRG6xwH0pf+HrZJwMzTIQkKsQh/b9h0VK
HOayBqxaqWyVicwpqabaeD3m77a53Qy6Xouy7fVg1SpK/HeNhnqu/Ay1eHe+2iakf7hqDXOjUcC3
7NdXDz+IZLpX2fqmFWjgerMpJ+xK8szeDXDKm1DPj7NV0S3+GUKvq6o1roAPN2q3WlfD7HW1AAZX
jDhT4tOF26Khz8GbjKiqd6v1Sb5Hjg2gqejI3ccGAbVaeDqAbh6uwTuOzbTFbWK4qMXsYmcOMpN+
SSTdrjbqeYPnKOR3ny76tEj/9XCtwg4IZxYe0EQIhuaocg+ixqRm+5qGeJeWeLPrTRMQ7oTEtExZ
qLPKYEBz6GZFwn4NVFzfyYKSaqnFUOjdP/fUmVjbs9pK1NJIwiGzFVW+NmJRoQwlkQiLNfO6Xq9i
dg7lCnce83NUAd2uGmKBjaFyM68Xf7vlesl32Ia5MwE1uhDzqSC8OypeYm953fPaVJ/++kXUoWo9
aZA836r110+8XkpPy2Zr+qIvwRgvdBB//rF33+L1a193X6/+H2yrinPqNno7UmALb9ZwWTri0QQN
ZVPs8FWsrfWoT8sTvrYzjhtA3GejubNTfd2Bn6PTW8vnNPHg7fv1M8hmaFP+Cvem1W3AC+4H/KPr
L4TCv5mif6eG3ARrjAw66s0Ye5gcblTA71AcKLZJF3+aHUD3Qwp+T2BaAKoUHmjoWBBlkRzIE7/f
90jDWlXCSEPaCtmTtt+IcXxaJ0zZhkb/LCp73fQG3JrRPQPAOWtx0gLYKyFDyn/TnokCpqHb5xoD
n3D3PSjvoGF+up37tOVd6Ltd2pX4HQL9ONRl/ysUMWDVGWhmrI9fTQTPAiG+eGnvoiiIxsHijqBn
2z1stm+WljebcT8i085EG9TJKjTrxqU+VfC64BmbnWKN+5Z39hmVW+zAk+RrDP77Lo5/TstL7oeH
1CopcwG020dl/LkfdewBrPjGbghIy2qGYG8drL6+N+oIR7eo0TYg334CXt3Vuu8czJCMRCrKfdQS
uQ1t/1lzBXoru1bIBEaxMLZy6mbIlo/ZTI0g2zstxcuuxi/AzgVSkdYLIP8HaNrZ81i8AEYOBqZc
98uQfy9a5roNqqxWon9AWgU6tIST0EK0ZyqJOGwkmiPxbfURDAS+2N1UWQ6lLrcjLJJmUNlxf5jb
hl9WaMUugsXR5jYSyV7/XV+7eDe30XM3++k5Aw6zJXHS72rCx6CEgKnZSMXP+BbOcFD3SR1jdGl5
31Oe9FPKSC3JOutej5OndTY+ha4ZMiOBPi6YgFKUO5WOkIXU8ATpAyOBGgXRKTIevam1D1Ze3cRF
Y3+Eevfo1fndBNKagSTLeJ6iewilh76Zsf6Dge2T2EAIIcwPCVRKxT6OiuFSJmn4U0M1m78GugXk
lG7CqiZO6OA62+i2a0w3mTC32iCtllagPxwb64oVqY+k1W+yqG+pBKXoqS3LvY9I/E2h5Xfgg7HI
5nk1jLDa2rU4jKCYjSrvAnuCY+cNqwUfBArF4E8fTGxB7MhuTl3fv5gymvR0d0Z77zPkB7rVEdi7
hRx0ChUC+gRM+rJ3br0VY4Mcjs3G9LP0bJujdWhG92O5tdJF32u5EaI1n31pLOfF6ZyPtqfrX4BI
fK7pooB4IrXiNSSvMTBrD+Y6jbe6fpt09kI6myjSNnHAWmCQwm3YhGgM3uF/itsrutiZ8SCqofuw
lL/1NXmslk6c6VmhXsT0fU/updH97GMrHSKjGQNcXfu5GsZzmYT7PI6PsKjRZE/B+xeR6EHYoVO7
ZF2ypYD8M4xzBz0npP5cqq3NeUg7G91sUN0NcI1NMuA4hc3rtBF2yOuGwSZZLaZ54D81BH+KMcTw
GT2dKRx+MclNN/YMhgt7kg3C6V3Q51glDi70YAyJCy+e95WT3jUhVGoRZd+qTGcM8OcdOvEtFVZ6
PrdhEoojOAKkuCIiKfW5CMd024o020KKiSf9sXY1IDx9to9dqEx9Y58z3W0etNm2NimGR3v06X/i
LNMdQvootKHA5qNVBEpgJoruuztQQR+i0RJ7+Da4VT5NQ0ZWSpT9zjP1n4kwz85imVtzSr6vU761
vZhqgwnevOP52sMQug3N9tlqHTh8+oKwzMiNNp/HMf9dJ1T2Ebd1j+joSCqBY9ffSVPwP406d8fI
vvrhjCxd9WTELkC3Kvs5VG60rdY4P0DigaJrW8VjIby97/s79AmHD9hgI9YoDl2VfxwXjKkjWwBJ
ifo86PHN2vuLtavTGk6/sdZBMn8founb7DUoo06feqxfyF/hqwoq2E9wiIMUtSkgTM9dfF60+R4+
wstY7vucriZx05M/CrifpYSHT1Ds9d9TXOs7aIu/Pco4GQQCknLuuMcC4uwm8BNIZeImK29Q6cFO
hreLQBSqPl5mhwGeZ/52yOoS5dTS3PnMj3bzkLzUU+BRTQnSYTxMUDCYCbfdJiL0/H/sncdy5Mp2
Rb8ICphMmGlVoRw9m2STPUGQzSa8R8J9vRbAex/7djwpJI01QaC8QyUyz9l7bZdTFQgVT11llu7C
wQfwX8UCi0thvE/FYmGJn4WoAdmXQqNx278h8QIChoOkNcFmYY+A5NpjNPjRO0t0VZU6eI9hIoBl
tJW4DtvYD2i1cmyQ7jE5W7trELnn5JfMWvQiwKznwfVYuZSvB9wLxC+/CCs9l6yG980gLxTwxWuj
iK5QCS3gDSSEaeZeU29GTgKiiiWaV+ywrJqIu6o7fAhHzsK173U4tRxMEoSYfi+jBMdNAqSxt4l6
J8BQbYaevKV4SMmqwz3ZUmO3ovFVmAJUB79I22ZPTUSiXqaZv8zyNpSUoUQ5DWRfTwyFT3ZqXrSv
VZQ8YtR47by4Po8BQAFjJmCQ5er1FBQm04LoBp7BFRp1bFjVTV4Yt+7cdLvCS+p9r43+7C1g4C40
TpNgMI4Ckqt665HIFFQ8EedlCgj3QiNAJGCATONKv6vCQh3QylmUebR7URqznytv0/fE3INQRplf
kng4JuOGGB6SULr2FkQ1ioV4OSDmSyxYt1BmKVbzk+Vkr07hxOhAvogPd+VCK8LoVJaVPIom2we4
iYIMc99EqlDoOI8VCk9VRLcw5NqLshdvAuSZUdGgEzGYMsA7PpEmpIclrm8rvA+BoRfHuAt+GtH4
oGa+Ry0hnDkLwFVzHiPN3CMRxKuZwfbmvSGtswyT65kwUFMDrKJHDjHLbRLuiDDZib54y8qh3Msa
/EqUkOzotSjqpfsaJH1MEZUpoOW1N/qE1Xkk1LYny4ZYJD+UZfiLNQdVfIFY73ujFfce4qONQbQI
JeHqVo/PQ1EehsLJzmYSM33Sdc9PTWtfqeGeVS4nav51jaExwkGPGiba/6MI9a1pTA8s9r6VZpte
DrHhD3gWEMuMjObeVbQsQ+b8nqDUbJfihIezClLFqu4IPDcutA7mYAH1CbAmNqpKoVfBUDXPdXXn
9Q21Zpf40tAa4AaTBwuc+IKSeFQHOM8bhzWf9kyWI+FvrL22KeEb2zJ191SbitswJnd+ioltLr0f
DEfQ+pjM76vOIAJGjcZ13yBB1fWz53EGj40Q63pfjL7KYjowg+8siXilOd0DIxtvHUsHbKoBaaYG
HhPDUAmaAeQDCztJ9lAVMMX5YZGXF1ObfjhyJj2Qc9JOV8XPMhHvscZcK3OUtg+ZWm2GTB9vhnHw
0+GhYEp4MMuKJLhMnapBj7ZlAZqCgHCXAdHT70jxuIzS2ryZXXnCurxzM5IhmCZpRF2mzZY17BYk
5HUqiG8peNpN2VOg9JwKBp3exoRCxbskFs1pMBoYWHaTbSG1xQdn3NmZJbadGdv7ks4N5443ZROi
CB0VL6G58ALb4DIhaJKJVvRBOFVSQLfj/Mo0MjjKvLq37G+OZxgPQWNA3BravedCtbDSnazrl7an
cK468wkKT8Y7su7yUH6vrHZHAe/OcG2Ss+oCUZUxk7jUesFOL+f70oSFO+YWEVl841OkdVR80Abh
RD1m40WvUrWRjk4xebxXNoozrRxIOBzPjgIrKXLztqPRue308acs3ImMmgHwjOIqLdBApTTzk+ss
64LA9AerQCYXkLcwaO0PFdKZI/Ot2zkVuI6Jvhio71wBPSomzjZDlz1ACAGTghrfKhwD4LFjsx5z
8S3GGvKl2qRs98uM8m5fy2DcdalCAOyRHGXLXeNQ8k2jsjoaAcj0xCHOJiM4kVWOQCG55DTlV5nN
K2elBJPegikfrBtdcdKCI+kDVUx2aYwMPYnVD1gTQDgVymCMdy9NlygGPNdHdOfwZ1Kv9tg9pMq7
ExgKx3qmxmDgAQpmv0GwuYEE9zoVROrlpve9zwmu1B24CFVtb9RcsVwjEpsjm1iWTCClt5C+41HE
smAwySJjoNGWT4mBSCY3QXVwev0AqqA/lxd9HL9JwquJJrGcjTSfhmT4aGbOSqDB8eb1v8Q0X+fp
8gMCw+Q3Y9kG/yfLmwm7f/mIvwv3aO59T2din5z+l8qhlUfhqQzFgWk9wvpoOoUek+XCs+/1triK
tPEhRRNvZ1p37qQ6FKWc4FzvZarnG0mY8qYcBTHM1kiC+XAuAzwYo/NqzrjBKqK7fahtxKARA/8U
5oRzUSczSDXG+Wnb9XjRiWtaQyHOAewB0Zw/6imc9TkpNvxkFjKZiZTPkkqQ1C4IyusYhT3KNXqn
nubCKq9ZpZgpBIV25iurpmAAnSUAFZArkU0fkSIDuJ0pPOJn3EhbPDJKvJNiQ8BTbh2MPqz5Y0Tm
pvMYtQPp7jg/h5e91nMSDeG90FnfhB2tBY+IHE+rn5DS9ftdooXuPf+eQVZAsAboJpNLQy+L3/U5
InE6ly8lWcgTHrgibZ2dF785jaToxzHZOuD4R9rVUEAd6iMzeVIGxcS2KT+iuSYyMZqOUTy9Ic0x
MXYkpwAqBwEPPRzaqCElukBRoj2rED4hJ9dr5gjfgaF/a8z+1iq0O9eIb7yEXylPQkqp+fDTIp2m
7jg/sZCvFfQeclofQycwUMB6eytM3XM0wYiytYgVchTeemZJCE0eMe8D579VBGr7vQdgBpQfFWZG
tckwt2PhUin1oOGbzN7VWPCFBJwihd4Bu4UQO4b0bqKpNiHplQqehDAuUyoMMYBURu3hlfjCFxdn
Xz7bIz2yNtpkQ/I0Ga+RabyEeUIEYivx1UycnTsSPHqjvTZc7KIwP8zRvjLBv12QJMQpE28ucgoM
7/oF1SfE2bWXHbNWr6/7bNwKpR5j0FFXzXDOXJvzsGm+lQogSap6tddYxrM33E+VsyebVvf7NP3w
GvrTWq2fAwftPOkCYC4d2H/ktU58Ilw1eWdQScTKnGm4Y5W8B7f0qIYPL6LqbRuPgySONHPdH5p8
dBybs5zV58z5nGOQsVqkTwQOkxHACXn9JkuwE+rFKaqca1nppNiWoXFZTD13YqaK74qZA0yFsazi
Jf/Z13TURbnb3kaYqzZ1KhgeklsPw2pIAoIRBgRA8Ra2lcHIx3uOLLf0a3rmBtPRxtOvljUqzuEA
aIFR84fkI436+F0pKE+2TnaXZppbMhaYfsPt2FTubdyRj60N2U7h9/ahKT+mbfPRLQHHzHdlHt/0
RWlsWKkE/MYYxJ6iwXN3Zuxu0zhjdq49W3HkbVQrpysn/knG4y3hZ/JUz43AoQkRaUZabdbWFaGP
j+iy6BLbRbGDTbAxnvJAbQGA9wzG5GcZXfRTI0R+X6fHkdU9fvzqgZPmFTSDOyfk8Mx9a/mdjBSA
5tBbfMaML7CvzYZ59BKijENcc2LTD3G397p3bw3GC5hjb+8hf7HsU5XYyTaynG8RBegNYP9UIjHI
ApqDYXRLPW7YyCG9dSTtU2QWdTs82FPyEPfz/TjGd2EMVrarrrs2J7b4WqbmS8lHgDMAtvXn4pzG
4n/bypnDS7sc4wq9zezsl4XpjByaPy4T2tC4sdLw1QysxxlbNqZjdVBJ/ZFEDgALVgl9Ds1Lao8u
eceV1K96xICbJgZ7VQZ8XFkDAZz7O5NfywqEPzIdjMQ3d54favK/jsYLTQUrY4LIqnTrJHD/upwj
BgheSRRws+tmz4/1Br+x88POa0oIxpVu5B+q9X5YSr0VxdvQBmRK0ODIdYJUgu6u1mr4DsWHyZvN
5uojjNJvmSwfCDyat1Qsge8UDqFBKZjPVL0UTLDh9TAkJfVEWlFXvmZJc2oaAobIQXdFRqFgPImp
2GVm9U3K5IKUre+O0X4bnHwfjbSKSze4I3CQynLffKRueueFT4NQN2arXUZdclJ69rPS6So1jnaR
aWqPZMTZ6mEk9g0hwZDZPNgwRv1dAxozxy9p1/7Kw2urbZAyVdAUw869wlW4KVV0E5DCU2vWldPL
D3jgsK+A627hHlz3vVkuLAiqSMy0I6IPANcG3XdLtMcofAZ5qJ3ybrrTYF6TT48CLb6f48P/O3D/
Rw5c07XRv/13Dty35rVN/yno+3zQ34I++R+WQUYowWXS1iXas98EfQL/rSNty3ENx1pNtn8J+sQi
9bNMV7ch3ApXWF/+W6H/b/y2hun8IeDD6yt1CfcB965lS97aPwV8maU0fQoiood70Y0QJ8hevFob
IF8tlfXi//G6VW7qufHfZtb/8mnAhWj7MiwVUhvDypP9+vqf3Z31Qb0ghrh3YjFV+amhzh5kQ3mR
ebPaOuZwqF1OuHhPHqLhqXRL81SAUfGp5pEdZxgvuWae6FZRI5KZOhdF8z0/g/nfJ9A8N+JVKa3w
wXTS6Lc3lk3tSWcAna1+Pgxe9RC40XNFf2XT5NO2o7wB7oraZa1uZYWirCmBL1OwJu+o6K+ypH9C
Y3DKssa+8hIwfR1zJjBDzskEg7+PAugitLh9owlYLk2hDjacqHb7dRg4E4pgDHbKhls+oVKUOmul
1NRecpt1SN55xgk37GZS1rsBnCAH71HwOhtlmWgdR+KEqF9deZrLOFEKzsCuo270Muj3XUwysY3f
SExJAfAT81W7dxKXrLZUgA6qCEJKYCDZUp2E1n8MIhJQYopvqU7dQilyx4M0y/eSUqQLDqeysqeQ
H8p33DMFPXhUwM+OY9GnO4Ok+00lNRpaQ3Fd9BnOMHBmRTxmh2KiuDx4+95FaiLwe+8RZl060n3y
QiqCVMpqv28eCtvGLQD/R+h6dzXF+rgdyuy2iWoczIAo8gLTjsUqKDG+UTWVeyEq8gzyu7lyX3oy
XLcC3y5YJ8jyjSImlNprhEyvPY2pRka0dbJqEFc43n8S6zT5A7kFxJiKHwk5SbtgqIAE2k/6YJV7
dBw2E086ZsoBERE5JRHWyU5jFkDv+BqrMbXukRm9gMeaVt68nWpo1yH1nMKnBv/a2wYfvorM/UJD
ayqUg4b+s+z7YpfIV82J6Kqhd9/RE9lMTVpfwrHNqR3x8xkpAHlFSFwXl9VNlXvkM7iJxiFNS5Au
+c0MOeycS3XhWKz08s46qXhgvjEwHQvt8qkoHQiHZrXU6fqB1F7tZOcWcAqQmnWdbM2ZmeXExDcE
QYHhTVCcmvgLjM25qhFQ2DjRONpKZuoly6/c1hNfN6PrHH7khpzfo2EnastbjYiVcN6yJn+LarUr
6bphOXPuky77BVuJAGB5UsVSMZFM5jTxWjhIZND+S783wTgO8sSa5j3px8C3ujvUPiaFN/JoqJ/e
GelAhF72I41SjKLj25z1L9FYN0eZMompuuLVraZkC2djo1nWo4t5fasGfiuNQDgknBea9zYaEPQZ
XzcuOnx+NEGns7jy6mE8gg4lxgfFpIbB7FCMQXXRBfEHGdT3DI/Lci05lKSTgzkEF2KjPByipbfh
C2U9mEX10KRFgNka//Ki6vrcOGQj5OJ7nEMkSWLzNmnsu7TTgIoGzCZlO0OyV65+tsmmCpgVOKQG
D1D5NnCsLrCqqW0TijPUYNRpyZjumsKVm0JdJVb6AN/wZ8K/S2hAMJdyonEPxWRjqZyWsCEuavgH
c/ydTNF+Qz0VsVFNv2JqswuWBrBxCGcyFXRRjFQ67J/LhAA6Psv7jAL1yspHEJUUUk2zPipi8MJu
vK1x+bGUaJ2jg1N166SPQIWW6O6KJGZPXoWO+0Y/fLhs5JG2FWrbABYt2tP7MnazPRjmfDPUDoI1
VvWS8ggoEaQ4SIlYIU6+JgP+YnM73cHtKW6CWiIMpC0Lh8U2kxfhYSitrHwbahPLI5b6CD7lNiKj
cZO7pMe5M0Xd+VeVS+rpijQ9uL0+sYg/qoAAMnXVTH5SE/VNNjMdcGA/MEvkLetNZQBEQ8IY0NVR
rOdTIiitJr43cEzUE2GvZB1SA5q1NyVcoDYVa1NT0MvJghgubw/MunK92wIkXK+FZxJ5ifEmQGvj
iJH4gIk175gjS1II5SJ9b85Rt7OUIM06CfbLX2uc1XBJvvLkp8m7meunQIpzM5ukSNhFz59O+1UP
/TMDEtcm/d5TxmUZle8kFd1wMrhsQrQlScSgS6Y9recMwGZ56SVTCe7yIzaRrBZ58yuy0cN0AQQp
s/uYEDajmYsekq6tjr2qd6URzvvO7j6SkRwNjdjZznXEZSyr5wIwTEotntNerHY29oKF5A8aOXA/
5g5uaxFJAu/78NR2xNDlAC+1Ot4YHqpslckb3dFs6MQIFaYxKq8iypXDaN4303TZhYNaRHHFZR/s
uxA6mWdmT0YnUCmmVn/oCo+hNp5u3aB4rPVCQ4vo8d9JiPeeIfJPQQ54lXXNNAQwDGnFu0RnBcPO
SuXol91I0Ez+y4uLduFnMncgr0WfxYVHociHbfdCbrYOdth6DeqAdTzPHTrqo/JyhwV/fFl29nw5
t/HdlD+5KP7PnIAcwSLA0TNibSb7Q2ajs3ctih292e+CaKnSSueepwSqmjLoDXpyG+tLy8EML9Oh
1i57FV3oFVkpINi9o0hHmFTmgTvHG7uupwu3ux8QG2wJ4931QES2BNdlW53/E3BySROr7K/V5C3a
IuNXTRyPJyh4DXb1nNeS9WdSfAAxoX+u14t2G/WJJGjR60JYuu2EvK4nxI3Whw4ldyOaniI8Jfst
0t9d2pJz4dYtDDUGNoDjF3FIlFAM/R3wq2/yhikS97fMI9uNHEk784qIhEOGY78FAdu542vQsfRw
y9bZ99bwKzzjpXKObYEfpJy1F8BD8WFsHXXBXMEGVygqTvb0MyvDAtc1Clrsaf1mZMsUz+2OoMDT
SwysC/TzZupMmgo4OaA+6r6DnnOnciJ1BSUoAK0d5fcc4AKNn5YfC3BsS0ypqHb6RD+NKGbO35Ja
c+LWv5RiwFhJ4eg85Y6xDFnFZETXNU7iDSKBcSMsDeGCk5cARyqE1+CrFHWLrT4m4GSt/JczWSnL
alBhHVKf+L3gl6xnc2J+lQ8nB5H1IvWn2zkGyOadxtq7kh6l1Ez+RuQDTfUkDwN1mG0VOgTfpMgI
eF1vWCp7U1vvdZ2+aDsU2a4T+aaUo36ntVa1EXWEBtc2gK8l0T0B1fDktMrcl/i+4F2qK44B5iAZ
dQ8diU641OKK/h2s9Puc6G8t694gGrMtfe+lRqV+1BHcptUa3iTgWCbO776U06NWxclxjYJvAuuB
pjHxjSV4eJarMujfxej5Whfl+NRpBfY4WjaArEiANnF3xOVFYamfZhfKG8+JyT6yuoNdaQ957lZ3
EoJeIE9ubVDSKxo0N557Va+UMoMTOZ0j2mJuofNzh+qydca9nVC0qlsEriDPWWJPRNNnQ36D8Gk4
SIfCyTSA2WuoI0BO1foHbZQ3JXWRNIvCI7AyxPfIZfDfL3rjch9F1IG7oIuvk9IWlMMw8TlaZJwR
1/RbvTL485ZU2FLErxRrkEsnBdh5AzPypZ6ESJXS+hf6ippGmFVfrHvAb24sqRsnU0OmSJccYLUz
TMwWQKGF5fBdm3Iggul0KaSS15HDH1vGJLkkkzoNi9ojIa75kOi95jNJvx7zFA2Uu0zbMR5tWDlW
R7NEdKCRrj4ZatwlfSX3A7G8CQrAIycKaF5Od5EFU3xsg/lugvR/HFPqJ4PunEeHomBKW+EMEPQ+
6+m9e7FIT5Dp9KfctW4TA7OTAfM6pWlPL9rxJ4N65qRbF6oak6s6cK9yBhJllJeEGui3IwJsy5jI
HFs4/zFhmjrM2SNhBw91O7sXeVV/k1Q+Zr1wjmZ+3+rufDujVvHrOScejahT3yNX5hDDo9omeuDs
B3dOzsrWvsEliGFKoi8hTQYFrm5873BbMHPbNH0+XA9mUd4Uw2UYIO+fXSan5YKW+I0vsdAn/rjO
TbOfcciMI9AdEB5uz2kxVAHKhFVnv16r4zwF5jocqwpp7SqK1rMCcdjX5Z6Aw5NtLusHU8fQRFyw
XxThB/o+lmurgH7dQONDfm/15kVYW69xZwFLRMoPu2TxZ3hevuzqqEo/L3f1a4hy0F9hEp8cCZS9
I0CnaNf8AZ1Awkp9Uh2VGKP+goFc4vtKt6QvYA1btb3EbUBJWXf7PHQhsrTfSe3E6rqIlb82w6LU
XS9C7L2rBXmKqqU/qULq86tQd32OdaMzsLMAcQ5fV32+QLO4U/pI263S5/XZAk2nTrvufl3piRh4
pU4a9KJNXZXZzLWC6VOk3XjhfKIwnZcZ/4bVVfPpoFl3V3tADUOeJox2syrpWXhgP+ha7PoIxGHS
4JuBNJrzdRGDjq7SQJRSYywqYHXjVVi8K2UgFWXvSKHn+1vQqy0SaBtms4xMchCYMQa6t18l819W
Gtqbs+HHGjToMYRtA09g1eKvexgSe+S7o/OsGME/ldurZruEX1YeJxdeQLBYnRaYxuq7SYsMUMh6
GYMWpVZylI+WZtHbwD8DZxDG5bInmlQd4TnulDE053bZrHtZ0wm/M8eXfrlroO+6Lo/OJFBgQFgs
HOte7MZ87n4spq2RZCnoSj5yyFzHQBXELj/SciACvSYhg7CExSmwwjuUJ8fqOOQZ0Q+GfQjTqIZ0
zUYukAkCDuozhVkEgSFSkeWqeUb6TLuYNXDxKFczzyqidhepN8ngf5EpClE1/mipd+nqHRIlyrmd
FTKHXY7MhI7Z37vL5SlK4l3qwbxcXTZeqHFYfLluvkw485IIIZsC7qDKWYav9hp9Vpcs4oJPq4nG
ksGPgvw5QuBMS2T5BOsHWj8LXenSSM/1ytGYVtjZF14CGWyxwlJWd4ejOe0ZdnLWHF2RMJSY91IM
ACCJgvnLdJ4tdvOUP8quKRNjU6w67GWzmtnXi9MKBfu6vF6pr1ei/h58b2KN/K/H2frSel0vd8rM
m+d19+vRM0KwU6v/GqsF3FMLPBefu4JeFaM46SPrlbgfIPQ3MeP81z37Fj4QMjAOwWWz3rGHTY52
msMm1DkkoAb7lbTz43pJX2AA655nNc+16siMW+7VYO81fBj5xWaYK7mrtAIVQwmy0mI6+/kIuez9
cREMwMGzGVUGl0UqaXR/P71ltTAvRQWhdPlu168VrUILBI+L6wYZ8l97/+4uUTnLY18womOKxoWx
bCxS7nVfCxv4vxQ8WWaL/AbR1WKLQswPb5NjEJlYyd0VR+a6S2P3ChGcvffG25J8IRDSi2trdfqt
OD933aWMC2G35pzQlXfa+muuqL7fdldlvYsS0Imj/gDOkEGSUzjb0ivEMRWkbC7gJcvuXb/SdDxV
mEC+3v56MV7use6tm6iqX+ZBoR9bZKtYdMpzz+CFfOhflwMicg80RA+fH2f5eOtewfg59sjrKBM3
+PRg367XrxvZosRCQlUgE5lY4U3U/pbxhT8QupV1lygJGCWO222zZfDNF/si8Fx+rGUzhg0r0By+
8bnDDY9Y8NQLgEbrxuKsz9i0XB4M7dqMFi3iPw7C5aJNssznMSmpv+2NQdz+dnyvu5h8iHUcAJCv
F8mBxNxlGBe/3W89svXOuDakhub36+Bf7/P1GrVRLaaiCkLg8rpxtHhvipEZLPLmv97g+pDWxgi1
HW1nyakfZrTvEUahZEW2LUyHaNn74yKSInCMaen8f6zwr/9RR8Zw3P+2I3NFsPpr8c+GzOdj/gVE
petiWjZAFsMwLRinXw0Zw6YhA31Bt4RnfLIP/m7IgEpFTIfZ23YlXZwFe/AXYUGI/7AIyuU8ZzJ5
sUGs/W8aNHAe/kgW1ukT2QYRcuAf6AnR/flng6Yi/dQMgim6scG0BQasYT0loKeoUXvmmn6aqfDu
k8y6yJWb+Fkf/3BbtztbUBk2ZRrRoSVpXC/6PXKtZKeKD3cJZCUr4sWk1MDJOKEQKlo05tLcGxpN
2s7DA187T60s7/KB5VuEyoaTsas/pFP3BjLAL51khuLJ4j9trBdCFX9iQzvYAkR7lk76XeRpu6JF
AKoR8JQFCp6nTVRKJka/7xB0DBVm6/S2nucnTebfrUmLD+VHOJT+MDWHxkUXbShR7KMmRV6S0VUO
UeOEPIzYWxvlSRw+Z1mv0CVP76MgjoJvbwusHFQyuWy64CwyEW4Q9q8ji+C7vCt95aHia+cmuXRM
ZKN9JI4KNRlIs4kUsYF0k9iL32vlkl6ZIZ6WiJAQP5qtfiBo+VCOHkQ+jKW5gO7OPcaDSURFLVOb
4BISJSOPaqswBOkyfHIxKnWJQKsKpb23tSyGbZOjqxtS35RltEvM6TbK9kXGMrUu8p1ZpZJ1fuhu
Y8v7poH+28yNftvRymDug/xlRoNGsetbyzGAeBrmgCmyZ6NpR782s1dD2RSAGa72lGMHLBoMTgG0
OytpX7yEFDx7tih6KZyzXjlcEpe2J87aTwyHMnXWlHu80IrosfgdLSgKstH5YWT9vT0LsTfJgt0W
IpzI4SFagQQI9I7udFMPEZmlbvaRpBr5D7krwG6coo7wtYkqrD+nzZODAm2TOxRtosx8DaliHC30
ThRR+hP+/2KnZyU+WFkvP+x4rVnkL1GO3lGBplVf6LSQRtc4xDTi+adckb+L+ATVnJ06PwgwKbZl
hBKpn7pmo19HdZgsZrzXvCPyWOsKZCwtvgID341dzfZ+tC4t0z5rIYVjrwEC6lJN2Gbmh6dH+HNz
9azHGWK7kdwoV1qkBTH/tBoT7LwdXnT2sS1/ploHG6pA0mBHrFwF/ZJLnWBuYlrMO69MUWw3fXEf
RU9B5GXgZVtjy9J44P1EOy1Z5rKtMW4o9SRjfI+xR7ejxK9JQ6kPBRLqnd7cONpATcSoSMo1KFXz
/0a2CM2FbGTo4SSfpqfJLb97S6W5kukuj2Wwbbwi3WnCwWsUvCM0Ihl3NrRtM5n7ZQ0A7x7V5CR/
OcV4ZekFz50MtBRrpTbkuXGo9/iG+tag88j5em/Q6Ou9CooslpuJs2BIeGxjWDggk+dauuOJ4v98
29BtGhUeCXQOoS9y12dqbJDnVDb+XOSsWrIjvxqr59EJD1igCNt29R9x3O1KjA7U2PeMwFssye98
4zi84HdcpANxf+UJ4iW/bYenQAshWBXiNHLMNuHRCmx0hHppXpDZ8JpRCy5bNRKUQrD1bLe0rXQL
QXoM3SXry+GUmPRvvehaL0l3iFyMZ33JIRenGBhEpiwyx5Z8W4FtMyl9AtXCvS6KETV7vtVUMOw9
DQ1JmT2jMOQIK8alvhvc1DoO8wSvWDudRsQzmRBbQ++7PT7lV9fK7yk+vcoiviGXU95oTsNMLwDs
WIfTXaKmq+iRpECo/RNi8SUrWycmI+wO+PjLvU4SxcGMaB5PKjgiFyMJb9xp6qRk1txEiZmeKdhT
0EJkxgyFYEjW+jNrQwwCUB88sJODbOB0hPrF11XrPfD062AgPh/zedvywN8um1GEiHdGDZm4Wn+m
ywYEc9kzBut21ux3C/NqElnGYZ1+GqsLfJlbf01J08Ym/iMUH10/U5GocQwfpta7McQyOU6hObaj
5L/gDuFNO7dUU1I6hgEdtjoSVN1nFG2RYyJ7cTRMfh2cfX3J8yao+rf59rq7blrqoDgtiXJbJ9jr
ZtUNrIbRr+uMbjTIuB+qrQYi5M7gNDrQ2KIWwEiYzM29FYOwxVy0R8T1ULokPaelez3L+Ri1cXac
UP3oi5t63VQyXAT60Um1GHEKIB/nWl5wXOFXlPatHYbfuyC/a8ew20EkxZUSXrkdWlxrpYE2VZgf
m9T0u2VVH0uj3jdd+G206Tlv1+vaZW2fNdNAAP1jnlF3cIudm7bTkfr8EX9IuB9H97VDZgUeg3zU
QX6UEytdzbXhojjtjVzW35/csaXIoROrWlQzyY5aUeKjZ13umD/x9gSshgjstsN5h9dKbsKlPLBu
VuS6Wi3Q667RMTw2YUmMrDU5pDhnft2RvuMQ++EPKd2TSpSMuOtqfV3+rFgzYNrpWdw5cvwmdFTH
eXmObAdxJkEQB2wXl2FKWAJ/zh+6oZd7+COneKjzvY5LJi96zB9Di3hbsCTrg9TwP1dcMFvGbSfg
EhlLWWt9pa/NH9eZoSJmZ0Cwmw/o0Iim4BvJ24QuSVUm2/VbamIU3nmMIHz5br42GAB/v/h5Q5I3
e0fq91+LmrmbWnJam56DiUibraD6tFlEIJUY7LE65B7x0UvFbaW0rxsroAvuGOZzkY7ZejjMCzU2
FFaFfsD8MCezh8WuAr0IliVyHL0B+vupjYtVul5qBOPi1nYXO/XXxTztC8KLllvG1RK+3pSvlu15
tWw7U4rTe73Helujib3oW3ok7SSOX8/UFwTx2KaFtnh5Nmvhl6x7n0/z+RLr6yyb315mvUXl6tEd
SMP+437r03y+na+X+rrPeh2lOirhmhse8sT58ceN/+XF9YY/nvPzrX6+3Hr75xXrd/bbx/htd71X
4KqZGciYjpdZo5W/fVm/Pcm6+28/yW9P99vtv+2uD/3a/PGmnRzsi+OqvciYmNcWxrxRJNEFTZgx
3Ne6QfNybo7rDcFkVPbnffIwTgHRLHdfb5JI39XIXz6S3xyW1DRIWKS7ZDhxUv+3uxj3oq1WJ+a2
QHBJMzejqTp2sOWdklW9ZiIu3K4PXS+vGyMq+mMTGLvR6I3mWGUuHfwWIbkg92ZYPoQApVS1pr5D
ogS7uO+9mqwxECEL6nVaSbOIXptdGBN4iRZ0Lfqu6Bh3OeTWiyRyISX7urxeCeEp/7z5j4eUQ9Yd
+45p0VKtWTcryXfdM9Nk3ImEecCK61mfpMxLDwfJ8nx9QJjCdn35fL123f3t2sG16I4zIVnL9ZNH
OpBb1i+2sRLJCZhXiZYRzkV2DE1Hj1jL1HyM++g1NG3WQcv/dt2sRG9qsxFdNUT85pS9FXDhvMRi
7JvJqxeVuWk9dVyL98Zo0r4hkcatuhX2slbFre49H7T89FVVX/cCopMhBJ5sqLrz4BFXQbTC+jmC
1P4W1Jhii3VAWK9bvwbGXufE477eH859aHAT3t+vb7HKHebnq9Ild3OswhL10VoHZ6b0TNXdAn+6
MJLXu4jlB26s7LkaDenrhInTn1zGQJKb6wMpNqcpsO5HjE5MCfDfxETlLn2PtW1gqpp2Jm4vEm7o
4O/Wd+ml3XVjpdZ+ff71fQV2PJ46HFf/yd6ZNLetrVn2r1TkHC/QHhxURE7YS5SozqJkTxC0bKHv
uwP8+lqAMp98/Zz3Vc1rYAUpSyKJ5jTft/faFtxR3bYePn5wJjEt53N5mncoZ8ioXKmiQMhfzAT/
5VWWUnI/12w+AODL8w8sOIyXskhG/Nc01bcGyuP16LT5cNvprn1YiNgLz2VhZXMtvJdhln2c36W/
sdSrfzsx1Kd/puCA7NGrN84ctmhXLj3Gpf4te7/ahMylSOxelzOzXNbYQ6y1w/ZiRnQvn2b5v+XL
J2bq80x+XNALheyfB+Hzf5dHnwdmebp8+e1PtXmPB769XW655Vpb3szy9Jc2zecd+fFNUs5Q6kAp
+DhfAYDggz45Hz2d5WXZa3InLw/Vcqt9PFzu7+WNsPL77xswWfpBn285KBHgK9aJmtd9WTpMS/sg
xBkwbZfbhLJJQcdltL+RTlDuPRQyh4LsPH27/PjHQ3+er2gyLmXepZ+0XKnLo88vn98bpwwDkGFu
SwM99j/HpOWALF/aHs0PPk+Gj1/6Vh/vvpzUnRPfqqKFYMjjphinnVCEfUNCI1RE2N/l8kZsyu0Y
zq+Wg/0BB5tf6vPYf37PLSAH5AEens8fXl798+ny6PPL52n8/N7n3/vtd6P8uUu0hjGMavEycHZu
WEO2np8vdx5HPGmPy/OPN49CikKKNuib5W8t5/Tz2vKmS6Bp+dVyjUWmjklpeRh2HUuZ5Zr+88Pl
T3wMVQrQwQHOxGZpPH7ChZany6iyfO/z6fK9T+DQ53/8/c8tvzb4bxgw8w+e2fL+Pihmn7efv2ib
Py7m5buemXcTeTEz/e+fGLiPn/o8EL88/+Wv/v7d5ed/+eYvD/G1RutWfDEmPf7onS7TyDLgLH9x
efTb9z6fLv+Ll4E7cHn4+WU5H59Pl0fL7/2Pf7VcqMyfv7L84G8v9afv/fZXf3sl8ljhBOrbem7U
LvdsSyXBgh26/2gVLv3C+csk8eSsly72b//z+b0py9g2LM//pd24/PHPH/29Eenbs+t67ussVzQ5
RAixP2+UX55/PFzuq1++uzxffn65z/7rNxF2KUR1HXZJSnosjqs3nUAgU7fv0ykRbJ5AvqE4gZ1C
8c0bnhOVW2uS6fVnhhNkQqqEljrrid2pq7C5N4BuSAaH3Dh+ze38gKlKezYN37vHM4KDyO+fkriM
dnOM9VaPk/AKEZjShfOYqxjVqUUadNGk5c00RvnGDTC1ZHZ2M7kR5UbqJOtwbMg47rNqP6AcM3ol
dtrS8/r9A38MJxMMzm7eVE2Z2sgPcOI8vS4T6+eXD1bb5/NfkjiW2fjzf5ZHv31vmbqX7328wp9+
5uMVhsS7Ec0eLDZbP27N5Ytc7t3P59687lOUzimLLffv/HwhjX9884///9uvCwdyozu3hQhjZVBb
fj2Tbh7fLT+JbqjZmap6WP5jXG7BPz+MAgyBTlq8wdgUAJ8I6G7GAVpQ2zFtgn+Kh/DNpeGtlZzo
AssukeNR/ppkqb2LmvpAwc6lQW+la/ZR171s7XNTRvdGLW6k8k5W3l/gP0Lf1WgcNhhLHWyGvtLf
ShMB9Tw8Y7LH6jgYuAmaCf28HeXDasqnBi1CqBN0qjX40rpmXTmQfLMYwkVFnXHfat2x/iaC0NmZ
WHNhRMqWl7gPUj04+EObbNOxqFfR1GLnpEe7i9Lm4Pkw1QwnORrMswem+NdEmNMmKlDoaZp/Fl33
NQjhiwZpZm4cC6YWdTaqfD1VMArhq0rOFXh/rIGtCW4MpcgM9cdTHwZUKYQ1p0Rnxc5PkNz5FC3G
kkdOh+UCwu8+aBpALA0pzbld/NAM787WbEGO5aJbeyezetziIom2xImB+nXOxCQT1EJhDq6ee9+H
8SUc+4A4WQsT2swZ9V86UT3IjMwS+Az4CTiqfRqtze+Wl7eoOIH7gubfObGzc2tfbNMs/zHK8gr1
RLkiqF7t2CR3W+i791Whe3fs+95cLwSLXbjy4JLDO0GlXRtDal+BICrXLuFCTV7u4ODT6hDEJPg5
qmmZIq3V0i3bNirnWGEruMqHlAAWDQ32LlN6vRuKhOUnTQRPYvIwSpyeA7a7Xmr7JKBsAbt1Y7VU
PLXcehqKSgLDqeyNi3+yrppnb/KJnXUxZdvSe0JGPMINQzobOx2Ci3ifEATwpfCqCvCj8UUr4Iq5
pgfvmC3PkahaspGRAXaBoKANO2Ik1PaYQ1be5j2KY9Cye+lVlzGD8VlOibkpFVG8o8iaG3x6w15o
OXzoE7rJERcDxGJaEhTKDfcZWeeF3Se7Sjs1dnnTHxQ8bj6uouicU2bqtGKdGf13MaREXNt0zslp
uamsYYfeLoEI1WNunUc96k0bheU976jJpvlN3QV75MzkLw8EqmIo0W1ti2byq60CtUsosFZdfcju
bHTO7HPpVXhG/XWymh+Z5zTb1BBfbJ82T5P/cEsj/D5a+ve4VPkTVPUY5FZBPFlhbLjkjFM7Uiun
3wIwbTh6UySfSBq/cQc2YVAmd8UQ3Kg6bw6Dw7xS0GHrzCLYj93PwI3y+2RIfkhjOEQIpLdxXdCc
a8VphCxgiuHJ7PTvk8jNW0aKhApCh9lCt78mCu6MWTL811X1msaOvY0w0ZDWiyW/ia+cORYw6cLL
1GKr8qz02itSuAi+/Up0dIEoLxHNNzHQSojH12BwR7wI5o0YzG9E/3nbQsNKTaq63mCNfstRXj3E
egZPFdXdLkC7q5wQlrBV1zeurMFJiOGr6cJn66gRo2AmrEBz3ww/FLtey5I74cwpT1a9dQsDmIXu
fhkDO9sYjVlsCx+9qzZCXG8YMUydazbWkQjPvUS0xtiYS+9HRqktU8O+JEPxJg3zB7cCN9IGagt0
JhHsNY30xcOiTKEafxeXn1ZrTzLgNbwaURt1z9xx9gCBHkyZwi2PTkx/ZLjUKLvdKxBGxGhUT4Ve
m29Yh8q+eBny0N/MHCmkwj4htBxIzUiPQ9xDTuHlNsF4Np3+hQBtbZeO41aZDP4sMO8zJzsORFtt
LQ0LjF1mIWIkVBAoWBAq25bFm3bOvVPo15X/MsFzd1J3a2XN2Wa9gy7EHXBnm0dZawlFEP/B9KNt
UfvxTnaQ/JDvHOt0LpIjTznWhXEruwjCTqlOmMz8TWQ3zBAj81IWVNOaBsCIFhrlEfZYu7DFoepB
W8H/m/xS7nsLohvmKuq0U37V1kA3s6HLryqbHSFRBR0NTe7yoCBsG+rvsG85qWM1DLd+OQe102Te
lTRtIq+sD7DHEKt1GfWVqOcO7Ab62RR2d0itGF1cm6assmF2eV/Llp6pWdMKCvTgXQvat2BCpNda
D/1guVdWMTvma3MHpwM2gsIg7YTBrTWZz45eVrABEniwmnVtjZeqKbVTiq07LcP0dtC0DmhJ3F/R
lEOa3Yu1iu19CrKdQgHcQQBo6x6V6Kqtm6MMXGfVkf71wvh4FB7Y/kDnQs3B4HYWg5VpaOXWcpNH
Ks4bDO/RXueIbRLLA/2ShN9iozjFEu970tCxa2uMiklg3oJcuZ/a+OjVDG+dL76zY943FcVaL4Lh
RPXOicWIEJ7ZSPODW1PgFOgqeYL4F62tGg181xt0q4R6cNCY7kGa8LGIREe45x2vjZJeMCY2ddS1
59Tg6KIl11eej2CabGC9GeQ2vfg+XX1t6tKdilljR2hSo/Hc62SB9chJMcUTeyMe1GjtacwlYWDt
KB5ZK7nYvrjFK+ltG3xv60l13+huc4P6/KHCzjRYBgasPeM5AbvxAHQAXjduCRkOV5jisk3O4FJ7
Kj4aeuWtNH9blzcDTJrHIAqGK5TCRZRNW1PAi4FauhqyglBvbzjE+kgMw85JgZZAsrgfRdQzjEPA
YYaCLe1h8UpZj/dOss3NqFiXbaa2fmQw9IHa68yxAnYiWE1XZIyN+Qyq0Jpga2rAJpqqevaNe/xt
p2SAUed+w2sPKNfqKW2Z1dYCBLLVhZoLP45DLwp7ghON82ULPxwG0dHp4d6UydHWXschcffQlLjr
U61e91GD0EtfYWaavqhRuyf0lsOQY5DjIjE3zF373MQSM0jn64hSQ2XlcQBCuE2V1qxwSKQHLFZn
2YQHw82rK9idCpNfMjHJXflupdHZD7srT4wbB1rjXo9Cd6W0+7BDLs+6qfSCjQVt5zG2iMEmc1oD
5RzoJ9h76uQP1c5LaD6ZuCgxA1yotIHkdMIfJfkBynL9Lf1ajkRk7IB2uQE4wKi/mzIdCNwTKgkJ
AATipmqZUFMAH0FSs8AsJ3SZHZ3gruIWjMaVnzWvPeqLTeCUXyViPK9zjZUO+sjzwvdsTL6iNNEh
ufTBTZ23jzPjfRc6SKRVIL+HWfLFyfwESlVMJjfStR3+TZZJhvMUui8Z+x/a0QTR1il+RaOMbjLn
1tW+uUFYQS1k7zBqR22YBlwd9KpGUt2agnVL0LIUYzQt8iR8jPrm6BaTewUIja592G6jkUG5Mqt0
MxouXd8BiGu3wlF7b1pWfDUM3VmO8r2uBA6LTFhrr0d7H463PTKApEZpLySZfbWDnwA0hJd05VWk
wVMR1XoUzMXShAngdiWb047UCSWuzMZzQJ0TTzRkPdXla8WpOqSysHfaaz6YLNQLrzia8JLyTF4x
G9pPEaODK68Y0Z+ziQQFylRHvb5PFHroFODL1Nnvfg4WJ0ICFMXIhzL7tk3DeENcL4lYvber8G0K
8ukZGL3xavD9k96gAQ2qK3fuFUb0O6cIl16OJ4+wD02siBDEImLNIxCDn9UM951SAAeTmFVVuscY
CN1pxklV3sAiHNeWprDrWa1+UHFmP2TTBtELjdDw4AHqy8f61DhBfWrBu2xUWGt3xDvs6jIndL4E
mcEG2pB6fpq15HY7b02Gah2P8luWmTQIraSFSiIrrn75HIpqM7ICwBb6GLvjvjAgYfYtmBJwXxRj
AT6lAg9fjpeRtuQmFuaZSIwf7hRAlnXIZ4pcP92VjpWBS4r3bBteqwLYZofmINVFQ6704K7hXQET
maqDl9d71aEk8Nwtsm0yIqbueUC0cJ3H951uzSt0Ea7xTlwIhb5xIwpAjgfcxxtRWXSG0x9RpkNy
Cq7SjqtwMNvp5KXZk+rkmyOd4bWQ3ktVp/WqsdIfUayJjU/a5mq2lyjolevUPtUJDKi0dl8alD00
SI1tG4j0esKRFOZWvtbahhiGGcvjV9hr8vhcYlJ6atrB2WRptlYTYqc40p7zGKBbo2NEJ+Fsq0uq
6JDSXkRYE8Ws0l0oOZfCiblyimYT1OO09VUX7mafIXTdkrjH3lkX9IeMcNNr1mmwhmFVWWm5L8ce
8ztcLw0y62CmBsxzKCUC7n+XYlCv4fmtIpuFjqmglQeOLjduHZNHFjyYzDc7zR3ow6RMuQmaLwMz
LOVNxCoGNDsz2BWOD1goIDtTVQ0GaRSxMA7dZDtQ/UyZ/a/rYTwMSdly65eQx2YrQipvEh3DXdS1
zkvGdikOaOUXqNLWTo090EfCNvUgVFG/z2EWjr6qaYupGreyiJt+Q5CQjcW1vmvjDdEEbD4YydKk
uXbA2+1CIiLYJo4+ntSBYIdwEkD72CX3stlnEaNmlo2HsYkfMuEW29BTV9zUxTb2I95K697lPnp4
qSwNJA+JaWXdP8RZwdiAeCt05+CwGnUaPOR4w+6cG44rcGdEjP5QXo3r0LNCXOzpWY8thnkmrSEU
2t5zQ7ojMvSv6+JRDc1ZRo+h3Z5jYq7xkZBiCOOvz2Nxxdmog0bg5FxrXsDJI2sI46FCYNXB+2sJ
SbIKPV3L0DuHUJu29L0fME+C7u2GfO9CKnCMONmAiUAjCM/2zsCXiKl6dgDXpolQGbB0+J5yLNdk
9Hn7Mkp+RoP4Tv9+P7/Fq1h03xyqXPDx0ucaop8ej+3BaQNiO8g0wmxab4bu1fSbXe8SkeztAsfq
sJC2zvG9Invo2vcDPoErH022ICsriMudjYUo8AMLZyqntHRAvzIL42kNT3Bcp5Wj+nhDYRgNXt0x
DXQzb+c1MwLzVHD07tqpPunE09ARQB5sOKSDowLPd15tPcVy7sEKF6ZkO9cgxruuKupdY1j6JqoU
ECvLCLZuF5PlZLSr/097+b/SFoNn+dv4tttL01zewq752bbNXzLcPn7zvxTGwvsHU7D8SGJzhOn8
U2DsWv9wSHCzXJK/4Ict4Wn/LTA2/0EUsetKIQXhb38hvhj/MC3peUzClvBQS4n/F4Hxb+piW8Ka
0RErOwYxBobumX9VF3vWKCjuauVBr4dTAU12tte5YWntIIj42Gj04eN6elP/O/hZ3BfpGBT5/8q7
7L6I8rb5z//40yuaOv1X3RWWSd38r6+YUpu2gYxjLdo2vgWfQFK9FDeD3Q+I48LuQxr/P74cWXfl
x5u4+vGf/8GH4gPyQt4s7cbwLzn8vwbUBa3mT3WZQG9MUVEwGmnueKaCdBHVdP4F9vOHT/aHl5Jw
e2woPoJPZ/6m1O7d1PAKBnOG3+Q9SZN3sA7vMH1lEnz/+1ea3/RvH4pXQloAKEh4/3LWWhECfJ/t
Wb4GVdSTVNWaUKRrAHj/7vgZXPP/8lrC8GzpeuxlDWP+1L8k/AWlntlFyKeyEhD2vaWfJau2Uoqj
0js0sJUOCoz1Yt1iYBmrndu7Jysgr8DMb//+U/+GKppPJbmFpmdyNg3xL0p4t8+k1npDeSCqbgfL
kVyx8XEM1Jme6xlHx2Njuz/9KPg3V9DyCX8/2sKC3OxKU3iAm/56BNBaF5ZrzABQsPKx3s4BzASK
Do9Vqx7rDtRNHtxguT7jLPfJf4outV3vSqAErD7Q6yspvsQi+fL3R+PPbwt1Megm1xbi91tX1EUH
ryUvD61N+lGQOgeByXzVWpQIdNn+6PTbroYn1MbgLjCWrUnaehiTrCL6rn+SzrgaJyzqIsA+8U/m
1R9ugz+eJuIgGZ5cXWd4+evhmjqUrVGRoRvuILSUdJ82dUcezMi6bbC5I8DtQ6H4WtKW+jdji2H8
6WL95bXn///lYpUS4rbWpaxjYYwMOpBHFh/ELiK8NGt1Zg/DoYjVYRDiexQ957Xf/pur5U+DgPjl
Hfw2vKF+DJEa8Q7I6yA3yFVnoeILSkDQsQwJf3+oTd3416PtYQoBTOa5gB6of/71Exd+5sisKLND
oZc7t3KPokjeB31C3KL3xs6usj1AdLoOz13rO6sFzJvK4dGprUPLBou6FMwJfgcc6tHzuXYszbtW
AJrKRj+XQbT2kv4U6N2jbXWPRYyKr3hRDHBeFF+E0bDs69WZWEMvL27KYN+JLMNNz9+Zf74TI3FP
9EMGDBSj9TSOPrR1k4BAeRPk07Ga0Y9Jwg85bacDsDnRBiDKyzG4Vlj2+z2qa24o1Q+Pti2uelNQ
1A8PqRHBkicGhTOa37ohGD/NhpdZjZehUfcR1BotsMjzVleFx3uE4ISBIr9vXUjLepiDBc3o+4iQ
nAj2L6iPdk08nWlvHOzmR9LFFwRux8QKAHJ7OzzyLcDZHndd/E764DuBBO/z9YSVgk5ozmeI8gfL
ad7kPBTPR0ZPBnMdms2uHEpKT+ab5vZQjPvwnVCUvem6t03TsHjmcxlKHAbVf0nbDupCg45enZfB
oxXqGNbUP7W61FApZReD17RrDpDJiDd4NX9gHB+NiFK03l0GjQ8nJwJUYlAXPXkJvst1MLRUswpD
0dN0OS2Fyrcj0ltU7Y/L4fed+H1IsKUU2hcWwRzJInuvM6DQdfjeupQNrbnzB7pgHYf60e/LNw85
tq34qNrA0ONM+rmP+lPs/VSyZAUsB8iczBOkWYA+Y1wsvesqNO7KgtYC1UJ6FnJ6UJbkgp3Onuwf
PW86ZJlzDJOe3/cab/uQEIGA3yW4eA6HIEcRlePO6dUR/fhlfgn4bo/hMF9okDbm14vG6lsDdotO
18Wa9CP7rWrF4gdgvzi5iX6e2aKarb0nRXIx4uzSE85GSewMdgVNbgi2JHggbAK6Wm08xjgFbNIJ
EeuDm/XZhSRZwR+3KGKOHtcnrcJsmxY3PT4EtuTh0RZptfFZXky8ozVWjl1VRtq6qeIL7XYKa2N1
N5OUZcTLmUQjskP1xn2VnIqfmbE17h239dctPC/uq5vl3bt0blboKR/neTeuGqQ1F5Ny0FRVlyHj
HhkJ/WzJZ1BGmq9t06Igp5/nS5noKm5lXZy0zgBI6meH2ODcRMyxeyTJa/QAJFWwcYEN3Fwl8fhs
ROTi2Yr31qVhxxdqU8m78GvaibqvuD7Iqwms+G65HCsH2sF848JxqFa1lr5aZvDgtjmxCi4vvQwl
MkrfET2fvZR7pTgw3LKLHs5WyDxlaIzFlV9JcgPHXVAA4RdeeGlRa65ID+Xm9JL9OD41RL/QDoSI
3M9TfdiZRKVwCZUBHmZFmwUU1NmYT9S6CPQ3f1r1kfuAbhI/tts9orAI392Can6q8zfIc9jS1XvG
inHRKkTOUfuNbL9+5B7ouVyMILlIjR29risc30xZ3sASWCGbWg2VZu2XH/BwSlXDzIOD9DePmfS7
YRYL3rpl8VIGr+IzD21qChaNpKgqx6Ma25uSgiebwdrFVTXV1NXrCH+z59/qHcfGw7a/H/SDQ1dM
1a65yS3qU3SGnBV75Yi4IXWLygo3jjLPAisHm+YC8DvvW7TduHZK7nRVzxgUg6pF2cLNJ8kAXDsZ
R/4tnD3nJtE4MCV5u1t65RQCh+vSbIAGhsO1ZVGgm6nDDbHva71QPmwKXlbo2hfurWgfC20HIkKu
zba5rUbqyTKc28ul/RT2AtqaKgH1l/GzCnoA3rmdbb2UA5ca+hbcL03QkGMlhvGsz6z65YJcFi+i
i9/n6UDP0ncnEKDU5pbDeG7bnDp7q/8Al/8UE1rU68bD4HvHEe46BVSK+dREUcfMp2hsXzov26ss
QPPAFdhlQ7GR1xDcJHIJLqg8zi+GkYxbI8XN1IzJ3GLK1wgJqLH0NAlpl3Y+RCWnEE8VNX1Kl/EV
wdz5ji4CRZixJESpoyxgBfVzRVgymoFoJ6vspqUOQBvc+C6AD2/8iVAfA4nqpmlNuMBxZW70gWue
AIx9JYqIE9iR+EUgkgSnBp16MonJpoRcWwFJgbx5R+M+tP120wdUzDqsBJuSYpg5Tod4wj2m67Cc
KkO2qDEIKs1zaxWSTrHJ8KFxI5sE4xS34PaoE/Ys2+X4E3HEyewYt0bmzJXf/xR6lm8z0qs3PWz+
EkDSupOq3FkOL9YzmFf4SVYy6rcOpY+Pc1eAal/3U/ueIyWpuzuluFzarHYJsTAvEN7lJtEBZPQT
iqNagllLOe2ua1z4xZNpE2yQu8PBJtd+tayJbFO9Acdkk+TFHhwmQV3boviaUsQraMatHLLDVgD1
N3hLtXU3r2X9OTGg+4lbCiaknJMXaH7YxSM97XNOvsw69LunKR8eaBWBUBanSQeM5TTcosFgvbp5
266WIcjpaNDFRrYNMXJ2eI0i5raycc7KlT9TxW1rSf3ZHVyd0MnYAXSFDKqIvJ56Oo84K6CZpEIr
4LLSKrNrNprg3ezAXCfBsGtxgAbSxNYZ5F/okUdb18feJ/CMbG3mRcJKRXGYAvhGpsEdzsKg417e
5JVybro8IjbnyWxl/4TukbG9aG7NSb4Bl3rA4jx8j/GKhphPg2AU3wKy/9xd02rDl7iwb/reAhVk
WNAXhuhVNr1+zAgrvdGkg2Mu9fdWER/Nqt9XfhndBpXSNx4qfFIlAjycaTiurbB4izzaXFMVJ/tc
2+qRAaGTQXqMPADp6XPEVLrRo50LFvlqrIhHgT6HwW8CTAnieNWqHP5yRpJ3VWv6RkTVuBnNcVsk
4qoOZwa3+ZQPs23o27Int7nshzzZtp27l7hcd0FGQkhqkQ4mGDId895B4kB6V3GXCPy2jiYPs0rF
G/uc7LUwo8Miz0Y0FlctlD9ikNH/Zt29Tmb5nhgrQhOa4GhnFViADhymgNgh2rHf5p7E+VW1P0hT
PnW0FAl8b3eRFXl7VWbkStsVN0Xy6CHdcSDBDZT6ynnJUBPYskLlQjqcT7cjLATB273ESBm+O+5b
q5g+9G4wyMpLYLUXdyQ33xBLnK8jjXQzI97oqAfWvbJfbQ1czRgwkpOpyUIrYGNSQd5fdaR9YGW2
D32GlVoV4d6FiYFsyPGgETo4oBOmgN7ssLFFEq6ry3U5bh2Pxtk0enIPiKxc6aD7gjohI7AtBvZ8
DmL9WHcOoUL4447VTWg01wWlVmYktevGpkduU9/RviRdqyhJZWih8raJS8TASJ287782pAqupwn8
ZNrDh7NkCpk0Soi0yQ+uxFfpIhU+0P/cNjqqkgYtgRfU0X7onEOh+dhVmWE2LR4LrLk64E7NoNjO
ys/Q/O99g4HF46DSjebVRdvuW6eKto4I3y1SZLgHU8LwmOkIamCTac9aWHy2vgrsq6mektkrfmA4
8/Z+nj+alW3upxmOIwPr0HnWJmRW2Cst2ATKDG+92TvtB8+pj91s7JvvNPL9HUy5cEMg1rcibT2A
Pq+VAEGom2Q6GQ2LojYK9jaUT4kMV7pJtGP3JsAW97dY9Z89GRfrMaOHF0ZhQfdKbXSTtcHUyYNU
AQvEnGW60VlYbLgIpnlJKQ2zp87tHR22D8SFEdZGAgXEUnYYGstkJ5rRv2V6mSfMj+pSO63Iq0oi
1j9xweXDvU77wH7BzX89Fhj3xbwoSFzCKoxJOxazmbcxWWdBlFn1uBv1IWEQjEJvvyxbk9DCqQ7n
w2he0haKpM9uJu7bcldnw73yaFfprrfXDMU7JbVxPWgzeUOtl2MyWfJLkZM/FYwvMJFPy1K3jdlm
ShNtYBPFZ1OyeCOv7xGMfGH+bEc+d61XFw98LyvlwjfPeUqqjUk8lMj1fh/pIHAj7avD2MEgSDfG
D/LtZDmH+Z9n8qGTOn6famIaEOHl2yD177Q0lCsv51slSW4bTM4IEZNLnbPQyDBMG2RMHjQYc6iL
QonHbPR3SJ3WJK2RYIkgZbJYXciO/V3ma1s/zLhxSVzXjGpLAma1iufNVjfXWrr5KISyxtwfuc+0
A79PhX6m74dQ0Uoups3xHyZS9jL2aRpZeNcVZ6yNU2Qr7Ej2Zs7BncmSvSJGynnKpDh5VA7BEjEs
teTLV6cCuSKIg+nsME9jz4bYGZcwG7rqibCfDHpx8qXU8wqvdppi7G+muXF7tPr8RnPtbBdUcpYv
5F9H++SY7C8RpBiJz16P7UqA34SmC0dWS/jysaRqkT/RDClzNl9jpY+rsvHX3sSEOm9LMR5/M9uD
tiR22MbHFRp0zRz9MB1jtKAweBW0bM71/LY7ibIJyOi6N9gt9OT3wuK4E9CVN0KyfRHRSMivcJ+i
1DskJTO1kfWP1uyVzELjgP6B9ITxSNTjwQECs6zs2aDtwLC9a56ntqTFPSZE0EDLDK4DoI0kI7Iz
bfrjZJrn5RzgBgctnGPj7eb3MI+reTHvLeb9sR6OL7YYL5gVAQrX0biVPi5210JMuuySrXQ6KJzI
usNSS+gUqyfuQ6NPubjmN2E2wK/mrS2Z17fzYorjxPA0b1bxfx0759mNvRoH1Xidm6jgKu4Jcioe
0I/cuO54TJP2jhQG3CXTtTbymwkgbcA50ftc/3CC/vtQPBNpvS67Md3EXCO5Fd6juHsAaHAoOvmt
7CGuloa6MSYWu6MbXax5iz4ELMn8l6X8trx5Y55zSpvr1cwoVMRMUkZkvrcCyE/Bb2pJRp3X666o
PM/7XQLhGy74JBIndBds3NRRZsaDMiJBCQaUQMyMqWFvR3fEkX+eBwxIz68p3HKd0cZVBvGKyJ2W
bZtWsdFBj3rDQoNFMHu9Do+/VT0t1eQKTB5TPQJBQfHMZHuZ2CNaC3Ey22DVTvnPuueenjf1fcGS
vTPoVriFd2PbDjNAG65b+sxg3qAQhBYhkOyEuYL5jcBCYBDsSdpYL3ctZnKDfW36o2xbZ71c8xL7
9KwL5oqlQ3qdd803RPfVah5oy5c86n/UVf84DyXzWQ2n7iAK56Kw+MfGGyl8a/qa8AbSnGFGuyMp
8lb3inEzRVwVcwmib7h7AqUeHZeMp/CtMnYAEgA0CDNgVr8ij09bT/Mx6f0HNanX+WMKba4pMyiW
KDYdSTFz5ukuhcuuMdlNYtHM42eTu6NCer4ebDKnVMbMtfQGUOy6K79VfAqfiBLNmM6V1ryrMn2s
vGI3DWqDNYoxlYU6CPD8SlWFhjcveY+NMVjVjQmTjaJXn7+OAh+jnbLvmAs+ThC+jyD712LgXYeN
dkWrZ2+wSHTnS3v5EtVzcWoVZbCpKz1qVvoYHkQqTkpxCTYVDSYaFlsxENZGANx2KSyEX1II4YRm
E0xaDVx4aEPmMhIxGCUXuDGSf4zYZV4JdJ1hsDKjzp5Q9YBi8lHxsDyUEXVHOI+566mdCGfeW3NV
mvBhG03sIxzga7WUz4gh9dCFh9K/RcTLB2dU9zg4scnH5CPSl/9O8XBb1cM2hSuIvoKFX2Zkr1i9
bpf7ofVtTmE9S5nYUGFW3oiM3OCpZS9U0SBnH0iCHFIl+WIJ8yDbiUt8uf0a94vl9+wN5622T4Kf
QkRrUGPsC/Zso0rTtckFPW/vme/Ba7yLWUnoQCjpBrZFQiZX9dA9pgNohdK0oLHO6wMDa0AI8b6c
V9R0rh+XnVYwl8pSFPFjXsIKaNFnyHl+pOECeIz7GpgQpTSKbjmaIY3dahwyGhBKlaxzz14T10hx
KuSEOCmXZDWZDKRU7jIgQGFUYpGkSOkbA2JUFULHwK9fe/ApqjF6akTl7ZE4WWG+q5NU2xhskCF0
PISC1WTe9vjXmpOJwNCpGF77+LkNCpCypEGtUif9kde9cVr2nvkkEB3JcJM2HCLwvM91C103Hpil
/E5bp21GhLXjXlwjY8VwCiwbwWr2vlRpSDKSiLoiFGVwx4Qu5d6J9LUTMrXllCaXyY6lItBcCNYg
WxjSHdODzcvydHR/uKFERz+X5DLfnj1A8qdM2PLWmcZMCSJ2qWSXhEat0ZyyNfAItU5ZIxN5dl/E
mbubh5Jx7gWUHj0kUjZfyJ59J0yXAiJxCAVVhMgK3+PyPhuZQuKJitJUvDZTe1f+H8rOrLdtZc3a
f6XR9zxNFosT0DgXkqhZsi0PSXxD2Bk4zzN/fT+k99c7yTnYuz8gEBxZpiiKLFa971rPUlh6e/hQ
CS4zGFBntYQ/Khh3QoDWrJkznbN6ubehu2bos8zvZa0QLEixeppLUwiJ+XL1mNix/I4qw4pmdboy
63ZT+c5WqZmQCCPintWmbxU8BXvcBii1L8u1XCuCNWoxIUthK8sHZeo1InCSjM0s8qjMps78pesN
G5XKrkPw/OBr5Q3R+btDgxF57EUb1S+ewXS7oAmAyvPVColM1APdo+SAMmY+NqZkdt2Xhzzzk/V8
1g/xrYzJcFPshKuyzHZ1Nn5RPOYqhRVeJ+eht3z4CoHXnHRQRtx5BT6jCwFPFAO9SmCKgdjDRzvK
4aDamKq8ihQK3fqkSMwSLM93ht8yuDkj1Hcn/UwmyBFc0xaJVEde7mo0smQLgmIdEKyEOwAt4Z3X
5QdFLb5Mvm2tUeeHO6+pz7X0i0MWWwrehKjboJFHfxWKy6B27eOops9QGVZKagx7shWNQnFIvxhu
oGkU16J8tw5VskHascDykCvVSz1tp8GAWIq0MZ/08qzpCdF9uTyl1B7aAYq/2hFDFpPErAD0hVja
2VuztbFf+62xLnGWbjEaMLFtcZyGunrGmrIKuoC0b5vOXOF53d6P+qeqJZEqDet1z3Sb5dFb1uty
49nPhiTnPK2JaiiUV+SCc43Uj/YT2Hu3UGM0TrGcF3XxWfN6sZNGdo/b39dId1JvJmzIbTYjAdOZ
BrjgWRHIlIeoi8j0Hazj8uBp/NR+yRFhHTkXzD8ejNw6NtHI9F91FAodmQ5VnNhcsKnmcXkgftM8
Glw5ve/nh3qmu6LpvUtCExUQFOXZowrZpad+EFAvNgNGmgUH26uMdl7sCCwWao3+M/laq4o4tqn6
JStoKBCYprmk1AWrxYS5PISx98WpRscVemkcERv+/LA8FxXMPIIyfg8JVRuTfDxwNOWxSXt5XH76
7b960Oo7H8JLSKTmScp2cE0HKZmSRerxz4eiRw+tOUXkdiCYjVM5hPUhyiomBoWLWajd60qcc/WX
fZmuLEYBPTzHvv6Yohvc9k4L+GpAcxwgZSXx9rg8tEGsH6t6vq4o+Lt//iLyeKMkpqKhzZyb5YFy
v/j4qY1jEK/T/Burn2uTqpBcrWF57yiIlvNCvdWxpt7yMvK3MZGvSCTNQ5Bl1jkW4TNJpuUZyWXF
wjFM9wqGsNlJfMsRF+NDKh5Vszrz6+FqamTs6HESHRxIbxQisxAFrJOhfKz0B0NTxEMYqIVrRkEI
RBofUqMZ9VYyI2DQgZBP89duOKHm/1JoL+973mP539ATakCFX9n0Tmbv2pbd8QmZu016WtxGSRin
nVOnWJ6zWIY1TmveS+VuiNX8YSqvFMXGrUWOl1Tz5C4kBjVbmdAxgo7q/iRjyY2I41y3ikn5e/7R
yIJvQDuEa1q1zhIAjtbyUzd/Cz89p5qoznz52e4hcMTEp296YX1RVKvZDjNtXGaWfyJkYXDC4djN
D8tPRNQ9UjibVjWoAq5VdTii1/wR0Wh3Y9qGx+Wp5UGNnT/+W1QEM1pJAb7HSZMDpr+VoCZ5NIJX
dvAh7jjLRY4U20AROj44jdfRbeLBHsev3I4kXPLJexzFLu+rR0NB5EkGEj4U7ITzVWzNV2czEurc
yuhcprXP6ee5Njg7UtW6szFqPCMIw+Z6Ut1muFotCb8GBgzcCU41Qx98ooPn+WkFlUsDujxf4nWI
R8BsCrnuSSQ+yPBhAYx2sWmTqjuPNgt7NPfyXUiY6k6XZaSt/dgLNoUITNSVgbZLBnENICbSShR7
r8FfgkTR0+sTrzWZ0GEqjOdNmfiSt1Fq37VRE5ziRINFMQ05VXAFkJWZfSVFpz2OO9mq7bGTVXvM
Z9qpL2LmGMuPZHCRLGL7kUspYlhnXiiP1qTK4/LT8uBJvHjLT0RuiG3q2Nw528NoFeMumanmgSl5
kxlovvy0PGf4z73vTQeqx8RpewPl8SAkVgaPJ64Xb3ZcKoYknL5+HTUOa2hxix67+yIIPycBCUk6
FoSgqMa95jfPIrb45gcyNUfVxe2UUHjAVeaF9lGgdF6bjVecC8egSGf6B8mSJ0vQYZLw/Y52FNLU
qY7UfZAPr05ZvExG8ykemDFqo77vmZey8hXRkXTUcOWP+rMRoV5twwpcmxLcwTVKXZTG1D3kqyrI
XO+6+lvJpLypEjL+fFG4P/RCWYXQWzc93oZDMAq0+SiWey3e2NhtN3kMAtqx6s+Rkb7Xpv3OwgSt
qEVUReu/D6X3NsqK/Nj6BjCBYX0y6IfgNFOCw/wBVNHvmJfZXBJDoO+mmLleNDK5bWdgJsqLpybo
NxRZ1kUHZJEBuQIfQwC6s9Z060rKwDauzNcw0b9UExvBXfPDRvS56ltyxgNKjRqkS7/A1W4E9pNw
/Hfdat71TKPu9RDGGEcSnxkcSAqBZ7r63CvxedKPE3THtSro95qwpowpYzE74qPDJfSZUegSq0F1
ULDlJFZZ7ETb3ouyINVwaMf9lDSrFKqTq3fEh/QhN7gpD9f04rpV9TBkxpxmHVfnyaQCTivqRyQw
ni1VHqm0myxXT/PHCOaFQBI9ddaSwGoyo06Wfp0H5GId5fvUqx40tTu0FsunpaIXOf6PuRQ0LAsq
lQqLnWbrRnhHwODpOjL6F0JCsxU+qzlE+U1tPBaQ4E1Y6AiFdYuMSgokFsaDsnd1M34LHfVRZ7JI
7ZA1s502sD8zgJTUBYylhISUoKXhm4TJmyhtZbUHfX38a73Nkob3ixQM5iu6TBX9sw6rFbjrL/qi
epp82daUr/Tc2Gcja5VCUwOySnEr0iOxivSdmZ7HMgbrNhCYdil3kbS5Adq9coLIcGtm3RQoQm2V
ziuD5VD6lBmlvUn0Hpcgy1mmPHNZuL4OkTmnlrC4bInyZlqIYmT8YeqcBG3EnFDF8E3qNAS78C2P
TG1bwx+yxdtgRMpa6efSAflqDNdM+aMNVlfsl5371wdFmwVd/3JQ0JBqljRm/eNvukfLF/5oUxLZ
V6n20iInqnCrLLtEyNNFs05Tv/fB3AwYEDZ//d7i37y3piIKlFJDAOWogHh/FnzVsjNSSv3Jvpg7
3qlHxYg30oIXgzKDIoxrLsabiVpkHLQX2xIHp+9h3oc/aIvePAekaSXVFfMIWsrNpUqcA6nWfydL
M/9FFOaoUJMMB7Clo+s0DX/dy6wasliaMaeNzV4Ci+X6rOt+xTDMYnKcy2uZFmM5aZ2V76CrQjIG
m+nHLOYIQ77FNKM70ib2NmdFjNbgDYYqNfU5U97Ks7eoSt8SSoWcE1spmJT5UfCa1yGT2/tFgujP
dkZjLgc2pbyWnyMMLSuYhH/oNFgm/KARbG6sJFiJjoW8iDFYRNxwgXyd4nkvSRMX65rELu7FyQW3
474fjYQQ++42psF3wAB3Xxwzuc0LNuo8b2bV35IKEb4cPom5yBia5cHImN8Gb/lE67HSx8dkCPZ/
fUZo+r+IYznYhiZ0w7Qs0Mm/C1aLIcwVm9LHPjRjY+2o8LlKeh1i1ptU80gm61kVlWKzn9BAxNmY
biIQoletk1tzUHNuB1SUbYzTrKmK+oSavN/XnbIj80tyE6aeM6WJBXEMJB8F7+4mPRrAgG/AVjrp
tlOnH+mkYLhClbI1y3G7FJv9gIqF7pMbCQGsVhDCadSrQ766uaGYhRTJop6xv2KNoqJRWekpsy7S
ild6JPYFxOU1ZQYibai5cQsl1u6+h7XL9A7rCNClz9bEipie9lsqCoRC5GIWIyNP5VmvSWMxK5x/
HyQ8LP3WVvmeRH2BC2ajaA2+8Kz5mpJoQrkeFxQzBd1NerDGavbWCtqRqQ4/Pmhoeampm/mduo50
a26NhP62z9RnJnrUq6j4SEpzZEqdFYpcaBj41IbT3JZae6HkV2nFxFAr30ncSahd+toGOsUXjSCq
0JOYc6OYBZaKrqz2a4QsYMcyDP5KKkxiqstiS7skWilRcSjehB6N8DkQlMbwGAx+SYfgSNLOu+yB
NOAV92RLYrN1KGaRgBnSaqgcc08K56tPUMyyq+XBz4PvSj/c2jjv7rDS2SsNrFLYtcOL7pEONZQF
Pa4GDmdeP//N6ToPjr8NnpohTE3FCWA4xkwS/3kA81s0JlKp470+f+T5bmDxHHM455vSnDILA3lA
Rg2KHPwq+dy8mxtm+aykk7OMqgSr/ze79C+Kb0d3uEkYXEeQ0YX4bZea0SRNDKsrVGb/S5FG90yf
D3PpO+lHtIjjwZsVZ3nfYe8ZyQ3CAqyWn3Tb+Jtj828Gd91Bby2wSEgkkb9fyThhO8/M8nDfBJhc
hparqiWwsC7WKFuaNUrxrxVLtW4yvpoV/RcfyXk91zfMWT+GngKOJVHeMO+e1DZ8EjIYXSph3jos
hr9R4jr/etCkypiDQt7RSJP6XYfLBFvSBu+D/RBH3kahi46yYqMCSpijJedmNsv6KTEt1+BrO2Xq
KRBef7RUWbmCP6RAfR4xx7ptaKew80JS6OdqVEiWu63LcEOdFfR7jTAvb52XVU1L0lX7lMVjlivA
BJz60McDuIso36gTqliRwjsnP2njKIbz4rAWEupNVI9KnFTuUhP3ZwLDWE17EesbKn2O2/UU1pJP
hdHE+6TMyPxow2DLZbFuUFY+m6nYmqlzNQk3uDjdtApH+haK3gPXKMxjVHHZ6GWRrYWmwXRxlE9V
USebEPkuZ7D6GWs8Rlp9P9ccF6loRk0NMuJTQANX5R4RiOC+MxmQpyx7dAK0Ub6ejptUVw6Oatxn
rf8DogEME31PthHQhdqmoJ0P0bY0oVmYU3kunaK4JbCiOQsYrdKxGfZVGH5v+jD/mH381y/mkvqf
/83/vyIzqIhdb3777z+f8pR//z3/zf++5te/+Ocl/IqGMv/R/OWrdt/z61v6vf79Rb9smXf/Y+82
b83bL/9xF1PTQ/udpsr3uk2aZS/w5Myv/L/+8j++/1+sUYbh/GXqwprJxg+weiEjz8cGFy/O8lf/
L3dBk//QdLw5BonWpD/+nLsg5D/w0NDcckxNCi6p//yPP21RqmYLx9FUgf1JqFyFf+Qu6OIfBjMr
adlM0Ikbcf7/chd+k9Wr7JYmNNxXlq7qUsh5kvGTkYAeDZLRth2ulEGRpOTqtmgGdFVqMez8Iuie
czlkh1aG9qYMDTSslVGttCYsdiHis87jrEnV5Cv90HM3OFgm9ewK53hTYlU0RHaXUtE8enJ8DRW7
2JEb2R0GRD6kxD/3tj3cYZsd7pzGNrd/Pbgbv91v5g8mMQxZeEZUaXPj+fWDyQzokUPj5uoLPSXb
mji8Rn6dZIUYiEL4OUe2swE6FAGzZo7Stij1q37QrkUgvzf4gE7O0N3lZjFcBJrjPfLKZmuLzrxU
ccGAVLX35NpgXpZ9vKfgxULT9pKLZ3vfurgP93iGb7nVak9Wmldr0hU614uKjhiBDM6Smv1o8qA/
VdyfVqNsXCUrWRPhHD2BpYlOcVOjzrJqC2Vw7LvmoHknPejvPVSpm9rr9Od2cBB+WDI4Ba6RKf4h
G23l0ZwKfZ9J4OA+GqS/Oabmb5a25ZiaFrVHgUWKsvlv03sZ0hhCyd1cyURutgR8hlunQ0Pio55/
6iDXG8U0HpVJsrMhSRdZEVFJ77/ZEsBC6JTiVCMBSbxYveu6Fl9GjhUgM7HMl9GuGirjMTKT+Kb5
0C86Uzw7OL5WlWd89pOmO3a4z1dd0WUnH1yej5+W9KVoYkap9k9xzk0gMKNH2tQZzbTYD3dJUKBs
EClTMVZKu9Lwqg0XHe2d3E7uOsPbqLgHIuSlENFH0WtPOnetzJnu7cBMX0bf2HRW2m8aowgusZbf
EfZwtLDZAoSZmn0gjFsc2ghVgyZ9EQ2Zmm151vXkMUzN/vjnw1K9HMco/BsLzu+eGL4Pa7YXcpab
XMN4K389x61R8XulSOprZrzH/pSfZoAMhy5S9lXAlD3yRHjqpGFehk6Gu7gKXNMjqlsEp6asoqPI
jGvbSPUckiChB9ibm5kLor789bVoshs/Tf1UC2ciaESUsYwxPMyn1U9jjKEO3DVrP7uqQqmPUWxc
0I4YzA/6cNOOpvM3b7fM235/P0eF2iZtDH3MVH59v4LzfypZAV03taIFdwrxsQ2QVoVlsqtVGouN
Js7cUJ+cx5ILChVZvTGdNj85Kg73Vqo366aPjv/S6Gp6IBqd4cx6j8qWCneovJDc1lEA9opdDqjc
rZ3RuuQUsraFmOvSqmf+jR9wGat+/UBca8IQUsf/Nt9Nfv1AljXnnWRpeMXJ+8rSNThZASc/Yv2K
4conzdeMCYq1yBupWdSedUYiClqt2EZmeQtD4W86qjeNxh/pI6NhXWj3y0Msne9a1lgHPeQSpI8Y
b/BU+adhgnhQB9VWtBUjuzbT3/GhbPtWclaV/bG0yUwPU/pYS4dExYmEw8JKrqrlocGYIuuTk+bB
OggAGnjBVYtmckmT2O2GipbvTDVDQFFvCSixV54RDxckYmutcVQ308RwpOKpr5W6/dHUanBVKsJu
PU1IpGehdrbtOep1jKc9tf/65OXA+grZZNe/Pm+NeQHw23G35tsj3lMhuZHMN8+fTlwgcQagK0+5
jDbyhAF4pGL0D7ZBzTJQGHg7yEN9ZfcbEYzfYs2Ovuuphisp79/K2NIgW0nzjuAM9RD3CjHPcH5v
0aiQBDC/tqvX4AnGb20bX2WsHwZhRq8ReTNEfRODhMh8JI48pdBjJIxEmSnfpEbCqVPcZGkbG4oO
Ds2/iQl0Od5HRdqfJxIdN4Z0lIOfaY+9iKH4ogndk3tLXATJ0nvFUMttJgdJr9h0QdT2+2EKS1ea
WXLFADT3kb908VDcJXpRvUjroRL18Mmujeaiau5fH2BgW/Op+8shxvPNiICtD4s3d5V5ufHTITYr
G9lj0OiXJvXCdakl2smxW+2k1oM6S2LoX1C03S+/WB4G2/Mo+c2vqRQFH+6ff6N5ytdiKqqfnvrp
JYYVaXjW5j/8c2tdnUbrzhoLpunzdpdfewlB9R8/frxyMhVlnYWQIzhTWIrOe6n0VXqAD7/96Q+X
X3y85bKDQap6W0fKl4/n9GUP/nzz0UE3tsVFpB5q4tL/7Wf689V/bFf7RsTpePzYh//9ML99rI99
Wl7z8aZtkd5F2kZDVbYzGls95fNnWF5AS8aGTTX/f/nN8oA+iMO//Ci5ZOPyGnCP3wG8B1tCe0vR
vVOoCWdvgK0kd77TGPo6Z6BaoxRknHdtCxBU1wGzTT+ozmNBaZ5HpUfxI7VDG+vnSE4/1KExAa6H
T00cvCVDM21I2HovUtXYoHMkf8ayySocTq2jFs9ea12jGq8pPS9/B0TxE7wqdZsb04W0JzesNEyZ
WXriho+ygEynbUSlWkdruAIkbuISor/ul0wTYk9cBU5NlEcPNGfRs9GeCdGFNb1JG5LA+/XUeMh9
LbnybZkAl0RsYavDI+WfwG07thHaVo7D9juzM7DWyqS7aXikZ7lGcmV+qm1xNXHxRR2SBSu6hKzr
+NqabWxW91on7lrfGd046i3YTVmxTtHnbywyC1Mugw06fayTen4L9JYbktlR2e5eZfJqp1WO1KIo
VuGMWdFruSslNMwIkU6XOw57VYApIh6wUCCIxXFxzuPSdGtUzytHap+nYVJYZR9jGjkzsuOkNCp9
2xwVqAF3H3WXW2eVOBvoE3k6/hx7JP/UiOO1ZPgWGcWjoPG3yU1xi/zq4pRov4g8utEt4ADXxa4E
QrtLOlr63pPnzOCqIVznak8gV/fVGgZUSVm8a7SkIXKq1O90+RojR/PyQt81I/VYhJZIu2lfKWa2
s31TO+UqIyO1s2QMD9Uc0mSeqsDEO+i0p7hVAMIFSbidXYxGDNyns/j2ouFrWCa31MqUi0C/MUKK
pLJIE0wjSW60ynqj0LJaZ3bVr73mjBi2BQFqHIbAJ3eczmflN3stooxbByy1jXFnjp13aMsoYlTP
ONLNBAptACgs6oBYtTZidpMyFMfWs1YmaEkF6EPgR0TZVGtUs61rTTntdh1hZtWJQ2UpYkWUwbie
xPADw+oR76A0om8Ierf5UOFGkhEdvLw624Z1zNV4zmgo7W3Zty7tK5pqwTlRKC0q4a3hPg/+Tjtn
ZfzYqStgtzXowixeaf0oiCYGoKCdGmqH5JGVdz0d5SJoQVDW3X1FRQF7Qvc8qfljoBcCRY5pun5V
XBVDtC7JYDCwaq2/APXbdqX0j46nuWSvP+ldsVPt0N/UeVEhkJB4pEKkYCMdtxWYJDLop+TbJEmq
E0VD1hpGikIFrpZBui217tqmVOZlTyKOTogx5sqdOqL+FGBaTctZaXYg0KHZGN2QQ2aR9d4p/h0D
VnK06/hlbJWYlV0x7jOhH0dvzHBwqcfUJ+JcWgkXqek/SJCYXFoRibhvqalgW2KygU6RxDjDaI7q
WGxtyszX7smKkju9D1wqVfiM+8xbT5NNb84m4c0YomtbS2TXraxWkVE/lR3rQbg86M5zTHmYp+iM
4YZnfomjM39msrWNIucZ7kC0zbDPamqdHrDJfeEcQtKW2TakCSAFRoruouwnjRu08QXpF/JImh5u
UcRiK3O4cmmLT2CIz7ZJ1JiVpNoqb+WjYIZKXTfL9p0qYO0qpbKJHPt7j96UvmOdbZTQOrEcejfg
VOXzkQ4JJ3SlrbwoIVmmo+l/6iy5Yyk2rIupcdZyQicIub+0e0yoJJ8gzcRtAbpTHUd5MjLGyYRV
0RTJ6CGxQ7cTY31fq9EmquShrSKMK7Fe7UyziFFc0d30GgflF+b2ocEl0jbxa9xRI+NA1uasIW4+
BXV8GGKCE/GKol4a4mrjtM11NO5BDgpgZDXt6cKs3X4inSMwH5pJ2K4+smhsUudUjQWcMCDjo5qM
qyFR9Z2ENmeBLzp1d31nU+Av1pbTGI8hri2f8XBN2KK/ll5KsmCVPmYedXCvAQjJuggOo5ftNOO1
dbqzaKHOxpn+ZAj7bHl8w1MTHIhSt9ej58SbOpweRWnlfLihXAus59tOf+MC63ZJGz7HDJzrEWUx
+opyFzCrnmKIe0UviY6JSfpBhzjQG96MFSy7avZJVFbxUsbqbVXk05cMyhnYd6gbDqoORTc/V+Vw
DRg6i3TatR6aOMvCnjOnubXQEejuJfG2R0uDvFXZDVGdIukeRgA2doatzUGXSmpjq+uPxF8GFHAg
UxdCCTZj3jyB/1SY2SjlJlVKa4ui9YQQwthRmLi3ouEx6qZ9ngcXur7f2yz+rrXglYGj741pStea
hoo70zLCDdHShxKZaliQrRUN7aVsfBzmPX6DWXvYGNknsyoYpOfOXmd0m1lSDOWlPOA9qZ0KwtQx
LHT5tQ+dPXYV7bNA+eXS3+pPne8o16zOaVrMr1gelv/GU+bfqWYwnDxj6tzlz+a/1zgwX22f9+6m
Sbk1QztA6kggTcZ+9BQ26o9lG3U/XshWaT+V3E+3EkDusXcstO0KbvNp3kZmP3Rp0rybURxuckML
rkOT12ci9TwsoZXypcPsuGzLmlJo2dzDH4Qy5AeWYulutuie8PWCrbeSN0spqm8i1U5mWDef4Tlk
ri2U/EzZpb8oaoBUXW3TV8X0t8tLOfRoSGKf8kjQjazeehpL01Q9VDPh9mNr3SUiUfqrsBTA6UQi
IjWxiT4KFPJQKbU8e4Xz2ZjfF8fwpfOs4PPYwv0cVD84921jXPyYW0aBMvQVnJ/ba2b5bbDKfIX1
pn1kyjPbumN3xDa87zpNe1BbT66Wl2HC0mUh38caXZyOuf4OVo12NOqm3CKyDF9AqLwsrzQmeY3S
QHxqfWw6yHSQd0ITvQabGIEqdOFOec3SHB+3UX2z/ZCoS1OPHh1agTsxjmJvNabyIEuh4Rvms8x5
qJWa1e9DjnC7muzgrsUkcTRHL6Y7WTWs4O2n5QBpSXnP7ar8lBi17nId9KcyLqurYfXRJkeK85bn
M2GPrRZmSJZTnhu3IvYSvA+y22dtWN4SveGbnV/iMNu1A9t7UwxMoramyKuDduOkKInilnZuvHhO
8Li81G/9Ww8g8CUvVcwahZGfUs47Qn1Qd6RmK9+axPnjQNqomLMp626aNxH94QegePpGvXk5AMBl
az0g36K1HXAvbMOoU3ODUL841yrt7mYcyGRR0/xrLz8pEzGkhDipm7Kr1HNOpPhVUB38eEGmnCpd
Ju9RiFFXUSrv3ClKcMUAZa+9Uc++Ojnry157T+FIbqTs88soe/3S5dAJl7cAfdhxwtGYBguJ1v/i
Ie679GBRNqh1rHebJseyK9jVGPgthzjAKrxoRVtvUuRhGwso4xlR7vIqpnyzryUorjk522h+eIHq
RPbbqNyW/TFnZn42huo1TmRzdmpDh9081W8dsMKPHQqmDn6i413HQovOamk5uDkN+9Xiy1peQR2i
Wtt2Wt4xeMLgGEXkNvnYvNaEky7vYsCfXrPo1O6A2vWnxrEKN2DE+xJwVi7bqCtIMRyg4N63IVOn
89A0L+6/mCEUwvkD44dwVgLG/z3CVPs4JapwR6zGwDpbiIIcW48WInhfcx9GSsjaoJyOXZg5LifT
+DkaJK1ottMohrYqLTN+MMaqPPrcc7emqUSfOz87LNshIgAZG1zbh1oo/nG0pxLEPpcX04Pj8grs
h5AduSTQchbyIFJ12Ea5uW6Flb/MNjUD+w3ZCLGzMdQxPJVGLm5GqX5FkzW8cfGo1ANM784OmO2r
ASUNTNDDmyqSM3VJ4zkRurdXQRNsvUD0rxoQzvkPUdcPLq7w+Mj9PHF1Nai3pp09L78s4O5SQMUn
1BtY9YfCSD+2SkTVrYdo8BRVtXlAWSSxUIfjm9kzuYHe1AxVum3VIEcnq5bPggLfsvsgn/o1ZS39
kvnecKcloQGJht3suuG1Maz4sa11HeUxIsjl+SwAHwnB80sx5sxOsKfCpQEDClIbCR/7n+skJRME
r52jJtTv8cc0H1s0YxtQtJXYDyH001M3MlYvmzQ9ZyOSNvhsD42Gi7yadqpjxqTsys2yyW4Ixo09
hRQO1Mp7aEZIzY7JIk2xa+eern1DoESp3Rdo189T00NRmT/7UAQHyjzTS54ZrM+Qj2+jwZm+IEin
dz9O97Q58DdIIL9DUYljGAEnbW3ly8deCU40L8z7OzU05MVW6Assv6iD6Rr7VvbcTWZxaJyYNe7Q
xm9wMJe9bafecMnoQ36YwILJhUeNWOS3j6NTt9kafWrNWO5ZV1wlwcdWKw1+K4XRR4ugBuJFkv7j
C0yUk+BG/2r7WMp0NF00R3Lz2a5Clqd8SEVTUNHPp1jr997dctoRlytfRYRaMfg6IEG9+VoMKFeK
ytWZEjSeba3yIiGhAArWoYrMV0WLij3xs+WFpGSmJpneEdSdW5ciNvG5WSNxn13HXbW90WLND5Gl
N6teZbGK/A0aCZjNymlJqnE6+y5qptvYVPKCY8hdnBQZK1huMe/mGCv3IpSTq/cmMRd1T+N5gCJN
++XVsjF51JjDWNnZ+TP82UMY9eSXe6V+HDp7XxFizgXZWBdLZ1XtSxygTkjjbRLdo5LIV8oY+ySy
jZdWBP5aiK7bt2YjtuBYnU1tFIMbdEhv8cuUJ6+0io8HPxUInKknzV9adrSWuJflxyVyEY/SqRrK
YPdbcubvr/szn3HJrPz4byuD3YKwmre8bGB5/qfExz+fZBh31sSYgHuXEaF4NYCbYwzaA3C/BSUd
Jd9k1+OFXcvByJDUAbP9JbMk9ZeQFRD0m2mX281LGHxO6XAxIcZii0a5ONatLI7l/BC3KnPdomPO
Dw78qHl1f+ybkIOrKhvDhrSP5g1jg/lmNep4UBytOeYVCtEJj71LiHDLTWCIXLu7s2RrfrygG2Ns
G3mDgWN+WH6KTyrFqb0+iEd8J4A1gvrYqN9zReEDYQUj1nV+GLGKTIYTQDToxdbpGzdo09ENy+5z
WPv5yQpZAHiAWKy6d6VR3qWWfrb8qt4th4errHZFDNw/j/HvmQoLhqjsnpcPR3W0OKYEi6vFXHLM
p2Mj32NMYyeFlco2s8JnrcPmVtfNkxoFw7qO+YOmrzhWSHHIY2y0c6jlynZ5bvltVjNFN3WQzu0Y
b0ijXAcWOkaMCxsmCn7R6OtlxwIdUklesIrLkzlUaooUny9tx3TsqY55Gj7DfQAIws1Fd5UEiKO7
fFEs4iG1LK2Ptt3Wx2LUAS4gCQNfQqyxZ7be0YuDeEP1yvg4Pz62blTEJC7vm5LFs44Go11B1j1o
XrSvaRnuJ63F8s5QRYsFbu5E13ozI3+hLyfonycLuVgX1euuqR5ambU7UD/RKYKQvBO1dTaVEVFv
GFtIw6qEhkgBXHGq+pdQgvYg5mWf+45zZLEoG0BJgRpVWBTV6lh1A0XIjqhGwx60VTT39orZfKDh
nXS1Wf+vDKSn1fW3yPIQPM7S/uZ/2DuPHcmRbcv+SuPOWaAwqsGduNahIzJyQkRWZhm1Muqv70Vm
3heJ6uoGHtCTBnpCkK7dI2g0O2fvtSvrJjry+OrCuUunSm7MoX/9zEZcohIR3INSWULF6jkHvQkF
tKLEmQBIWa9T5DvXIL04Xuvea0UV4vBGPpPHpXdseepV9R2AFuWLXV1prNPn4JLYjeAZgzHeB259
UK3TI42BJWd2ybi3DZg/Vme0Ny2a4iMREa+N3U5n8pTTc64EtpCxQuk+SudqO4W1i2fH/9iG9pom
JKa+IrBOXYujIxialQ/bZxUNAUtjLg1AuYFGoSbI77yWLPuKArEEEY8eM0LH/SxFH9wnBbGfVpoW
W1tPp0ctp8rI+5SnuqVmm4RxdDJGOhyxXZE/0RvGocxS8xQK/zo2pbtbsu0S1w5ZDlVFuodffv5M
QssG695XusFy1rzAsfoVpLrkkC2bRCPyvS/wW+iu9qdMohfdh6rEBAy1dtG+OpjTVDLQbKAg4uqV
OulzPDHse/zIxg4Y1X1IPBoWE5sluBcfQouFDtnQTsJ53UUgovG4dKZR7zH8/+ZAWixHBUi01UR0
KLa44huqJsKcijFfh46HZ49xcklmG7rZalR2ODhmd8WyoeTUniL3lbyx4af3q2niuyhP7V1q4txY
7GCL+WzZ6/wYHYZrv0LZUlQVh5H0W4PTMJo3RATAuHGHLzKhJ0615j4zQGbPfr4Nxl9QCKkK0+zn
/7mLPYXRUAM9c7I1a93IST/2eEHPdjZckrjwwYTAbHZdLqNV6rc/N8shbhA3RaHAPaC2+Tv3xbGf
v8myQekEPypHmkj6TXCa5k0pu3Sb5QDZ0JqjC5+KW9Hpz37NKA8+BUvIvPF099ce/P5fe7wYkIOK
Xn4SNz158UZ/WvbEgPbs83DZ00t3k8VOeZAgqk7LxvIjritV9iKFGe9CYm5OyybDy4OKmlHg8zYv
0eiszy47rVL1KbDIow/jTK1CzyWSwHJeCHeaaIFa48qbn5qYDCWhNRVrO6sG+I3ucJyIRHWNsjwb
pFAh+csI16HrRmnUY2w39Z4yNC1QE+N68Sq6iUKN0B+CBiF+FpTFuTcQMDcj44Wce7BaAycoredG
Kb/VsnGYra8KPSJdZf5J2izBv5H6VCnn/4rl6yQ151DAcl3XDrlFcPEQJR96a8fkckgQk0Z/aLXq
V3gvLCoKH9QMaYQE95TXyGabMM/IsB9OthBYrbIioBvQ51hOfP0Ux5k8JkqtWSIxaGfET6zNXM9+
HfstxsigxY3Vxzl8oI7Ip8xaZ8jaTm2db1Mr4Focms2paU0cZ6kr8x3Aq+fPWMt/irpcbpMO/4h+
U9Fx5f8CFBAOTtQG13jKMPyFCOggI+ZA6kpfUWQm7zf0YA3qcti7md7Q3WUxZhbiOcmTaqcPsXc3
OOYOl930QQ8m22S+sGe/+8RfIyCxvtIumHiMa4vNnxKw5HZLHjCNJRcLFc8pIAovGsLqq5+Z14gW
63NmQ8XzOivdJE+h7Q+PuZr8G0Faq8LSulMMeRK3ML0lAFo65nRD7cdIjnd9VY5YlLQcy6qD1QIZ
VLVVZk+bhmA0arGmfYHju88SJ7zPoLSS2mNmBChnkpIyRh53cO0biheoYVR4t7h+daipff/g2jbL
KEMPDqEz7sxJy++zmgRgwN73gVehdfRp3dTQulyKL18gKeO5qebROh5QPicdxlh0YoALLMTgZppc
MBROdGc80loy6T+nXfy91oPyuhxRi2cKWDCopGSorAnwEG9DLtaj5hpfW6E5W0sYqC/MLHobRAVv
gNvdsqOLYIbG0YHS/Fpn9b4oYvvR74v3epTmBoM4NaWqcQ6ISvH8Tza4GLt+Q8dqHNH64iUmLPCt
MCZ7M+CzPSz3eom+rmyyMqzSz3cqI00Xll+oHfVilpN3Y/3mOsGJ6bz/rRJYkBxr2kLJTPa63oSU
cuDmIatubgnJBkC72FiY0xBPDP4Rfw9KibIwPhqtRjyQ2c/I6VsWBkw8lJ2O9y3tdtYer1Wjea/W
qKJD3idXGinERRWhSZgge2M0wW+LhuJQi5xTB+XqSQENeQhThPKm7ZAwO4ExQvvV8FOraj2kMZlI
sY7MrZwCnHiMQGk71kc9tM2DytMfGTrWFQiT8hVALr2NSFFsE5O2MS1EZ54nuh3zBhiRXCu/dfIJ
Qi5xhRA6By86qSEJ17Ejq2cXStoxHxC2o+CinqzflNJsPoTLZcQAmeTjRED2NzTXME1x/iZpgM0K
1+HKb9RDXWXtGb5e8IM4EuxxCinR1lDtsa8x2NU0OFqJ+VRMMaKvwbo5fv5IZ8p8jkKreQbHmLox
4KSRIM96aNVdzrdw3DE7NFaTX5YzPXI86xzlO3ek1TXyHP5qXOryxzRP0c2b9XU5MlxEexpkt13s
AiibPQwWeQt3B1iS4s0d0n09Fdm33qfOFnSxhLwxvFdDOV5oi1L7ti336Hq2+UD6iPlAAtfFjqmj
Z7oAacaqb00oDt85Tpt7tE/rFmnFyqjrfhMFzviAIaE8diHdtoB8pqBALILzKjsTWObwdrn1xaRY
OcdkEGdBjJ5HmISGFZC+dvuO7srBnavsE2af4pmM9nvbqbyvci4lUKosLzSI2rWbQe4qExsIUY23
lfS2rUe2xrvvw5aLYMttpEcERKkXaqeJsXlqMnwZbTVFfw4yAnYEbEGLq4FMka6Xe6Zn3qkoYTdZ
FLgQQMpd5oVEiba6/9COmB7t4c3wpfVS2XpEA5ELgRnqxI4F1a/D5V46nDRJAZ+toDNVT87A4DyM
4ouw1AS6TyJZmQ+revjS1QaKO7P/S9n6NCdermTnp3cjYoCzF/tMcAUVYNshKI+qZbZ2akmvNBqp
m1De1Z0//UUunsYhoYQ0AuiSjAepe+7jZODRq+PZomZN/TOsBFuKv8hW+lbQTH7L8xG4tzZkROww
S4p8GGkZUmqU10n8pY/qHdrE+EVEw7ueFPGK88P7MJX3UHlm9aN3ClozQRCCfjhQ/AmilQJQYZcE
byGYoURqA0BLRqlOo+s4z8FEvkfMjGCvuZO5ka5mbC3k5XdRarynkZyOYlLNVUzuxnDi8rVkZM9i
8dI5Tv+Ucc7nlmjuIk0SBDB6Bp7niPwq2yu2tU6eWKva5jQKxz6XXfNUVOmzAYVvG1vT19QsyDjx
cEycVBM9Kk0Zm7rttIOcyu6N53xJakGMScWJUdMqXld4o4FLUd8a/ZIlGuEEb1MxYIkhGVFZzheL
Dn82E3d0486qFDZXcgArEbQUTEM8KrI8UGaCOej04pCDGZ6vrwWQl8TehpgZQNal6o6uMAvGzhzW
IgmabZGb7lM9Cn+lyPg8pTCs12IBKSStPFI9mvZWal9jbKPvoYzBi6Tat9DQ6NHFM6wLpMiGIJv6
TzV8F0NPD7a3yquliWK9UFhU3L4OmgnDqcjsSwwjqa6N+imVZXmCJM0o5tX2h/c+FMDAVWMbz71h
pmcfLstjzsUTpJVKmfnm1ss0uR9xScBlWDQrx3FIhQpMeTRMJ1+rOI73aqIw5xVVc+wwHq7i2md1
1njpnrYIFzFdjhekMtQVooLcu0IvrqL1iVoR2jVGpL2lX1w+lrVV77wGOsKvv2BjphtLms9Opggm
9hP1AZZuhxpZ29t9mB69Yv5VdOupSiLrqGOEm6lQ4mgYamN19vAYToN2M5puvxzZzmxPJ27mqvIG
CcgEMoLm1sZ2I+t7MhXfa9sQu4y//hZaLCZf5X70SGKJ8GMqtnbzsLo1DY2Mqppe1IDwwvAi8e53
LwTDjfg1PSKnAqVdLV1k53FUs5RIPyuItL82dbF3tfYHnYz7Pg4QFmpE43aY1M/QxgiyNOKXCHzN
WUM+twrz2L8bccXfcVaSlQrvF2dwnf0YbIBdcSimA22q+CnNjnWtvFM9OkA6dO1JWZL/QqWokJLK
eyPk7JrbLMXUkIekPDbYRNp02plhhZ1/XkyrrG3OQWqSbKb8p9TAP9dF0X2bIXsYHF/dGKLcwrul
Pcuqcv6G6J+0axUwwcLzG/cvmT62V4oX3k1B+mFd0dmvdRjuM3/EhRgYWMB6UW4muNjbKOe5MCL9
Ey/3kuj9G8bH9tUciOQJ+nw7BFX5PnceP6IQIL6Ie2dLWCwztIwGAt8mvYqy72CMRf5J68dmb5f5
n1R475o0Mh/6RHq7hPLYpsTmvodZhu24d2JYM+qUi0q9Ojq1dIiR66wGVtSpHA8+4TwPxOF908lz
m5fw/QMS++wsmNqvg5AwQShH+6ajwJtYwYuE18ZFOw3/DOYZpTYcHMwQ2yIS68J7gM7sruqu6755
XFhwioZb6kUp8iAjup9IlQZ7C4/VnNoXLYi3mSoiLnUBFaWpAHvB+LcL8yS+2Mp6Ei5dFifSpjtT
i9INEPkYh+4QgIqRa1r46iPraQK1dfYXNRq6aoabXXqP2ZLpRI+Vh7MpFfi+ba/r4Q4xYE+OnZ5F
BnuttaQLGCctDsozDH77FrnYRFzeKjIH6yBCsSndIn2zc50SC/X6vEm45kMU/KZzsdBDmT2VbnxX
A6vYiM7x7yLTavalG3bnsYiAXxiEQRkF/VSzpZfldO9ZUUmat1l6Hlzc9H7DNSySX2zp9nzgANW3
tiETVl2jGE+jjuNkVYFGvDdj+Kl8BPpPkLKJUP/gQ1kvspka9A3yoYwTY8tHTwH3MnxlVaw/cgLX
wypp6IwKwcJP1JdFKp7lITnpkUo2ztQZjCthsA9L8JVcP5BFtWZ9tqqmPpcRV/kCE51EgL9nxhGs
DN9Mt3qe1uuEe861N9Rn1so3zUGTFTT9y2y4rZLWOjI3yTe5AAgwxaF1ZprF1U29Q36O74fWrs56
ol1TgiduXpI2XOFEeKXylUFy18NLkqZ7KMrqbESY7fVMuw/kZKyGjlM5pRr2Vif0KPP2tYFvkEbZ
rfGs9KZVk3Fs7PB+uSnDbXqZcKmaZTreSjN5Bs/mPnd6A03P8N+6qHYeouqtG/YDpZPHOCooADuV
ue+GQm1L4HSETYxn18DUV3DClESXWXW+lxpTnczem7QrvloOHd+4sL9Ciqoe45LRXmWZ802vjLVV
SPmUjHDvrAYbjYy+ookkc9B28kMjm+GtQZcUw4HGfy/So6YJ9ZTY/MPS/jh4RFo6gKUlpb8MHh75
y0/8GhSlauAeKGGAU3xr2nm5a30dpAGAcwiCQz+BTImi5DJ2zHOKGuITc5n6o0FW3OlJjsTONc9t
OEwYP/gl4rEd3jCeTMRQy5gGkzvMNAyElEH9SDjvBrhp8sAaAuRiXvtbp3Dqg00BY64dyOuyiQbQ
RXZudBtfNutaNO7zskko7Y5mDc0hG976DDEUoB0wduC7pXR8LDiafiJHKb2qgMuxyFHAGAQFH9Im
1E8JjKZNlqnyK5Wq+8YKvmi2BthSdUytGAriluWr13rpLf9qjgx3cSsj5FResVO0cxCkpBqyLei7
I0Bp/rJj8txMNGp8VgJdpa24Shm3oMSp7GiE8FpR9qz5SXHWqdbGEul2w4LGT7TxFLWqX3tlXZ5N
DQhRJHU05L2wjg2ivbwxjOuoWGYWcC2Ym2jxHpGtzf8k67ahTx9aRzTXuPMv0hlClpTk80wZDWcN
UYvros1uyio76RS+fcWJRrDESSQRs2uPHhVFTP/RU6DjU/lVWa7/2hZueUqZjqARLYJXqFv57pVF
fo67BaIUApNt55r9JQQhWcg7CeTpxQ6JgzX0/loRtr0qMmXc1VK4x8rLvxg1gRfoWGb3eHW0Wid/
cXPjlA9VTEOmksCqSY8MvDj6NoynJt73nhk8V/3YP5vY0806+U4fq7lqtlQPrIAz+nt+sBkCKDsZ
MbaYfeLq6vY0XnXVk0tgt7Qg9MZd58qNDkkBuJTBIz00jU8O5rxxVEJxzBrOOIOyC7HU8YE5kHEe
BqiAWWHTHu51+zlsmjuZi+zDNz0L8ReClFo+ldYEjA2HNHgsSQPHtX9YtNmd3C+ZiNrM4m2fpBkv
PhHRblwpU+nXjFbLFTlecwLFcmnyaks+e/PudghrK8Khz4UM3hpqwgc6eJT7WL5Tc76PamxMlZU9
B43ZPljg++0sp0vPPDTTa/0DdPOMzqVn3BqAaQe6pscZAYIcO7Nedc+KdtGoUf6fMyxNB7nAMLrp
U58ZlOo99T2a0he3RKbTtdHE8nWmzVHa2FHXqw0zuCij854yt7yGSbalaAXlq6BINgLKiWxGuhVF
D2ZvIEV3JlWdu6GDYaUa9QZyV9wtN4Wh8rZ50ZUHuyyoGXLVTCM92HJZTdZN2VPVRGZ5AYfzp6Ck
tS5aDZDaNJyCtupBNsjh3rBLufOxANK5aRER0U2ObW/mFunpKyu+G1alalNHgA7ox7grIIrNge67
ReVDOpfYrO5cJBCNZ8prj13rsaGegaNRe3Fhsk3KFnCm9HhnaZZLklZ0RuBcwsrkZMq1YmNqEFVN
P6UpMlKczCmqHjwDSjTeRnOjpcWLOaWcfFN2X+FM2QrhM8Z6xosDsOIgZcKEgdTqHln2ga4YYsQ6
Cshhn+Q1Ff6vDXny/inJJ0gpgPg+skxzzstGU6BcI3yBlFx8QlsaUDFGUT0h9jce3LZIDnoEBLSU
KXytmnUoAgi8zNPgiYcxpndQNw/xvAGHVmkCBZJbOZuGrurGMM6ExSTvRo60cRyNbuuMk3FqmK1Q
6raIsWWsQXPTypWVxfmBXjThyV5FHOlQmndRbRFO6fjNodMoG4691u/VOLjbmkoqBp7cO+UzdM2I
qqfWcb0zJW3v7EvycYllqbaaU0BPI9zmEmn59KTiZzGPu5IQn32X9fUz0hAW8qox54zV75mDzESM
4bQp+6EEbodYw/FUdkClfvLLWQWTf0CAltexW8SgY3vXR5yYgf5idW1zDcBtbpPK1GAEycdx0tzb
ULTO89hwvkcYxX6uqzsc3Ws60tSo0cA1NRCnbnofHNagdmDFu+UQgcjFKSY04pQIVnqRhydzMMRd
aY0V8tJJrHO7/GKpxrrv++99b7T3k5JYGQrUQC0l2CtrSeDpboGdapwZfn618VCX2CIM3mIxQFbv
df1oRu09JxqdfFPvyKZFL+pAsdhDonOvYVGS59pMp54U1W3QzQ1swBHnYdkMN6o+1amhtVrgJneL
A3rbk5OY+i3ro2ZT9/lrZhL2i9DYeicDkLhXy3moHIwDRXEsCsv5LqREV9zGw2PvVhdmB/4Bzhhy
2yKJX2gH+rdolpN7Vn2ya+bWnvDFYx74KLWp6SVWeMooR9VxsHKDGC2kVbb7fBzo8Zv59wg28S2N
1A32BtRPGXZHg4LKyZ3jjIXpP6KbjtdGEorDcojYq9u4WHPvJ8+4EMaOZq2rQY16nCuWpl9RMxdb
KqXOuhtT/VronX5Ne5MRPZ4j6yypCP59zzQzejRdpZ4KpsiaNN9zR9dfIoefQmrQO5a95Tat8wgM
yqy922jIJzFdPVmpf6WM0r1PIyUucncRNhn1Oh+AaUAWYsgw0CBhRm1pIcrxK4XRJ6uvh6cI7j9l
9AQDgINgue3JtbWVCXA+naz1pDr7RXiINcfCab7wlWiMRXHx0TbeSy3lQ8Spvg/tifqi3ty3E/YT
2iws25vAmeC2Dt632SVrxi4K7VCmx1RH86TniHeoxgXPQqGdNkNIdGE63Cwds1kYqdk5UKRHTLb1
ydSN4JTsUkv0lzjt8o3XtMFHQ/qt25bOly623V3RON97l8qv0aYoX0wEWBVhQo+UkMu1PuXJO8JF
yF5deM4nXqJnNX50GuQJha/JB8ZP5PYJNr4UuRE1SloFaTWET8tGGyFFysl3T2afVZvJJRekB2t6
WTZRS4OjCq2PpYIborM0NJB4Zdv+MBkij5W8bxi9DqT6tIeY+iv99M7bBg5tZkvTtgWdNuTV5O+4
URWjZjcIyGnwe1VBRlO3azr6WYnGAk9Q2G7cZq/HGvUnodl7h97Xwabsu05q2nhV6LMEojN58GBc
Vf4DZGly3FIv29MOIK1WFda6sCkoG9bZnsvDlejNnwF//5+48DyWP/79r4/vWZRvmBXW0Z/N7+wE
E60VSYL/FcM4Mx1+oRVmaMS//3Ul4ueHKpqPf3jWL+SC5/8hPMuiXyWW/EyCY/9H/0M1//6X5rtL
piyKRKoUtmE7vNd/kAv+H1AVAJsIm0utydr4v5ALwvpDUDC3fXKGPdvnlf87SbS8zd88jz6xNTpc
B9fk8+mm8TcbvRUmftYIyCi5Tn+HqnzpMtKd0RkDlBwV6KyzUzbWj2AIJ+owzPiAf9SkAbnPVWxm
8i/XsHr7ux46hfYiAsr8rz2IS/UXk7u0+JiQlmnfqSbRG4gnVZ8ma1LUkcqOmUNFxCKnRTG4Grpn
8NDqqbbdETa3rdRrZALj38YKc9BhqJoqOaDKM4odTeou+NMOWzrUEKSkeQYNkd4lmoeMKOi1EF5t
ocFDFno7hJfW96viXOV4dVe6F47lnWyrwNpDHLLNvQntBnR9bNJQ0Il+/groAhc2/sLEwR+G8mTt
O7YviOSWItL3JCoZP1ijJWpNX2kc1gOlEzrtFe7BdQf4SBGr0CrnMqZt0iEBp3AwaNseXbVSvFs8
6uoYSjtHRhWndmR8uLMD5Ej3n9xMXaVMKoGQJXC7QyYm+yAUj6J38hXVcATwBReSBn2pWWq7ugiS
b6bqiVTUhJ+G10Z2GQmNqRuY9UEXAq1/NoUDnUTb8YN3ZFAEZ+mBIvkcxTL97TEyxpPfD8y/Oj+j
DyMcdHsM+aHbv1i9V1lPPNAvv+NlCF+k3yOxxrWHViypqLnENdaJXWMLm5eyreYryY4taQ9+H9wy
vylQDAbWc27YzCoNO5fbiksGVSei+zziwwbzlAABecgJhWCIJbWggs5FUXCt6OS+tKwW+l3egQB5
8AldnQV51Kc3pjnqxqmu+aokw1tJ0m4MZYpyK6bGKe+nQdnRNnJGkyz6SpXOhkwAsN1EhBSgtVtC
fEeCTShEwQnXvL/Q3FuKHKipT5A+NIlPsbzws2HlRrULIqyLZKSdM+lYEHFMB8OYKMvJKzegImii
tb7CitOZrvD2sUeJmUwvjHDbAIOVvElyI8xDHKkZ4cPFWL+VZWc8xaJETdondl9d00ZJig+DHNzX
3NZ88zBWIO0o6+OvF2tKUu2UbFHe8VchgiNR/c3pIRabY8Wk1OyiUzJJ7UspsvGpcy3r0aiV3GoB
Fz06sv297o7ywhnAdYjJ551R6lnI90yj7ynM9WetBvPV52a4t80++lZ12FnpNNj0Cb0S0o8ISDrO
8r1ZDs3W1fiZJ5xf5WrS85r8p8Y6i9qorpGs9DX4IOtOS2jZ+kyGn9PaMffEI+ExcCv3MoQ6OUUB
qzBpAD0NKkGx25b9k1PJYFM39rjOYoOSaGuZRz2Q9qs+VrSoQj+yb2qyfoisJypEpfVNaJ14AMYV
PPTdRBSDYeQPZd6BJsH/uIbXqh5IlWy/dSnVatYo1lOY6ArlY+uGVy8deGBaOXs19MaXLKfFbVVx
cnRGThVk08kOBU5xSLxZR5N5KIRVJJODBoR6W6P9vhCbSKhMVRgxyCPl3dVTnH/NBxFvq9aX945T
u/uWmShwcQDCEJS9LVM4FHC0WA+iLfMH0g+cDT3Y+gqahEgfDeS4mBL7vhOB9mFSpeClivK1i8rm
3mvjdke4xbijt9zdTTFTLifGPxaE8LhsOxL3ut2YIYRTkd2YzwHfjmP9r0yP8yfEbOpmQM32V3B/
dAdjZGYeaYFrb3o5qWtDgDb48XF0OiJakxJRWeo++NR1d+M4oBS0MncjLbIRM0SK27gwmdxpnaUQ
0ncNk0BO89Ygknly0FM7gWWsnT4YdfRAWCEDaZJbCDBxj/aDuDllQwKniYvCtnXddQ9Y9c/WMGP+
Q3SGW70Nn7qidm71YKsbKsNiG/D3OZhRaR+DLBmOODe1nUhibVeGyOiryJiZ7r298SAQX7WYppdT
jph1G9nyXN/d5AGhYHUvWI9NVXTRgdftsroEG0ppg/oP/EUyx6q15zr1zasbk0VSGZIolI7XsPXG
rWmyXqdKMOwb1qhbv4D+Zc8k1DjjHHOEY25STqV9Gwr3mmakoXkKkM/gxfYZhFp1bZJO35uEfjwE
VFJu/AYuQ3JOqy0h+oXykU5gXGk4oB0nc+sHnrnHY0E+BA6ZnZ6hdMprjGCaNPIjNa+RHmvQ3MAE
tCsEG+2JgslMGLTJvmPc3A7StQi36IzDRJPs2hqy240WlVsuCN5+4IzG1DYF+wrd6DoQenJtxtr8
nsoeA1KMsaV0bZSddBr3HuzydZnEYqNlk0Ko3A9HLYlQdmIxJvHMqrYWVKG1M47dMdR66KxZm6Oq
J3ENeLZ+hGjkv7lu5rwktWfeaYELgiyU7oxAgu3fNFhDtATz4mQxiDZjsE0pehM5Eo70ZC3vr1Do
ksq5Tot/0upHzxsBSdvUBuJekY1GsBHpN5O1SSYP9CuVQ8p0ZD2xaKk3cdf2d6xuyq1G++tmMHLs
pyBOtimlpPU0dHIfC0RjOUjbbaYTy21rIUm2Bfmfh0ha3TrKZXzqFD2MmQS4yQzUCGFE4WDwA2tj
FYhAfNxoczu3n86ycNL5gqtvcfsMm8whKsc2nOnYxn2wdSaDnn+Tssbx43o7GJwZGWAoKNeExg25
z/9wVNe7JqZN5aC5WZcxzLUQOCUXEBx7I9e7jSF1ez2UBv+lWSw36RCwKI0nH7mn3cTbmPX7uqz1
9BKNbfuoaQBp7WzK0SsXzrEZo2an2WC0g4ouuawZZpTlawcXB9PW9ombhcPRQmF24HCLkdZMUZfV
JtY7sc+LwUKINLS9S0+wDB/Aa5bH1PNCUlSQ2r+VbTHtrH4qb4JVdrpLBHjBTUwCirlTSO+C6xCJ
xtjoUJyJDgYDZh8GisoT8liHMudQQQl8HsRUhjvml3WzEXXZX7mopwVSsJBJnCPIy0bnZbZ47IVv
0PSkPT5Sw1/VsmXJd2kpNH9DSyxMEITL1P7/9iro/yGinMXYxHLkf7++eWk+wt+XNr+e8B+anO7/
ATHOg6/rQNO0BMSnX0sbA9Cc7uiQuQxd+J4+g+b+s7Qx/4Bw6cyLHmhvcFaAsKiibcJ//8ty/8AM
qlu6bXBl9Azzv7W0MVnl/m1tQw3IgvLEZW2u2jjWzIL6jecCuJMQwNEbr46hsfxPUG6hF/RoOXzu
Om6bp8zyqF/93P37A0S6J3rBbXe9SjAXkyR8H4W0d5RfNOSqtvgme/+1Kxh/W0JA5ZzZm4+YETAe
HeoWkFut9ScRIEUgCOovVIYRRqkJDNs4RsxBEhrhTCuQ4k7hymH0RuZsjvvYlbds6lEoh/F7qE1f
UBS4qzSA5lYK3CwJ8UNmRqRmRkQ9ojZKFsxpEmwPpPyoiEvrevkmXkZG/N2yqxmFNz0tu4Ikk+7s
ERm/6UhQWYVaSW1nuStq0//8FL+9zHLXb7/S8qjlRta3ZDtNxr7FEEzJYwqKkwHoowONy27QMhYI
ET7b89Fy07JJpFmc9Dwv//E20RPVBzuXp6QC6OTPXeZ9aLaWZy53LU//PFxu+3ybfHnicvy/7P6f
3/3zAy57cp5+jFE9HBffCpCJX66Wbra2LLd93vHpefl8nKTRQvrT/OjPp3zevTxlOUSRGK4psuvr
f3owJYQJz/r8Mr+94s9bl6fTe+d9lt1oJrRW4Wk5+Ntn+ny/5bX+9lbLIak+LIpM0W0+n1sOYva7
zJ6ekEnKOi/R4JS421ETLFtAdDmC+tlrteymqZefnKw6pRK1zHLTzwfm8x2fD/n5Gsujfz5ovvvz
8Le7ExXybu1i5Fp2l0f97eWWw5+P/Ke7l7f47VPKJsC0y4wfGiwJD2RMojJP5q+yPLKSGtwNv9dK
1igGgqHlGMz3rwctD18OyVSIT/3j8tTlhs9X4srGiyzH6fzyy97nM/Os9+m5zq+53OhpLRP12UZX
h9odEQzU1o2cjDz7c7cN8vqUGThAlvuHPINyAV141VOrXNsGcNkOEQiGT63bJOIhs237uFihgtkK
lUfq4o6dtqPeTGRBNEM3cj7EYp/7uWvMrhUymPjkTCf/s7vcCn/pLGJJW3Z+zLJZnrg87vPwt5dc
blzuXh74+bzltsBMsEvHebir5OQxHGNK6UawnVNQn6e2sBgpUlAmyLtWQdp89eZBfNlYamBQL5bx
3JlvhQ5X0lSoGxK1Brx4c1iLcAPnkE/6JhlJkRHVc8HEeWN2NZ1ulvrZybEvVFvH4+LM+Se3znJb
PvvUmJWTJTX/HlNNriUegZiBvbbeyE5AUuUyjw/rinyhECtCINmk1Lh2GAqf0Q702cqTCqlAFzxT
V3pQgEuZsGFraehxrSIifTbLYYYJTjR8C7Njqk29aTqhM6WoFXkGybMd6Y/O7PcrzYFRleXCXhI4
RNe7Pxrt6//k7kyaW8fS7fpXHJ7jBfpm4AkAgr1IqpcmCOlKF33f49d7gcpnZaqqMsMDTxxVwSR5
KRIEgYNzvm/vtTWlf8NDIXmkv1RojTsAok2dOHQ2uUKIiu+N0nwHa8TRy07cIIJrdtbiMWJt8se9
xqzVjSF39GwYo5maQvbUWUPTS2ZMXgbvpjQjrBDL3e8no15cuDWzNy5n0PUmXPxE3w+v9+pJIEQw
U5FscdBfb5IQEyLd+i0unSmzQzolOwA7ldgKa73WS1coB06BieY5KHasHAJtKhIHz7LVD18H4tUo
+n34Xe9dn6vSGotLr6ZuaogI9LCafBsCtZrClv39+HqPOebIh7Hm36DHcQWjH3dJaSy/sAIlPkcm
CGFjeRya/BNBJ/wqg9w7uWq06qqhpexOYk6EhDlgKBZnPClfd9tqY3WNvEAzPH8ggSaoAYsGJWtz
GriQHHK6s4Vkft1U3VYdJi7IXWzu2kUb2Ciz6gJRIYeqVXBCjrPSuEbgCYkbjshyybSHXMOMZiNN
lyb2pjvauEq4pSP1aoagWhCR2qBf5sd0I/wm2jpQ3CpzRNnmUEw+othOzlG/Rm/QgXcAkiVupu55
9Uspb6oeGe1GDl3AYz0+i5XRRyu5WeFJJ4xtk5uE9NwE4llCaaB+0NIhnJS3jmtHwe+DjYYe0uMQ
ujWmr/AtUw4dPBnwSUDVzE0aIJUDGuTqxXM4bbP5U5ZXMUvRkgTpwdOCba87okAPzmZx1Ju9N6gP
urpRta2CKit4Mj7pQE3ag2atim6FdbmOj4X+SKxMBdshBGtiZ9NeTQ55eKzFbSluwHQ1iHdJSwjX
MxFSXeuWyrphd8qC3TDgqGwWmIiKMt9WMB2FMABSPIllo7g4dM/16IKg4x398gQuPsMTJDpCd5jM
2zxdD90TQBHgGOey/dCJXtiZewOxV4klGLTRDiGoMbp5yspZY21NZYjIsl2Q3OJU61THF2+Cfgdu
sMkcHzwTgQXgZYs1gUdlspWTQ9Zs+wqe2U1oERGBxhSb0n2EVxN/03kK1rC2Gos2kd3+XsJsnutH
U9iN4kb5Heu2xHztJB0z2GPwuLSVHq6AOxUWhEMHxPx+tFbDiZq49NAeI1dBRgvu3/cK8hXb7aRv
R2UNDYCWq1Z/In+ZU5a/RwB5AOwLH2/kwZTf45kpNcNkZzfzAQ1+gSBQX5s1+KFdbZyTbo/Hsp85
L5RFy4ts63cRPKrNMeA42pPLx/4GqSuyTue7EcHxOw+Yv7uMYQKH6Rhi0iPteaXzA/ZrIMnab85Z
VfsI5xUshEqmr7iTfhf1JU+25ewo4rLD2E9CFQNZ2nF0ysamMrexsMoyGOoORTDerH0tur02OtGI
RBVWIOtdrE1ODjoPQrDlDKqDxECEyQYX5FDeasJKUu+tdDeLKC3dZpu1G+i+Y4OVd09s6FAzdTgY
iDGb2i3hATe2Ch1zslfj6/hAZEKMmGSVapcW2W4o2D0hXa03xd645msS/ESdZ9O1W2oMNAKkz/hV
X+zFZM/TURDdQb4dsoOhe+K9LLiq8CLmx8g4Rc/kSinzWocpoDMDd7IXS9k1nAq4BKRzCT5LjG7n
EWGECg1JPNfxVoxKJ0DqpXoq2KrJSTN3GPYLsRV0A9HhyY77EuYexUFc0gqHuH5vs3USAGKV7jsT
2a6LwAk36Ywx7KMkfecBp522wigT2hRzDa7NFrxaZpDIEr3hJSEgAt8DCtbcKzNIik7xjJACQTkY
KkV3xcrlXRphHYfIxlz2+Q0Hs3G0bpR9ts6pUCPN97iOm51tk0pE/lygOKPhsCURwrhi1bcPLJyU
wC733bOmPFfdxkhX7aa7lUmjXCX1hk0zIL6hTUrNm7qkLEe3YG1mB/r5OpEGTvBQPjVg3KK1Yu1T
VHWU971ChtaFkNWxGIrRZ/bDQRe98L1bwjHdrtsKbyk/VwXGYhLWTXTTo8aRbbIloof8KTtWu/Ck
3gsr4A6gq2fDlqtXRTnBN+vg/6HGX9LyaMxUWAeO0kiwx7HGxkw0evkwFV5lUo7fW+mlp5yfONmF
zo+kbghYrEtCEDft2XqiGW79Kh6Nfapuxo26qu+QyYNeCS7zPkEfLK3GJ4u63rQG/DUkZI/hjHSo
38fP6KrBs0W5DEgTyzvXOgckqgUcaSn/2jhlw0Mp3GvEn82IaXbThFrbpmJkiYcWMBypnTF9J35k
Z8lkib2gxhIGyejuvgvvpxlDPlQ+/M4U61D66uu8uwvi3yQh9PAjWU8CEHuiYUVV8CgHpx6agMgD
0aMsR+k7NW9FXNnVJvEP+ogqyC2iXSm6EYld5UES9k2yZg8lXAqp1MP/Gqlo2thUifuw0K5wX7L7
D/ONrTyFz5G6592TPQuakOQX8mlI2b7HTbIeblHqU26b2xVGNxAfOetsl8JnhevkXTJspBL1mh7U
PYhS3dF3KIjs2AO9Wbu/NJouT+Xk6udkVW/Vi5J4uLncfD+dgVsqr/6mjeneO8aKI80A3eOIH7AL
48fgHj63eGfcDPGKLZccTobwabRcZLG4RIMH9Wx+4Bk+BsfP+qmDOHATt0SE0piFQ+EIHLE8EFaC
09raLeVFx99kDvvUDh3JDj3t9pf9Wa66X6Bw3G2IAeus3OQb+TwxKDABeFCH5YzJn+Inkexx1F5P
2m3vO1RpMxLEy5V/T7Q8/w0R8A/2gE61R3zhJmuy5f0zVehefgCEacbrFs+tTxHS1kjAHZ3QtZhC
gWbsvWBYUT8kah4GvlO8NuvyFK2w8YviOmhuWS6RQePPlCk9+BU71YUvwC+BIgwNXX4z7xTDAXD8
Ttixs5iwVhCmpaetCjT11Ud7f5hWwQYeXnMj/BIfJaBruJzeAk6DbFdctE12ER9IwTwC4w/p+eFq
i2/oaABKoZFnZ+voYr4IrAwZcZ8yWCaFM78bbPUqYdNIc0W3hPbXCU2mbWQQs2+BHVwawp/RKrLb
n0TOMMpErJ4epHuZdL07+bG5QUru9WeNdpjdn5O97ihUv22vA3jITnO0g3JobvpzvfXXrwLkzsN8
qG4Uz0QxtBF4iAPhyOkNLzBpeDiC+r9HoIOVxZuZIExLgscKSbPNSuegeeFLu9UIQnyDqrrzd6/N
23jIbkZXgyG7ZvZxkHf5AbDl7CE2cRJHWKWuZZO4bcdH38lsXuIWx9SzPDLnzu12wbneJzflvfAc
3Y5u9xbfW3Z8Dzr2d/U4rMotDVBXT+z2JXjCeK651j3dHh1zWexym7UkhUkeV40nRjIOHfYwvBWQ
kkwQA8KxljF8OM+3yIXoA2yTGwGqr3HQ7kvXcAmMXlvn3IGR8YJWHX5meNRrZ37piOzGf+gwQsH9
ByjyQt5J4ZhcXF4yvtU6WDMp2aZ7DofH+L49DL9R66/7Q/WG+7Og8vUs/n7ObqLbaeX/ho71kW1E
9gRjjLbX9t3RIiOefvJdftcdyY/yulfEWxfEAaimOaw4qSL7XvzMiX1xYKpOD5KNIfLeeu9e0RSq
q2RfXbKN+aY+1C/TDQMhA6T6Vr/Ev4jTvKGSP94l+2QvPyAiOFcX9SFZYay06RsduXVQ//EB7yWt
8XXqNU7uUivUDsZGd+C+PC8H3UbAsbwMb7BQGOGqV5W7x8jGCsqWZBdpQ0KvG+2qT47V4iHN7e28
j73mgcYFY0z7VCSr4sjVKfm8HvftU3wK6b5ydeEscgmx5PeK3bbFfLNTSPMpnJIw39zhfCbnZXbb
J/6NkymChCLtwVMTrY7Njz/L2E2CjZVxfJ/f4zsCLuLE8QdbAgeI5gAWCO1Ck9NEeEdFJzGMah6N
JuwHN/mZBOLNuB35Qaab8aN+Aeja2IrH8Z7fD0zJfwW6DYz2UTjNnuQFm4IrUizRa7XFx0F5xhW9
DbbRFotcbveVBylph6vr2BbRyrjNPiemdo0bWh8QbavAzpbAwPGcPEF00i0vvEy34to4zYduuiTH
es+UQkOM19jiC8KQVb/xz5/RZWBXjw5wdAkZGVPlHUCMy/w0XgfA6yjhM7vlQkQu6EPxGdjsfb65
9o4ugf+3QAoYP7gMvg9HnYHgsd3m7ghtxjbf2lO1s96zFDy6M9xiTjffuFe/hM/aoT/hZ2ar50MQ
O81tjxyhdvjd+zvjSXyoT0npJPM6uyzzg1fpvXplE+PSjeDdfvbTYX7igti/z/yMmAryZTBmYGOK
MByJKXWnlYAi3p520+q93zDDY615q9yYLhYyxgqcD6v6xFjKZfJ1zo7DtG4e0hNDXnoajuxX5MIO
0ltcNbZ0knchZyhTIEd6FbdEfOsHa2UiHQTGxJPlqnLzzchwg57+JK7FmwINvYs7/YkoA3eiXmWH
DGOPweYdGslKW0MK8jfjRT/0dsEFLz6x3WO1khgkRWf0WI09Yd0K3o2P+QV5ovYhvWgn0tBdZLU3
+VO5px+2DxvHusVzNRgroLxc0uQz00HqMBy0D+NGYXiut4NTu8JeujPX1ZoZKu+8PpuudsucYvg0
l28f7Pp9sZ433WfPOLHJNo1TOdIm9uK76IJYeJ97w61HJJv0JHMIJGAvXPmh58wkDtT2H6kt8gOq
nwqt3mglPk5v01t5ru+TW+xAh5xR0PhlncJ74w6vAzakrb/T19mNeRFXeEVe3mNXuB33Paezsln+
p0PiG+yodvRH+S09I0eJSatMN1WDYN0RnkUyEVFDMIWC12w/myG8UU6Xxj8Az2NevNN3SE4Qa9h0
+A7+Jfbw1tFAyW35gcQSMPN0SYfteB/s1C3SyTz2wODOxifYPscMLok+8SvOrUt8K+5vN9jpHEc1
Z2xxaz2xEe8w08nSjHuvu1ZbeyZWumworI1YH12rcELkc2wN0h83X8+RokcWpk6tgKITzrg/KlHS
UqK6PvdVjTIlqNVDfGEVQhGKtvcfN9dK1PfD671gGgBCD0htrlWo6/aYYrrrQqtEVCrdJbB+UWwN
qDeHcquUWEXbxthKwwLpjvaN8ApAO5RmwOhpv6p6OdpMmFV2Jmf1svmRMGwkIyk2ohicZGrya4hP
LICXG5Yuuijo22CBv9RLKe96r2mUejMT8CWP1PqbeKnqSyl1dwpAJJNd7yYtsgEkQQyXaVNscxKW
5cikgmk+BMRhrGYa2CQEkvszQ5Ow84VgMsf0kyalOtfI671Ip+IgLU+NSGZ2YYjVtp2Sd6klk36W
RbgyzKjLEWR0MeJSRsXkjDg2oSUyDVq2mKoWHQExFg2QG5Flw+iN1iOkHFlRGHAr4USNdlMHdcrA
yTYpgVLbWvE09og/umQCv7KwblpjaY9c73ajTkkjUvFoX0u61xrvta57vWdcm3VDVe0zP8jWsUL5
+3ozLf07uaZQ/v1cKXQR0TOBF2CWp6QiDfWuBea665eb68PrjVhSuOoHVmDXOuj1phQEPDjXu7rv
X1oEBN61LvtVq5WhX7Fei7gdQl3YRIuRRjQUKp5LZZh8tj/uEYJM7XN57nrz4+H1ddc/SwgqSCgg
Ta8QYCh0N5+J2HyKo+nQW2UASIAVCyLXGZzDe6mV5R3WorSFHozNBkAQcd81kDVlXMfFfJP526EL
kMp1CiORSlW8XLo2Y0Nn73ovMa09lmkkfPN4LkQ9l1Z+RZUxqzqjR0rcnbqqlrweD+FulstqV1FV
p0aqP4LP7bZfj67/QDis4UYBNfs/PXn9u6/H17v9uLJy8IDKTOdBY8CXF74aJGbqx422ELS+7l+f
vt6QvMq5vdx8P/z+16rxqbhih7u+7Pv5r3dRurqene9/0of8Aras9YrKUJxejCRE+6J2jCy6oLbc
wJ0TqWz6o6qzezkHCWgodoLaI8aRxpci1QC7WOr2+9+u94KSV5kzPhIiIrmr6FVDnPryBtcb3B/8
aGoDfr8oexmGBi+6/hHV63ZeDOcc+svLRyLbZ+frrb6f/Xp8/YPrn15fGhsJl+Hr3e/3+3rl9cnv
P//+m6+3//nyUQNhVNf93Y8/uX7gYNQ1YTLUtL/f5vt1P7fsT4//7ZZ9f3Sl4Z2WrZjO87Lfrm/5
p63/07f7unv9S/97H//pk77uXl/w9QWtjnWmjhTr6+e4bsl/3CfXTzYatDxfr/7TJ39/zx9f5vpZ
/7IF3x8xv86t+kCb7gWdbY4hicF/Xqh615sfz/14+O9eQg+AutaPt5GuTavvl1/vfb/m+rZFpbMC
+37N9z//u+d+fsz1LX687ddrDGW+bem3ed3y/cxrAzaIp2JdNfGuXS7kQGC5Wf71x0OscDQXGZ//
+Bfz2kW9vvzr7vX1BbUmKLHd+t+9xfUV15vvt/n6lO+t+Y9/92PD/uPbXF/3/UnX9/t+bly6YP9P
VEX/36VZYq9f5Dr/WXt0KLqoid7yv3gr/vir//ZWmP+FNIxgSnWJoNS1xUDx394K9EcqqehLgh7B
1KS7/x8BkqL8lygTYUbaLlNKMPZok/4QIMm8oaWahGDKMrJL5f8uzhL3xF/1R5IkKSq6KEkzNEk1
tJ+ReNFUD10RSfU213oiUELaMWY93Vdz4iWTGTnIs4QVl2ELwecI/jobPDk1S6fq6bBVM1ZY2ZuM
UALOTOCGRPBLXh3HttMutZ89SDGlGs5ttyBFY2UhJGd1bpprv6zgD450ZyRmZ2q7RkqMG0+uX1K1
yrympksZISRwIU10Tv1knoiVSdZGTROpoUBTFs+pHs1eHlNrzTtpG/eC5YBApeLiGwegesD5sB2a
Jd2jpCJe3uwIqc4p7FsYP+j4vYHL7ja6iq+yaqj4BHzXQiTTo2cuYmO6WQdLQ6GqTVfKgai0Ri9u
O1yPaRgFKwNDQ1oid44z6mhhnr7Bt4ycupy46E/okitrSUuqxr2EZ46LammZw6memo1IZKgzWjAl
o37Aljt+NOZLKNWlS34Cwv2YvolZyArZukA/MrDZzoBXzw1Y3FiqXnuZBMg3j8h1YnxiPaf7KzMw
MCGa6uuUaMrmT0f0+StZ7H/kXUaoRd42/+t/Lm6iPweOcYCoaPBUjaOEYw4bxl8FavFk1j1+ZZAq
inUPzYHa9nKTmg3lf70pASNQGJzT7iR2bJTKcpmM4j925t9vy4/s1eumWItYDrWcaUjiEj/3J62c
LEgkIxLStB0QM0A0zl+QcquE/QrdGWrGg2DlnxHZPX//qdKSCvmnyLXlYw1FxoMkYWZakq//+rFz
p0tzE+rpthEQZ1c0xTiw8SvTPqhXLcCP9SSggI6HmQZOTd9OaIZ87Q+E5XB+b6tifvz7LZJ/hMBd
t0i1DFHSOWFNUVwMU3/aEbGIpQbRebpVl6RvYrtUeIAtwahDux6xqtoC2n5bV6GVkb+xH3L4O0Ka
7EJE0WTo6bITDNZnP9K/1BH9ri3EBte3AguzGhWZtBk/vvv7jVZ+uLiuG62paGZVycSk8y+B5pwB
UY6haKtaNRnQzURnAe069nTwNbGO6taAxqEM1YsuQT7GDktsly/qtmqJULjkj0pHNa9YLa5Eobjo
i6I8qh5SGmTVKE92EbpodCwnreL3tiAKPpWbZNeDknRHYXpH0EDg6LIj5OiDIACcqhp6Ki2Ub2Wz
alddat3/wzdeDowfB461qERNsoJRN6o/jlcyawDEJWK0zdthCxpYxe0TZetgeAjNWT4olsmag9Ky
KKsxUPWZxrxAQY0Av8guB/QSpUJzqO8zz9Cr0BZrzYs6hdRsebDl0brvwQc4sX9D7E5PZYhBwCo7
XD+p/2aVEtL7rkp2hHyJHjD8t6oYZ4A36FMKUjiR4TtRoK7U3v+n8+VH6i0/tCaypCJHGMixwVXv
r0dnKjXABDsl3ra1dV9Y3cAun0+1n74LcBzX1e8c7GIuS8JqbKYG1JFWr2jHNQGQlKamzqzvMRzp
dE409R8SKq/RqX/9STSR7SO7XgPHqMo/rISIkAglqfV4W00bsU5o/afFc2Eib68a/b4UDAUkkQbc
gdFc7kXN1kvVzgOdem4Kz37oaeUup3knvzZG+K7OU7JqA/3CYdm4XV9hFscj7Ehz/VtTRdPO5fvZ
mpCo7WkmnqtAqjcC8FFCwqCimml2buIe6wIZGaVUUoiJo9cIh+I/BKL+myFMEyF2omXWdcvQxWWI
+9OAAWtmiAK9jLez7pOIl8Zn7DWWI+oLaGyOLuCnXZWc5QGzlAV7350JPbelKryNMzXb5BHw2b8/
OX5eV8iuZDOWwG6mMosE+8cmkbg0SD2axm3oW0t3ZT7hz1TXNeC7PDXUbYgccRP04l62TPQURn0T
GaAZG9K8/mFLltPwT8fEdUs0vAyQ1gxR1aQfx2ucEZJTC5ymbUQXUP1oyAnZZmnQeWQRkKXBOJRM
YUCVgXoy5SZSncpNm5XjbhpSmmOt8ZDCaIFiP+ueRmYucX//sI3Kclz+yzYqummhSl9Gk+Uq/acf
sKOAVuvFyFDSaDdWK1m7GjGVatFUkM3mVcEgHohkOUaVvylDmoBzCYYMuIEGrokJ5UcSI4wzy49E
s8h8lpAp1YRDx2Z2lgXo7j6Zt8geVJKV5owqrSw8dF1InWuSm2NKIcM1a0q4cDT/4Zv9NPcuex9m
M9d0STfwJv48I/tJSqJKa6OtqE50BKmoh1U/EfttBm4LdNVWWtrLcruUFCqmFSlVcJ/0kp3WFBT/
IXkN+YaSg/AP54z2Y7axbBiWSHa4YlKwhb79113ekyNZzL4RbYfYAnlA2xl7Jpm/wnSviUPsjDHN
8IgMFhNH2bID6URx66m1N8pdxiQ04MJm5JrbAOfZUjvEP6wYW1We8D2lDUEqqASNIT2JfVZ5BrZG
4HymBASbpJs06u6VUZTsDuzIW5HRtVQIwE2n9mNMsDiqs9RhjeoOgyrT3NayS1cVoQcIbbDbIiGg
lIxdxyqG+hCa7YffZ+gpuu4mlxPphGOVbOFkU2ll+2bOJNjJO3b1qmjDdGNR6MQjaK2xSdJMA1xI
JAqFbjKKhcvfn3rGctj+OKw1Dmby5lghWdgx/rqPma76FDUFYYP6vt4MfcTVG+/nPPPF007Tz0rW
X3wLL5Tp97lXVWbqzVlVerglbPJ45HVTw3+3klHbGuCztDCLz5MpulNfkHJS5J+FolaergZPPu7m
DeezCYul1lyZaaY9WEO0NVsVtl3iW14llqeyr9WX0r83fLdh5XRAhpt69Ww9IyXWsRPLEb44399O
vVLs5kZl2kEZOiWWkrnTMj6M+wE6ctkNv4fGoD2E6ckOVFTOmE1QPhP7LHMuv4XNdMKSNTm1yXpB
QQQQNFawaROFlqSA2iDwa1ifFWois0D5oyORHlLrVQsE+QIH/8QW00KtC28Winingggy0VY7f/8D
ST+u5ZwEpsjxL7JyY66q//yBRCsntS1lLwkEXzltDq3Zz8VNOXaWPUlYQDTEiaTc2JXZMpEZ83sC
6UFAm8Ul1CSgeoZ8TIQidZREbRCmoGX8hy38Mcm6biHXceYbssntz0VBhBFY8YUm+poLV0N/R909
WBUi13ZsQfbAaUZYyuQNPuavtGb+E1TF6xQxTTYmfNXwSDdgYRHfzizA/mHrqBf8OMDB6xumzNJB
s0xsRn89wCfspI06xhxltayuo0hEqdUNrynFPM8H9oZ6dZj2ANGmPXnliqOhTJuXkNTrRS8kB+Pv
N0j5WtH/9ZwD9oCz0dJYSrFpP2alKcZSua9kOpNKKrua0tDCG5l2SeYWlqzwzD+RrBHlhyCKQGqW
n1Yql29K8UIfRsR5qNS/OnOZqobZZiBCbq8Wn0xnur1vDDAsfD31wggEejaPqyEkgJWoAs7rnrMC
UBvV7fQRnnex68OWNJsxONdGxJKKs3rLT3mMx+ajKIv4qC+YGqrQZ18uOM+DHiQ3e9ILg8B0ZqsH
j1BH73UchodRw2YHd4/Uw5hZMIz3nRIb544Zxi602M6+dqdGNX9BBZPpaeLa26nKaG0gJuy7lLeK
LQDOmmrgrRCDW0ufzW0RcvHPApUuik9WcRn74N6LeVzj3f7Nz03bIu4hfU3mh1LD8U3Tmi9Fhmtr
imiGSVfb4CMDJ2hq8MwiCViPGt/LEHDrIDwq+XDrixhdDZTobtAmiaOzgOYiB81Hxwe/8rG7PvpG
SimzoYWZ12601kG2m3JZ77mgvgrINS/KqNmqQUlCm6fUyYZQo8tI5SKY4mgtFemLAcJ3H+EZX8CA
zGczH1tAr75ATtOY60VuggO5TAT9CCQLCYVJnETF1RcFuM4VizgYG2RluC5qX3+e5TU8hHUN9W7b
ZvLvaU7k2y6N34x5GqgDoSI0GxX0mr5cQ3Bd6XQt3WcGwZtMEqwjCcHbZmj9m3RJim3zHvXsCKRO
RypNzV3eKH6GiQVrz6o0rCUAd4TFiGvlXMpAcBQ13/gy6VOsbuR1iwmdi2gnbGcVyYAi+KIbFsZj
IGHUnsr8phlGgRaiEjuVODaOqOkvJBKkThzk+AEiCxXIYP4K1bQkGGhIDkz6ESgixId7Mdb3LJsz
T+9gFInahBpCKEwPU0SEFqtAZVRDsjL6DkClThqXVpLZmRODRrTvieLFUdWaAP98s1fGJNtY0/Cg
zqj8mFQFkEDBQ1ZSazcsppBUIRimqbxXrYay0NBgM2+MtawSIRfDzEh06tJynHiwAgUwZS05WBo2
YrXMIMFG6kVW4C4Z+cg8tRsngNkd8siRVLcU/tduzKrz3C0foRsHIy3EC7TMfUiYMBg9RO7LpLvO
fS+2OhK/pEymh2YYcE4hphqhvC2I9nP9WloFAvjTsibj2TQ6eVUbtPIMPzE9ai5PvpQbKxy0CcYP
KzqnmKTtueHypZiPRV9Fl1pCLdMl6cLaE/ujJU3SIyzACRjXgywE46Pc0KpUwRfT7xp94M9IvjBA
y16hN+vED/xDhxJAL00dKlPFuna86/NJB+18KAlW21gCPCh9VE8WAISjmP3qxUFHOOyTXJAAlqMx
C7KwsQi8M0wnJNDdbgyJKRirZC9R5tABjl65VkhntxzXFWkSN/L0S0fAN1WVdEx6ssCB22ao+wCv
C3GuHcQcaFuJf30dzf29ig86hJFy6PEhr0SBS7kFsBuCnJNC0Dr00kjqI3lXch6KF8hMLtCm8bGo
M8whwLVWatyNj2ZJbqgfzw+JJB+YPwqbMINpa8psXBJE/lPYzo/CLFq2QVTXcTYB4pC5uO3kSFtn
w6w8QskNHUg5/b5XWOVyNYzCJHU4rbyy0fKDrtSBY0SJ+pTLUNgUJUbuKaNJLoRGfKl8SJ9xop+J
0VPXLN3ZT9AbqZI1myiBJSdJMgKD0fxVDAr2lkAV2BmIjCn63NaBZN0B+KTUMcXyXtLi1zJtgzUz
tZap5M1kRGDqKCljpX5Wa4aequuBE8Cor/3PrKdqwKrxQy4IAKk0pdsqjdCforlmF2YWZNQGAL+B
MJFlNiucPNh0FjHH+aQuqvmNZoT3JEvUJ7EoMGdHSs56HIZCMhwN/8RPmSKKqN/xvmtUeyWkIx3j
UA8s4oYyybPERCbT2gZDaxQeszzdg3hez2l10cLF/VYrAuG12shY3xBuFzfEBQ1jh55srdTDW14g
ixqQtidxCWi7hk9aqtUuSmK7pDJ+c33XsUHAJkamj/J3qFdQKQnQlV7VsWasGjTyjVIkdVONkjgX
y+OMDUfBheS2iozbUc+wU1kYTjmgxX5sbFMiCKsk6yqO60s14ZsxG2U3S760brv+rs702EuhZzqZ
VeveJIEmnAv9tpxq6RRSDjc6k3g3WU13w0w8S6RgO5GsQoTU2GOvJIkezDHTb+g8kIxSLP6l02kU
Xf1CteDkVNNxKOqHFNW8nyj9c9q9tZBoyM8uYTCZyc0Y5gg1lxCCKBOdIdOwEddp7TFeDHadIiJu
8xh0rnbIdT0+gBSqma5hyPcVlbdJQq5qXASrrACR8ptpJLlu1kS8cVVjiihWQ56Zh4bEWUkxNmpV
LCEm8N5C+Rl2mnQIDRHXEyZTo0V5lS3+f4trdIkzmmVk124IadmX5r0VsnqwJiJ0hEYiD5rLrSjq
BDLHqPZZgiIXpkPuKFlX7xEj4GzDIeSHJOuSKKlspAaV6JAYkmfN5kMyWh9GF+ZHSw13xBtTGorL
zumAwQaJP+3noanXQh+vxCTsWIVrgF7qzin0YDylam6traFxsv5304rxGVjNbarS1WsyeihTElZu
ihIQBhZxoY2GY2icY8eISThILYjv9HBsuimhZxK4goYPRRA0h0czGl4HBJgZ/m07wqnSoSY0fe0u
WRoejONbzgJSNyxmhlrtPyAiqkHw54axaRReKweqdJAzUk6iu6ijzMgpB/eeIbmYCGOirUOAwFCu
9aR9E6NFUWI8jlN2Eqh/26z8KDvVXiGklTeZuU4VmgZJoz8Gw1ysEEto1Mz8iwGmPck0TOYtCkJ/
RHAC4cXr2vIGigdtGuZOXi2pTqxqd0ypXRk84aHLBTuIMtOb+hlGXZe+I5HNu/cyqAlRpBgzNcpL
YJSs2cknNtXkvqY0YotC99wNBCL0XAa2Q2oGKPlBwGtKnjrNpGPf85m2ycm+FgGbZ7OxTqJ5IfuR
R19PuYWpAZYUXQFto8hi5Bi4IUZUrz2uv/Jp6Al1r6huuGXKpTkiWWCYn+WOyJYk6CJXVYrelhJ1
sYJk7Wqopo9yUBa3lf4hqeVjPJC7pI2Nv/KF2CP2lCoNgNYpKaCOii9RqHgVqKVViicxjjTGdx+F
zxAWTiiPeJlGdH6D8Ky2WOn06Y21vcTKx1yHDcvtdNyauYwjK0mI+MnRUPpK8xCygGNaYUDZNZGv
QnslUvld0pW9ARDYJlIHCywzkp6EdTvWETeprdNUYbaqY2uXW/q+xqkWLSLveBROSb6y5hIWB6F6
EFYiJzEqdnuXwAfJ/PMAGbPtsRfEbTpg2pBCHDoiwc1xeFJAPBm2P9UIEVk4gXI7pEsxyCrlt6gr
jxVJ406bFIdaIMQ7nwCpHiZdRRo6IUiQRLSYzNxuUNssiOxadEL/PTHTW93439ydyXLjSJel36X3
+M0xOlDWVgsSnAdRsyI2MCkGzPPoePr6wPitMjvbeterWqQsQ6IoiQTcr997zneAyMPUdobqtaPf
sJppa/i1xyHdKq5NioKoyMXegzm98WjLYOXldhnr5Adkdz8nq2uGox8hzV3RS9R9M0g5mmjewUlD
3f/elnnxmLvePmIpQGOOS4b4YGMlBgNzXRU9Vw1RCyqwmwsjQG6JGpkloIXvFEds2YMNJT7yXp1Y
sHXqxe4u9WsXScJd+QfoSa1jiPJ/hID3L9wfcv/qnw93V7hcvNzD/X9H8iY71waOzLM4d43D/YHe
Xd5wf8z936oWoB44xt3/9eeB8IO9rTeJ859//u1HLU89pi55W3WE4UPHQNMjZ9xVdc5bsdjR/3pm
o6uMefP3p1UtyVOZidp50UX89cg/3/nnh/3tWUIPH9MMjaeEJTav77+GsGNSKcIEz8Lyu9yf6B+/
3/1zf3uavx7zjxfuny/Nn+dZnjbsi9clInGl8LHAXV5bncgPdtsOD0yF90OCOmCU06eX9Xtq1R4u
GTl3lYt7UGtkv1MDnf1ZlIpRKVSopLWydagP4810KfCTfPzII0AzafwJgfiSNbRB28oW67zbNhb2
eODzb2M3OVzqvbsRXdqh+w27jT4N7yEu3MsS91qLMTgA/YRqxIR4FRPCtyrSCk+QOdzEjHusCTRA
ZiSAtG5VnEtm746E2Ovm+c30DpPjphuYnsOWAwge1AgbnWOI323khbBMv5oRcaaREhgL5KlcBZ41
bd0D2jwKkmn+RCH3mE7RJhyHNYlAoL/R3dd0+3yTFDQ/yaZLZifjIdMJgWhGcUoa87FRyxwiKHF2
TecOBX8FUWJfDrNc1yrjKAVudedIfJiW8xJwrVwEIENpJ+WmtQaCebVbDzLP568muQeJIVRUBuTm
PrQ1so+BLuMxCksrWNealEy7eNFaOE6YdxSVanbLxHNMq9tvZvnDHUgV7vD/mi3B1c54cLhUMND+
JMkAYC6vRheNW7jbNXmhWcjIDcOpgrWLBxcxadE3FxoT1D1D4Je5ds2n2nvQXDSI44W+xqfQh10p
ej8kJ2SVt5yDIvDXOHBeE5M40MjLt3HDq2d66lulezd4ht2uSXQ6ubm2HUYi5ykVm03QJzE92vSx
MgNY9qEn91OgblbGgmpl4Skyyu0AImwsbPLFAiKp8fwbA/BcZ6AQqVH48tvSTjehDzecqB/cckQm
e5UiiM+WMu2VzlW/mkq33gU5dvAQhOI0q4Tv9fDz0n2NqwmPlRKvqZErBIFaDF2/xBZdM8lZ1Lop
+COd3kOgj+6uAHQwO0SouT0tj4hJpvIKXxa4e/OePVBp/QC4VyPLd6kXHc0BXKAQ+RLJExBQEkKS
0eOf6VQUW5gAPwOVRLtJjfoeBbB7jUzcvAO/MTqTGaMs9mDVo0qvGFrkTBMK5spXLRE0NOSvlpA3
Xwvw0YOR1mGmExBOSOOG1O2i8hA/aj2vTF0f9BgSvseF5dZh8iyJOxLtnT0NJH8CYZH35QYu8fdh
qMdTI/EQPzfzjHR9dmngm+1FYUAa4gZ9M7YJME+fNsFRqyIeH7IieMGJ+pMpktVAyY2kOqS2RiwD
Fsw6z4L9IF1tHVmI/qrQZaAbAK4sZq8i57b8mPqCS9+MXWpmJ6BrVD+YCfwDOkcrJs2YvPVyEzVM
BMgyYSNuUMKrujkZVgmObP5yBa0zhLRmjoihMdJiKzL5brSLajqjkcSY7qVtCaBgPKD6EcCkdOKt
GbcvaRuebfJqTFBadHluzYyuJcox1aMjJh1eFRamOPiLcTig/2/x5Rp5wVtb6aAb7O9FL1k0AGgT
+hbirovRjMA17jdm1X0AtT51Up92vTn/FMkEZFo9G9W4i3/3Qaivp8khRpdgcUfqv7kAx/U4ZdQQ
ifVGLuM2oM7fBZ2Vb3pNqq0HS5O0Hsh+psEFiBQFZA1hNDT4OSZHK3I6ac8ZWb7Jvqgxpi4kbyCz
jrOT4c7qPEzRnF9Co3nyCvx9LBhvGSjSbRq/eTgNKwMhfysCkjUS/VLKaQff8WhYHl1UazjYKn7R
UJJjJ6KnKutAY55j5bvmpx2P5Hm4FKFkPOFHIANYy01cHfnwktC2APD4O9fcR7cTXGiBNa3n2doQ
KJbX9TZDv0ihnT3maX5RRHttGBaYUv/ZmaaxabvunIf1u6fycpWEqAH6MX+pZhHskjxxfW2kB+4F
nbOZ4PWBoc6wfZOSlpMT2lg0E3SCg3R+TKra8oZiDdqnuMYieauqlumEOX4GyCZWEE5T8o0Vo+s5
fEtS65dRq2DbLq2neXaOScHG32aGfDKJfULJLKax3thoms8td0DUaF9twvowyg+tKTiwNEZ5GboO
g5P9JvX+KOrvSggg7EZA4lJOGA6R2aKO652ri+OcQuilDK/XARAOSrqm32mF+xaFU3yqRf7NodDD
zGyQ+iEp4QPaZePkvMwz9oYA50bLHQpiEdULJP8yLq115I2cZ3PmpGUy7UUy+E7WZRzog8/IisQq
NTsC5bMSW739HXwizhz4qysldzRFPwa9i0+pZ/wiaYRgSJJW5pJDYhxAO6gSPJ8jfWFCuwii9GwF
3QF2D4K8ar+wVgvOG26sxHbsW/yW8tgFhIbOQVT6lPlkKdHOi1N1Hom2w7xdhujfuyfDoadRW9lL
2281R8MJzOrJUTXuabE3hywx9FMTLUe8tjXA3Xcvlce53u3TCYeuPWxMB9RjbFHxs1URg+JNqyQG
Wag1MfZQMs01MWR7uwt/B3I+IFSRO0oRluWRyTZ0ZA4RHQEJgm7iaulQjRYcTq9k4xSROk1JTi74
cAB1urLw7bNwOlnv+EWKEA8DxmtAI3NN9jLMzXi6GZZ6KYqBprAJPwOVP1lbt2YEcECmV7qWIU44
kmVWZATtG7IVNoRy2Sugxf6w3KTCC7INP1GRRrlj3hrTb4Op7Ib7NIlyXlg4hT1ctY1L3OFG6KG9
yYmi82lWAOODIMmY7lyHv4o4s/y5ke4mMap4Q0/oKekLd9frOKPl9DyXZvGTvnhWA89AZlEdkYbH
72EavvdW59AkaCmO9PqkTYzRi+oQzDY1UJPt7MCbHwjYWdWOJk/cRD/tMnSZixB8rQoxrWrTuGpj
Hm0IbWRpGIwPEh+27jGcc2vPaYdGHZk8eTuB0y2ra+zZybWWzqFJSMemmh+3rRTFwanx3yZ73BbJ
0efg5vhuLuTJM5KLinIPu496moId6jno7k2zc5Jm4DgTsUl8N+IxWOXY5xUvj46Nu9QYCXXe4Ddm
X62zynqrvfFJle1bHTHOriPnva8mY0tMWG8FJvql7iIiShJCpC7kfZxIQLlpbcMrMMrV2EUPDrf/
moH7NbEHbNZ2Hfju0u9s2/egxwpWKulbk6WvWUmEX3Me4xoBRtlN88ZuEa1JvYAREZ7LCbdWYiRr
V/Nyn77/06zfuga8taWjeKo7D7OuCvwh4dfpK7mfteaMPhDj8jRQcnlAH2ynvgaiii424Se9TnqY
UdKPZPKuaw9T5z3nrdPh5kuAnbQuTekidsiWXCLs/3yyx0JXN4iDiJFgsJRN4yrXtIottiIkzGBG
1YcAuts2ISN2HBW7UVn4vQXTh1VYI10nkpt75vP9gwy1CfkdpdMSPH3/QI5M6UeI2dFwif4olw8t
fjJJ/CBJtKQlln3/gdIP+1shjeOY4TXuOjITu7GNT6Pz2sURcwItm7+hzt2kZi/3ekpYVTU1KNDM
8nxP6b5/0ATunPv/sV05HB0sFyMPnwMyYU918ieQu4skrUwj4aHg1zBGjGG3K3X7YLW4ckLaUnDV
lr/wr3+bPWBetRhvwlya8Ep6oi8GSO10fjDX3KOni3hx2Jhjt3hG3PDdIOt2Q0tIJVVwuP/Mwoxa
vvbfPz5eUiDzwNsnUA2PtKwT/LDF3Gz7WXu2FqBW+41BM/yO5ev3B00TireJpN3VbAYs0F0LKQf5
BllUBXzcivNHKEW1yfSGMXoRYaO26EY0g1IrDUfeygRGVNRAZouYi7EAKwzDgLKCK2Co6C3yIcX2
dpyvd8dffsf6zR6dlyqID14g1Y520P7PF5fzO28kg0LMxgDhmYEt+Kn6jkrqcv4Sht2Pf9GoErYK
f6JthScJ99jdR5ZDGUfte02cHA1qRZA7VRy4iLBsjtPyISUpByShcDsYQ7Ofd8oAFke1PWqu8S21
5+7gxukeLbd9JMLis8YKtzEJ3wy7Lt/2Ku1wSvCBfrav95JSeazlWmUBBtwSFtj9i/f/I16yOzYu
AVlO50WosRl6RppiE196a0Cp3tqsYpQDQEpfOjhGBPyjfy0dU9FK676xx+GUz38U8BwcFxHNkBE4
JQ3kAuQHaoP4HZZ8eh7Gx8w9pYF4szIyTulr0OUVbzPn2hWS1Rshgu+6ob/ZQ9yuu2DA9e08BTFk
4Xkias7oD9TEv0iW8sPvod1/1DnjUDPjqe2ieJDa+IgC860dRhIktdfJoQKRw6cYPH62Xne+Vn9J
y/pEfPk4NQ6HzQoXPZqlA/ztk0aTHy8/LXPDMPOT2SFgpzSDJtIy6sspGVmVymMp1TmNZg51y6f+
+tDSj2Lo0EeHgvjo++dJN6t3WsKZffnaPx4aZ8vFd3/K+5dF38lNM1nv/3jcQE71gqpbStblaUh3
creiJqwkzZkKFTkxRorcIkYNv2t7vFgZapfaiz8Chnh+Q7cprxTBUFQAKwkv/zg0wndhzSeBe2p6
0nscomWmADQFc8FHDdJ40DgrRBaAnWqzW40hbwgBOytC3J9IJ2aMY2vbMPU4wy7kApMvtS6jjSGu
GRt3lXzmltPF734ou4cKwFExjRu7bC46i8fZkUdrBG7sphHhuUPyZOYkB5NUMq0LQniOzgQWqs2n
qx1xWzVL7y7MCuYYVfdVI/PclUg+ayPf00gw9lpZv3Dsl9R09c62QT3YndgaaJR94jjmjdPrz3pS
g6XpiVGyIXZIlxpDsV3vTOdqNt6ejPr2Ns0Z/iLRQQwyDo0dSd92vQZEx0Q0PGcTL0JxHSEy39GJ
5Kzf6b+lnLhHLQW7kklSYiYfFWFlTUAEnWTPV+O70N3hSCDSpx5n3RZa7Y82cy/SaR+7Ors5XfjT
IpTyJCLND8NzxVb+OqbGTqStfUjIZxsFxa8iRZQszgPH2dccvDWzYQZ1eq5+lq37VhtmuK2XQUBb
yit3x2vsRegN9JAoOdMlHDf6Strxg9WeP7E8WKbBWSKKXiz4A9JG5MS8f84mCIMp91k3VtuhrInC
k3O/Q/L1S/vJOYv8HNd50R1YKohQpY934gXHSYfLkmgprQMn6oTyd1WOAcG+l6DA8M6k7cgcM/dg
oLdNsLXT+RkONsM5Q9/p+bvpWD9kAWrLpi+4Zq4GzQ0tdMc0dpL8PmYQL1qqiiQHhkjkZ1S7uMlv
tHqpcjmcm9Fm1Iw9qc7nAjMwVG2s+dgp15aIb5qpf5dmdBvD4ZYgBrAzDpSjFS1om5B8Ra+mdU18
qiY2mrWcNDd16pywHD/MJsOrFCWJYcOwkwbuc50hcNFEPzVzJv621k4FCMPZ7S9TPn2zUsrVyBxv
aSkfG4deRWc/iXF4j7Lho4iii7SnfULP3k4qECYq/+5K9GfzAHdK47YgsPtcFsUn7z5EDSt8dMiI
pdYiAqmIDoZKzyz0grnSTxLozr0z/iKV61fPSJ4F+nPKELS19sjshDyuIgf325F8iD3gLHP1lbfu
7wqheYWQwGsakq86/Wa2P9HAfA2689146fo2ob3DQknuxw8lHF796NfkpjTPApvQsym5Rrn5DSYx
rQCDmUU7vCnPmDgTJYgF4KE3pHSpGmYPAvdvXJfxBqc2TfbSvKpQvHWuE/kJOmH68ERgL8+DXqSh
qA8TJkPpyXQb3KG4HlqmibROsGsHLbbwYFxkgHi+HeBXojCY3eIXyIz5bEqTIT2/eNqKyhfW+JLU
XbUrwPw7eX2K+u5bl4mC0f977KbppmdbzXWSSOQQeKcGpGAKvarT7IdoMuudXhi0QWt6FGjI9WL0
/FEnUWpw6IJlvGV9uhuaGgAUgw0O1w9RaACafKgW25BVvzY0eZ3QPneK3pVc1izDBp4URAcR4bFm
JkVrzfoxCmQ4RgKvkag93wh7al/Rv7ht8jS22P7pvE7ELSY9mVGFRusXJw+rFRdgQsg2op96rzXu
nrt00QkfINM/9qb2GXjuE6+wohJhbx8g8rH05MDoleP3UXDU+u6hT4NjGdr70qDzNZI6nI9vNJhM
KX4jfi6Irtl6Mn0qS/U8dPN7NcJC8/TsOMT5uckYgGi8PYON/lGngaWTb8QBLjMBTWFRkZ33hZug
XcdDH62j0dy2BNiEmj2sK/Cvu8IsUbm2SEk+Q7R0K0Ifvs+jGDY6vwdABlB0NzuA4yFIi8UO7vfm
F62J02xjUbKC6kdH7qtFXyepWuJd1a+qR4bWOAGzK2nvtK59i2LnlakFTTSSNyCcjL864t1Xg+4+
goHf9fW3QATTmlPWVeTkh+vzDzf23qaQUSiTQgRxm6Czl9jp4k1r2G1Lr/qxpPoN1H5sPA0hpW6g
b1sa+2sFicay2g+GSUB1EuJLsCpg8xoGdG2GoHqY1MEwhp9Bx/kFR/2tcciVDKJcYM4WNMuL34K2
KJvr8Bg2ATclagKV1FuOyS9z+0OLsR31KXBNo+tOOmk/Kyb39I/y57zRMY7ViNrKKOuxMlAC58On
CmWMz7x5Dwu9xdUvvIeQbuqKWfKXzlBgj/uJsJq8zMGB0jrXGEQgTMgJ+6uVP2u8nkmgQ3XSaYHO
hnkuZ/qsQqraHyJx9RYZvaiCY+jaV3dyrOdaPZuEJnlJibxCR41nB13CnMLZ8Fei+1naS710fgQU
Nad6bu+MCm3TB+Nu7sN6b3IQ28h0CUszQ3KkK+TrpcP5Em67zvi5/U0U8T7zkD3FKXi5yDAAM6Fl
XM0N0iq8cN0x7lxrO7lVDcHOewncrHrukpQWitUOO8rNmNCEngY0CdSnwlaPNfO8s0fU7tmJa2OL
tyRCKGaXZz0HwRHqxoWo5q9wkPM5wEdxuGcDe4QE9ssHt4y7zaTz9uLdA7+2+E7UBOlpokUuIBCf
YpMDYpounSXUkoA3em+72DBVlut7+mcPToJ67v7BJSBeM3I/r8lVTW2pjnFrogmirR86o01pzSaq
W32OHKGlP8ZWcr1/0BXKPc1DaW7NN5fBvQMyenElIvpc6Z13DrIArYgz4SxMIJ4NqH6NGlz8xGa4
Ji2xAY03qfXUt+KZWnV4locqEvOza5PSS3q2cXL6EkRrx/RrWBIrO33KiTOaqRKTxNi5CZdc2Nna
o1m+hn0pb/d/OKGutvoywy9BvAyWPVrcBkgKLANFd7oEy0dzxL7qUM1UwlzYUbw8jlFY52gg/Mzq
gB4ajXPOZpxVehPvHSZ0YK/aeU0S3y6VgXn1JIQhdKfaxkmxRWR0gteWHK3NPBrdzjA47nXJ7KzG
obEoLTWG63nHs4Fbs+aSKb8S9Fw67zq5O8Iq1TPP4hMts4dVwqQ7qXUyyUn+ksUwrZ3R4Tl3AXle
wPbZ4lojRcxoANFJ00nDmddzZIjmw6xAGweDedA8LEYR5USW6MmpB5lWNs4+8eqnbjYjGoH6Nlp8
lpjoGGLM2mVq7N53ScJh3UJ5hzym87nNLJbUYK9NycxFWisEoxviYDH2tnyzKcKtw0u2qxwa8VpF
X7FtO9cfB9QXiAcwURJ2EiOobM2WWlEew8y6lUNy0Gn8UUFpLe6lN9AzrHKLobevLBiAIeE8Mye/
0ezx57GBbizCSAkOVAfsB5dwquUlSqZsN3fNQzXDFW3B0E6y+ZaSu+ZZI9wK7tM+XOQtZcaBIOeF
QK/D0TVIT1mB+ZgiECz1xAoz91+WUlfyFJ9LwteYeU7g0drQ9SNqOLNk2ywwtcRS29hNGG/cXAGz
GqzfJFw3+45uHhKn6SqT4LT8N9vsvokcyRvx6vcIkRhjzagZs5MbGC+VitUDdGROn6z/ZuWCMom+
EXL7VLbaatLDACFLisJLwfyPKVMsZmd+HLNUW6Vl+Aig1poCwW11PXRAN/zKElBnnqloDahyviTx
j6ywvQNjNxqoSxTm3KhqZxXIMOMAE5rm2Je0ILNLNliyQ48mGIhTGq8tWq0EOGXAjMcOBDMy5x2X
DAC8cPyoCYzTo77fFyEHtnlMzl7S5psht05q6hfLNOkvHiWTo3flPkzNkGqmi/bmxMk6yQV2yDzc
GvUYHE2yTVC0ZN2TqRPzYv0MUg+oOgknIKIkPc0kuvX2oB0CZtJdCIiYmT4+pUg/tcnk+qUbIsDK
hpz8GoZHXONi05sL0tVL65Na4uELNgxiUA9RXzUHgfkqsS2GPcP8mOnZLapzyOheS+yu1OMzSbLa
Kp3kA/vhq5iqb9xCYkn2cVbu3HgHCaMPcaf2YBjlm8EUauf03RdRRuOxt+MnVMWL22Q6q8S6kG7s
cgqmvmiL8a1JiTd1AKsqZh6TQ3OWlFueCx6VkzAhmefv9dD0tBXtcyuwD1gVJyqj5/5mihxgpQQx
IaeYXl51s+G7THWP+UdWuM+Jqe5npDThI5EEFv5x++RWBN8gWmYqYb9nKCJMe3BxmAwYugvrS591
AtVTlx46E4lNvISCe93X3Rp/f8Xyohs2afwAHrQNWmyh82tlQ3Cia1e58tTy0sIeL1u/tCgRiRkL
iaXQIJpCuWYeyjy8oUnhWsm59ezHoVdUTIud+G72E2Nnnxwu8HVgw7uUtj3vSemZrpX1dH9UA+eJ
TgGeVjAFiL0LapAhalFARbXHmx7EHKYRIhjuTo6Ot8OGQVWQuFfdbEvfAzNXW9CKpWBuUjsIR1JX
JyM3UJfSa02+F7xAV2/v1kwRal+hyl846zMzm6M9s5dTqqcUm7hpyvQrGkOx1x2awYR8bFI7/ios
RKxIWiC6LV57fQDkO6KBL3IkTAF3QAUnY+3MXbGLNqwOEcFuoAQwgGPSRKanWTaehe+gtLB5Ixvd
lApIZsCA0y0wz4XyW0Yzbs0J8yWxeEqyfId1WAeHzOQVRxd1zDFaAVP2XnoHzWycvVj1xI9OsRrT
M9lb1XDrTSqurOXbo4Dpd9BUm9YL+tX9kTLlQHtfUlMbQHloBd8SiPxhp1jpmCEhX+O026vMHz3t
tzkMHpz/Il8PMxOaFAN1gzUEnRUpUhq9K+Mn6+liYUtvekUvzhgLqKkuPyOtEz+KkEKMRunHyXCO
bfNT6qxHKVFgZURFLSpsugbrfMT8GDkj94L9oI0Wb5JhP9VcJIrfym21lynDU14l6lvXcxZzqgXe
HfNmW5XYRCqhMNJQmYEvX14ZhpGAXF2MwO2kxesJhQcNzh0Bu76ZZ67f69HXfT+Za3nIwuKgkttA
MnpUcXSoPL7l3r5rYHAvD52oJadi+Ihm3ju91ADulgV2aEQoMW/f1UgeLN0sdk415afEg8DYYCBo
+27a5hGHXNegnHezUXt1om46jqCKayGuc+u0l6buO0jtgZ8zMz3ItJgOSw3sZGN9IyOYg4OyvvXh
aN0GykgxGQ2GP4CIpgFBtVsmPLPPrA2E8Tgl+6J3vrULcuz+QRv671GkhUelVfYmK+OzFvaC8CuF
vFrnEEJ6sHyPRg35rK2Mi5pEvA9mnOCso08M2wGLG+Kpsjtny1pin8w+OCFGoR6aWr/iiL+v3fq7
l+nGum71x6jnEu0UiZ8Om+RyUYmF6BD11oe2pJwm3fL60V472gpnmhUcZ4smKH/lefIODHu83XLm
V1MnVwicxKFz97LOvB1NfmeFFoHBXS38bBTNQaU4nu6yW70fzDU5en/YBBQGgBYpE8blpGY0Rrgh
Zx3nIqM/bsTwUIr4IxlQgqYSNwP146OdVldJLmImZwDe8tbmErVpE3Mtjdq1pJJB4kDRlDnps9XZ
BTKcXzjsXN8xEWDrnNZXEu0Qv1ul1mUDHnl03rrKbTgGUS6FqHuKtn5rqIzX9cQadF+IaK+UwBVM
QrxbtuOA4Exu9q+5WE6jveTsH8cPXc3dL5lLMLunuCVFeYo53JrFIZdM/emsDRuZP+QCZAnJg/Ve
QImgUkQvYsD1ZwpMveexGvft8K5rGK4DyjILLgylPiPjroIV3hxxvaC2HdhU76+T43xoI9o0S8cz
b+AYuv/CFemnUIyznRjD15lC0Kd0Za+HgaID5osZom8jLgGEKfovpYDQc0/6WmnhxuoRS7hjQNE6
0cjEVUdHgXs1FqB4wyKhZ8CCZegsNSlyn64beqoehg4RnGZXHsqUMV5MFkIjo6/F/N+12VdecDUh
pEXsrYOUVIvt3B2eQ717U1xWeJQgqfz7EhQNQ+8Ez3do9S+6P6SsWGTVUK8QLllfU0+xP7qHWI8+
cNG3fjFiRIMKQVnCg8pO7lRuc/QNGgilqfglMLDTLXN90bDkk/g6K9ZkZ7zQuibZABzMOkb5aYeI
TNAHtKul7b12sbro+RPn+KsWYhCUOoK5Zb0a2u2AKALNPit5qzjwpTzcaij5MIgscY3Jl9eqy72l
jo2EqHVO8cgkSlpwifI1yznLpU/J0k6wRrVQLtL8VkkguCwyKy3/6nRgq1HAX1MJAImFxax/3udB
G/k27fOVtryPf9bEfjxqejpuvTH5Ah8ZrWsTs0ym+7ExmKcsQUBhj946m7jbXfXAmSS61kyhgLP3
6n0YIlChqApI7AzVe47nUIwLD9Lsf8U0dPb1ZIubW4pf0/QceqXxnUYFiudins+x5SR72wSEH2JW
9zUaVKWAR1nW5SG2jf5iTsMhHzj8ka1mXAZqnDyb0VmXKth5jsd9EkBIKZBvou3ncq5AHqxqmfGE
IwDgpiXrUiu+7EIH4JFxPy5XSKP3PzpPvRpGcYEpcB1LcCBBMxDUyb4rGutA75tDTg8LnIYysHiu
HlvULFJUiWJZCSYvZZtlUTEzzeSW4o6zQvf73KujzPA5O1b6vqyH3CeoDuSmiuKvSAYvZVo/FrP1
0anoZ5aRnjMSsYCXrV/R1Vgjmhl4S+VzTXltjnQIzXjp7GeUu2SlAq2e+EFtSWNvthcrZE6+cxWt
sfpyeVeUHfhuAb4rmm+CFdnLmpgQmP19ww442wrjhGmO1IDQhg3LwKNPTsPJaNyvSriH1PJwBy58
zxh7Vlf9CFqXa5aLS/T2y+QyJ7fyNX7mwsvVqqhZohVmlrlg83UHLm2LQQqbX/LlYKZeIuf3y71r
JAS+5vw6k+a+TB3LXSOSdKVp3bUX1Ir9Uk5MxPRYNW5lt3wIKm4GMpC2TUur2w6ta4kOb3X/zZsB
l3biqIfa1Z77gaTTYcL+RhVRzd7VWLzBamYjMCX2zY5c0SHCazXJa51y+d9BVPfbJUy8FQaJi4Z2
mt4i72+ICaEH07q2K5alAHE8ho03Z/k09wM438YkBpldpcRf6+eAP0rdWytlXbU641WwZMMCJoLf
sTUXu+XzQiG1onR1/WxAKoRkqAlq3kmLiakCJR/0/v1nLY9tWeDAI63KsIKZsxx3KimMtWFyJ/Xx
BUfU0qVn04kKkLqu2aGhoh1SaExLHBbbqueicPE0ZU7Dm5ezh/V59mWQ39qkLvaxhZOVxMU+k3QU
g3AR2BGzw9kpURuVn2wXPlW0nO1zbb6kpf3DrjipBDn7c0QLWkYVcSmacDZUPm+DFxADxeGOq3+V
ZVgG7tZc8tMZoEP9dbyp2AQp5OSWo3ieUSJI1/Ml8COGOxgytNF8rg0bYjeXLDVYs7QrIgRuHAWW
bZOLo8STPu+waGibucZ9luLaKOrvJe/cJkm91xZjjR5rj8QnEKFCEConkJ4jI+StoLHETq9j/tC2
fbbG/q1bTllZI0/dYJKIHbJNuwCBk2i8JXi7/WyOv0aDm76xnF3vzZzYUsraGhcHBqRmHyLxR2NJ
qlY9e7SMl+uRPFtzCcci9EH7fV+78dLRaNBRsE/lfugKRd3IWzaZ5rNbV8lVKutXln+BMZs+GIMK
Jc+46BDiZ2h6cTIfzDRWx1pvUtzPlufbMqnWyBrSh4TewzpLKpowJIhgPPKYgZfuM+OcdTFGhs9T
bDEKIw/CfadzBx2sJNuM3vSa9oocgiZFhKNaRvyii9c0D0cfSc9GjHpw0WZWLEOqF9dEE8XNj1sD
iqlbe/N+aNsbcebqlEiEbMom2YHcrm2jHlo6XjO6JTcJ3rxCbw4Vthx0OM5uCHENzhU8DZgRehyn
WE09wl7Nnj02pADC3ACvPioIzqq7G9gjTC0qzZ50E+UN4FKa5nBHDhYJ8peWE/zapIlXaKK4TZwW
n2YEnD16kj9In//fmaf/4+iEBBRbILb+33TCl1/TZ/t/RKP++Y5/kwk981/234JRTcmT/ZtMiD/6
Xw6SCdQhOqABd0EE/Dsa1XT+BRKFvFRdyD/Ywr/IhPa/XJMpuWsJ4bIuCOd//ef//jH9R/irvP3h
D7T/+PffuXO2Zf9flDMD6JwLdM7iF4K1sQBa/sa8EVjAhrosBfdEwxiiHZ5rVH9weFF7ldIBQ4/8
yQiqpxxWBnE86kxbizaIvRkYYiFWrc4mOioAzjAI3ObJtPNPgucLXI1yX+EERA78ArcLeY8XPVa2
+zx2+rkpbQzos70OBrx57PqveOPpYAmjPdtm81lw02sA7GER+1NsPDg6yT2xDqWaur+vgn2DSl72
7ftcpFjzo+KcVi5ZTrX9WJvt9b8IO48dx4Fty34RAXozlUTKpaT0bkKkK3oy6ILm63tRhXfzovo1
epKQS8pRYc7Ze22rQfpYlUO4pgSHi7g2btFHtmw95u3gZoE1dkc8YgD/yNFslK/U8yjaZjo6uoZs
CoqTukPWy4ABCdcsS0Rn3ySIT51EE74LSr/X+mc2GmhWKAQZXrlVlOSx9Wzqsw7EExJQ6dYOKDPA
iG3VCCNhXwRu2L4jgAv6xrwh9RzVsx7vmbw6DRWPg/KuOVRyaTWAZzlWtM4pFtArFNizcThMKqXU
RfPONXOs9dP1ktbYxj5X1ZPrmNqZlTfyuSrxkGBE6D10s71RLW08toqBW3+cMdrZnnIp0UfehsYc
3Va1QqIz2cvzZKQ+jWIqllat3kazNVPV7akiLVf7KqxvJ5NiReIFhj4REkbc/KMjkb9WjjRXViFx
rFXhS4Qe+KJ6kUCel7BfU9wQ2Q9/QLAoF6FXD9L4LLzRYXPtQNNzWRKei4igLaqxW4G4kTUy+0Yl
5FtOEyU1sYMKLOYZFS3DqhBToL6Njyjy6Bbjkl53SubeDFgob5oJ+bMykv8lRzpJA7rBnOMwAciY
4dFJzsmA0XXqCTjoKNyuG1Uft/lQ3nrQ1092NvUP7QSPY4rY8OLm7x7KxjLvNPUsvX1sas0T9SD+
qO+RMYcP1yv6MrQPlUSrQbtqSO0nWSDfKpXkFd1/fjRU+As4utPXWdALBzht+2lrvLJjmB5Do3uW
YSU/0wEbHDBN807aocYivxz9OFQHGkFqf5w4pwFXKj8IXDmBR3GWtWauZO5WvqpG5cErWYXqNh0Y
O+3OtjosWfH6w6hU07dbF/toEKQvVGW40hQ7fqsGfuLUEprMLNBHj/Z9PGTpO35mZTUsc+eUWsKP
VCcOWuqKKxeGBKrnLtrVfM93c1giac1c65028F7ILPyUercOlfHijd3w1KJ738UxXAiXHsdrhtIw
D239YoVUOdWhMXBwWeEGXEP0nGU0CUVRmb47etFzkRExJ61IDa73eoO+1Xozw4rq0Flf9lROq71M
0G5uW5NkIgQB2R6DLUmn+MW+iw9FE+F9NrcYPt36mBfSO7djkbAkoD6ajwlOIE1nP1m24jEm4xyN
kunnLRvLOoUu4IZNe7Cl/uTpJjLpPPooKK1BLqWdV2nqBIqVhbiOC2Hl8mM71sJwDiM1cQYKb3yo
lGF8QKyw6ylMrYe2lEG63I5waPa7ZGJ5tDwCuY23a2RLQkdMMREhyF3WOOOdZXbDqUySw+9NfJfZ
NlKTY8L+ZdWOpXhRhYEQ262Wih5Xp0kfyUYMeVVFdMTilL+Q+krlPmvvrLnPniYsYXY2vNu1O58G
1MWPmDzPVOSjy/XaGA3RRo9zBN38JigQuo+MQDg6WFjdTEmmvhRqBJrMsh6ncehvG8t7tlRQK6qd
31dIH+66io3m0Jpr00beDE+jOJnNmJ+UJc3V6NPAjXRI1GI0kiMNH1M30JQmrhNUSFgehGmTCpGH
9U/sIQWgOCprR9/YClXOOceyh5qnufD9YUBmR711prDcqVDZIlNpH5RSK4490+WmCBMROEJgZ7KN
S6TK5Nt1tYubq8rXiOCK3J9lF66YpXXoPbKVr1c3bIPMTdPXFGNa03ml300+GHVvuHre0ZlRSUxF
4b4O3gzdhNNrlQzC8B07ql573zSc5lWdhxCIQU3Wh+j+SIXfk25rFzEU8hn3gBKAmscaKEMr8Dz2
PWakhHelRr2HKjxo9c5xNmwSzVtWoSVgen7CdQlkoPeKciP7JtzZdDuenYovBRRuchyT8hxWwrsM
M9mcceREB15y+uRYmJPjfHrVQxaVNAeTh0Kt+jsXPXhiqvFDPQCNsEIbSQQq4htaqzdZ7cpbMxMK
P/O0f2lQDqZJhYuV1ISnsW0GOrhluxd1kjzpTU0eiMo7ut6L/9fJFFYExbyPIhU1FmbC+day+zst
mvvj39uWq6XEUygK9TkUc3dylz/XSwMtBLrBVux3YyaPo6PL4/VShqqQzBq01kUckmYaMfuOJcOT
usgL3EVokCySg3QRHxSLDCFHj+CgS9AWgYInF0095u9FrMs0aOeHpAyjQHOpOsx8CJw/7o6lMwap
eGGb1W+GrQ37DEUbaIh+X1RJAHCWiX0AgaE3TngjQvTYZZeedbITmttC6Yo7hVGWnmqmYRP50WYW
RCaTwrZQ52mV6W19lJidwRjQyw8TiJWIOMjzCO2N4zZeUGXkiBj1W+QVWy0iZmCU2bCzYGcwCCP2
qBVkIhPbdrvqCbHJ0pM0xw+T/bLZQzpwLOaHnprImk55IsE96IsUxUCTIhdxCkLa7mA4X86UPuKm
Z0TN1oOCQb1txjvtKnBp6j+479d9TwOzXuojLfIzZZHFUFP/NtDJ5M3Yrgp6ggFqrJqOdFrv3NQx
1+w9gD8UpH70RLGpuR449lgHwyLIidlHi0Wh0yLV4df6jOQOvJrhg8sqsfkWvoe6x6j1Lw21T0fX
V1nkP7355op4O6AK6hd5UIpOyFkEQ/UiHUrQEEV9+5yhKWoXcVG9yIzE9IML10Y/SN4TOiQLPZJc
CtweCiWWGo4BGFulONuNqArj+C6C3LOyAnVA4ARo6L3yKB5hPEGp4WRdv/Ya0W7RMFDZacB76GYw
DROMgNxq1zKJvvRFUqUW1h1iQUSiX0navM6mtSH0ZVtOdC4hQGERzA/1ItJCI/WCGvQhXNRbi4wL
Ea+JqotG6jBMz+Fk+ALNl0D7FerKIZLdJZyVQ0ONl7MJc2O0nuXtiKTXbbCC6rFyL9GUZWjLVJoC
LYGDKSTDyal2tKtJ5kCNRosFzOQiUMsWqVrct6Ae5nVFoSaT+T1IkEc9oRU1LzI3A70bv37a5a79
ZQ9JHMApYRlMDWcRyRkpIO0BVZ9t2Dc1OroIPV2Frq7zmOuNQyLqSx2ZhM/F7Q3rp2zLqObEdMZH
FHr6ItXLTYrIzdJ+s3SsQ2G9jT3n0nrIK3H3lk4ZHvWaS8uyO4H87BfRK8rO8px78s1BLVihGiw7
VWxbqJAqv8dN14CGROqLxWu+GQSFI6vmh+ipyOOBsK9Lb7rVJkBqRpqVoMLIGBN8PU3cP0xZcSzU
NCUGUiWJ0hDkLpFwwqkeE9GMEBLp3jMVkXO2SCTpayZ+baVvlFmcpUe8wqwSrT2UlbOHxDJFa9kW
xlu7HAck7hv9pjOdoWE9LQLNKf7Bo12gI62/pKA63y5iTvsJlfe742qfqfvNDHAbLsJPY5GA1til
UIQip/iEF36jL1JRdRGNxqhHER0PzJM2eabTh0RfOqEzlehNp6S+McVP25qY2qvixkSXal0FqihV
Yyu564Yl680SHxrZIzdOPDF9TTQ3mYsQ0L3bKecy88DWRQlboYhlwfyqoZCNeuu+RTHrCu8u16db
qjoFwdvjm4q2FnrQwURry9JoUX7G3zRM6+sJWKCZX+UodGWf0u1Hs9ug3e3R8Eaw0VD0Rk5O97q9
DUvUAENTcpLM1HkNUoEGZbhVtPQ2Fea7hU44Yv61F+EwYGWM12iJo5aW4SIuJrVjTTAqkN9buYiP
e3ztc4T7oSmKS4TsAMJe0DQZouM+jjY1gdPCfTczD/baPP/0qHxWDfKIFklwkfokS4VrFg3u4rLM
dojmL7gsu62tyVt3oviSN++h1+8rxUkDZEj1Om/boByTU19TEuo6opTtBMSfWZOUXVt+q1QfVWkT
3O2MEGxUxTqz3w/MCIpZg4iL1RL7Y83lM6CqFp9MjDsTcIBbpwkfk6r5Q83bWNHRmymlB6EJWg9U
wIPbGw+U95PHrDJeQpijQC0FzaVwOEgLUQWrrJa+KKdU6fUjasHyYtbdiwaC7WZAjQBodILFhVSq
IRp5otGvkPNWp+q9kj8mhku9yxLmJjdiE1H3hZ2fuYkmRhMKX9MG3wIui9gLNNvF9w9WZ6uMRDT2
pv0cd0nlWy4+j4zQYgkMfKOGzjHjWzsqvFPwCXvarZEv1Pyi4HXc1JZ7GQa33cHVDWzaxSxaGm8j
VHIE4Z85a0MZ3+3G6ffsE/dWTFowvMli11jZW4K74NAU7OLLVv3WuqbhR64gtPJo2QvDTFkQT7Rq
uvq1LSixNa4/sfF/yIoELXVofxBOhXy6Yux7txTa+G5MGbxbfBL24pioF+9ElTh3Me5btrUudjT3
3l58FlFjPKu6zXS5eDAUzBhR516oV95Ni0vDwa7RLr6NcnFweMpxYHp1F2eHu3g8ysXt0WL7UK7+
D4wg4E+p6GMNGbCIxItXpO+oR4vFP6JhJJFV5NFDN8WhWQwm8OoQh/1ev95oePZLps/w4ZbHQa4X
B5v22f/1uOvdqZoc2I3V2+u/ooTkjVKM+OeQ1zvVkBWhCZ7kesjrTUMtN+jNCEp3mWhDIyqPSFHp
Y6IdWZvDtjWs/dBU5xRRWFcOP3HBYrab1FcKHifgGwoiTV3p9lXbXcwObgFln1XSkeTY269WIj8z
Mf846fRTG/RKepyG9Ib3xjD80FdlJKjiRyaxY0E3zuvwLxasFdBhkIlg6nRbCWF1yZYXGMcBkK7l
9zxXTpDnzALS0m5qYQMtKyleLyYqxNHxGmKHxsiJxSpb/sjFk3W9NC9WLLmYsjA7L/YsdXO98/oH
OWgRzIP1VCM3BDCYfBRxbh/ULt/JwSSSWDirfOzHNX1jjAWVN6xUM8LpVRYt/ph+ZLp2+/ZwvS7Y
4x9Ev8u6/K6yNHXbpsXSK4eej/iLcSGOD5mdl74B0GM168VLbs4xcdEkjNWztsQ1pu+AQjE20aE8
qtLQ/v7R/3MJCDOCoDriRwxh4ehKPdtPg8Cmnz7kRU0kqnFWHOtbt6nBqQ+dHj3nQ0SCMuCpRDt5
VvMVt+GTk+C4QXikj+fCpgFY3AyG6usK2Xpav5XpfDIwUtPm028ipfZNC4B0TyJzJbfJiF653+Tg
k0LODTYpa48XG1ZltG6F7hcmW30nuZP06w5TvxT0/c5T3mv0ePjZy3Myet9iojlNAOCyRCAzjDTy
cON4+V2vWUenbIh2uxuj/iToZStJFHho/jVVee/CYUPtjyU+ZvmK5Oo+ftdm9WTUWPjok9AMhjOl
qrCMUpOmbOnVm/i+zCB1Gf1w9kadmibtmxk4cmseZeDaFcIJRdyYaroF7opOqNaY9/WLHqaXDEUm
8IQen1Y5bCUbakQMGW/T4Qwu6/yx6ilcVjnUepDh+SONLjaGeogyQW6xr7K/GA+efqF1NgCQ6D5D
F25ekwJaJGTuVk/3BoKSlWmIPxlSCy9XDi7i/aPe9QeY2yM1GzY/o1edBQP/amTVYrnVXi9hV+ZC
in1rFT7ibFD7/U1dhE+VsFWcGvRTaodWurhMJubsxnybwvBByWMCXtv4UKW3vYV1s2tBTsVWjGvF
1Q5z322Lks5Q1qbBUBX4jV202AYqjiSmwhonjwK+VOEUK3qhPkUqwanf9oAuH2aW+yuXYI11QwNk
Bdj0KbYYvE0J2kGp32LKDu7sh+yYVkXTfpkVJn4zgxKTpF+AIpGeZKxYs4mUxOFEDuH7iIr6YLSc
nAgzfXMQu86O0Z7RAF9VYfw9TUZ/TkxWjwi8xoxpLHe9lzSz4HP1PYnbkq3MEtlWDq91TvhDl/8M
dvuimaCYs5n+OD36XslwNOnkF+rhQEziA1I1eEtqr6xN9NuWqjy5TuZtzJhg3qnXVw1qROBPeZ7c
F456wY68KrvpTkZC2WvdK4aFndK9IA45GCg9hr7eq7l5nxLjsFYd7TwgS4HbjevSldafRjFOpFj4
VQ3VD08fK/RTHmKimY3JoIZyhsPyU8/JW5TeGlr9klcmGi1RFKwmbSMYbEY0y+rA3sQ32D2it15U
X5qd7SFB3oxmfwmjZ1xQd4ZkFeICNhRueKd5BI9HLEVsrX3AivdiWunRGssHYmFoxA/M0dlxrmFC
NM5DkdIO66qPDN/gSk2gHVUGieUglt7iRZEiZvMzxFiLnwiDWmFVj3GcPRSz+BMzUOhz/Udg+FHD
7i5XGXOADI5tSMp6+Tkn42fIoKBpxR8XNmfXC4IWnXfMzO/97LHHbDatiaBIgPLHYlLBKICo4WQz
0ZW0ht8aWNE7b54fEUM95KBvQ9Pn1/VUqYv51X0ngTGhWSqx8fbofh2qZu44Qpd9wtXgBtFUHcpl
qRqK8k+ndFtV77WVERpPcMs/+ki7mN5MjCrqH20qg2p2AniOxSqdoxNTH3HnEZJbUqqtL50pDM3/
mjOYlJ1zz+oNoc25mod9N0Z3qZzvbZNF2UylGL6Da9XAdLNbsxpIdU0WH31xaC0jxZZ2SjS0tInh
PNSpna6baY/tc0PF16U6rb0Nqncf4wmGvqv7DmtDNdJnkGsQKpyct1vlM592llIPmVhB574dseCZ
q/Fu+Yj7Qjx6uSfWwIZZyseB3sVfCvsyCMAVyxzeQvyWookE/16ietMmNJDekz5qp8HmSqnNfjM3
jJ7FbO0tEjnc5Eu2Fp3+JPZWlqW85kn+tjB32Fp5gE+y5waDzGp4GsoKNFSRXK4/pC7n1Bd/WHw8
FYlT+UiwUNKp7NHcW8zVxmqYPKrtCuE6BPuw/2iU1aSOL8jGFsI0a3ZlZrOIWHkls/mka+yLiNSi
PcaxJF4Xzhhm9BoQYwgWq1c/w1hsQOfcJoP2CdKWQR5nIroqfvdgAacK92Ou8wE2KRXsZbtdITMj
9nXhS8NYAQdw5tvfy7JcEnEphygj5JkIc1e/JDgibdlNzB1r27GbTWg9WbX9PlrQZh3tKYwpcMjh
D2vc5z5/sLDrBgka0HCwqw3nFpmFBuAD2k7MK4mrbPqRlNPGmg50+RkUsuyPNdgqGjw3yMbpPhI8
PwkrfSB6kwlV1z8Ll+DyFgc/ztuT1fdPQ06AdasSGo/uGKpuAmuGeJB8xqxks9H2QDsV/WRRcmVd
2lJ8Ul3c5BpNt3k9JzWUKkjm/E7xDia69jZrH8WQPk+0YFZFFlJnWEbIun1TRvlhG6Bs3CH27UJq
N27OOjR3EeVzqjSrsbI6xtEO6Rxzq4SptdYxq7A7A+vVtTDMHJDQjhnYPayhxiKyWua95lPgjqi0
ucVGdLG2TeLo1lFi208mtDQmeLBDF7vBkDsaoo/4qUHfyYjVBE3nvczqBF+z++pr11yN5jzxm4su
Tu7dtWhMzc546OrxRRjeWUb0MvJaeV0SulToq2NclbtCoURpx3h6Sia0JJk+k3jaJXNNXHfW/EFM
APVAsmelz0d0GbSfzmEiGLzUp77u7cPkk7K9w09oppjeAVTS39qlmsK08T26qm8WDl8cQEl/FmsZ
ac79ym47ia+teo7N3q86XgCWMAdNDlXl2et9hKHRjWKh9PU4xTWiFFa6BHNcF8a2NqUVdJr3xfLm
KcIow0oIqzNuItYk058x7r6Kxgy6BBeD6iX4jjTgYWEYqJgGz1rXP2se+6e+vYxYDzLcHtHin6yG
C2RkpLOSRjDCGeQl2ZMz42CKkadve/Ps2DVB1apOlTaqAMgWBdsHHJnPKjQWyiCR59Nhw+TYfpgz
UcCRBNARylM5mgncupkPLl7sDW3A8DxtLDK56NqwwWo9kh3GRzUTJ9ht9zGiupWSxdPe8cSHqdNO
iiOcMCNFLPnjCig9NvsmLdVXg0bU95BNQVKrVOHjNLBssS9xPfqVNp0hs/yUSm1hAjQCkzq/Jp61
jr60nTgU85LkUyyueHlwQf8oYhtbKSzkDGT+5P70rUv9n75eSblaUZYRABmb3g8+L60IgAkikJKF
DRAcX62IFnaW92KPfOJNJD/KfkqwfBFDi57+qhWhY++3rXPHhvYxDocPsHFI8DoXugRO0E413poC
HkbY9bAbx+a9zalvaSQMbeLRzHytxyY3aReLRiG+FrGOXUY+Q8lOikgCOeLvQTXkZ3RTfD1kSmfJ
Tk6Ag6RNNDZL0NzdiblljW6Nm0IiTbLt78FU2cE46krrjXYTEqy2SeH4bGSbfoMDGNdDmT4iAexW
OpWAdUMy78qmCMgz63QENijEElLE2ncrjBNUbyyM1ZDsXQdJsNbMz5GyaBx7HYU2KWdrgB3TplfH
LwTC6toq9FsX0hzuTcJ1h2JDYYxbx/sOEJjvIMbFZHKUxJOIxiNsxXa7taYBlikMBdyYgrm3mu8n
rAEbTJbRRtQlCHHXRrGfqIuogMWk9RI6xp05Rvk6TKgSupqL5rd8I3hg7fXPPTgj2PjetMtlqB2N
Zgt+uQ6Q6rC2fXSE7mwkA8yhmPMzw0OQ0Na3z2HOL5nOk7FLHYwjoC1VqMxkHvRIv9dgVCfmH+0H
KHi+jsFgA7kKmqpiyIYWVeT7bJpuYvzJO9SfuZ+b9n7wmOLSstmzlr6repo96UCyu0G3IQFJm2Qe
Pbpc3UcLEHx2WYbYpomPGS+N14Zbpcd2nxpJULYsEcxmDEA3Is9OOkTcNhvyuVVeq8Y5oAjNAiE2
bV0BIwIjAZGI9IYGaa8JlxxRqcRVm5GnLRFNB1M3feqIJ07YArFjV/lGLe6TCJBArTinEHYWTVp+
GBHBXVWa3ZRh8hD2AwsPl1c2AaiqTcuF5k/MdpwRCrlUF5r+nn1sgDvJ8wEi0lAtHWzRZbWdE2A+
5a1V0lgQ7LOxSOf3g4y8FwLQqeFUwoKcYPf+3NnbHF6NNjHNAOe8hLorN0oq8RhZ7kcMkhpLKbQ7
smvXoymqwJDlp5rGGwzuEdHrDmOsYnT+REXEjNKzVeoHptB7AUFKOmWBwxVTzAi3B3Um683QNm0E
cz3FNucL/Q9E9b7IGNVT19eYo+yqxQGuw6q1lkoO/cjI0T5LJWqPvVAuddYcY8d5cieVnnuYZxc4
a1aTB4K3tMNXA5QAy5gCwIX+AeUQpBH7rNbXSI6Q9anF7dQvDn0IHzR3VmrX3hZNRquDHDxNdySz
AxFQjuwimkvsmEAo+nMWPyC3NNZ1VPbbPBHqnRtGtBIV44kUznsZQxLt65gtpzSeErzQszm3EL5N
dS81Ua0bciZmav6BSrLoJizn21w5mwrOIM67k5EpZ0QFKD/G5ox2k7oEezjEOwkRBLPyUcfpk/tK
Qf+YK8+DOe2Niu3eQEDDWveYetQfY5Aji4L8OSuzay2IjkP/obL5sgUKIeQNd1JWghAjvsnZGFm5
ugWCTRs3LN3oF6m7tN9KA44NFoUEI1Y6iTs5RfgUIxwlWbEQPSvbpY4EEtMzZYA7rVwRMnAqmtw5
K5lzjFLALxZWRSvs3xLUQ9tJuCOneUih4qQq8RvVQXYiHckAwEoyvXdX7ChK1O2xT+fDPOcSzzgM
89a1d05RQLaiuQwHC1bqptOpZDPdHiVNurVo5addmcrKMrHewIRnbBf0J7VvrXXrdeqkyaowVNcv
vP5UbEl22oC63oUKoJZx0Ytmvdx6ebU4NPypT9hSUZSvjRKmfiZKnEj0Rr3MDH0tY8S2ALM1ksK3
ZXvMz2E4nQ0S5Jizi+MoNBlkfY1zvi52ptP+ibSUMlf2x6xQzgq+EVfahm/XyaFHEsM8EBDT8jnB
6vTgcuoaYWMTRGk3kU9dlT6kEHL4ylLSsIaniXejy+59gv1qdeCj0KH4sapvYtspA7NcErUmlVNd
EoyTFel9ZxQ2LpkbD1bZbeh5KJOX9AyjeMjMEf3vHOdbWTkRIJPsW4/p8qh29RiG4w7ZxFtP+33V
ZgxEXt1+zGm8YyWtOrOzI/GFfndV/aFR9TzLgKGc56dquwqj/tkhdqKd3DBY6Km0tMHwE1ux7pP8
w54MnZFTBxSnfod2yYqWtT/rW/dR2ttYGnZQpaA0pvrseYDuUCABsYp6FMalWA+V3m7drP3GcI83
dWIFnKtOfdfX5jFxLM8vuiyoHSU8YD166LqdpKtCoxD0Fdr4FxpTQLsU1p81gDyz0lPc3qJZF0ye
JhWNdTIW77aLU7FapiU3Hhn3vUPKPL4mc2YrCtn6CjOmNbKfFLa9UGTbH1pxQIoNhFdYVlaSOl05
efkh0oyDPdLZHmh2UdE017bkhOPQjAxpSwjK0XZqKh2m94Bf3kJ80X4j7WITlS+ybXvqtpNhtKh5
bJBRurKtEhabmvY8q8p3E43moRUgfFQvu3dv3EeN4AP8XS6C49Sm3hk92MaPjf33tkrnuwj5PATK
TTjG4xnDDj8Rdlxt1qC3gzc22XDq1PoUEsZ3qjrM164h1HXiRmBi7Q4CZFu9EN2lvtqtdd8Y1mdl
Za9RoYVbMwUpyagmnXuLAiuq4yw9Io1CTD6z4KzKzjrZxBqtMjBvlJnIOXBkRaKMux/FS9bO4z4U
JBarVv1ZtbI+AOZdk9t52wmjY2BgiVmB7l0LokT9poN+EFnbuEMiObUInWvMfqWSn8NJyfYaALWL
5qQ3edTBjUsaaJCzeqFwQA07RSZebVIID5Aj+3rXmRockIRwzI4K/brNMlyPA1YQ/txUSRp+xwUt
trEWfmqTTmeH+Takv4QHESd6PQ4biiPb0QrPihIxZy0ea1em52myH7QqNO5NEEbe0JjbMdIewMga
O7BwEUtTACeWrW2hYR0kjf2D5nonxdHDjTpqTxoVQsuUcwB5DMMnKvAD8v6PVFB2nBozD7Ac0TzM
wItokl1LN2N97zt+7wJO3VLN9tTkGQM98bRu99ES3bGNGWlKWyk2U0OFDPjvNjMIKNJyE80aXmmw
Rl67RwdCoJH9TlC1gCNYKui3nQbnKm0gLk3MYeptW0MkDgdtPff5h7Rq7YLRzh+Kz1C1suc8zO8S
7GoWScCdKBSKsbgVGrJHai/o4+E+51RAUds1G+W6+1U2oWN/d033otS9h9mgDEInLmiZ6ta2Zl5W
RfNtRwULU89p2QeKy9DpzJTyMFQCynsd7Rmn2E2V8cuQ4nPIiMtjxR5ux2XH+Z24XXk2k+RNVMzL
BeXqRCnBRxDVW3BS74hRP6gok/ZGzdp6qAjJaXzHYPk0RfO7wWZ4hGxsizTz1YouRtK9hnoDryPr
3lq9CclEpGvCCvlnaES+zVqMUV5HOKuXULQj74sG1kBoq+MEhcL5Og99i+gWH67a8GJ1jD3knsE2
LlPaEM4RP8faqcyZ6rD6gkNq2DhSPqoRdo16KRObVSI2PZjVIvG6oGvtiZqTZWysuMd+weAkUwA6
E6guWEvxU6lbxVqvSBwUpDatm1mBwRwz8qElqf3ImD6arvjTZaNAKOXcVo1qbm1vtoJ88QkhXHmG
w858OZfP/cDnZhqwhHOnOku1psarz+PaFcOjKuW8qzdLdFFucEsNQydb06Lax1408kbN+OgVY8Gv
3CoO10vUUxBr/v9v09m9g+D4zwOn5Qi/hxEshUBvxF151NKyBsLHs1wfI2obod31OnV8F+jQf54x
zAR3Xa8nU8xd13/4r4u/x/97DySdVnf3/89X8fdF/n1G5rt29v/7FrzU6capzT4/2g1sk+thrs/+
94Vcn02P7arY/T6xUDKWENeHgvuam7+f39+DX2/9Pcr1kuqMDb8HTtK9J98jkB8Ht2irfVngrYSM
UjHMJOJwvRSiffh76fc2d4Yxi0P7fx6TIrKiqvafR14vRctI/XtbG+ZEnKTm7nr73yNc7/37z7/P
9ft//xzGUhZZj4YfUoOfovqQ0gnsmqLL7wupdYUOxPVY/3WxajlX/d+jlU0JQGK0njIgtaRBZOoU
uL164VdYHq5/0iVgIV7+/HPb79XrpRLqDoZrL/jn9uv/X2+7HuT3Kvyhjr0PBvbrvb93/D7Z723X
h+QUsqjALy/tn2Ndb/vnMNerIAMx5rbWAryk9/Kft/H37V6vXw9V9iKd1/8c5u+D/rfDXv8nm72D
1/a4myu7I5iVZRl+Ksnui6sOgBZW8fz556o6dhDy/rl7UIN0doPUWyouuGD//tP1P69//rlNrWS4
AgJigVH7n2f452l+//efp/rfHqd5Ia/p91joC+tDc5ivN1//wYThAKBseWe/B/iv+/95kuvVf+8G
BSx2U9r7/+tH8HvY39fxvx7m+sB/HnO9LUZB5g+O8dMnvblG54uMUKOFtiqHjtYHcLimu8VrlgR/
h4vBeFasNg/nU6yLp+toUFHCO8RptUAUMydmBqf6UPg6PGZKimzZbPxzTGLw5jSNJImo2tL9bY4T
MqSjtVyiWteYbLFt4Usts7a8Z4yTlM5Ut3hUw4bQmjjdZqN8rPuEkqNCSRNEIm1E+ACoF0iTD+Wl
1aqTNTNxhD1r5raYbichv80w3GQxeoKFKNMBeVpqgPiQ82naqC4u1VIHJV9o6reXj4+a8LIgrhFF
FGOFuKgBOqWFia8XrJKi7FRUNezcRK1wz4j4BtR0cYqWPkyFgXmYCqIg0QLQxLY2nl0iCGApTBed
TOOsC+9E3e9HPHYr0i3VO9O19d088Mpstquj88LShK1Nl2lI2Fno6MQiAdRcVmL0wGXBVp/PdFOx
V2Gnd8Hjbq/p+RDVpXT0cqnHYGpB6D8/GSYZGUKcUOni1mvNt3qoD1DsclhUMvEt5nZWKDdxREcq
jSm7sWOvNi0Qiri/oSrBHiOlDKio2KujVFupBl0AUgiSYKj57KzO2IUurMyIHuIs9AEPvAuNgY15
ixs7k+Of1uGDcaX3Rk+d9qj0YEVBkQX3uQ7LVD1oghhCemc3ulTj/8PeefRIr5xX+K8YWpsCQ5FF
LrTpnCbn2RATmUORxfjr/fCTDciyYcN7bwRc3ek7Pd1k8Q3nPAfRU0rf0sQvqv9NiQUFd0ZFMM6u
vw/nlYRwetA26284f+DdcZMPgnF63YK4ojZ+ppYcd60iDC3X7bdMbouIpT26QF7rMUreO8Y03RPE
iKplMKjM8xnPcPbewr/dsr4vDrXBgKDuYvDEszXshc53PhqNrQ3wbB2hazxk/t0ISe7gt7zpcUbz
GWEFOJkwwxmvOLEkMI42bOVHPpHJOfeStunsY+NXkxa7acar5QqyU09f5fH8wwqbMhli7UaJd23I
8Lqyuy9V2OOavF25RgbYrwgDAZwVQ3QXJnzmEHcNa4ph0+ANwdY4bnLkW47IAJVmJnpnTS4MA1l2
OLZ+CZMMMT9ZpWjWAFoUkFN8fpeHkmxTakz4gLimU9O56OiMXRG14d202JYVzuu8FKvIjD6m3thp
H3PsYFGXWc4V84T4HJdYuQKwn4vytRpj5trj/BqoyUR9crCMHxkAPLMTJzk6llmsg9S8m3XoE62S
b8K4f5wsH39acOl8qu8KaNIu65uVMrKvTFndblYUxgwea4LBgHlyQ7tkYOKSKjs4ZCWzEKO6zNzS
60EPDMUt6wYap94WbF8788NVEG+CSRIU0Ty0mXpCTJ8Dygy2XlC/WZpwUIFpHMPyLtf9c2WGzlq0
+ENBDgL5zHr6DWs0V0FE3p6eWHekMj64wjCpk617LxXPZLoogW0tz+mRyLAwibyoT45vRYD4u4Pl
ILjM8+klCvoP2PdL6F/1nc6vM6g0ZGrxl5nE7O7tJ1/FTz3ug3OZAIsazoG1M70++NAjKATGVeOE
GC+tKMi90P4tc/TUpveWEjmLLvOlz4MLYQfRurCGK8dEf6ehxm97JC26bi9gVDSjqWmfxTHRSYQa
HaZPr9/3Yf6Yld07XDr2QpqQnRScbodn0GOSiEmCs1uwCFN9iUiqY8DaDBtQw2LdVB3quPSj50Na
NTVCGGwWx3rEgoVNS601PWKMdZnU6EvcVmen3jWFG96hRiEELsQQvayQvbHYOCXsy9Jg4pDnr0PU
5RsryEE/khIFt614qQnYXrt62uQjIXNRNswbrzEZyMCjN1HZb1sjf/ZS+64fl+H0S++x9VVAv70W
QURif8P5/y4S+6tVDlOOBpW76UarThY4ZjrKtYI0V1gbkHEwWq/iKXrFFrwaC3Sdw1Q9mKm6Vi2I
6HK61B2DzpaBlT3whmN7F7RY70xtN/ADPOaaRKuzt1ollSc2jozoW6PxWBHiwTdSZl69Qy/CeFR7
xCtZx4atumwl5qG8ui4yBluOPCrlfbRJva1GcRv7OVgDMz/EFpnNUaj1phtC9B/+cNJs1iOvFBvF
UxfWWIqufehJVjPY3SDuAzDtluMmdIwvX7HgC/tx7yQOm4EBjZL09my9H4U176UuxB6M296dh6ss
Lp/K0dwJK0eIHiMPmVT+lrhcZkb1GpiEsEOAiv0VMVH3aIAfCzd/nmadb0TTPsbN/FUthLYKXQ2j
4cJTO9IeSW/dAHpiwt8iZbU876qqkdFULZvUiqWMJ9pjFqJQSbz9kBi4S1CqvbG1fw+i/NGru8u4
ZFSaAwLX/NCK/C0blxBxDYIYA/nK6S/xjIhowudmNgy1stq+JZ1m4zTcnwDlXWKLFiFfn7PrSwYP
iX01Ydx23yc9vkctO0GZIwn1YWLphI1vkX0NMnly1PjWq/knZUnbR85+7pNjJ4pH9qts5MzqvsZV
2iUG2/EMHgefx4OYEaRUcwK0zHK6TYHhlRTTj9Zvj1GHLYfp5rb0if8dNGFNop03mifsqoPBuS5x
uPOk5V4C0q1Ks4SGikdIl3dZBH3MQhixxRS1H73g+Fa0xH6AMDhWI2t6TGrR2pgILosTns2GfVZ5
R78cImgX0j4sOmpVh+WqltlZu19mgfHIHF473hSMp5ekztTKnPLnoDHOnHwPSRPWq66TfPTRtVVT
JriE26bDYayIwjm0jJBbPhYOCaQSCZar1cCa8D2eWAx2kggPf1Ev6HZrkjEJkuSSVdVD3sG1ZCmE
SYW7d/DDnzwfT1U2EIQxNi+oQi52oG87P1/LbrirdfTuFogJOnKq1ulAzHcQoD/A7LluZ4ZajmA2
PHNtZML0oLNRNjTWQEUDIMAxL9ySe9FNM8mgtJTFNd4A1DaYgfDMcLt0L55mLDfn5JW1UXWTE8oO
nyXj0xToOZ0ieqy8/KdejCvFEt6ogu4pYRB/aGK2Kgh6JK4FPAbozsuoPyPdIuGtC9+xwWw4ckm/
KeCQtv2V0wRXulqCMkO09HmC54vVOlS8ic39S5GhTvUjacC8dhnyO3zIko9RSkwjBSqrTWdLwAR4
2JmzsFktHtBT11xziJnQUK/ctknuweTp0NOPPOCoJO+Cb3Psuos1EV2pK/fgh/rREBPdXNC9o/ld
TROhptbQvTdtsIt6n61GAk4xQDKXM6Rp2IrkVaU2yOa5eSjCFJpAFbE+Y9eHILXIDlDm/KM/5y/E
HQc1T/Cur9GBUxtPA7dnRWxySuIafqw+Gm7GIOVyUcm9xfGzaTvutZBcSSQrlyipfmWbMB63WJdn
zhNwl2sEJ5/WiCoFoC2lNyahMPGhMJdX8HHPHsUiwWP4gqNrShCyd90rO8meqbWffc+p124Erne2
xy+mUixb/H689gMeNd60yfzuI6rJAZLenRGljMc9hXRbcXcMa69hduv2BdsmD3SK8KnBvFzs0ij5
7XfQcc9uZTUr9u7wZMfhya2GrWXDY5oKg2crCbVrr7vFZMqy18huHWbj7Fw/GYmBDc1obdTMFnOO
+z26XKdlv235JSy26JNOGVJvppC9Es++llw0xq8dEgVaZcfQYztI2sm5FtdFbYp1ECMmJi26OQD3
RHCX+WsYSet0duE+BY+F0f2w2iEr8ZKMIdlv02bCKb3CarTVfXSb9kIgIlFvY5OeunK+nx2GM339
roSBWjVANGZW8VMtkIyOdfjkDwholUk2TYYpH60sBnAfLYcJQgBxCusVeBywWJLS/Ui7gnjYYQI7
5Nk74UyPtol5KeUOjPmEM5GAtHeNHxdBySaHr0aPGFseSpDxfR5P7H1IWuYuLQpytQqLzwl66nU0
kgmGlXlpkmzKsfaqzdwXA8aAwEaGXLV/tduzYe08c2QN4BKTUoldL2jHOKQggZk+PtDp2V+8u0O4
rbOMg81wzk7cvvWx82l7xrQL7f7BnMLtpC2Q0xGZaklDRegGXP2VMQVbCpOIO4SMSmp88meQWmXO
r8O6YuWN3Q9L7T/nJrgm115PtnmXoK5fxUpusoDdvUFuO6BJ+wO68g8hp2wTM9gq9nDoJxvimG3d
KxeYEQmJiIodrHPwbpYXbBMgXhsEWAfQ8yzG7WltIYqUVu9TB4BasQIkPIg7XlNLgTXTpHVwtVWI
/kgmeUrz8io2SZhrFNHY1M+DDtjBW4DXwOnvByvdrCogxIwCXmvxPSFJqguSBFhY4RNruztZDm+y
Hb6SQh9mltqebb2j73Q3tTOQdTUTIgutd4cVl4UAF08tHvpM3nUsQ1dTWlz1OJYMdpSrKg3eUhf9
Cfqnx1Dfd8JkEUrrToIAITomDCeWSqRpiouw2HxmhFp680hQhylvarqOHrDEJmYrAFT3ye6NJzPo
yl0UT/c43PoNaIM7gnNYhKchfK751Q/Av8MCIgpSgsZcDAs6pcCmwPQkviQy6jbT4J6Qja0gn+61
jNEP4XrOnxQO0JOZhgeuyTXJts52TIHDIbfjR+2k3Bq2x+T51EaYLq0Wn1+UzFC18Z6CKx6U+Wrk
+clvOjDJ47SvxnBX9TmmFyU7JFX6K4bgNLnOkfoCTzgFBlFSLlUl3ddwY2ZHKmn3aCzKkz4BxlX1
Hr/G21LvExztBK+lctDg+ek3+UevsY6304QhGdais04DG9HV9FKJJN+G9j4HQ7Iq+xLUKq4WKNsU
fd1rVrJhD9l2bsKUby3wGrQwwYDbEVBVIA/8WLqIr7zsaQQCvHIrBK31QMnRexpQc0s+fdwRgSyD
k6i+61ACYI1rMonjnQOjFNPreK4z+xMQxCGM046mDT2y0l/JMD3BMap2RhUEK8Udvw0MSW8YcCsN
Q3tdTrsgx606JRFaT63YfEWsQisSShQc2hzIW4rJbpOHzEKS5LsK8wtkMZxeKRB6jO3E9SXtIR4r
vfKps1dNZX8PDqaO/Mlidw0CnQgM1CxyHpmfBMUxc+rvih3QTlb5N5GuH1TUw07Z8fVMphj4oixb
t8v+3pxvmjg4yNuRpym3IvGb5Udihzvb7X9BslyHcA7hBrVXlmy2RS+fA2s8T42BkkPRxVdOc9M3
Al0Z2z/J9op4vb2xjMLjerrkiC63eVLClEfA6LFsXtX18Mw9ihrEqhG5DMLbNtG053VEBXbRhiS4
o5WbT3hQDdByYv8sbLQjgwrvdPwdjC/Kd17QzzzKoqPahLriorMgPBCCLaIOFEloKSXdAgUv9yaa
3UrtVePtnDfTs/F/OM9j0UGITpr7ig+PoaBzZ5DQvtHCee3hfljRQOwCWi2+GWKqsRA8RrN3sBbd
m4jillJ4RQXgcWXxddhozlTnFMzhcD329m0QR3f1DwdvGCHmU85ljPu7XNCpecQnrlK4TmhZXuOm
Jejcrq7dfHgc0Snspji5TWV/cQJ0ZD47WcEadkMTSKQghefkPFgfSKk/JM5lsjCudeY+y9h7sL1y
gz//Kg7mfaaxoOTTqW24WyKs0/54aB3ztdPupyGRhPB3HTFV7XDjMoxJef7LOVki4fqj6q4z5V21
HACBSIp1o623cGlefSO6zA1aDau6ZDYUK6Nvv2o1LlqB57xTaBli5FoDQB2TnGcoilwtVDEdwMbD
bOKmctkgVyFYZ9Hf1RDm4QO49DTdg8xB8BVEt7OkoKZCag+8lmFPCg1WFOkPBYDFUsaG6p5WXzGY
+9TNTg3eYjNzv2O/YU7VNPVG5Fa0A+VsT/V15hEv1Kj8WPcjfhJywlTlfmRWe2rI/mgCl9CSDP9t
qp3POCzvmsTd8hbOXXwjoSG083ApITUCsEe6ARUsHJz7UBu4M8LfuTQe7cWzhmPn0cjeezQO7myv
jcisqblstJ0FNFxtfclOH+0geYCIAx21zL51uHzYcf4+Wf1LVmJVKR2cxm3F35wM11M2XFVp8oCF
4oMS4sNcZM6y6nduPb13dTQQzsqD3CiCbB3PRGHOtkTe3P2ZVI77kSNz40yMZs3EPqFaZ5oQvwdY
gpad6qUgbhgV9H3hD6DaTeNtjoaLqYJTHJRXNkc4UJS9riokBoONqgZu3ZC8Jnkj1r/Krb9cJ/8M
6zqkgK/uCkOtkLBxuHi4Y0LMH546z+WwDbG9ekz08syqzw4ZFoghV6VEQ1KifpkGLEyxFb6kKapY
t4P8Mg/ynMzEBpCqQPhGFe09VQ5rc60hoa6kTLLdHMlzXpUfnlDvSMdv+iKEAc51yh3ygttBbo1u
E5RL4qcf7e0mXcuhi7bSKNdOOl8bYXkq837eK9fZuh2kHx55oObzNampCEVnsz+4oNRwY+HR9rHY
LX9U7QT3I9HRC6aJrpyKjqu4vHLyZwgymzivbptYv8Y92tflEpwn6Ool5dEu8rhQmOVfY/cDpD2/
hlJfM7m9CdvQpEuwB04nawtQ7pyL4kHH9ltByAaNXkxZO9R7P5i3sdA8GMvkAfUCz2GToQzD4/pA
N/agp+KV+Lgvut/Hwdf6KPGDOOUcbiAIvLo1OdHhG+VBd4xjSpSQQf3F8MW2QUe1RmyfgWKyD40h
GOulk0PJoKIL2cuXStbGNb3my1gw2507uWvqpNygtBjo6RHiYKhhMk54NbHiVyUZjeuY/wAMK+OL
vpcci/5RgMA/jLNxXdOVH6MiY4jpR6c+GWgajWbnTK0BbRrRPdmVe7Dt1snI0TKrWUVsIiSNmh+b
+yK0IDsG6ugaPnL8KfDXOMCKe2Nq0dRA5tj/+ce//39hcUi5L1nfbGSeZGiBa5tnlXZp44tqn8f+
JirHV18kVyx+up0n8VSpgKwDWWQ4DuS7xxzZwkC9kk5nHPh7drNFoUpUJpM+q1jT2jzPedPueyr0
ZuAZ1jcMIBP9QAbYR6dBQCUeT5/ZGI4C2O5ehuSFgdycclZDirnx3CowyTg2kb7mbySmaCxMlPbe
YP3gBuamocIuwvDTSYErMiLyN1CVRIBFPjaRYDUex5JPnOOwlGyxgWgThHMov+LAxvwiyC3iEA67
8OjMycUUTKx0YL8E2XWHFAGP8JVafl2ybGAcz1IIRN+HwH/2BUQMvzwI/Dfrfkovs+ndQzutUzAM
KGseygiHO0amY1MLRpryBg/jqpH+dzO6kochJC83v0uX1UFgFIwNx+YszGjABeFwRwTltO1Mfep6
dI8qUktwKJI1hG7c1s6x7MVPYLp0b/BT0ImrLGYS6kFUt2TdcmU5cmVPGO9ASN00af86Fi3l0Jhi
a3SK3yGZ2yud6X3EeNt06ZQdwLd8FkBYcFVtg9h8TSZ5FUS/qKDSs9ksXgQazjrxS47H9KEYnkMH
W0rv06PFEfLYCuv3qCtUwhXKjCCld5bI8mDI7NPEtF6ygNM600DqMkYs0KDcvZWcRcf0xevFNT32
o2cWL23hAxNvMBj0FgiKyIAV5tv7ZJHCpSgy+RIjmnaw8kwOGVKh02TsifF3ztmVYGmuCY6cDe96
dLNsjzKIV9lnh13YzvS9jxlDYjEwqiQcc8S7wavahfGmR3o4w4GwVOb+OvM8awua+NHKiUI1HYWz
GNLPymFg5dbfZKDcNkFJ9M60uItyPCP2kuyhO6Q7LKbameGTlNlHx5CPp01FPrtiYpZX8TFK+6WA
tt9cD/8r08qIsJCxuTULNEuDjbxtWT2F74oJC8YlckhifcE4gGkQQ2WUQ9OjGLkLwbwAmWPY2ZlG
sO+ve2NB0BRdvQ1KIJiQPIH+94N/7BQTP7I8B/ZlXDCBE2UwOJoN4jngd03W3amCJVDrtnw1Q3Vm
Ln8VuXAVOuY2ZKUzH2KsSS1VH9MeCw3d1D5WAuxAl5hXmrU7jlIOMWlLPDbJVSnMm6AWJACaHUEJ
U3WcVYpBIyu3MQjw1RzxcIgi0Z4H5u2Zj6UhzcZnr8QHauontmZ8/yX5NDMT2TBp01NeMVanby0w
vnrnxul3pek060GVyUVL9qdwWBNgA6NxbriKYYABC9TIPWkgXoOg3JJrtKgutXueiS3POEnzpHou
vdk54DmDmC6q6STaZSfUmMYKrPIS3J011LUEdFYdYzURc1mQA2Cf2TcWmhuNNstzn4sc2xgRAiFw
13VpLzG2Q41vllu0rf3llrwBS72wvbmFnbxx10IIBxWduuCvfdEen21oaQJwkgwNDbf9phifCcgj
4dflV5JczyQm8jjWWMl4fv/iBq6FFLy4+Awlz1F1ZzJC4Ypi0c23so0z8LsOSIRtyO8m1XnnKI5Q
a6myyHXDU+ijBCdS+SBo3IlWKIyt3Ylyz7LYid1yFyDDjOOe36c+TE/o+8IOt306vYBjuNS97KEm
EE5RYL4EtcOKaAYgMCYzPwRlFjgvY53os3a8biP97hSxQ2VwGNhBA8CCsblXfy/hLWvcCbf94tT1
Q/85j3v/gE+p30aqJnMODerGVupAeFBTciWTSEk7bDO+L+srMWmOmxEQtLRxdlJWuFxzora+x8j9
MO3ffpy/u1LdBXW6dV11S66BeWoTjOVt+IF2j1cL28PQ/RhCltqMNUdmTsXjGUN/TQj5ysM/lcb9
to2Nt6ARPlIF8tY575AUCENu89n/ijNCnGPWXmuUsdQaM7XIRMVKX7u3K87KYpyyDY/tY+qE08nD
irNKaH1E2VHMRtW4M2pjn9fJgzZg4zb+rS0MCkNzeoYYfZhbk6nw2Dzpno2IN+C7i8iLHIcAvM6Y
z7z76Cpu9VtO2Hvr/Np9cuvT7dME81Tse8LgbNqBDr/aKg4MavZDU7nxTVThSiDkm8nLvBla9LxV
/wY8Ak13eJV1xJ+L7nvwGejXKSP4PjIeNUOBys4h+tqlx/DDeepJvuIpp4stWpAPg9a9iSWR6DIR
R/J67wxRA6FxodvIuYYZHTC/tnp6PqhxDP/r8sd0hk/dm1QsHon1nD37rKxgfeafOMpDXou5xPDp
jG3Z3PMXwb928RU1tZvvYweM56w2GfnShQlbqAmdW9UG6alCl7x2FHwkvIBTHZy5jsq1Rcj2NtbD
cF1jzRINQpYRdFbcfUxTdcMTNqUKXjJuyKNoSCcz/Xo3pVV7wVnG1D9IazLb6u+0RQui4/TBJox9
HStGr3EF8T9WDE4w0HU3pbdOCuOLWfvwbkQHtq/I2A1x3bes2eax/JISPqgUtEZNe60WZ05qmfM+
gmp3kyz/QwL4dWEExFEt/4RP5at3mTzUmcdf2/qPgAvGQ4FAfJUhgWBAlO2IB4cs2PTTplacw2Ft
PaYdZOkkMV/aOh42lm3LdeQcfA/PmJiDlyiJgco0zLSrthi2TUgjUwwztdCqGSt1JBLisSehcW9j
QNr2wJTGTETsjtnOwQJRe24eXMQ+FiVNUBUeg5GFjMEZ66Gyp/MCTe40bXfd1/59XvKBljN+1dpq
rnWga4IUQFLyegTwhma9oYb0hgBehvyMGXEUfg6dBZNUspZPO+vZ8ZRE3fFeqzLcxyMG6wp0WSNv
CjZiGyzsyIlRzoc1WcOsWK3cIAgIaFmKaSv0eqzh1SlrOqJPCgU8LLwGSnYVefQqtGXoYOHTD0bG
PMZCDx3UNUXO+MORC4xN+reW09ypLmMM40HimNh/Cp5LUU5il4E3M+xv0xDXeOKSYKJLoqSMHPyb
svxf6fZ4D/XzqFGaiYZyQ04obNuJ89mZv8XoHxoHOmv6Kz0u0LnIv9QIScOUmtrPQPVfTtF5cGqi
MxFTaC4uu30cs/YcNCh88Glu0Zk/WRlcAxmIL9E3+OQdC7RcYDvr0JYXm1SnnP3Lto+8Y4Dk51Sn
45M1Y+GLlkymvOIDkOIbbsC+iw2yQiD6jqGfboY0f4QQwd5U4uRHRo5mbbrpHbYHLvk88S0KFE6V
dTjM284mMrpvrgCP5XtkGcepD2/qlgWxZBaRWSNSHcl/ExvUCxkZP808XgnwBlSpmziMCbrmJ7g6
DQRB7S4T+LSypTpjj0IaYIylO2sxbPbOQbn6aEFM6orxwZhm66pDC2TXLo+B5ACXwqV4d37szAFn
DCvCqPTMnCvjYcDnZitigxA9NX581uzSmLl92ELrC/pPTnt/2hlaB5sWjnIgYq6W5I6EGmsdcdZX
zb4V1tHrcx7lAJLJT6/fc48YgnDErmQbP+Rsf2Qi+9QQlbn67f2g+F5gka9h4mQ7b27B1TKETNNi
axgpGzQHP59NZtha4GJjwsDG1uVj7tEsI3zihD2lOn3i+7+Xnw1+yU3EvIAxLUP/NjDxHdJWudHP
2I73rS1/6ly/+FP7wBYCCmlqkOwkNXtn3GUqpB0Q1qLeYY9q4Ln2iBgmMTDwV10xK1p+k60z4YHn
WlmfVjiAWSrRiS3brFJHCF9yH1hYWR/70Tv3zWlypr3kDipR7xUc3KFnvDpd8tvYOLFhWY/7ClDz
EOKeb35K2b4EdcQ0uqxulNhZIU9OznSi7oNDIfqrEaAE3tmB5QnpKgmSOlPUu4hCVdUy37qLzYXD
51vaPyw0/W08B1cjkrRNaYmvvIjuMAvHJxhCp9Gd/xjKr2oAYRTuxWWB95MqV+z15JpbZHPEgjH4
6Upvbw1jdGl1rXZRq+7xgW1Jf+H2z8SpoSmNtDIwyoMeKAJC0fMII1n6E0Ncw7Sgj05JMgNhVlvh
McWhvKUJI4PQmAYsEHFwZrKxHttyeQ4m1naU5WNcN7cOWUYjUAfeRrIZ8NFufKbl64aZnwcwd6VY
l6+TCYaedLJL6qm7CNYtKZE1G6uRJcZYpAyrSOHWBoCS+kbPpgW1ud/hmgCvllGU1e2hKkF9dMyE
Cajj2yPswI/nqwR+9TqMVbk1a01MaXoMIxOhOoojCwAjcRzGC7FYr/mI36VvKQF0BAeOoh8AxHfE
Qk+lgBWCyEg2xmR/eFrdCFMfiiCfttqi3s017hDqamNd5hWs7eFWR85nLc6Rw6k5JgPhu/ZvgMah
Ei7Eyj74kZP+YPgllP/MBmU/lhG7EuKOaUrjiDJijOwbmY438YCkeuhQe1jHOsqLncV4wCu829HG
DMd4qtnXyjzBlQFt1tgv7QjvRjEwdQswK7pP10HpXZez8xA66b3gTNn5sttnZDgEtXUKeZIT5rju
KhZkHsikNGUaiQUuxSJhq9HZIKPkn/yIYqdGF9PCMzZ1cUwqUNW9tZNaU5UwbAzKEQmAkV/E2HyH
af+dtewq0pkY1ftcdR03zYQVpnpFd/+djO5P11fbENK5Y+b13jRG9mUTIENF1+7Fn4xkWdhjIGN4
ZtwQSf0Yu/I5lePBtJ0jpky1MbR9SQZjwcui0el4ILotXtvLL1rqrTJrHhhts+4DsXMVT1hz+ESy
fptnn8JZAAfZkaHuHZYwm++vepnDgCSGWWB1sp7IJ0eNFLzFHdJ2Np0XA0zCCqEdgTDFeHEL/wGv
FQPuwn8ym/5CSMTNH5T//6cePE71z9/+8oHujFS2VjfkQf9jhoFtCl/++aj+niyw+dAf//JT6kRP
1x8Fr7z6aKb8o/z+b17078EH0v2rKaQ0PY8Zq+ksOQX/EXwgA9INmOwErmsCubSJRPiP3IPgr0Rm
W5YkDMHxiC0irKClx43/9hdH/hWlg2NJz5XwUaXp/F9yDyz+mvrv8QjH77/9xeX3mx7GPd9EbRlQ
Mgr+/dfHfVJG7d/+Yv1raXbopeNsBmLQDWAqCGnl2gUjZBI0RKZeNQJlzfLQXXMFuhAUyOjMM4mW
AhQZxsHvIF4wm9ph0pRu/+Gj/PeQhn8MZbD+KZJheXPSkb6J9NbEieURDPGPb07nQazJHZkORtud
bCi+KMwsZu96uJk0QztRNKR6yb0o+r1VMAysPUQG//ObWL6Ff/6EllQIJEyuJ6jTzX96E25r9sqN
x8OkVbI3e8pAVcN+mWo+FNKa6IZWReRch43385nyfN66PSAi48XMeIsLa08E1kNF0hCQacHIlt1U
bebvuX4XRh0CE+M9GygM1//bG3f/61u3PJNIDUeAquULtv/zW++6CQXfJDXpWawUg+6llzkKasc5
5GFEYc+odu0XyZm0H3MTmY27MZkOe/NbAieY0Pn8dhgHBsHLZz1n/SLX4hz29LJ9EIfMJYnMGYqn
3jIfARo2pySgk+jDNz4kIA6FhkLHr9Ex3NWgHw51z3ZtVAvFndgxnrtgfJWfHJhnMsE4sKEFtjF2
9tZ06HanKkUqkGeE8NT34G5svHbWUsQhu45TrNqS0hddIkc2xCbEsX6ZXY1Js0UzTG5NyNASQ+iu
JWoKCBQCl8gtj3gbH6LIuDXGCKZwxc/k7M4wrzN8yFwf5J59yBr+eHCHpO/m9bukd9ZwiDDiFXuy
aimYZpdpRzCcvC5WG8ddPsnlpxtEml56WweoG/TcJXvqP1QTNfOmVgC5tLIIf5+ztQwzIEXJow/O
X6NSJiQEkCBEywL6xI5+UTmnR4jpyLhowfd22L1Hg3itaM1w43KxgGXgwkoApBjBMtYB9zUkFZ9d
dpZe/ZXDrts4qc/gw+BBGbs3vHxCDgxAVtkKSyH85HFOyjXyrHmXpM8CIdeGCONDGEzcVZVzkanN
jGCub5UHlspocwbtqbcvA5rIkJHOun23WpLh/BshsJSodtrroUahTdVKJhTxxOSmMGSwfwh9JGPC
oNAURK5O4WD+/S41evPXoLeBOHmruB3gPz0iecJEK4eX1kvf3ZKeu/RximbvDfFijnLkOiyCxz+x
gCp217WECN4gtZyihTPLVzM1NGu9t2NiOcJNSV8YQL//+TeFxdfUD8NudMXDpPjOAwYb3ZzXWH9n
e4sUDVoQmvfIMxqW6u2TMNH1E9v7jL13q7D/7vqyP2Tw1Db+wlJWfHay5rZWc/wr6+gypvmTLfyV
Z2DTIvIQnxHaS2byyS7zg+1sw/aU+obEz4klBIdHk6BTzGJ1TdoE1gNsJ8PSBmlBmZ6X5tFJS9Sc
lcWxTKjvn78gSpB1VOX0IAZCAaOAKxXBHTcmk6ds+d5noqcHj8FiM1ywcDwOtLRrysfVwJgdhZS3
JuJ+TzQEAYlGm90PChw1VhcjlsdyGDq6iGZXOp25wgKObHq0GaIDdwGK1Sf8FyZfsK4HOthVy4XR
y2gbzALEelSQSoePAwLR/Jb2CA9t0y7XY9zfzAk9Tjvy89EWFSijOenWu1BhsQkMGto5f05dyz3Z
A9ovCxSUmuDyRkX11DTempPjJ+rw68C0dY7pMDyXk9uuaxo1NsnuCpU9Fm0sKiyluHoTdgKbMime
dIE2mBVwvUUxzqCAfQPzKb5SH0jqn2O8MuF6tyTn7kyBlVEP1SXwmIokPZcSXzOaJGbqy+HHwq3H
UWMDK3wWpv/VoQggGc6/NIx144ZGAXuKG0C+sTjZ/BQX2p/vBggQosaApflshpt/I+zMluNWriz6
RYjAPLzWPJEskkVKqheESImYkUjMwNf3Ssj2dVx3ux98LVFksQYg8+Q5e6+t+XthpXvZ0GKpOm6S
IUkhQkX8gtglL9mojAfdsD+QoxdkWE/m1ufe6SZ6NGS9ZZv0qWeEAoWR7dfOuLWXT4TOuI5MJ96S
vPvbGeOXemSNmEqWdptnPeZpsU4OPtJhCFO8ujKcaZLT9hphBAOXyPZFEZJmzmcEE+FLVMtl6nId
t7wplSiYuNN9EG/zEP+yaZzMQ3YHcF1tl19ElcIdPZ6czjJRKtSAHTGgM+57YiTkUMrzsbM3mFto
fy+zCeCgnLk1elKwjeAnPB4iXqLvyyUyD6xmuR59NWqQn8c6IxNa1wZ5gV7yEjPyW3lVSbJsnSmQ
4ZepswFVDZtHl44K2YKFvzfyJ8dBiNEji2jII2AexvtruTDk600mgqcw68lhNEexKggqVXuFVqCe
MczPyNIh5+IDwYlSXa0QFFWJi5/XwBuKoYl/bBnhDPa3RmEL2zFESs71FU5s3kmUfWkhVgstLreT
NWZ0xZuPNkG9HZjwpfvudbmKYD8O6F3mn1acPdWgmL2QXUI3+TilusDRUuZrey4uk4nwC5IMXD4x
rfxuRrFXc23XkEbIaRd3usH4b6NsV/fuD9C1X4HJolKoJVrU86YoXAMlOfoB2NI8B/6tKqpTFsnP
UnmjZEofxYAfe0Lc6RcsxTOIT9JEWHJb9UA955QyeQcAqrMZVxmcvqfCKu9ATqZVj2RaZVeivsaD
gLcdjJAFEC1gSdaRVLLI88EHvdy1ipgXRew7KdHPhjY/GTY0jyRNMQLyPX0l3xre29BnnuR1yGKl
w1+B7l4EW5/L2R9WtEXKsRqfB95m2bENm8UOOfrvNG52EFwHAhrJlXAKkGTAA3te/ab3i/tSB8Dl
Vloxtkk+E2ZayEuy8nGiXbwOPYI6rfFbK5lbphnDxanJvrKq+4Hi9lo4NOhEe5kQuqO+owpKs69y
vJkIsjHOhHdt5OKavEqVzpdeYFBkq2UbhLsSjZB5KxYycy6OpT6tyYLgPeA9s/Bx9Ul9WF4IHYRM
Eg+ba+xCs04hDVz7U6yxtiF3UivnPPCekvGx91htaMLy5v4pQQw1+5WE3gWsY1XDZdH6cLwqN9jS
tauscO+aFum73ObRIF/7dkaVfRq5oTPiMi2GgUmFh8bWPTWWphXQB/JgQ/5vGvKA65oLqQu1Lbh3
Ytmzh9p6JIjjF4eSnruTW6UL22yf+yZSaEZ+nT1+i3KFuVHLqhGzxWL/AJYjlH2E1Q6MONnLj27D
ONeKZ9Yz3oum0wl9QBSDoC5EH+QNnGmpryyHp5COp1jxF5Zb1hxomKYMRVtYF1sUS9zF3vQLc19H
K42FlN5TsaYQowGJpjmws2KVgX3P8M9t+lCVumudwefKNPJxG9naO+aRL89na0XnCyEU+wjFBmjC
CdFSADebLXgqze9tffCmmXwPL3pu4iZbUylPSJdZpEe72eFIuNFpmJGH8CJLQW5KNx2hJFKeOR4z
A13s2snGy8/7CeSOzwwhJdda9CRc0BWw2QHUN8Vn03UvpsQGKBNuc8vjfU3RVVNuAL5/NLsfjVrY
09Q4J77w1vaIE7wb3rOOGGzVrMy5dWZb4sYYO6I6WZNis6U3lTCVzOMvxuAcVHqEihmTYH0YSAEt
rl2d39O0vFbaB5lQAIbC4Emkyz4q6BvF+sHzuUTc7J4TFrYpBfuQVrenIqVVnQq6sEVnn6cE+iVo
9F1kcK02VkFAk6BEzISKGmf16W3MrNqmgJHqzvJnMdOkG/0HTy2qSz0nxuK6lEG4fnLyJhmWcIWl
BuMWVYMsi3jKOHSFEOiZsDB+LDOoe7L6DqF0qz7Krmveghp1I+I0H1GRf6uK5DqWzT3Fo+Ga+94D
fhO/WWTpRDNlRhCxOxc6ttqwyT6X2tdzWxPzLnu4pYGxoQavbEmiSNXBaU7yL73iWamCG4LIDywQ
bNo9JaSrh6eE1mtiZPcYczQH4+JZhvZ6SJu1sE8Q1a7+jOYYfOG69Dlpp2mjkMstcE1K1Fkt/3OW
HSJJrDf7EdUGlOfRQ8LYswTUdX+IG+eeFWyk9uS+5kH2XKa8132S370GmxJ6YYuMBLtBTDL4ty4J
blC8WCNb90zb9b7sjmh8uP7d7hF2/0lSgnOgSNpN6lxtO79jS2br8OZfFCgbT1XxeRHezIiXrF77
qBDJUX8lIplPlJ7xOqLZ74v0i0+IYwj7nmND5kKldTfUFhBk4kLngyJAXmrE0qMq/qPE+WmWeNtZ
JGbhnsvcvGZ7cBe/l2ufzNFkn4QJXGn1HTmMS2rldd9RxZRd81rI+sEr1f6SzRQtyXdVL9DmuOU+
h+4+4Zqx3GxTqPfGH2i3aua4csb+Q7T3TLJhLh/zHD9n3eTySUbzrnZiOLY+KCZiIWLWHtmVd7Ph
udZmuk+syts3SSB2VfOpIy6fGEfkGgMjjkgbeiosaK/DzGq3XMdqH5YqVWniaRVYRgsit5GAXAbj
Gf4uatSUEmkyu9+UmncbjcGuAXGIe++rtZhR9T1Ju7U65w5IdZMIFSVHPpgV4wuwU/s4tBfUaclD
VWVnZtcUgsLfSXfWDhqIcCtx3lodVF8QPHrI/HKX+0sYDbI9N/9Vkgy/T7lyd0+ZzhIje4DKLrPA
eOj39pEZJoWxOqUkAo4k0S0zJHGn3Y4zDgXTw4HMzNUNgmyzFJWqB2A0HNeFA41RxcIvh04yvt0i
DijzKAiNKnnPnPC7J6ZLZ1X9xtcoLUw3fIMENK4CmK+cv9gkgd4xUgQUJ21rLaQ57avEuHRV0JGc
gWJFGlpwQOP0VObBVx+CI8oGiMeZk+2CD1PIdh/23DVdFO7GXk9ICywvbNaXyKcSa+b8aEYD4ngl
UglR/awShX+HZvoTSgXRy1znnoeGuEclo7uojPyifeVmFCcnUEgUr6LvPOYiJKwXKyNJNEoSMnsQ
pcDD8jry/pRZaX0ariWEUDXkIN8Si8mjm1Sg9/71n4rCE4v6CMRxMJmTVBFYLpYGvjgwhSo85yCS
Mt7Zsn+z1K9enkSIjkwcGF8KjER8sQsZPAuyqLbmWFenvE+eJOPFnY6M8bRkBhDZ2K4iy+s22azm
/Z2ijSz/0Q0sLLkfH/760p9v8Rd0ikm4+59v1BZMiW4mnIBDSSzO+O8Ps/z0X9/814P1Ck4yqv8s
X1v+uvzpr68FyyP/9cW/vuf//NrfHhXDDp0qOjX/eHnF8iJ7J4Uy8NfvWZ5e42FkaVvFmfvXMwuJ
j0f+KegaanVzXh4c859d/PubEvwSQTJCWJTTyUCnFVsoY0m+KzB0GzWiVUYnER8IusrmnPnETyx/
jzCzdZUvd6EB4SsIG8aQ6O9kW3YnPcaT6LU73svhFHZRxXQKKicpJu6p82z0Q67fuieet0OOHV9c
/iNljjg6SkEcRpZ2oguGRQegxxbgACqFPMX3ov7EcgqLFHCbObYGDL/m2lahvROwG09aXZmnmIbM
KZz6Z3MK+p3mcsJsavmJtnxVhRw4jhGh5g3TvTVysi2yKLk18kKsBlDF3Le8QJ2jSAFtFWxseRBB
j5PEmvduiR8jsUl+Ygb+lmtu8KubtigZT3VNbm2U+s06ChFAmVWxdZgXbe00IcuFo/wxcGZwiToG
RIlTg4gFVYNoFRq5ld3Gj04D/TMucQ3xRsJG8NH8ZuSLIM1Z0U+8pRmSfCCGK6MpHwGbNuuyDh5D
XWyxDQNMOA05kmYr7FIWNB+HvzETY+FrZNrFD5k7XJKG6Onccz+bMLsSloOvxze6ddvPHGmwqZpZ
VDIpnKnDw+hp1IkC6KLrTKjYRhPdAQX7a+dn2XnIccdAyy53luX/Nif70y8Jh9Ok5tF3Koi36vpV
I9tPxqD9SEzSKHObCrEC7NdenbR7bCpE9YKBDg4qjisuC690IA12tn9kTPBQtgMEYcGh1BpG6AC/
cmPqXxqER1vLDlEmF95WxjxllwvCz72DIHztODqDtW5xNte5JSCEemD+DSrAKfKY1icGXAIDB2ka
7Fu3gesAaIbejlduzDp+GQsXJGOX2WfdqX0it1R+qN0hvFOm58F/dVq4zkFBzmLcs0H3DAzJVVkl
flOt58BK10NkKw//9NhDBD8QZdNsBmnsZJeiPsNx6PjRD7RxwdZu+jPQRwI3ems6kuG3aSrktHRv
oSv2d9KQQjowMC+CV5OkObSB5tkceoO+7XCpWsJS28qHuFzKQ2X5RCG6HDKrsP3FM+C8YoQB1DsC
cTNSknoYHDJBY0ZLw19p055EyFMW6Git47rlaaTbIsmOc5S0N9xb4hF076VvN2VYUeFn4if9OJSw
aNJ6HVtYgGHH6pn4d031ydEQHpZ5By/IYJNKrJQwBjtQXxxj6CGmNb9KJlvaqfEujoxzrPt4bOld
cwGBNa1Rs0qZ7Eyl7MdU5Q2YJx1cVzhdjbvvINwkg/VJH0LwlEjKjAb1YmsN724bX2kjvLmhv0eO
q+jr8irc4KEwPKCetERqSLWc+J8abZhuWqN/cHClpeKm504T34y4A9LhddeqGellGcM6tytSSxO8
xdBzPvIhPRhDgOCJ1BBoBO6j14KPyAbkv8TQORsIC5xUPmgNfcRz+tAb1lnLcRNiSnEfbeU4qyPm
JAYWHjQxe78JL1qOjMhNCAAZtWfM/j+NDu1P00RctpChXOOxHBEdtiiIaMwOM9lhGEmoyw+19L5N
eByeTEizqjuHkrQ5SiF/k4G57dWhYzanC666iyjmcRtC0CV4At0KgVfX2qrqA7YnVCPxra2KB6TS
KR4A1XsMjKeh7x+mdOhOMws3isOaHL2ZGzVXOGmc1g0gv7AiuGCYk22Hdgn6BBERPIHYafZhpuuX
Mk/jB3OYjumoJciSs+vQZhVrpwGa3o3rM4kitvOqJZzOUrffhXF41Vvk2R1W1207ue+O7byNJcpM
Ti+QMfGJVABshnesBVcquU3Qu9icHYdQCR/zdvMTAJRTpDcp7D1L3S0ZhnU/0/sji9pjuLfGu/qt
7en3SufQutYp6MVJ0W2sXiN5goIkE1FGrIl8rdCwkdmwCqcDQWY7hqdMODgjFsz64sRcmxVmCd/d
4OG56iFHHNRDa98ZnyGbfVp2v01C8TghVfA7rIxU8cQsraWRo0NK1tLP0eVQq9jdZxqP9CYkCXBt
AXxGOh+26mVodBhprTMp0TZttmVK9jg35HyL6oZY904+9hOzLTSX7THsi4+ACaGjLmkjSneX3tfi
SyusrdaEkJHxPPTFpa0Eu+UPA+3t6GnXpKqffNt6iGV2mzSWDXRZD2kPy8b8iE3KYFPWh1I33ofI
fPaAZ0QtH70V4fxwHYmMh7K8iZPHkWDTLI2YA3QHu29xOAzrohZosM3vxlhdjTy6mMB9cZ0VKyTC
I5ZfcsLtFm588ezp+aWO+pPXssWm6ygF/TAbUGSzmDaVnc5kyXgvlgor6Lkv81kZz4larOt3TbfO
Bf2I0rbf1UejHgr390Gysvl0xsz6IfW/26RmcGInqLfuf4S++wnr5dZs7KBjTR69t5yPoxurHxP3
0DATc268QZz/ADl7CHyMqLnDxAszrpF7R7S1p0qD3mh0iA0Je3Pt4YEe/Mq2jR0mVR6oPZJRN049
8eS0TnNfwvSPNvYY/aSf8jK94OLmzKi4SXQ8yZqJVnkf7RESvWgFEwqWpZZUIMlR9QyoEmUsb/yU
s7IRPdf4xc9yjk6tAG4/HvKmPjqpvGsp4hIr1n4qoXeb0lmy/cLezIaBjnLKHyzN2dcP7WhekBey
B6YosNHSvIzO9Jue2DdKlY2sqs86Ofspl2HJdrWmf3CchJFtbZDORXFAgE9ftDnPMwYC10CeG8Ce
Igbh7g1OzAl7OJBkb21LPAnr3PCu9lTiVuIoSVOUCFRPpnRHnLNLe80I6hN5eKjYz23qAwvOH6mr
o83kQiBxEjwHo/xdQWd12yZY10bkbnSSPArNOY+TfkgrEGtAddWUifRPf/wAp/ThNuz6pc1FiK2Q
QDKaytWlMEYoUMzTsGbFAn5IM3yBcIe2Y5jrxsEJEwIjWGVO9GPQuNaG2WCwSnkwQigftD7aFL4z
b/QO2j24UAhfrjyS+PhmIepFa2Luyf7meBGX1YagZ9rpdf5uD5Z3xqKDI1h7ocP9jN8bzRl8bMcF
mUtADJ/8hMYzNV4miiTVecnADRo0lDkOxshhp27A7KyfUwSv0LrTT8MI3/GgJPu26n90Jbn39JdG
ZLLdXTBAjXGNGAmJnPMPfSwHcvbY06upv9hDAdqBHdu295oQ33qTa2RIi29dQOM0s1xnV2ITJLaC
n+qgVqBagm3b/ZjiGI4+rgsPtNx6RviwLhPtLYKXuyly+ab104NLYEpBJAuOC4gTM76bdujOqens
B/g6xWQ+AfBFfkccACO8ZMsYJFnZc/8VBPRVNg6zrpXw4xuMgeuAbsemJ2chBpqpr6n1cEUDdyg4
CxPS+JySTziE9gE1+Y++ezJIg/GNDzkzeeV/E7oI6nVAs5DUyUhznR5YUoG5txp2Bk4yZrx0xSR+
6cJBFotmGkrNVv2Yz95t/uPfkpEcTsr7Gl8AuxzD54IoOtZvfoXLw6tHQ2eF+MHY9/HPutc2//xR
M65YjRCLqG8JmF2NICoU7doJDuohAMKs4AqtJwICJh6OSl791bTgtSdv83xVjxvBJjb5f/XNCKjR
whLkERoZKyHPihCM9zmDcJPdfLGp0RhX9M4CuGcGG1IVuxvo6jtLS7fLn9W/8b8qIFGUK8eCm7N8
nSLVkN22TmlY6B8DcnzYH1a8/H/FeJdTBXKcfQ1GJ0C9GfDz6lsqwyOwvMZb7W4CfldaBg+I8w6Y
5vHQmDbBA93aoGPXt/qXemIEmmEh4hHSZHiuUpPeXL9r+QkD4AF/7YuAFk7JjbOvEOKp71C/r4qr
E+k5G/VcnUbmCJLDu5UEB/XLq7rbVuoFMLi2svHILHmEeK8eTj0v9Ws19XIACyyvnceQzj7itKV+
Ovb1p5pJtlHQMeFba9yA6u1RL0+9hf98qQHPyhyp5uibyZnDBLayhMEaGKwt6/dOplxtfK1hAjZ5
MHD4s/oewbxfdz90ji3kO5zw/+6a7M+3J5G+J/hsHfJwGZEcvgmBkT4WHQoZezv1pYh/Fo1/UN9S
tYkycGJ9h5Ji5J/qoXRYKAVGAJem+1TXH4Mor+oh1feQ7JfPT+o71HMqxe/48Z9PCucacknIecJB
peft+BUPQw/4icNz2hjLr1MP5w7dgYex6mzFEeUlmA9DXFC9pFu3FOAXv+uCIZZflggdaSzW0XzC
21SD1QFW2UHy6E0mHZGVfHkU2xZ3VTrAP5g1l/ibSIcEkE/XZYCP+fWL7famjVyuhUM8RFzcotQM
znqhHzom5uYApcRNQdu19KL1kkvRj9sHMnnHPXKEr4rklnFkmj0LnWgS4ALu4MiDU6PXl+lFRj9T
GnpsNuYzp4WPoh8LBu7e0yKDsCUXal88sknSLFNDEVvebNGMjCE8wqkbQvYSG+xkOR9iQtmOuFJe
RV/ewhlOsgleTlLj0G7IT43on9X/EOaa20rJxJQUDAgckYzNvOt3hod6dWYTWZM2/qWHKrPL+9SC
Vq5rZ/rWhkRht4REbPSEzvdMxeZYtPqt2nuz5vSHVcKgcGW9zjkwDGjyYeJMTvuaRcqG5NBkd02m
TdbEnmHDXtH0ozeWznFSG1adKjsQpBvY3dSegOxvS7vbt+mma2TZbrRNXRQXTc0rsZrxbhcMTBTW
E0riYdLs5BDUIl7TY+Xypik8AS9tEddjuREPUU5h66qRmd6ioGjK7NOuk2YrIk6P5sDzL38LXzCs
tWBleYiakYcydDFo4NbGQYeLuDcTHQNvuJVt9a2sjPIy2FmKmDlZ1ZaNh5dBS0uO2tru9Ncqp6fN
MO0eCuInZln6KzWkEFGYHKTFWWcZTlI7H0oVP1vGNLpNdH2rNgSWFoK1CgBzpwraRYb73nJFuTPH
/qxXuX2sah3PHs0IkGHWelDDTMcUl6WFnx8LwdNclFcCqRg4mQH9X79LRjgecGCTvaHG0IOhzEvi
NQopUpcL3fficYPCG+s2xgqbKMpdwUlm8kiTIaY425QFji8gCTQV1SVfaYRHAVYjWENe3AkUy6Tx
qXY9TEkY9cxD/AMewuHBo1pirOI86d4pENr7HI6fCYzQbUJo8vKrEQqjvckg3BJVGq97OyqPhECg
/5Jr5AyISEYyu35xFFTnSg8dIzcrMjclByvLh3ROYNVG/rlAA07vy33PRx8Q/kDjtMsBxATULXPy
FOLl2CfgENZeCsFYp6JCEXazlDJjYI1Ok107asTpomTYl468FSWt5niAL2ZO4cmyzXwz9Me847NN
vhFm68PmDV5dQN670ohxA46fVJxiO6UTUMBSnNuGvKbR/K4bDCfiIb9wDoRNPs7ZDjz71YrFJ/Pu
eIXyJsCGr/rE8kroPe6K9MvPH4KA0kgqKsKEeny5F8KOa1sjBQytC1pzlzXAQD5u9hwiDL0lO+Ro
RPQJxxj1FsaRlaskfX/GqWqguKikCsHzocgDBpfc3cF6MKj3vRyJSDtQHpHkkyIhw5XGNhTEOn5k
SiPbBVDECOqc5qShoPpW46JlaFDnzOUoP+4ZBRMeGiYG6m+6La7ODAQCBSHDHgY33MBdZT62nfUO
5ewhLbU9lKZ71otL78ot28FOJ2iIzl+XESzAREAAXWkF4QrXUQcrXgO3J0WP7oFFVaZ+ycAkGpvD
t7wSRIU5r1mMDkipvNg6qB4Zls1tSXeIG7hwuczwZOxCYnfU/GwR5sw96zC/9OxY6CboFT9EU8ic
ljOaHWcgFS+cPegiqXPuGNF/s0C+AaO8m0ZxtSquhTKIf2iDsjAz1Da7lMTmATStOeKfIz7YCdnw
W/LssE1wAtXHb3HU/IhVG8iBLrFJYqde+UojgwjlZoBBXJW8wnokl6qLLbzYccSWHSGsDKLkFwIx
i6EqnL2IFpkWkWNNBU6WbD0chi4nCErCNC00YEOOebGz/mVm9E3rkAvEJWYdvTsfkg05lHW03gop
sL4L67VqAnliyEbccTeuYJEEAKec/Ej2EgJ655665mfVNcRHMUO2YGzT22kBGPIRBDbnC5ILPe/P
mFEW8SkmdgFRXQ/2NKP+jTKALr2vdFpqzNTVnB7szt95zKQKhnN11LxnY7BPHd652mOm7bVfZerf
/oinhuZnWX1pw3MCId/uzlmudLFq5Jcn7sNsGkQMcJk3SumZxaQQJqBU4wrEqt7UiEai8q4mdq4a
so8Mb6A9JV9qKIih7r0xh9fMCGjWcN7oJ65eGsHJOqncZ66blxJeqK7ZFK5qdtahEqlE8L0GtjGM
LEBAVHj1AZ5Bx6iiDWan/X/XBVsIzv8maDZcyEAm0mrPh4D7N1VwbXKjoYFtD2GFhmLqlqEok1/o
VSW+GOd1Rhx6KBraiDYmtXQm/kjd6mnHmwRa5o80UG9Z+EY2dqVVkglXg6jFldRHgHkRZREpSsfl
b6Srq8s9v/OeyFMcuXszbt2HaUm1UxHuHee3nnFkoAZ4spMnDqAvM0ar/0cQ7fynnPzPy4Z5YPDa
A/XG/JvWHRkXdJtUtgeOaYechWOcCfP2EI9qbM1kbT5k1ZeYRn9jGo6zkr4B0tFQmguRckNwkkMV
QLki0N9NSuYTowTYMln6ogj5KRtVgM3Bhy97BCf+rnN495ZdlAYbMEXt3Odsa2ZcvPZ1yI2ABDnU
ki9VNsXqOs2UFHm0+Dz+aO2VwKEsaQWFcrpSZf0YaqoXtcIVrsmRKO6Pvi6TQxafq98yAYWl5fb/
86ZZwf9ytfBCTcv1nYDh7t/eNN/zM6/XLJKKEgsBXBXeZmaUniqJllnuWL+Sx4XKQal+FnkEU5ej
sGnHqa2FA8vFEwEWNkd760vtMZLmbhHHLLKmeWbx8NxJcIzLz1nb8M4B5lzHevxMm/THHzWbjdvZ
ZI47c0RS4oZoSA5zVj+3/cimGh9rAXWOprS6A//7zeL95zVjOSwauDB8lIz/YUEgOCkDgxQ1B11v
CCrMN3DVo7UH6ppebsR8q4dlrMT0uknaVeMn50Wkp1l8lEmhROBKTR5O4ZNTkTUnvS2L32EG2ZYU
/RFYVc5ZjoJhlNPziNJAqE0lsov75PPOlEFwKzHXQTeg3YIGgvVHO4fFwIyIsJdFOuSkpGRLjhV5
pUerYlDZAeI0Rlj5onRE4ZGPB49ovXSeFh1SOtjy5DTV0fUl2kK1t9mxEewdfONCCbH8qAdimDMG
smgfEVid7YMa9Wd21wlzTKLpLUOaMHuNix+A3ZVxFYA3eJnoyfnEzTTYoOOmAWYfJUqszX//REzd
+88FzLNMTCuW7geW6+l/s4U4nWZV+TTUh1QUrJAUq/vWT8eNaaPZKYdHd3YhQrYeW6kkgsIlqqbu
4y/25KpD2Gy20dukNHUAgpAKy/IcB5Dxnchda4If0pLyW42dCj86RcmyKDXG0YYG0fQy3cJY/wnR
H6h9dEd7thua5GYG+RcgbNQe2iuNDzbU2mSGgqosq1193QjvATTOfS5IEZ1kyOfh/pBKx2mH9Ia0
Pk628ZRvC097w3M649PuSITzxm07g4+UrcKx41KsS+dcGoND1viIBdYqDjVjkpiHvsBJPYVBX/OV
0jiGg7lJCvnU0Ks7WGOeUXg1BtC6RkdNjnZ2U4HvdoDVb1naMG+Iu9Lge9Kl2cmCp5Rhi5zNalGg
O9YvJYitc2okVaS5df4FWg4nK2uTY7M1LEqq5d9NCjmr1p5JIPsqCzCbqUWcQ/NrKSijorpCiqfp
UHbQCdWdoYRbtefc5rC+qHMxONjvHonpgQjfWCnv6mjKKdrCskhvKM7b70PgfA/1apM5cFbqPsQ6
EtQA1cuLnKm4Ao0aYQbrEs3ihxIGUfGvbSLWdmgYv+x+BLVSnE09djkkoqFPLKrwOfg1ldE7XOLD
olRt458i6j40Uz0W2VKYkddeiSXCKYqR4yYomowrZY6Z2Omd2GoZJ9FElpfa9W6ZhoJXqbpUxdnk
RFguZ0tE5Rc/j48+JPpQ/6Nv69S5o+y56fSi4xxZy0OChtSnieDFtDqUgA7qSbjKdLqHJU/XbIp5
x+wJ7b1d3ToDPb9s+rWvjsJUstsGYeSu6SxSKcX3UK1C3kyRorfyPZHm9+UGB5gRb2CSP8dpjwKg
ijDASPOKLZ1oMrB5zFWUXBuOv19/86Ph6lgQRUzOPYBV0r3DmdzXakq5giXfCDgWGZ7+MkrxUiXi
OinfRMsoueV4HDRs/noIszmxw5tG83wTGsa6tmTw59jdajROeoNWwEx5byj5o9D4wXQ8xslw6SB2
10dNWy7bOD4TVMvuwcwot/xz5aLwT1srOde8yfaMVzQqy+9DMW+lj5EtGxhcMxl/6zJhnGFjwroV
AGkyQIXmcJwmfzgIM6DR4xWwDueegD3do2XRZS+i7NlP9MDZ23N8dThbHjWCZzdVqDMA9IfLMM0f
TjaZr9lMLznrL1qMF2zGxNKSSBpLlqOa6EOvpeOUoPfUiReovYrYxbakIdsm9q6MG/g4ptVvOaH7
mwxjRdflexhsDuP/rtiIYFRdUuLSZpvBXYvC+oRIszx4DSFwSp3UYuuZACjzSWxh/ocnVGUn8m3l
LtPKE5lO7qYedWs1avODSdeckEUNIUtZHot2Mk9zQGhMSQwyFpir1hkVDwcmrZjBQduzjqDrezVJ
IEcOhLPBab5Gk686kMzwCpBwiCTNOnle848/MTY0srCA36c/zwbIYeRrh0q3VESldXMDMZ+C9n2Q
CREgM1KUYZIOPH71R2gyedcmexFnI3pFqZ2BjpyRPIwHGc4aAY+pd6rnr+UvjfrK8iccdQxBaxuZ
bTmlW/Zx+PSW/zAjXj/Ythecw25O935pfUtkkF3GCF+wNRcbaCiAOBipnKNGPHScfw6gDh8jz0sP
eZrjjc875Oa5LEhaLaEy9Em1po3onOPevCKiczCz8yyXZ2F5sBFKq/kSUItxFZc14oeEkYo/GeuQ
Y+haDJazL/x+b0ZTfHShGePbzi55mAZrJ+HX6SI5l7reHkj64KZieLi1DHS8DQrBs1+8S3zklulE
x8yr3XOlipAQCi0UlWbcYzZ7tiMSLwfiWTyDlkpG3cmgZXwn6WM3J9NmNM1f1kCMXdqZQM5UxA+c
i0+JOH1XjKI7x9XYrVDIRDtBqBzBPsbRs0uGOXQJz4NpE3oRMTZkLX4NI59cuD7BZKcjZwkxHRUu
bn7FagdUNkzPDv7ZsuF2iQPjaoID9emYoB/UmvQwvkblbJz85DTzBLo5KmkMgcxD5NTvG4PozI7s
S71wOSVLSbS2o3kNnQxr1WPpT9bpZFxLFE4nBPbpMRVQr9c4F+gRGll74lhIaGRy8lmp2XhSb7M8
RoSU9zBgy1ibHkjQPIkfExTiFCu0QDmMETNOaVY2xmlRAGcNThQhWpRZgBjrJqKtTuLIYuES0AFW
ddZ/RS56HQRrl2XVIoFsIAA8+5XH7ptdzG9LdVHA3gImZe8Hk3Fe1Dbfe1J3dj7jPpTc+Z1Im1U2
j+1GV34GR9BoT8l0XIXbRRqdj0BBYwxVkyN2Q519TFF0XuTZpZm7cEzQ3Y408YWJaW1wtUf0Ubvl
WS6CadUiIjv+OhIq4lYnIzYeDVsiMqFen7uA8VdzW+qkemL7GKJiH6fIrfIwgArT/anmDRrea6ec
n9X2uWjIMb+g6q9Z+3kVRMSmL3NI97dosvugpMEEDKrMI2g7srgrPaxSn5NS8+VjbGKUOG4aLAEJ
JsgQdtrSNR+iacOuTynt8kiVwj8RuNCEVJctJkQrYw5XyXUm8xPJL+Oq6/g9LdLnTCI6g2bN0Yqv
LCaZOar01X3R9vcxJ3cv2Xk5PYIiG/ZGN9zmNumJxQMjnFjxQ50PYqeDIVCerUUgPNbYCGqds2iP
zn7rSZxlCCm/rCpCU9LQ5ywszrdynBU4sTgZLc7XVCgPamAeRk0+1npwi5yZWaV55XSLN8Qdbg7K
3SJPvmaZc68yguq0G9EpdLFdvAP1dIfiB5dUl1tzklfp2YdycjGaOIflAO0ptXHXeE+oJZ6GgljU
vkHF1Xr1MV+6acoPGGjwxsHY5fRvimjCEgHiuRMn4qY3c2695qqhWSl3jZbSj9FlAP+to2ixLo6J
bup/2Duv5biRbF2/y77HHHgkIvY+F+Udi16UeIOQRAreezz9+TLVM1JzZne/wImOqK4iiyUUTGKt
f/2GTh/HiS/y/7g8iM3sEabJIBTzR0yOapLJQY2xTLVSBjKoqMLgfYhG6mJ5RiyRBRZJGblKzOpK
ET2uFNgyBfQn3kA4gd/hQth8Rpp2DJmvoCtOx42ejCiJ2Oj2mPfQVeyJ6qkIqYtcBAOWdEjO8vy1
1bRdizWG+gdCB3tiyVa2igk3F6d9kqIdm/WB1bZ+kbWnwg8Cm0qkdsKNrM/bunlMGV0jkqH2zQFt
koS2PiK5KG60ai1G7yGbrWutdTexBws6aGA6t41P/GYMqZb5reuz63y9QjhDuLnp4rXBpum98zQ6
WbQOpxeyhsyt6bE7upHDEzoxlr0zbzRAn9fkjL0BbsHnH6UILC/lEXLfCeUqt4Mb+5dOSlFjKUUK
dHx5NJs5nWoRNT7C9yLyu8I3Lbwp0ZyDVj/rVvCj0hYSfOFPlsh3yCwrqcnH5W4kPYa+MwmZHnnd
2h7I1WDeyuqD1GXKtrEWfiOJCDkvVSo37K07e6/LWL8eytn/ghPiD8NELCCv286I7l0iuYauek+D
9GhIACQH+UXXqx/TuXkbQE4tuY0T9W/l9ckm8RdcQjUf5hCZcnhjl8FpaapjbpnQxVxbp9E4jBqX
jh/YzkbTcJIfSPxNSHPeYzyWoGJJfihERMB0IAKpXXsAgaTwyLBblk8twsBjMB5FKr6Kyb+CQW1l
vYSt7VYfBCmwEqpS0qEyfC0cG4Uk1mqAepgd0Xr9XMtCDjSRya/+lH4VYfReREQG9qJCSd0T++IF
xW4ydnNEJw9JHH5hi25iZhqKYzRirX1V9jQ4UnOHI2eyHmpvJ0Ursh+XLYkz015Tk/GPpBjtw5+Z
y5lWQerrE+trjKkUtk2cEao/qiLu2kQzIJ7BB9sb/CclnFIKDEOeVPWskekKNQk5tQLgFG5tyqrZ
axGldCPqGwwV4JWGSH4p/HKJM9sjLqwWFyo+U/Ghnwxk9mn0cwCg9Dk6OkfCu4H8vQEqrew6bFOs
43Y36sfGdah7qexxHrbRPt+7Psas3T4vTRxS4J4c49aAjOUKpjhxdiJIteDW8tzbLgfDOSfEDBu2
6eBE62W7xHXpxyD+I9LVrsPiPnQVzo2OVJVp3QDqbX0nfgtVHD3o2DX4KjcQz+nX0JO5hBwDZdjT
roqgtOoxcdvYL5sdR1EpYsmV4E5U+FvktFNGwrNR0OjnI92e2gQ7YcUdg/oLoVjo07m4tcm+bSeS
cOSyn+Q0i7WNat8DoNVbioNUJtoF850xGxAwUF30i18crUr3cINFSIRY46QEomN4sJ2e1ohsqMda
K27VgFM1uSbJcZXlXXrSx30f9L3Jyy9Wp+3Ccrm2IxeqUt0GHvNKh6i1nfWt96cn7ICmTWcjUIun
wj4m+ohu0X0rkUHsOnLdK7JKGagB5Fezbh3L4JtdRmAPuonSNzgom4651+Yb0/6UhY6+zsml2inE
xwltNH+tKC5g0yfPR3swsYQ28/ijTDX4n17KRVeSnJ7dJTEsIUHVVEqJodIsK+VJtNRHVrQn366/
qJHbPHOvE938ZfGNS6Iv9wPBFSuo8ABjfipZCtjo+gn+zhIS8znlwqj/5gXL7QRveyy9p66ePtlZ
sSWk6mkMhpumdPZC9q89UAWsMTRb0tchCLVym0uVlxw3uzViWTZejXE1Hb+GkTAZfAFTIJ+4hHBO
CknL/U7d+ZKquWt7psdMM3dSgaiurtSad3bdnkVhQl1Kn+2Qr1Im9dHv4dAF3SqT5V3dsTyrSy6X
Exk11JCDon745rlGCQKO72Q2f8pseveOk8tK7mJHfyt6rktNi3aDy8rp57gdSORYeHBddYyT1IaJ
NPymSVNP6VTwcyRtNOMKSpQrNVH9ol0CzXlUk151DKFaMKtPAJ0bhvm4kx17j9lE6z0xaOLOImuk
Umdl6gVyOfjXxwnjKsyTox+arr0P9vC5C8Z74DAGDilu+9Ehdrk8KgAMdTZoDfFn6rpQGILGgIWR
Dx8IPrmfde9B1syQNtONmlyoAVbnfCV3/FFpiXykzStyjFfOkrQbrLRngMTlUzRpUBqCaFdQD4M9
sq02oCGesc6aUSMfnwJB1RmOFnoUoB7g+gBIxMZAwhnTQkoRJ2TV0zvLWrq38FOgBz1qTXHnC6nt
ZeE1MhbflpopDjUYD7C9KYSmgyXveALKJ1Lu7E7WY1Y5bXKsa6ReEG8IiX3JSsug9FR7Ge+7l5G6
U0wAPkriZTx7i5uwlUTu9K3GXSzF+p/WN+jPsx3+kLO+OIKfstTXakj26rMcOdVdKiapSVM/0fj/
KDQk0ZPmnQRHfq2Exblcx1n1ge32WRvvFQY0wTpReDMGgBBOmUnIqQv8M3etU+3hm13tMJv8UY/d
spMjTKhmzLwEhyVv7pA3f25pbpfax3MQoGkGy4BRb96kWfRZXUO1YYw74qMRrHjlNiznrehQmEiP
GimJcycc8zIR3ikhrZACfKnm9bS3DJACFZO/R1tCmSGvTDFkrwBH+kIfrFaKnoG2MU/blEJpSky5
Mz6pEceSY0pQuY9z9ExA0ly6q8nm3hN4V3Q5rwUt9QrbPHSkDHnrIvthecVrnI93MXE8rh4aav5t
e7vagnus9JOaYFkxK+6cOZEBszQTyEly3lXT3kYPUNr0DfJknWNq+06iU7JsYUYW4xDb7ZSqUNZz
sbRCsHLkr1KBqGgjDm6nmZ0AGdcMtaFPodbUDpZXrl1UQVv83YCNE85aeWEx9jk5k31vhszLdLzo
djZi57GysQkvfyjCABR7ZqYELY8WLv6vTaNhJ0yjFi89BUrovqKFOchdxkr3WffnnWxnYqmttdv8
LiJraC2H33LVS6p+C9u/oDkKrdU4ZW8Sgxx7akil4Ob+8SnESwcnB85rkSIN1tH6yDodc1mlE10C
5zi6Il6rrxANk7RpW1Z1SUalEz2qCUYhz81JBE/K1yJFZs09EvZvFx4wsn1NK71fp475SsonQ3Gu
q7gETxfh8jBpDM5qk92tDINoQyoTvWrYai5kYDQtNmpzWghyFY36Yc7cmo6X5q/nsPgV+lhs+gYN
ITGnhSpWUELdFdj34cD6Q+5R+a9FVkNHJhUdrSnzOlikctvcMD0jFsdJLwUI8uIUZMhKmF+nMTU2
RZO/9Vl8IyunJaVEo7bdZfikI+/j3GGs8kk3gGECNKLEeY4rc3mpewS4WE2jsWGldEzbwL9jOas1
o5W69CSB0JSin1yhYzkHzbQDFt+yuTR6DNN/yuKpbKbeo3UWYLnkyuKQD0xKfui8ptpIkVTQ7YbS
rhebt1o6IkiFQ9507zoDDw0bk7U5sJBgIi9ZS3rgHXvDB0+hA7Ol4BarPaIuYJK7WHvBxhi+u0my
l6e7WhPTJOaf65Odmoe4Oqr/zGOkRAmmykw9ElD5ne+iRALR55fEjiLCjYrgxEwTz2/N3UgMXFkW
iNjZ0UddlVWBIUXx0QzKWzqIpXJqSHX9RJaHgAOYd5VnubVtFjwfuT3aHvPQKlyu05gGhAs0sPi8
57luK2jczwpMUDiG1s64Cw7mozLHaLIZti3WgZbUAw0py6jwI3poyzuRbXFvRZw5Czcb1xThrn1a
bG7daYoyKxc9co0fs40BUqohPa0d5zFiAr4qtOUwdZwDRcGNXffxEizTQy9tXnKvJC+LAFfGlF/F
+K5U6kGdQi/x2ec9WI2QMT5VfIlQ6goxcCtY0HX5I26nkhjQ0RFJE+Z1NnARlQEwZMQ6ZAU1t2vs
Sx2yug1iqKJiI6fvugf6OMhb3Vh96liSJbKSl+AxRnWo6Yw8H9If5OEfqoEmOvHRsvpPw4ihssnx
SdMs3isntIBxicbUdpSGl+MU0Z5Dvh1pMDw3fU+r8jhnOiUgmTi2J6m+EqiHXfZljvOvZsQSwXRu
WI8LCQcelC3Tg5yhIdKJ661dQeQaM/ccB/oMpc6+zyXjI8O9u27MhXlNTJ4AHKxmgQeXS/JUFVK8
O1yVgLNE4mYEUONhnC2gbzUo6Ub3g42iXHSuoPN0wguhBFACfNbjYHn3KGzh5qB6KUgax6GLOklf
8s95jRrDaXABajw+byKbhysUYlfqErcFjSBy4dLN+LevWkKN1lhIfp4ccqGZabXG8DXB7bOP2WSv
ebVMBrIOlNy1vJPLmZhy3oldBiC1zC/UbO2HZutbBaBwqGuqkhdlrhKn9Y1WDo/yvlnDQQe47884
VCEjly18wnTIM7jM2zD7XvYvaglV61mRvOJrjG1DBZfSfsn8eI/l/kiphenk1DQ3HrPXHW3+qxY5
WyOv7qP6fSA6saqZqwuCLuDVU7LFsOrWk4cAE9fS1pbkJBYaZRVCMV6tcPMDf32V3R3BGAcRk8MK
UccqXECecF8vJH9H0h6gBa+Bv7yzMe/WtGCfG+k3ZcqRa6xwuYSm0RCQuQ5kGQbiye+owAKLCkyw
nEv0y8MUQHE6xiU6jSL+DOMQcG9aKZizYtSzRk+49wcvPihjKMX0GuuVRa4leB5Xhxz+pS4kWhGm
71CeqIxICFnZdfqujIUclzuKX1ob7sAvfWK/J232LA2M5G2TeFxEGmXzRrbtDSTKNzWug+1Hakv1
suB2T7fbkU0JKhET8gBWkPwYOtiWLZPdSF58TVc+IdE8qgGw4TGxA6BZkfp6hxfgbQDdb4sog6U2
hPPeBY+yfZomynsZVcBIEjBv8KSDFdVhLil+vZ1jL+uba0KY3hU4bLpSTjwNwFOk0bjYm5UOx91o
YcITwQfHWprrDCGsS+ZziIr63QD5ba1OUgajw9oZ3HXeGqUcxD/0EexZufc5ueH1MIDMu+oCTHiR
XCXUCwdV+6nerdSuMQHei2CmiYWyg2bEQ/9FqnQLMdvCoAmKbryf7HTfJe6LYbIkwzb9FklKbWQ0
W781GZFSh1iNeBD0tKd4qF46Q9Qbxjtr3+2ucM0gwksrMdmlTdISCb2fjR/zF8mUHvIM6wAN8FPC
62X71NpwrlV700mnMTVG7XvzzbGxL++dt8yZUBRKOwnZ2Uh0NOYOWLT4MVgT2ZWy+8z4tSfls5IK
YkMNSQZxO/f6TVRiED9Y9Ge2U59w62QZLbyv8oJIcqhpJroaWUUrAlxKHjALdvylvk0I3drm8otG
sgLo+lvt4DZ5sQ0mgUuI0d4r/6504XZNKiq8eUEHaOLdx7iVKIsasNuKuJYDbVfMCKdNRlbrSsaA
m+6TRMeX0nsrtOardLSSPSODj2c0LYc6q++kp0gZO5cF0AMQmZpxwra58R+xLf2MihAdJis5yx3r
yl2+6E/K+zCTm+9rl0nX9G2doiFupRsdTiI5yTPQdHEv16uvCmUxJlaOqF1oRJvnEpwf4WkMDTC2
NnIXzktascnDg5DXZFkSzG56kGBotays+ERmghwLKAqlbDzVlbtIdz3ZgynsCYziZFG9kBf13ZL4
qdzLolpu8kqcvIpx3eJ+J18UmQwUXT3/MUvPI/zQzXi6l4fHIqdwFzHeZLlnGOByHnI0cLovmNng
Sj/1HFO7fkDCxw2dMZ78tUmJhjs1ja2srORuVhWxhNNVfz15XPTKrUi+mzxAyhMJu6oOsMNeAeVx
ep7lQiHv4GiO0g7nvX5KIElUCaZsmtRtgmxbpHHl9MN0Da/okr84LQuv1rgU3PjUsCcWWWoLCd/j
dXnrTujVJMtz6WFcN7V4UHeSAZYPdkc6pTzz/aSiEuEU/eJiWJgv+ckmalF+iaG/ISb+i1xr1L3f
CZarBfFoC0/UnnfSiq2HjrMyycgN8MFYOXp8Niq8DeOi+tyVj7PlPCkHKVn0utbymhX+GQWetB+0
yIAKw5fuqrfRl0qz3qp7e5fapbNpKg6orCrUzUYTqEHneQclEnNpSlU5UDCvLWYJK3sYjkkxHpFJ
3ULR/9SO/rRCXf9UjA9RziQZScRTbZoWg8SEpSt9VfWtVtgaCVKruHWey6Yef6JxhgEY4DgoG00y
vxWN6P87Gv+No7HlCGkm/H/+73//L47GL18RroK8lMXvnsZ//NkfnsaG4f7DN7jwXAcGluPYuAqP
7233P/8F+cn+h2e58LOM3/yMbf8fug6LzjOE6dJCCChbf/gZ284/UDIbpEIapodWlK3757b9YRHc
fnj9J8vgP3PDbMlRFFBObN01yMM07A/cMETYdY9bsHsPOoM3PakNx7YLj12oE/bas27nskciPA+7
MIhtLmFLjN1LGmwjPyEirXd+4x8gpeo3pGr+DZvQtP5EplRbh77PZ3HxbZcd9IF6GwILZF7U2feg
hXBFS/uG/FimfkJzjrAA7ks7eHAMsJCiTPqNEiQALBqHPmwhIOUi3qahHA6hkoqEk1wIN2eMR+Ts
yjLG6LYPYiITMNJB2LC2wIN/OxH+2Nm/71xT7rxfZtF/bD6+WzgSuB5kPrnzfyPQNiEDu6Y07PvF
n6ovFPbJtV7QvKaeTOxYaLhDeN53kfT0Gr/gytrd4at4zkn3vViRHZOFkZ3qThRXrwQr0tJtJzr8
zYEu41LDXSwP8l1s1s1xGNoHkyHcOQDpKQPptw/iDg09u/+b7yR3+Z+/k2fapgGVUCB/MT5+J9OK
w8JPMuueE73YNy0EoKHxwh12PEdaaBq3yHAuKefHrkrRoARlrZ0cI5ovkx2M+1jUz2Ka67OH86Cf
1AZNz5MZx+gqk9R+cLOGCTdBAJNPevJfb7q8aP5907l2bK4orirrw9lUMDfBQgadFyv8Wne15GE2
9iMOWYwl0cZ5sG/O5EGTAjqnN0OfTa9VK6efO3hQA2FXhr+F7kWVFy7TzurRVI4pSPMYSZ/gOD5r
iXmDDjhGt9miRGiK6FZo1pZkHf0c2X67AXWdkbmk/ikoGe1wbkgrPviLlmCFt4wWAmOOFAVusjSK
QFYLZ4nqYqxKGMS3TghLNLNxzFsCHLmqINjUQVfBqUB1Us/hFYzTv1EPKKO8wUXP60b9ukn1m3mq
46MTa93OQL9qB7qNw205v/qli/B1jF+AjPqbBABzy1Ix7VsdAolIjGTHAHG4Vc/GdLhLEwwGdEtr
HywTow+9Do4lZFgBZ9QfR1hhbvrkLjaKsik14H4yG5pBcI+YUTabUaveZnfyj3ncfjaLcCRBUNj3
EX26k7fN4a+Pt/mfTlW6AMdxTcfQLfuDE7kYhdVPXmTeayaET69n/CyaZh+0FMtUE0fhmdfRwi2m
nNvnKCYxNM0FTIqwBF82A4MiuNr3BFYbBC5cst64HzXkFM20svyZ0MzGvyFx1X/5m82Wm/XxCiM8
x2e2wZLM//+8aria7iUT8sT7BXCChTt6CFP31vLSfGO6Oe5lVDYceKYQkM2LGzuSdmfpY+t/1X3d
PLs69WJYNocRx4ZjS7Gu0ShsrRqHADWX/evNVfKHD5trGegiPFf3WRY+rtEDYXVpnU7GPVzo+k6f
27WY09cYSBJP517CYCTVFDjsFPbFWIr0guvEc8yA7PjXG2JJ6/1/2xBf92yhszUY5v15vwWz13Fr
4igRNftYp4Z9aV6yKHEvZWwRxaf1n/LhS1oW9mO8pDfodaE2jKZ5q3alRLTjecyuTdHhhzADL601
PTGPJDhVq6Y1YHcm2oWDw4ipKA6oRL2jGQ8PAxXftcDyagwMfxcGzFAbr9YvmlbMJy3JPqMu1f5G
ZGD+h1PEsnSbksIA8vu3lQzidunXeqDft1P83e5HSGQCsGcB0ttkifMggW63FPd43CHwRlCCfAiV
2Ty4W+SazD+Trt/DmG+OkbQF6nKdFhxtNaNabcMsNlz99bFx//1G7nkUF9wz+A/jlA+xCUaV6LFm
DeZ90+JTauYxAQSesV+8/ns1d96tcGyMXKGZEYqSOluCM8tz3iT2sYUM2afOnRGhWLTL6bsjBnEx
IlwQHMHYXacd4QY8soRa6TEyk9uRJBdAmcE6CvvF7UJx0EG7T2kJjFfwLxx66JcRsqoNgspo1+gW
yIPhIY3L5/yiV1zcYXn2zOmBzCQBxQSzJUwIjYM2eTikEuS4CDA7QSojgsvbZFpgo8FcKtrQ+SF1
7UVcGfdaTxuX9OGpTIxHww+t53yCc2aYuFuSHCdV59NN4GJPlkcNPEy+lNmgef/r/W7LteLDNeGB
ObIbbHIzWFD+fE0kzLV7MfvGve9XGYjdMjzMxEmfF69pDq7mTg8afuHrmPriMs+AsxEWPC6Mlu2g
5Q1JdaTi9q19WoSxt1Gj9D2cE8eeaihOIa1LHdHAl/O5Cp/7oV0HlvB3BNhUG9eC/BjQn0PLsmEw
uj5WTsktLFv3SQjCLAvzvFi9eSNK6Gc1Pvc3ZoqMd0wPlSizx6FerDWDo10e9VBKuA/S73qgaU7q
H82STv6v95Tx5+wHWat5nmXbwtZB/G1H/7CnMCbuBxfdLqqS4gVXWJwn++gzysvy3NYGPA5XgnZj
UwNBQ4h3CPWNegi8qT1V5znIWtrU+YY53Pw3Ag6V2vH7MXR1lDSCxkE3HF0YH7cs70Iz0dO5vR8B
ms7JmLZ3JKQUSAueg1rDU90DutBQYmtV3GwYxBb7oMboXbjEpanTt4JvfXDmRsZIadZNI8gAiPtB
v8yBj3qv1GCmuRkRecTR2R1Rd2nLBK7ro5np/SHsbf1htF5Gl/uihu0JqiaXOAuv+6oV2XhEJ8E4
IN7nmVNvS7uAGkEm0Iy0axXVFZJXfKidVp78FmatOnaL6zyuNvDcejiJfoTwvcQxyk4BVkKfhHd4
15vRIbzIMOZrmqLPn/tLjJlDxtJM7UFcYml+SnPD2A2CQdZQVTnazBHBoy9Dl+EogVTaRJoxVNvg
DPK3USGQzD5cWLRLOheUxaoGl9cVHxa0RaS+V8dzeK+lY0n84TLsbA1Fr4NXOIz8i+PUb3EwMSZd
ZnHskvjkWwXeWYvWHEcnRbHlfRNTk16duYe1ZnrLsrEBqFeU3kfPawQBf93c7SCetOvE/ZYBg6Ob
HoLt7I/6tWzjXd+l6Z1ufOm62njAUeq5G1z9pi/vEj+91QeStdhhOhTV5nvcu3uirHCBEURSPoyD
6T7mnYYFZ9gDVzEcK+ztNMQTvE7qX6uM+5ti5isNNilTZYJTn09uIXccvM+SJMTQ9MGLMzwVIqqk
wfUPLgTrROCtWUUClZSYi73eVLrk8uKeU3ikKxAKdfn5zOzvpxwaTTCRKhsHwQVb9a2eTumtU4/b
vIQCYWmNt/cyrD1CTIxbRy+2lSBiNExN7CbG4H5eW27PKGaUUejJizF66JtMhFwN5MAlDQCLMF5D
TL60+wiLj6z24tswEkBcSTXsvaTFptaB8RW2kC26MaAZ621sO50pQbI4M0qg6L2Ssg5jyTj2BVMP
TBTDrTuZpwFO24UErnzbtNvWpx5ognG6DwQjGyPpk+uMze9qCnx3a035d3h0MzHq6Mpjx77iAnTB
6Tq+JSW6D5tbK47qtZ4y0BmsEbaC5xYrrHLK7WRgLOkM74gvsrM+ttd8yPS9K7DFanqm+ovW39sj
Zw+HN9tjZ/hmJIwfmogEcJiJBNDqwzUZfOtu6JLX1lq+FgKrVIKz3Pu5mIkQdozjINw7vAI/N0kk
fWUYvpd5jKidEyKxtR2+jSVDNJe4hrJ9szPTPE4eLKUGMfETmP8RidRy5rAxDRfSbXU2DhbOX2ts
c6+48OIbUkkv8DSrztns4okmJ4eV391UG/qfYO8X0YW56bswMOYl8yu5waYR9QwuvrsoaNtrMMft
NSNKEJ1JcxSGQI3kz1vgDMyjAu63PtNe5thjfhNU7U0fewykbTHdI7jrMYHQ1kPB13LJqLoVmUmQ
joiqXQzjZFcSnbfyxhwu+Nzjfx/QhYXL0dON9AqBoMy4wKbM8w+GXl8xW7wJKLnKsJ1Q4wYhGDs6
itgkowqXD8YWvlQ1Qbo5d+7Q7xGfYoqTNs1ttITtrZ1B8ER7zW5lUHhusirECNiuNhGKjIm0hE82
f3XRdL0AGtDEy6Tx/QeCplofft1i63dZ1+l38zKPd8nRKaAmxR07qcXjikREy4S7CN0vjeIQGk2A
85ftXPLI/YqXYrx1vOUQd5N7a2QDnKsSvVHgAGWHgjmr61nIuRv/+0zIajZYr8RpavshaQMYNx0O
Gh5n/naa0uVkAdzviJl697pkuvrywatwZa8FoBC9nXfGmS/dD/Aq5jzE+LMbu6NmBnclCb9avdhP
ZdHeNE0Q3sSuZax6vxkORtR8YlBjPrqheY4IybzGOroMx10NFgMXjdP2W7wsb3Ogofhc8nRldP5w
WSoDMQwrJSqn6Vw5z1FFL5QuEYHfEA1sf/HuVC0TJpg44it4DbzmGkZBhONkHuzDFDd/oAzqu6G2
cecmkz1qcfkbPW9Ngo13BwXqtXa7E4Z80aOd2lu8kNvtYC2fnWiud3ntIcvqa6BqZldPo31b4YfM
8mXcsk7hdFYlhxYRCphIG+y8dNiQqwEq77r82TA1B9RF71FnWEcE+XdWiWKv9Xv7GSD3WYtwYYRA
QlpP7DSQ0mjpTr89pXvn9X4yMc2lm61PQ4wUnLao+vnSbCdmGOo3IvFvWZWXnS29kJ1CLDrhJ6zV
P19DFZWZ5WLtVyikammarB7gnd2YXuvtCLtBUFI7zW8PjX/S48o54nLN+TGxym4JZ3sLdPzabIu6
yPUCiMeON59i+eCFy0x2rQeODVWnlr6G3O5OOGmj8THzYxJq8xYf968/fxxBDoBXtkf81Z8a+ZBb
QXfq41wa6TnJBqFRe8rtgLxuKtl4muCpzVpPEpt8iFChn/D8a09dFn1387HZoSGSUUztvCXoeiZ5
MnsO7fC5cftmLwa87nzkl9tEYEuczQxVrSjycSk1YkK5uFiWhulAtcyPJsLQTW7m0OvGU9FPznEg
O5kvmf7x8OHlMuISsGi1Aw2hTYi7qKbV0BafTG0sKA4wslYPizdUP5+plw2OOoehhViURDVtJA/c
i6uTeqmehaOFpbZ6nUzlrjG0dg3n67aZjMcE57WjJoNTvczT9iOLPfNhrMoi00dckS7IpssnwwYH
HcK+hRMy3+kMYzYMpM9NXWpbz3jXK/dmHFFuWLqD9tMbjHUqXPziaqQbdlgHm8l29W1Xj/omw8dR
jAnGUv5TR2rgLvQCfCjN7Ovot/tllANT24VPNhAKHYzVznMDdHWkueH6N69wUbJhNGHtOdY5Owq8
4jQ25F1BnvAlJ1HDGRi6jUlMVnZsCDNr4FEx1cEZcRi3HiXORaRzcXRK9KLkCJA1ZCANLb4WWrwb
RdFvYH3AX3bCHs3ycDGnTPXqRJ5l2qPrYGkcBR1wZlg5BEfB4Zit9gw0dCikvXemnL5jaYedygdu
X0c/bFrcbHiVSKtw9T71TP3s13t//u3/+utfn+BEgIPdoEXEkP7538yV/fevf6aqGTn683T+7bNT
9R6zHrK9UXinapYm5r8+vJJVESmq7w2W1stW/aJkeVrWKT69BCLT66lPUL/59XdqU9TLNKyIevPC
DfY22sZpEuSexQSViSukFNBDZo0GSZTdW5IEe22CRkOdtjCrDxjwuUGMslw+oLbCHzHRLUzzOhb8
2diZ89BJE0lppYjXIkxM2ksI7mfdTZF5Qi5agZUDhlXm9yhBDBnrkXOCFeOcUgyQmGs6vk4QcvQ4
wg0tVurX6qGnDzoJ+D9rs65sWHpWbK/Vb7gLOqc5Sc5Nkix79T71I/WgXuZOYR9gLGxa+SHq547y
GZd/WWUy+U9Huv/rD6jkM+7ETB7yahbIkJjOC6075mm3nJyGm2egYYqwzhZNiimcQ/I5HINHJ8d/
EvipPAWh00EEkk+LXJMz5oocCQJ2+IF6GF0MI7ZJSJlbVhRhfW0hCpO26T+90zEe+/lMvUSblnND
sP0UW8B/vkf869mvn/ny79S7P3zMFLYZzAXUuadRJ0ew90xABFOenqltiUXW7E9hN+K+zAyAAiif
MDz910NREzH82w9nB+bWr19/eKl+0bUxHvD/+gTEn2LGTeWfH/uf/oRyYMCUKq03UQ/W8fPdOVqh
P54u1sRW/PpL/Mu7vcMtx7F7VnkzOAQi/ufG/3rbr39Ui9mPv16qZx/ep6Zhv3722xdXv/nwJ6Nf
a9vFuvEhVDXApx3mi/IrwnG0jAomCrupCpa2e9Tl04BIjPyg9kyVDkV+gPEGzRdXEXXMfh1R9dLv
TBqwvMx4/Plc/fjXW9UzdaDjcggXQBb5BwNilRnjnXzZW0l8GHSTuh+df7WFC7GpacRV1ACCB2fZ
qjNgWvCt+6wyAn7mE7gN3ZFRjzQ+rYybLvJj2lI8KfGpemhawYT61+sAm1I4VhGGjoYLiWpx6DA4
udSHQvkjTcI0QnCJAFExZmqO1uxiXYzIg5k+quPSUPjuzLp8qujqjoGsYEx5gJfuOYu7rdqBH3a/
+tlvh6hSp+nPvf7rKQbknDZx37+KPvzuaTFTLCcuz3O5TKsFxdMKG/PiHj+i8xSgxsoWZ3oo01Qy
wem4dLETWitIi8SkxA2Cfj3JGaaNxp6AwD7a4uZIFrrfF+uSUhINIHY6jCBuptqsX5w7zQ2siyju
A0NqmP35GOohul2MiFZ9ZHxbjNa+1qWOTHLAHry7IrtozoTM3NeiMQ8ALd9iUh2d+Wp7aYbmB54a
+p5jjapvW5q1exNjvbY0mO17mf2UjHWyd2vxrWSxWvVZQpTcOERbLeZeT7LWa90UBinNo0eEkxUg
Y9HOWVABjbn6KyZp7m4wk+XQCeMLhvHLFmc8XOpyZOCwxm4hwu+avhjXgR5Mu2Kkodfs+Wu8TK+F
NpTnOAGB0nUpqcW2g9rAd3cNKSc4vXgmBj/ldPQN6e22IOrNNX8fhG2IAHKL01Rb2M19Es6fCCnx
iJ+CGxTkM1Kk3j8EDhQkT/cf6iKMH7yWJEX0Bc9DbndbhsPZxphxjLLmUmyTfCRmZwAws4wl3Ldh
fBy5GG7DErQqjqSPZ1zieq6/OLPtcIsNkHzmU0haVXMtZoHRalN81wq9uBkqrNGzIjmAg96xINVn
e3GjYxZn1yRx8a9z03vCZ/OnfoCA7tj2t8mc9U9YaeiWU57JgMc7VdOJsSLUpXfxRuqWgdRzEW7H
OeVWmNT+qbXADDge3xfPug5+5UAr5T4YwBmTvJccUsg6RRO+1tvCQCMVZqtTzhzoQsRO8UnAHtas
p6ltxNcsjLVVaPbmwSjDbI+fcdVN/SWFA7pyoNbdme3cr5zWQGFh+Je6RDbcaRN1doBtRDncDnNf
H2BUzQ9x1Bwc6GtwznpkMpKNac3MKHOoQWiRECRmCY0eNzpNeNcFks6xwKaT6VBINGW277v77v+x
dybLcQPbEf0X7+HAPCy86Xnu5ihSGwQpUpiBAlBAofD1Ps33wmE7wvYPeKMQFZREstHArZuZJ4cc
599IU2Q54sMfA0AyTUbPDHWieIi6hekR7+pict/hqGE8K+P3QHLLfdBTEZ3KtML2W6XjMbM+DUKS
APOQE3QPidydZbSM/dbbO763jW4jmQQ7NLhdiEvEEnsNULD/qmC8XfLIekW/YYLlhL4h7rHm3d1c
ppYLC0/aElw37fNd8JQKxz5VHzOS86ukV0cA7c7q+MHK3N9O6043MvfeodH6jIRXXbwg5yYWmSME
pskEoNi/dlPnPdktbQZ2l596c/qDk5HizyEF+WUAxCEdow8RIc4Zcf05NMq1MvNpTSCbWGPfvCon
FHvOp3tMESbtS9NpdDX6BaFtgW4CubI7jtYcrW0756vjB7zoYtfYlXp+yUXZEape5LE93Qpnk/hJ
/0DOa9k1PrdXr2RVjCoKzpwRqbSXIJGmLTZWc4tog3lspFwhBaByClO/2TYl+kFb6+QY4WisgZOy
1iyI/ksPFIMFwHuOfk2jTcl8jwF8tIeZ4As7Qk3oCne36xwZvKYluHqaE1rQmoICW6selmD637Ti
K+e0T6lLh0u7UQEZ0DI+G0H9rWX9lopgw6dQJ2KDSjbMQRzbaRgesR482Z3NPoEPV/EsHNQWAxB1
8BmVM4UJIrwMadHv6UcGiN2JiwSou9AplGTHzw5FCa8N2fWPbTbP0QQAINHhJhHUhXjzOa/EW2N0
F9/rpq0Zo7VG07spC4tsW0GlS9TRgIT8aDnfJiXF0Mw/rDc7ruezkRrrrtuLYLCeM/07CxwSiaP7
W9mDvxtwEEov/+sVeUfwF93Ea9jmEucdOcs+9yjUABZ0t6/0IzF4cz1OPkZtv56f1MiGEY8yiEa/
3wacWks/N14sm2a64GSXuf2cOuFqQg44ea09wJqIgmVlgArT4WgedWLum7TbjCBnacfrcaH38uKN
db5umjZaR8GTqdzulNSSRT/M0gnLKG03nAC1ESTbnH3Uwp9o3AFHU5ulcfaGlSsH8WT31Mikjrim
g6oAO1rDqZo/G6W7h5B1HVTTJ0Y5f61QD6ZS6TenL86OQ7TFydOnKPHTrZXm7aHt7/66WqUvhhOP
tAKwCAPvSIbBHx5G/Sez3e7T6GkGFi31VbLgomUbWXOMVjbJt0kvuzFR7IAK8aAhbi7DkvoVss7E
YEu2CcP8MEp3OPz8Sewk3dGZ6u8ij8qd7w7LivDVFnT6KXQ9Yzf3zFA2LairPuYNIxoq0AT/j5uP
4kwWD+CVp3hfDFXBarjIX7T0ASKDytVhlRN6HUDRzxWKB/EtgoE1MRCvPHRZ2a25Jpa9bx+HngdD
4FOhI6T+8j15AbdvLRKdfRhmR9dAfb9tV+yidU3womOoZPTqok0pJ1b3EJu5t+5mZqhb4MvtgQpg
bz+FRkDwu5U8el3jqYRiGrru3xqa5avw8kNh+jCU4jJ77MukWfRZssUmPt/SqKCLVTfnfqRRu0en
PsgHg8Kyo9+6m5wb/RbZhaM8RfMtlCj23RXPMLaitr8fGx/ab5py+RpgOzqP8jIncQ+h799nJfXB
ct7cljlH+BC465meSsxDFHmTN58unXpIxDv/5Uz+ypMbbc1vqU8LujZTQUJlBLOmHQ1+l5VpzE9m
KergRZLQXZqG15Hvi+9p7YLeTRmj6JFhSJXdbzpfs5oz0XZFjE3W7KHYM6m+uW75MiqXCZYVaxS3
kiyc8pkHpufCqwlOJqSelUquU8f2825vXeYGtvQsJKvv6HDLWpjlCqVXpv+BeGddzGDY8oN0qkoB
bO6tNamN76RDmWvQmR6myWCslOkpiG4Uufgruy6fCIYBzM5Ar/bQIteMMFwVmlrY2ckPEWdlJYP+
Olsgjfxkes04NbNBnrPn2B/OyZ0L2Xp63s46wn9KqC6PvrJ2KrcmZdRbiYFonQf9xSjAJk3aWee9
G/wy3b9MdeUOOHNAyAYCxTSIb8ScR2+wzS/HyFgkR/4vnl4kz3Wwslx8VaIMXtK5mj+gVpIfzed7
Or1lZhyL8OgWPqxyuzW2UWClJO5VtO+TA49Q89Vs688A1ltEjuMQZ9YML3Km/pIu99MMuu8k/OoK
rJK5HvcIdWwDOYiCk0bHLH3iKD5ERfBA/JvJKy53A+SNbWGFD2Rzup28r0vMOUNls0SzoTFDbNTk
r1KamVgL+2DSKoUBIgdxEhe5/x4lgGZSeDhe6bcUEVKipKbkaEoNlr9Q5k4CPiFM69zCugpvXq22
McgItNDsiCS4Y5XNXsWd39uoao4tN4MeOWZlDazhGgfIAt62+NAOzmOOZ2ZZer7ctUbPtOwX5R6x
ir89IdiVDPtpCYPHjGyaJLH0pC7W4fxFBJAypSkpvglMjEhReBNTpA+Fbb5PVSlWpcUDJUBUBYF2
YlSQ9256ZyeC6av1rOukN0L53KurID62RXTDBXq1LZYtVlvvizko6JehTbHyglubN+80Xh2zQUAL
JtiwMOYAyinq2/Ynis9YleOJkOM+tarHHAr1PgoHOg+N8C8DDxGEro8XXeTO+8lSe59nG/0u0R7b
MlPFGNascKcPv0eAcY0he/FMapPd/jBNMWMTNR+brCM9hp+c7ZLj8aZ35VKW/qVOHVBkxW9P6OC7
7uMPt3mHuTk9AoO/loPz3mAtvQYRuPCosA7Sdqu1LXrNvEk1bpt73o52oWNTKLFOM6x+aW0ROWk5
AfNgwW4J9x0v1iG9/5uVJ0EKw1ePrOexBBJoxBVK2xweZAoRKTTDx4L7b6kH71g2ENXBLuWcVmgv
M8Voby13Cte4bf+yG39M05ofVhPw8gEE8gV9PHNivTeK0ni7JBPn+Ftqq+cLxYxx1k23sTgFSfXe
usq62Wl072RpBfijBhQAr8RCOB2pOoM9PlTPxoKzEWt50/DQ97RJHhr3yac97WyR4l0Si27Odjo+
lLlPhMXPzlFcaiIW9bgpLXFIIitdBmGYbn/smUlG7OSHB8j9dcm+pEfk8DrUII+ISzrSNn0fxgtj
unyODvrNAELlx15SpQ1FdWZwUbr/Y4WQ2RGoqRtSOzPs5/3gNw3RGOLTSTbX/Mvwse7XODbZVQH5
cK8y9Rcb4ja1Wv5uQW3OiFizgMxFYRKNCxikju1QfreJnMkCAFobkY4PPu5RP66sR4D2r2lonFBp
mksy/TYERs2QJeQNQ3S+Su4taj+/FJhdz22lf4GgGXZMftVprgg+hC3nsxrMhZvjRCpDuQQeV+04
3jz3YcNg8dZ3LlbJCCJ67It4Q6yCQ5riDPIjOzX2eMhV7NBF0L7+czVwryxPCuPY8IdTceLzxo3G
bkoAMjrVnEfIe9jVquBhsyui8AvFf8fNYDi2ffHQFoV1THLf3cS5PmoHAnxsesbZjdS8jFvbXxFP
eXSV/uZ83e8M7X3aU03tp1GnNDQ01oIz0bH0vDcEPrB8RRphyDW/mlkovEG1QcmU1x+HISUNGIkd
RYEFipgBucoY4pVJD4Wdu+Sn6c5Zw1yB4NGV0dJVgFHLqKLuxqAUsSWiwG5/cvERaPNgBJCAGreg
UKpuiAkjfMAI5FlQ8eZasrYpj3Vj5mtdzTciv8bqbrQZOrSbOmubhRVNmJHgKE/Buh+HHUKE88tr
vsyZ+Ug36iQ5je2Zw39xzfTH3nmUbDUeiiK6GIItjTTNajOk5nSju2whJRgALlNq+RLXffAi48h+
YdG7eX0upQNioXJ2tBPn3KPDFABBxIgQA6e32bwe7PzORih75nlsXZukruSqd7NfPTvFs9fdsSxQ
5e4LrmxdpkG0TTURQ3yYamsEzJkC1++Rf0xT5L4MdKt3fu/jdutA4Rv3BUkp+y+RjfF5EsnNTsZr
msXR6yQJApfUax157sJvuqddMk6LJsbAQ+0Sha1IC+0ijIJrJyA+DVfl3qDXXqqyabeygMtqaKok
DQfqK+UwPu0Kj67OvxuFxpr09bQtYm84RVUR7TyEsmUtrb803jmEvSswQF17VUr1Kz+DQsdVupy6
cNjVPvI5Sa7+msaldTGqXdE36UkgeWGEhBeDPjQdGmgpNwruDj77GSNVV9X7L0IYZ9/R2cYNLPgv
kbnH3KHPMo/chayS4Rwk5dVoO1KE9wNJ0nr5pZqHX/OQboKxsL8U7IOqiuxF7A72i+KWGEk/ex47
cJxwES5tb7e/o2rcdG75x7ajhPO4/dR6BvjnGBeFHRHfqZyhehh8JhI5JpuY3rR1E809kznYK8wn
N+yXzj7ueDeUIl0zjEGhk34Onkt7RM6jfIWX8n5kUENG2Qp8OQx0wXi26bonk0D0PfbjHXlW904t
rnB8wwmQpua0fh9Kcmq3DongjIB8idIuKNlLMV/OGWZH4ahnx9N8h8j8CAYxpQL0JuDPOsRT2m/s
OFy59hBv88EaUDCIMPTShe3Zmh8RE5TXdvyMC/E2FoVBEN3OHy0HMQSOittp4GtEEkKAA0vTLX3e
r8BmxiT5dL1iRGZ8TLhdXKD5/aWbaekRmtqFBY1HPezftR4xXPZDzX1/Ls1lx1FviY5ibEaqCZKc
yvegVvkp1Nd77Ixzo6bqIbVmOgxfDFJm6yLMjD0SvIObaYbKFtvyEDZo9n3lBodCwrcui8HeyCaz
EJzcDe/oGqMkb9QOLS82rnY9IV11dOzk5nA0ixDyAu6m8pbIKd2L+21W0di0lEFKEeHYPhVlEGIC
PztI+KAiQkp/anfzj/2a2T/mERN1JyJ9JcJnLCGD55u5jn9p0Yl1QjB+4ZaivzoK5mqTnYw+ePtZ
wZSBcpdealu74p0YKDxEamapJaQkkXL5CRFxNFd9Ugxbo/vOujvpNlPurR7HL6/yj1EZq3Wfmzj1
S0UUc/KevB58Ztt42CZazXTQRA9jZOl9ITrOrM5ESR/Ydb7tB6fNXqo6sVc9K9Ol41GqVQuP4Whk
i0Ixg7FNY/O3tPJ8RSjYxHYr7/1DE9dOWvtXezBhT7mbaaaVhDaoduXP5BnhsrY7O6AaDgkOHdwR
5aNtlS/hmD1GU+LukySb1vBVMXmaY7UxIwo3m8qDtRIMR4GIYF7cJtYHTzjfAxaL0x0dOlm5pP0b
90Rmdlxuka+gRxkTWBiecBmTymrO6L5oB6tYktVhwBjxOPbCO6fFWB3zIr6q2tyEQeN9KHG25zQ8
ORV7pConfeLl81dhdMmyMgeupw7U0pBlMTN38/1jhid++llT1/ELvBtZVsBh8dbkm1zDBe+vvtIr
z37xpkn9nZ2G3L/HNO244260Phm4siskI/Z+3URFXgjZ6w6fK5vS2eQ0ZJB1bIEeeXQZqqE7N7SX
e4lVP7K3BeIEc2vFNPUi8/Ze/mLgHsi88ITh6N0Voju2CRmJAdDYuitjqjD6UsK87nE8hIBY7M4/
+bFPcVOFJylvjvE4mCjbEdp+lKTPGkkCqy7+kLqxlnnreytcxQPFXNZpLoV7Bj64n0iquPpJl6nY
e2lHODPvvOXP6jFP2nlhyJtdTGzpjXuKXeZvLYfhU+4br2OM/hLi+TwmhbhCnMC8GFFk5qCB1sqi
Ljh6FEEeHH9+KUn7b9O+eiyD2MG56X6nnFExDuOeWyij/tD5hSmZ2pLCn34VgEiTOF3T3UK8oS6i
Z+FGTyVvBBiz0dqHgcW7umAZN5WsuIpUXnHC9VdbkISnkZp7/NoMWbsahGwCiIVtNJo0+c08yHpx
dorKPCKyyD11cwwkTSrBzESEOYxTWw7lSzblxUP3afftts6a4oWns3WqNf2NHQlZw86fTJz1cLM0
ko3l6nNkgfmci3479SU5876btz+7Bat75Ihi7EwlMppFcRim6B9m2GU782tKjfTYjtztaTR4qiUf
2YO30tKKzroq9j/lSq3RtQcCcL+zdgjX9ILwjgpb2FMhW16K5haKoRa8LGR6WbPDSm2K7qBlsLDJ
djqvwAOkVrzDIYJdiCLRpa7CcDn6BME5jPhA+Nsns3emrbLSjYQu8lgH1BrReu00oXWpanKl891B
M4r+sQbEWCvVYDsd8qNovJCIKotCK2vksTXSbTPZ5jWtm1d+BAKONCO4dqybk/Lt1yiUS8zt1aYN
8zvkNnBXDhPxFo9udwjZsKRTg2XPt0+6ND4NNfrbmnjzJqAHYCOyV5lU0y6NgVzK2h9ZrGbnuIYF
SJeaPIFVEjT6DNUFtmtE8VsW2tVHzt104WBfIfGTnEUh1bq2HYqRrJy7kZ81K28ixGEoy3nzRpbD
hfxVUE57KHvj2RFSXPqE+1bgWvG27axVOkXzQzeN9S2e/taI8vTjcrpg5aNvfhrn1wmoiBnUb50p
+kNDZAxrnomNJptHPLK1PA+1gGLucX6AvW2p0TsTOvLOflT8qRIgCQ1IrSti/1NUIn2wrutAuixo
9SZR3HVPPHMiGoOr4AinO+6BTBikNHdj9Mjeu3gyjL+lls0WzZCE+/2oowSMFDYj5xKWKRShjKst
z9KTXzjXnHq5a2QF1aXsX/7xgT1yXWDJXhoZhj3/ji02HAyrRg1OJ3OBufHYaZ4zW3GRWMl4cqQn
F+NAb4Hq5mD3E7iw7wFou+dEiVTUbEMTe2Puh6d2RLKyIc6dlM5/DYpNnmmZtwbBqk8Hf11OrbEM
hNWxibJ3PydFvgVcv7mxC3rJ65tzvw89upSEH1D7NQ/LwNQxZ3SWd1M+3byEE2cSP3SpNV35CpjQ
Q03pj12ui7iZ1nh+t0TzOdOSJISgp4OzP7cfc5WPG8ravUObWP7G7Yr35H4/oe++XrbSeEj6keLR
UU87fIzGijEy2I26XXOofigpET+jGxjbFjAMMgeyo+h57KsIz54LDKG+T6w1YzGWGCh+Aw8Hll20
p5G/oN+QplXKyI+m4bN84jlMeh5PVlCv87g/tt4QAZbHNjeO5M34nvAkynFLHzAO6cl6HWEQDK36
wwKz2GlXp5tYVeHSEl0AHwI7v2NL5ySUdRTmnF85J5O0DzJvGaYeWkQtGsKiCQtX6VnPLPRHNt3s
WHdeoPSzm7v5Ax0hLJQ1ppZAP6ne4zNMAA14n5ejuI9nmbWOZ/vEcoGgUW4gkdzJnHE34MshQqOt
1H4OYHtKLLywpIjXOKx5VSi+Kep09wZz8aVW1Jxn7oquMf+3Q0Yx8KdlMDiSG9MQHq37zbMKTHpZ
ed2M1l52QvsMfwCSOlC4O7uh3KmsjiNuPlK04F0mgkELHNTRCRHr0FBhdxvZZyz9iVVvL3N5ENgt
0DT9i4DJuJo5cAHwtX/F/u8p8eUrL9ZLpkKFXgE90HMG3AUg3BaWmbqb1LVfRqf5dO1WXegJtytq
bUuPA5CII+YPv3qcUwLJU0dh2SDe7cBYqyp7qmxVr43Bl7e5qfaUCEIqScvljzJXlLzVhaXCnbQ0
r54N7L5rbetiu/kx0M+DiwFdN5RI6bLU1yaFdh376t0LHb5JkD924+wMTkqn0v00sONuE1jniBIt
j80hWKFgJkuwYOlRNpAUDAjzr1Uq12FKeqS25B0DMat11mVsQxIczOVMT2uvHbGlYg5YmzoOelS3
5wSz0hEM7KLKXxmd2hVm5pwHckc9uz/vwthBKjF8Gnrq6gWr9HSM3EkdNUrR1HvOYVAQfjoMK9so
nD8DugaOpu1Ux5/fNZ6oj6qwXpO2E5vYAXWfuPzy87tpdkiGGppdUtmfA4PF9h3pKD18Ap0VU6xo
YxsLswTn9NA8KuJDKMm8zPUIAHHKI2hiQU1eoZitZ90l3bINiLF3CVj1qU6nc4d8/xMvgzRZP835
H4xY19aN/fee8woQ9ncxBcOjU2aAbVVL+F0JqqyN4OgU91BBxjKwb6gIGKV6cPLf2BK9Jwn8xdUR
FRkmKPzq2Iie6ufGpmVWQiWp3lIm/y3yA1td3Os8lGfKPMfqgGTG/FVlhyyZ3lyz4jaXhtMqCh0O
kVX+8eOPmBLNelpl7Xl21b2PjL7RSMGbbsOQcvh0fKZdyaZVgTsla6iPgS8kx6u3wE3x15IeVEmP
t3Fn+ne/ijyONGFX1vSIPS+CGdn8ybO52lqxsdK2Zx0ojju7MdWxvSS9G1FcDNaUg2E4HjvkomMU
VycxQMBVghiv2zB1OxICsIgaWPLOS0Lu/cCY5K8kKjfbU54OMpgXPz7ZsbMvmdDOJrsbl2sjFMiB
JfT4oeqXghzdGn93uOkrtieZcoylpuPWDsTzcC/JTkLuEjUQN2r1Svj2tZbLYqjA/0wszLvIYq2o
ZEwsvcjXfTVQ3Fk03kOW+SX+VG+fn/FAxi9O3yLGc7cHvoMjJQvAaU61/sAa3u5M75AYhn9mlcXY
bxtrYFH2S1gG31WLL4rn5rZCeamGnsptUICkLtnpzh54llo3O4xVtMFhQahTFs/tuHOUSWtW9UnQ
pdmOTXZNWcguSJb0u773172vtsWQB3/Urm+6tZrV8NjYdK6nqlt1nkHlysD+E7AE7Q3FCOq6oHU3
5flzbUe6Tl1iy1XzVrFSWxAnCri/CDg0IpAbFXPKCzBN6Khu17uolORe/GDaTElE4WRQleepHv5M
ucVeElg11VwvrYVE0gaFAWMSiKMrK7WWwmOhilzJJG2v/DCyzhxQHrrY6g7C60AUmRe7gbYoPXvj
ZCo596F100M6s6gt6TxoKk2bGYF6szbRw9CfOP/dPY/qYrgB2OS5f/zJE0jXesbg2eylZC5y3fwp
75pxN9f+q3ShzYGHAz7bGF+e4klRpUW7NnREJVSsiOmhOi390nJOtZQfSdfKYzbqu4HU+38iynct
ScH8H0QU2/LuGfD/mYhyznpYJV32n3ko//xL/+ShhOBNCLi7ge3fs/n/AUOJvH8NgsgGSRLwh+Rm
ZPpv/+Ka/+pbEFRMm/Y92wR78h8sFMcHk+KSb+UTTB5/pPD+G/vkf2Oh2PZ/y1V7JhlQjCgYAMOQ
ZSlpy/8al+3o/WyHNkkPgKs4XCUPAjDetrgbbktaGg66KL2tV8Tbn49+fmGvte5MM9+ZuhD70fry
MoFv8f4LwVhMvD+/xdwm4J/PlyKrVvEd+cAjxN/lRJilyTI4SuqOdLy3QtP69vtmmWR1dzZbFr1j
pDa6iiY6FqiDziooJvjOkslejf5gXeOqzfAWJu3J5CZZd0xYdUQRs7YwgFPw8MTVT45inlnr3/n0
BdIbPuR7XR/uIiDMbZ8SsPMJuHcRxM3OJoZXFGtfBYe2i+ZfrHCJtysSgOWpIXwb1/FnL3wf3HV8
IuPZO9mw8XuoxAzZdPBkBcwr8n+rEGLXAgKDOthUMiziWIzriRU0DNTI2aX7kUc5hn+8Qkj9G9vg
rs7aASxfLDdlBEdrTKatZcfXKUk/rKxoUAXyejkJ89uxn6Pe0ptco8L3bC24g7IdtD2i3zPiI3oD
SkyZ45UV44vAEbaUMTslLHWboTkKRxTbPKF+Mg8eC/BKewC+q2yk2Ec6wa1Mk1so9J7N2bQyfSSx
4q5Agbu2CAkD2F4DIk2vSZmtszVLJPs+fR1bct8rX6PhqdhHTLSTeJ23wS1gfGUqliwci57KQVhW
GXn4xVjwFQfsR+4c1ee5xlCfcVRkCMgPVfOYW8P8QYXe1KrvKcriPTR9plIfBq7uylVfmh5ksvIJ
GX0FhsdckqtyIW4PKdIFRJki4iSEUgvdo8vjTSW7cZEZipooozzM04MmCkipY/nDbn+Oqq47xNLY
u2N4rjph7PnRHIOWHqjEc77HmaPJEEtrpSxeXsMzbtnIl+mBDYOhMpl8d11Zjrug6/1NNATUiRVj
vovdgAoFYRKdTGq9V42GyHMnW8wWKdncTjG0USOj635pt/jF2pJTZCWlcTVtfpiMSnvPHN+nwdM8
RXy08pDGcsuvsUKuOLvR5+M6NLHCyduOZLQORHW+svJBpyUeusLUV1oTYQUa3suIGrxStnegQKPC
dGKCt5vu0TRrKR2ne/QTbBUpO5VU8j4LqXvfV56nHwXU8CF0v0os07/Tft+33hE04cHF9EmIqzi5
d3tKQBPbXL9jVrNWcZa5O4QbQH3NI4uFbNO4PeoMbpnWGPTe9nEiQKzO06zaUN3gbKuAYY+HV5uy
EJUmNSxR2iAJaXtjpcNxzGK9yEpxacj8ybZDxtI9sZ6GEQfOeXLD4b6xPX+DO4l96MjILmuXdzhI
0q2scKIGNm69Rm9SQV9K7Rf1UrEFxFC2HAcX+5IT7SnkKM62lV3tSTRrUhKZoy6VfpG9MW890QHD
DHdYepMnh08/52F+gXv0HozhvlcD7gYjODWVe5sqLmSUmfEobO/TZFmYzWBU/J7X+JRhXllm/J4c
shntk4yjVz8shqJLN0nV43Zmu+/PyyRJFSW3FAqZNfukcjDKLTZ4rg3vpsd5vo59/0YN4K/cBe3a
u4jIc982tLmEm4Z/Q3jNZ4e8zZhdbuYyXNvEz9ZQCAYMeuZHYik2Ksu4yqhVjlWy7mX1F5PvYYjE
V1zo+GKHM/emMbU57zD3dIRyl0LP6co2OdLHmqqGtsO3D8lhHKjJdl0jX0lB7TWCwFmiMsFwDzZu
aR3nme1mFqNC+DhciqH/dCsDgFYUfWet+za0tPfZNeSLzBZXSzvZMmUVu0pRHLeOAofEBLSqubVh
PvL3aT4YCMb6gyWAwxpl3sVj0NOQ3oxrM0vPTuIc1Zg4PIkmwCdA39tayU1YVAebpCUhK/sGkrlz
4l0OZIOAHcsecMEbWyT6gg9dzq/BhMMiZoMMqDf8UsAIcYwv6EMcTqlq6dpJWqoky692zP5AdsnZ
SRPlbwwMBKn+FcgiXHc6zAF0TPxGAiH15o8ug9lgdbiKKb+ItsLAcSPswgOLWqpdYaq/emqatVW4
Z9VD8M4ksbJ8aknvzsa6njiF8Gh5MN2ntmm8r0C9+ln5Rmll8aSyyFtEUDVQojn7lqb6lkh/DzUu
StSeENzxBCHUiY79TBzYtczfWXdit0oDdnwwAdpPsuE1rubVEFsHy0+YMUtxJ+ZGq8C6J5kEPyU5
jn8qD5k5SZ7MFHBi33NXqS46sh38RdoivmS+Ov3D4HTl2ic1ssgiOhc5uc2L6NNiRrfYRS2TUI1b
nTlPJm77i52m3JjbYic5cm7upSUusRvefq0FW779bWgNyKC0YYRGisK9URTEnhtnnfrTi5/Obxkq
AqzVbEXRJZizfPjdQJNaN6Z8lxQuL2efY7K0AoVpJt8AP90E2Bl588NaxFpHYJ2NPSFT9miRlb05
gZ0fPZ/pGqr9uvCw2Xe5A5wgJBXnRW17ybTBZjqJs7OKyrWnaNWtpHNrLFXhRORlDVjc0GTfr3RO
B4DPKhRw63iAMn5XTslrFcK725vuoXyyO8nd5MGzlvB/eggFaivQjfRg2uXeGBwSyEkkTiLoOKN5
/a7tEkLOQ+mzMTZfB3N8czKTR0hfr02nNBcUtYC8LJw/KZ4+v/MuRg8UHW7rthYWFh6f+zmuwH0w
GI9+ON4UlxF4iqPZ9byNs974E9HI6SrjOTLza+KMyZkkzgUDdilneYiyTLOJpC4HC95bIXjzujQ9
UoOZ64Wo+zeeOh7kUny/hLoRjj2k0s6cjYWkdog+BCzsZphcGywIvQCGHfQYU7vJW5gcmGtZKqqi
6p7mC7Hvpv53PAMC7nSQHTrP+s4kc0Y8U04L2GfrIXy1uAqJjIXmngLuee1VwPDasG7u22zrZt3r
LKjXfJnAIG/wdVnLwDZjjJT1vOaIjYgUzMWpyKlpxgvGJvXNYEnOV6mXfQSELLOM5LX3Oo3AsnWT
wMGxxRDZNYTUAzNdFxVOUd5eJaE7YK1eM+/N8u6D4Gm9ooqAO1jonNwqBqdSZDwFBYmfISuYSJVd
PFDjcvDu2VsTPgxAD+CdVsIc6iMKyPUAdWnXj46140iCKT+zj+YUcxb23C9M8g3uCWzxHhMLjVJc
n+Bx8cbTsgZ6G4rBAQMXAAVApnse3lwZjly1Nlg5EEWsXdudM5rpMaLdcFENLQOMYX/fqzRQfPzf
rnQph+qo4agLtW+TaZXUI6d7dDS4ds2GZ06KxY1VhZNXiJr8PLHzk9K+3zpBBtBsgFos3N+TzbWS
ud1xjqDyVYX3uw7vCl/Qj8/STFFlBx6PPx+2IyoPqfuKh7zJEwR2MmYge080ac8Chzx5TlwoL5sn
s3OhswfZfFLmv7N3HttxK1mXfiLUggm4Yae3TDqRoiZYokTBeyBgnr6/gG5dqqrr71o97wmI9GAm
TMQ5e39bnb8zn4okhPG969ADFUP5WBPsSM50RoFJ1i95iJ7OqeytXXcTg+M2OcMZuCYdA3aAICge
wBDXD8Ct0A4WbrSzU0pwMdMUZNTJ2Snce4M5xjog4mRr8ZPnCWfuvIoDdkL6QHXuXOcgvtGQfa00
0XIR1sTZIHzehOKKk8wbTHy6Dh5ON0n3LYqaFYm1yWU20/cxmQOCA0lhdEaE4ZlvnoXROZh0q5sf
yXZr+LmzcfDzWT2BBNjcrw748VtbX8LRqbeED+4FBBf0F3LHnKN9nTOEoGmenSefwHq0uU/kTwVb
I7I6KnnFuQMZeRnIEdy2abMXLm9up7RqzEcoQG9t7BM67r5N+PHhckTWui/xt5YmhJOB0+hokEzo
J9ZOEgs7U3tmS68NjcE73eAf8WZCicKZ3axtt3P4LcKLi4UdBiwzGCYOX8HvJPsW0+va7OSeU+MP
uMziITPyc5P7SsxeHq1uJFSvKpyTsKsDKtnWRQgXyh82yryrwYV9HUTJKkFJ9KQl8mfmU4ga7bjD
K/0ow6Z7iWzwf3H0s9VGfdfXzXiZ5wQbnXk2pxPKBEgn/Ztv5/LGVEaHv311a0rfUoNvprxEDYSP
dT1/lfxq9G2hc41p8Svc6om88purUBFkJ34936rO5ZiOvBpDhmnusnGmzO7velwzhQshQB9K4oDM
8Ng4MXCnPtzyg5OFHeKpcBCyDpop0M9xZqxl+yWsyLy0CVMyOEijAu6HObEfzf6jS/ReEdJ4SEi5
PNQu3D5hTHvhtY+Q2mgqjr74nic2Ec0lgXNa8dNM4rUjDQ7tqq4Z4RboVVDa48VB+Tekd+M0XlAz
3JrOzJ6RD3GCtvn/K0NrTtYosfibwREpib1tCp2xMt/LGuC9u5n1CvhvZpT7FOQPzLsb2bpPfYzA
kOk+QnldXoJ0tA5tzmV1KrvbSCilVZFjoSsWocDmFpvURHPcwllZqIFVW6BbLzgcjXkb6vG4wg/+
YIKEQVCRveQuPWGHyT08Hdxx9tRtC1ceR1k5u1jY454C6ECZ3Hwl3xdVQzAMRy0zh5Vv/Gg9L+M4
zX8lab2LaKRcDYkGl8k2o0yKfH1itkcZyGdkss65Ecgpo5Rr/AhNLmRcgC5Refzzmux1wgwR8dNl
rdoPCuLOlrb61s7cp7jny04sBOqpZ+DpqagA+EVVX+skWo9D8wIkNN76nAd2cAOsnaFL4+oRbY1A
by1rJZlB9wJthVQ6sMxxG782DgmXs4ajQdPNp0iFM7bSxXnmkrrguox1NIZYtAdWIdvGzyY/gJt/
oQwsji4OgwbNdiBiBnNMYfQtBWItwq/NyaTye3vfmykiOHE2BSiPIUboRg2iWzsBMm9jLOjVpe3J
BYYOvUZncl4CcNbSiStfB4TCLr6YZfyBLMSh0zUxPUYznI3ZOyPf76ZpJ1Qcuks4sG8XJUebnvso
05pKYDbj7Rl/EyAIuJbBW+32HA4u/0IRwvvA3v+KREUiyWJwP0Hdr5ub5j3HA1a2JMBrOBn9feGY
5qnWNZOEvBIw3XJ77kvrtKwtiyon7Qh2hue0EgnnQ92UycbXqEkvi9qujVOpFstNTt7k6sIawoGV
madKLaJsIAuoa6I7B7723hQRAcSZf+8EaXBcPq1Vm7As6AK2J4lJ9e+N0Ds9RERvAiMntYzHWCxr
/+lmO5DLWmjt0VUbqOe2fmrd76VOPPtyY7l7NEeykWTzoUMo2jAEYeo9zQyc1MYua5YErMQwf4cz
F334ch82VvRpcYj3ki8NeSGySbVmJYVYGwjf16JPvJPT9eTpIaNMTn1033WC+kxHI3PSyBnum2K7
ROOWnH1Oy5pPfe73WsPPtDyjYwBAoGUTxBtnEOT7NV13ombSnawW1JbUyfbQMH4aBFgN/clSrxtH
GFIKcSICXz9gTaJfW8vTDFf292LsUp/8mb/vlFxR2EuwEzPXvdeaFM+E7kqGkaz5avF5X8Fo/YAp
SDVEh1PnGH8tMk02O2R4z6Ojym2u8RiqfGyqf+WJjFKDBjaBxeYIJeZzYWR6dWKQXZ1q2oQbTw9V
GKQTHw2fyLhOS6vDxOX5hLoGFA1jdHZolJSi0ejy5EWxZuDV/76ppbR4/R7CuVAVwiR3BuwLYjoa
zlsfhsNJJ/1uX8OBQZ87nGjCDqflfq9ESEkdVJKB4M32uuyU8GmaeppTLlP4OvN79ue0I6M7fzOS
K2a1/pSSktoeqjjp0SN7CaHmKKZRfXSnz0VmEpKcOtO4K8fiYbmfz8di4wM7nAci6BVVBuhWe6oK
PaKKB61rmoxqH5bAHu0U908VIcZVpvfPRaE+tBUdFuzlzntLvYOBav0Uqzes1Vb0BMswhla3Gw34
aJHh3gia8rlEVgyIi9B1bYw3IQlanUun3tKZJhWFjmcrhP4SdS/+UDFc9+FiRob4RhQKQuF0oC5C
XAD+Un/lJkgiU+0ayPboNaBftGDCyZ7SELY1DCtDWbdraQdvSOwewqjZS13aO5K+n6BMvE55MWyh
TWtxggCILjvdwJGpdN1d4XPT7nScn4n2hAuo3o555K9Bob9MRNJYicC6y2h95UeDv8unn3mM+cjj
OAZn5mN8pyunCUKRyHw/DIVMN0gtvEMiILI5HtnoOc5DK3sJvbGgFUUVNct3XY/hr81DySkVh1Tl
WZsw734xpOuPvc2oVEtf4hScm5NwvtT3MpuIL4dJsHZUuZzOwIqEVbkDVtrfkpK39cCXUaUsr9ZI
OFheEyGTNIWzIqCH6FDVaLZ+dtawyjpgyxlKHrZcexM6+0U5OS6HFrqnAHWmHJD90HT9rmUvbe7O
sFIcXF0ZEy4TPTr4HQ16unts/QQ2CWDRVZo1ztUtmmOayBe/kFfZlNMJpzVDef6zVdbW/X3bR+tW
s77gU8D4zWA5H7RXosTIkCgR1nZqlllAVdUCG6UJyHMb4e2b9PMOpyiqiVNeNK9YevsTtXtqG5p5
dA3jrQfLt3Id092WxWiSM/ySdEPzTCVr5Zg0JX3UNz6Zz0w7s4cxtJXjHmWVy/UNK8y4dY3+q7Sh
fvY1BajO+U7DJnuHZPZWuHiVDDd672Y3Bp2kIWka+DG0sB/RYhXvfOGv+FG3dFV3QCggsVnlPpTm
T5nLJxqIK9gAyPSD+zkAqjn21D19gxh5aC4ZZQmycwn7bvAipbnwOIP3XIOT0t9Sfr8VwyHQ8Xgh
99L3Vumme1+Ql4EUINpnY/hhpY69shiQ01tQ1TWJVQwwnWGma4D4zOz0ii68gqKKpN5Yrf+FGcK4
IpivHDrGCHH7jVrBt2FMQBDZKNoGKoy0QpR4NS7vJxptVDlacqA8uiFk9skG3V7rYvRDd01sThGd
c+O+eQSHg4beG64Mwd9my+t2TkW7kq41hVAUuWM54IGlkW2bEpL3lUOLvQuKYDJhMwlt+03kcX4o
6BfnxFKRGvOiG7nYhbL7Fmg90SO2njG3Zzdryb3gfMbAp8SHGxVvIT8M83B7U4ZoXZKOHNSeGWPr
JcemoDleTDOApFo1ofLgeZ7Y0gDo7s5woUIZdnTl4FqpVkbm9h2u6gmFC1RkLLvVLovBjLt5nzyK
+yqP8Xe7IRIovm5qMdZJr73veO71SwB7hum5fatMtIt2EtCtp9Q3OVp4rpNvE15tsGFYjQzwVWEc
KRiD8WAE+lcnSb9R2IZjFyoSe3WsPCM8c27dFmWH/4l/tumcrTYytYucClkf5K2ea+/e7mL0Smbz
jNCPbPvmp6bxN4gs1E+jZsO/IIVGt5ydl2k/bLLpiRbWfzUDmaszWqwyHuYdJC20DyJ/JnIkoquG
9XQM0n7rCuAVeaDc/ZL6M2ZOzlnUkn0K3Wjg8+qGxTPD0l9Fzpch7cx7/dDWmGnY84IKOEFJaixW
Vuc75v4vxZht4KwCUqtJVAy9+lDbolgXqS038UTGzcyJ3cywRBaht7VCLqfxwBm8j+SOYNmLadl3
nLBQFcdMbkyr57MpTTK5vIuyF1siEHOa+sWck+AEnnlX40ykPhvPL4NE+4Eun8rabB8b07krJ4sS
rbnDazYdMiO+iNh/SUHOgsgXGNzwDFEPIeh0iq94Xg0mXThAiHR0o+k9BGe0V46nVSYJNLHrVz2y
NMpY4971uf7jON/KjiCoLAcMGOOk0/3Xnjhuovkyg2NmeIkCAssm96QPFpORCv2DO7lPgyAJctL3
wpysVUI/hgmfXTFVLr+XmXxFNpmhpklXqM++Q7ckhasxHtsRZyoo3FVeB806L8PhIvX+1ubZB8VA
QUhUpMBeUlAXo28JOKwM4mOi7lseWBaxwn7lCleThNkLdc1kB1l5OC2LGvM5AyA03HlEWQwbNFmx
QjnhVhDyHvO8HfYhiqR6gCzV9HsHDP9pWWBbhpSlbk5BR4pWZMTBrg2MTTVuPfiwcWXSWuk1CXRY
oM2mMeEZuOli4DsxNUnadFDxaH/WBLJTXFWiKle04yEL0mueceEBBX2LRi7jPsnbBkE2zQjPShxT
XZ8Y4cfjafSJFqNeZCr1MDVPz20ZoTCIdQirhPpTHpf76zkz9/AImNR7DzXle5xCtCfj9HEIOmen
W7l/shyfgTVRmJ0dnyqzp1KYz8xKaWUdXY+BkNMir8o6G82uVhYrU9er7aSj8bPIMT7PRp+fRThQ
EWF6FU4xPOHB6ZBYhyVxZg69GccEqydChp2OWixry2JIMqZUy2oBPfFU7mSkp+cipjA0ppZBf9j4
qHqoepPHsZ0JBnCTAWeYatnPUE+aU6cRbg73tDktN5nqIYzVugMUJOof6jdyFdLs95qc8bUBoqtH
t4bdgoxzboCZeK47UbCPSbJm8oc1nI8SY0HtHI/8zNeRhMODnsfa3hJOfkgCGwwiw8DPhUX6zKlF
B5tBDWd1eWRy6l1gMl9I0yg/Rx0+HlnEeGKrt1Ttk5M+1tiI4+aKqBeZ2ed9ndNeAYIkHKjM/Jy5
C3cjjspB7d2GetqyRj+6A3r7MgCOx6M9WqdchhwJ0DiVtGEhRy4LQ00R5lmk2QqE3sa3cmozahbx
bzRJO0HGbgxltWmHNj6bUtsnBXXqOGmIvqCed9LafRHgCI/9hloeEWVrs6o9qs1qWC86spFNt2Ef
U0P9ZeHGvb8zQ/cuV5O5LvY+wPZGGy7rR5fWfG9FDMMZwhUx+06phuFu2GLG0PFDxErTQcMOvtqo
+Gp95bprw5mclVkUzHn+Xvienh2MkClsEUGQ5HvF2BNrvxYI4wJmXBafnEar9olud9lH7S7ydmPc
36WKXflbLdLXW0gL1YEohtnV1xDdzEPniLVUc0QSSznabIv5TEgdd/khQoXBymaF82sb19l4tK+p
fHQDTXyG5FWJGtlrCvtcW8a5owVEgRLU/B4tWo4Xa6aeipMzcjs6b2FVyn0/iUOvMGt5FTwGvk+U
u/rphzwHEgROj1Ne2wZYTK3hofNm2jluz1g9KCn8io6NleLgmf16WCZCmu1uZVp+bSVHmKV2DT22
Gbf67gwPGpimusCfavXoclMUTbe34Cd2apIHvrvYBJZO5OYsOFFaai7oR3XMlQMup2xnOkMRjSdP
UhS2+nfHnB4T0rF3ppqFLrTTDL4CZyV1G2QCNc8m5ruQJWGSGZknFWWFRYIzFmNEPJbaxFLtn02L
fpXuwWbZ9Kj+OhE+A2lInSkyisNrJNXYH/kJ8RsmtFEWOio2vbmGHcmHgBG1jpFzWN5ywm7017sv
t/U0/v3ZtKrq/4PIutwppdWuCzE/aH36LSKxyxkib99KZL9UUjktsYcY2E9JTg5GdXJR9zXCqUEW
C+QP6j8Wbg8FdPkeEq39OgvDwwpNbqR6MLoUiHFObtY7p65t13gHrN/H5rKJSNsxKmM12qAFYWyZ
e+/BVH7JVHmkradw76hSiroFgvkngRcSQhu80oD24VrAZib8VnKoqM1ajpfl5rJYaKZDH/Ub6NOM
gNRTxkmrdxa8JL+170KRoS7h101chNFcICNE5Ls0ZhIoh/4o8xwjN4xlBsL0w6vpK1cwrNFODuc6
bR60bAfF4cnqPevgp/2dURhMH0LkssxpNiO1FuKqmquM9XtGEBQjOXOZWZdtGpmZdFuRxVoO5eva
iDgGYUCVfKsmsb8Vdc1V6eePXmV+xer55mTeXV0Z/oYZpdgDWBZ82/YlS+Z5XyWII3UdW5EiobnV
m92TVlHb+qOmgtFzYkDW2ImApOQE2AMb6aWZb7MqXhdRQMeVyqK0vBRKiPjST2erDq4ldsrSJIEw
Nvu7ZMi+lW3GyVZcQeYUJLSWPyjHt4+SWqUkHrQZo+kxCyBSMB7zQlgujAqPbq34RrhJNk3mXCnT
33sJaT7uA7Gc47YS6cTFPb6NGSPjGMLu1pvE1jKZGDNIZaDSDceqKX9wRM4rpMJyZcbk+pl6OzKH
gN7ptcgf6BYUZ3xyRP5YBeC1un8v9XvbDcSPKGgmWhOqxVMyRpVkMHuD/hIK7eZTuNgmaKCPztD9
MhaSASiCsW5hmpSav1sORorOykaR0Hxr9P3gePvlLOI3QObWy2o6hhjNpyMyBM5rmKnAkcwaYOrC
P404CH5ny/z/9Lv/ovU0CDn4v0k9/1f2/f17/v1Ppefvl/xT6Cn+QTNV0L31TGEai6zzr+A7z/uH
cA3Tcv+IuPtL8WnZyDpd2+XSypjHcX3i8lCUKjGopf/DNIXl+zb1Zuj8/v9b+h1Jfn/Eo9iCt/Es
tRkYD5CW/ntkUGIQrd5a0NC6vGMo4ZHkbs3+WYuH8lCFO5rmBbOzkOhLetnYEF36EZLs+j++s/vf
UR5/5sQZ/2kzXOrKCF8t3TOXHLk/cuKAOTaomqR2qCsc9VNmemeE1u9uq/+EDgqpIuGk1Vbatk89
FwE1WqPIpLv0XzbjXyNQlm/DNwzLEgi4XCjaKsTnj83whJG0vqQzQXu52gQZWWCTQZ1IC9aWdI/D
UH5NneAe7+tXIsXhN6PPIgMBO1BRaPvWkvJuiBGZ/5fNEv+WYqM2zLV8FKg6EUKGBX7/XzdsTFua
FG4THFw5qWyEvmSkXd+MEg9w7tpIv0cB2IB06FMzU9pzp5GrQGJiy8JIq+CmTrm1HeHsCYA7yar0
LyTANhfX3aeQMC6tWcy02/P7oTTFZfp7kaE62UT2kG4A+pKFMjDn6H3ijGeiPwjdml6DOq/wU6hI
sFgrr6CR6WKX+odWe7RuH+zwsVbMaeav+8mh0qrNg3bEG/zLDzzKpxbRKHWAS6FrD/R/roGR4XXR
rUiZF7qrnrdcdxlIzjT++LeLq57MT17ZBDh1f5DIvLbapNyN4CzDUyCHjulgBj1lkth1j4a3LWMp
wc0TtYeb6s5NfvpTei+SITpnaebTvYXBZdXZdKbD9xyEMtl5PRa91senloPqMItLpgtnZ/iI+mz3
4DnegKospUBE+LojVZLa5Imd6W7KIDt6kXHIIICtU2Jpaz0/MmZSJHX/o1M/iHLeDPFrbjtw67s+
38yhpChCnAiE0Gw9kDOE54UWduftB6nMmFP8AQk5VJkY29yvf7nFfF/64X0NGE0ViFejrB+SpyKr
3wc3b9atLCDvlP6GZL3ulrbkQlTEdo/Sx4NvT8hSqo7YcnkJc7GnG6itnH4mjV2IndWYFBqbg1vg
zzF8+8mwUKGYRnKUfZRQl8QdVkXTxs6HL54JX0Fj+ER1iYTGaqzfHYNoX1QSs/stdLkSVTY2Oaz0
r/5I8asyKBGSLP/Qjd0dQNYP7MQKdIH4t8lnd401d1jp6A03hftmVE+xkePuKab4lujvoYRBmhLS
joBMjwg/IB+HomaKLrhM13bVkZEOgwb3FrRFcCrZjok16bDFeO0no915YW/di5z4t6yJ2CumaD82
DY7F3PkxhQbR7YnRUcQeftEeE+vUgNaA4pLSnuMQMI80Btt62GHqCN1NIir7WgTNxU5JXonrFg6G
YTb4SqxT2VsI2BGhnhj/0M4ClKPUR6yiuf1zkcNM2tRJXJHDzQOaXb9PMQXyXHVgqjG6waG0d41q
jCx3IWiAG7zcXhYYjb4Yvpn98ZTl/lS9fnnF52uX+z5vLmuNPVKN0uzf8yCqv/QHh1G84kZ3UB0x
N+rVlGhZE+bsbsWUvcJMoDPfqarPgOMSP+bfTzQoNaxKNTtbHl4WyI2jeb2sssvQLuArBcilGcV6
eeHvO38vl2fRu/FW82DBrFCfQc+soADxz8XsMNalwK0+848tmXQ9OgSTse2IpiHs3Uh+b+Hntnmh
xgjp9+cs907Lxi9v7y4btqxSzGdzOYUgMEKsJRykdHbif/SWYPfS2D210HgfcL+tTMHBgysajGJY
n7soZIaUBPctlfZh0AkoCvEsjQ2VsFE+xwKman+TlPJeUCcAI3MABxRgG+v5hRndr44ZX5WV+dq3
KdUFFXICIFr5wZpbVVAfdRzyEQ35MPRIgWko64ePghCJrR0jgJFu8phgk6NKcQtS3T9Mdfdghp6/
l0X/Lcv8LaxlCuZtIzaRD57dDitnb3jiLiqm4FIU3wzdg7bjEXeVTJjniXMiJaL66CSlrsKBsYqX
aR2YzbiO7YTYJt148gvc/KWs7jQyrE5zlKGan+Znk/ZFoLU/WpeuW0wbuCmGcZ3bQCZQzD6ASPPw
KLXjpoogj8cWHm/kPvYGw60Gqh8UMfX2DQaVY9DFGMwHpJfgVvRtmVHqT0eCBePJ27pkYHD6nW8a
gkCczPZb3d+I+SyR/hDt1/0E0u9cnNiBzOUUCSbjERpQpy5aiCx6h1ysxgt3Xtv3u3pVjnq3y5Gl
onGNp01ajl8mx+ByVpgwQDUMk1zg2jGy7905PAwmPF9T2DbOvZ/NkH+IeX6XevPFJuH8UZMu5BDN
Z0rGpS4c4upWZDqzeqoua53ezFn8YrznkwuHCK2rCzQO9AzQgH5vRxUw3/RE07txiY6F66jeEAaT
Ihr29dPYcoQ1drqWHSxKOUOymnPaJPh1UA2Z9LtoB2b3hNBQQiRPbFVV0a+4lKe8Ns52U/80vAob
DUXyqr5hFPgaI9rdmG4SMVsCteFSuR9i69XpvxcSnaHhoXOIweoetFJ7MlD07iWh5RY0D+U/eDfz
+sMZ4eFUcV1vp5mivIa1blNWZ8MZr5mHqp7K692sWdFqtlHamgSgD9TK1npCN0BnDzBra9fCFzIS
+zDZ5iXNpj1DjIM+62LDjn1zyOzY6SHjTeGEFeZn1G0myDM5bgHj04nrUu2+ZDRzlOPHTIUHJ0lI
GjrOA6D83+ISNqAIs2kVRg/0Y35wiB+l7TzEqZvDybAvcwNpzC2+EH0BEqVsnh37riS7Xthbb+we
8wDkrtaY3xtZHSy4hFut8tCpexGaWzTHupeiz0dFR0E5QXPHL1GeVWBPPgbr1K8hUBABcomb8F7H
6c4w5lE61uOUy69Q0Twgc+N4hqew02RIsc+5Z+QHrw718zyWB41ODzbX8bExRL5z6p5L7mz98lXC
A5i5sbQkV8scOFiF/zXXvzGJpDLmVz9EgVNgcGm95D3gnhoOTJvGT4NPirVP1WXT7wuQABa9GGCX
XKGIPOuhjBkh/ZERtUl3MuE6em59jy8K/IgGoH9K31BQXHXhvjTE40HsZz/UTuRAVpy1p/sxpqgA
GvghoHlhG/K59GTI7kGiUhNmIzhBFGwBPvMgQlEYhT2aGNpaSTO1gPxMPBryNaHjjicbXZ8Fy0dG
GbzJeoeXg/BrK744DnkOWL+oyxyicbrQx0Feo+mXIrMoS8n+3MyPgHFMfE60T8Og+kbyH3BMYdDV
RTUxCOvZnc9eDH8zDqKrrmfPU+J8eKP+HR9sqgXEDjlkOzR38IypMpZPIc4giAzTRQCjK4b8FSB6
tkKd6p+nvkRhnbtUXEM/u3OzDN1WMdFbymrHQhJL92Z5ZLnv98MGMOJ96EzbtKyeay4yh0yaX5dn
BQBCtlU/opfj8n+HTKPfY/1TjRqv458xtF2S5sXdXPg0tqDLzVE+3ZmIWunkUFapCe1B2IeIf3aQ
UjQVR6M5k/9X0zElpxgfa4qmwtN/QXUo6+lCu8ylIVo8NgKvT9XChupM9zoYjPTK2Rh3bt9QH4F7
7UDl2AR6NV4N7RmwJv+h2hKBoW/rtEHOWdVVOCo93foWvaYGDkjVYwYmijfsZpC+VslixD4vpPw+
RA3aTzQ9/PBTtUm9Mbj27mRdJb/3zF8EXfzXXX71K/PD9IdorWmKX2htMkhxTJGCS9KN3jHXy/sW
X/O+KMS1sImhMuf+zsvJ+9Kt6pemObfUtcYTNf7bYFoWF73OugPosXKDLLu+6+DIeUl51EuHUE3Z
n6gfX4FMtvAS9QeUW2QR5i1O7ynfgFJsea3bwiTlR6zyHMpbRiFLNwE5Ttjx6E9BV6lseZwadxvm
cYloxcEtVfvwzirq4O1Q3FGvxrae3tGOrg/GVL9DCz5ZIujOPtmWJ3+cH4N+ILiAaOiT4danME9/
RQ7b6Kd7i/Lo1svZs9IZIvtgp2gZJzUEt1/rgvO+Tc/dMOtN2blvns2vkjVjxdxvkndmox9lisYE
6/kp8opblhpwAxgLr1GG4FCeCWkKfG1bG9O0yVuACv4UHYvOG2iisgCG+zFQ/NrlFKwLZ37JfIpc
5LgMsNOcjpELYQvTWg+C7s6z4nc/HIcDpTPgnU25ySnJHgNz/umVIEz8dyemUEm/8FPfpJUuJpJF
6tT2BmK85SEr7D0uUszoovqEyJsvRK0lINfRPP59e7lTVA0NsmU1Wh5nIv/X8//jna3wNyk+q1XR
l/hDIr5tp51qmKasxSYtsP/x5vKURj1vWft87fKyz5vL2udbediWSI8E7Li88/IGnL9t0qqULbUh
tYsEsWXtc/E/3uct6WP/6XU1J/7YKVPMtjOyBfXOy8I1E8Xq+vs2gNb29yO/3+vzo2LT/+czBWKN
QIojwp5ORx24vPyPx0PR+9BR1JsSkYVB4vP9l/frSRFpvAkkELItCrzqM9Maatx2Wc1QZGWh+SWb
kZma8IXA7mUMPK3s1bFzGFOhcRs0IuVBmWOUZIpHXBq6YlhLkoq3R8RCj6UAXdx9lIQPMH3AIMzs
1X2GW9/Jy02DHeI69W6DGCFvQTMF2dUjcR3YW9viF+EmmsTsGms0YbTIHndDNRDX3VoviW6L/Wwx
lc5s5AACTB3OTKeHQdYYRw8j9cXNmtWsN0/utBoikVDxbbIL7sbsUkUNEnqLaxiMr/U8tHiFGv2W
uD7a51kh6Cc2bxXqZrSbfOBWc3mBMvGFifh8kaTKXpY1j8LvjshrrrTqAUMtCss7tQwejmAc/npa
OBszTJYJYaMBkrWw9nXFlsz2W5w7uB2AfK3miTlBmwK2qywQ4B2gRR2QfWM5pHpi+Lp0amFQu2iT
EFZEXRsgHRUl5U5o5OExUzmFRW2dzfAeGcfId8QbMp3n8jKX44Wz6Qj9LX+uTdvlvMwzmlAbLqlG
FsmEk3zbZuR7ai6Rta6XUWEY4xfXbKrrjEqbsRt9Pl8UPyIfjELQ4+3w2/rgReKcz7p91mR3CGom
hTMxIjQqknyPCup7UCMCJGT2K9aZeL8Ia/TM0y/L2rKwhkm/+Lau4puAhiR2vKP2o1n8BHJOzVLF
OOuc52kHUplBM+H5tBTzwjnTjjyQSeFuJsP94TOdv7h205zoRG81datXewrzC+qUgkb/532RS2ll
bNFsD48VQR+rZM7FZdmxljVPDuEusU183YZJ+8PsLv1A+IGdz9bFHzoLhlXyOvsCKzBRA6ltXFz1
0PI4UnjycWjFR9jIIpN/JR4GdPMYkOyKGSWa+7NGnAPdGhzGIwfJxdRzgpLVWhZ6HhOwuNj6eXWN
84vb4U2KEf+j9bK1YgsjHNSoeWqcgbSjepiwgWL1dcwsvdDafWss9GQjQA51L8mFDXnXQNi00ksu
xDz+9czl6cvC9c6J0z9T6EyJMVFqYJn7GzFxJY7V9x4RSbP21HeICH6+LAujjxEkGioQqoW2G9nJ
eY5Iel8WWhwijvtjVdPwnzFrJ4BMm1+WB4jWS85l0vf/8sTloeXdlseXmy7OUdRwSCL+7YHPT12e
/HnT72prI3qGvJ/3fX5oZbX5aepfrcRTxsooTv/Y9Cp0mAIIFIOf2/e5KZ+bVy9bnkkqZwG9gPXy
CNaviy8Sff/5vM+P/dyUf9va5Sn/thnLk5fnyS7+kWEqwiYPS0nQgRstxId2lT6lvXvxBtqYqjO/
QWlX3JcUnA9WZX0tM6HdJY1ZrEMqP1tG6TEBiZF99SNCAUgbugtK/ww7/IfeaGCvCHFagcvvwemD
CS1J0r1QfLwP7dk5MKqPpm6+hclr65J/QM0CEXn6w2Scu/Uc3+ckxUxXEKK6sjg6RUg9ttJxpjK3
jL55BZELGXz0ufW2sOrnk4hNfZ939Isdk+T23nsLikm/On32NWJes6e6wXTUGmmu4ps7shFYFdsl
nSbxdppxH84Txseg+Jbrk/cqo+9VF+0qwiVviDnzRjYHrcFhKznPdh1upInJE6EJstmmRfoWoTxk
VjQPF4GlfzX01o9etD9oe4ujqnRsZYJAshuTu07Itzbw7pH7A/pSKY9pe06MV+ZpgNSnDEkRlC/O
5wH5PAYlVU9pUYkA0/rIfwpsNItlMnEmImMCVFa9CcifYdwfrEIHx2OAQbv2xbtNZOO61odjwSH4
aJapTQUdsncXNkhDicPYVEN7GxvuQj04UA0e14ZowTmi14XHpr8Pdfut021jJyYmFrMAXlR9nRM7
fMrbdO/5uHLYSUjM5PJfCihktRnv3Ga8aTK4kxMFHQ5lccoO8yhSpmDYbjqnedD9btukcbXtpVYc
AnCwZ3ueV0N80xDq7BMdersvnMvoTfOmLAmVtfOejJpvSQBrb8A/8Nz58amjfHksZSLggNKYp/hl
7yLNSCDElc4Nib1YYc5HPw1OX8rKfvzf7J3HduTIlmV/pVbPkQtaDHriDtdOGWSoCRYZwYDWgEF8
fW8z5ktmRr9a1dXjygESgHuQoDuE2b3n7GNk8R4pBgm7tXszaZNxQzjXIWtK61yQGhAWUeJf2nR6
M6sYVVgVWzvG2ctxHqYRW9aCaDigBR6VqOiw8/UbQZbbiQGJjJnU0N4jPddJsd5mnmbsE3CxG2pk
2kOzJLejT4vfrUqqHCOqaWdszGO9ZL/sxCe43K6DDSY/WWmzKPJNh2KJRxKxxLRPCs3ZjcX0yqxv
k83uitfIoQ9c+iecS8N7W+5/mr7/VdPXxfLytx5d+DK8/Mc7Guj2pXz73//rgvb0pf9H0/f9n/zZ
9Q3sP1B8e1ibfcdG8W8EfxF+DN38gwGjCauDVp6teowfnB9d/ofYPLACXuEY/tX1df8IAp1ob9q0
rm+49n+v64vk/J99X51fYOnghAzXsXws3/o/G4ptNPj0qZibGlF0srJCv072qDMMmJgs+/AndDmp
XpqDsaBrJ/sCDQ8KFCZcSmozenS6qPHi58Q9flL7lKRHrQlpgfnYrAEHi6FzjurFKvqeRjbhBv+U
21lSeNeNI+Y6JsV/qfDUu9Rrat+7DOzj5aHm1kOJ59KpYE4smBNmwBiXb7ErtfQbeQgGKJ2NiFpN
wslKQn1ymoYuNA+fwTN+R9lPeG+AZHWyW922OXYB6iHajU9VPM9Hw9bCSTJsCxPsM135X2IYW9K5
RWJfO8R+/khtfZV2LbXoI0o2i198MUqdYB7QJFRy+bxP1LfV5whtk6xWXzso5aBSMSm10m+bc2N9
J1tJ3/XrfOchcQbwPSQbMsZuCmmwMfoIJ4PRM8av5rNaFGijN5Vf+iAzYMVGnsxcdnDvyImsWmir
QbdMrTr62BwL/uYauWcYiRSbBzP0szqMd1GjVDZ+bHIcw77Xp4ffhI0fYsehxjI+FcOxytroKHur
SmeVkXDMXL09+ZhiioQwDYtoBB90OmJSlLVqoQM6MOpMcINdu81Q8oxch0LbryL5hEodjD7u3vOq
71Oyzs9uyrwb7esiPWIRESEUk1G4j6tV7LDf0r9xhHwo9VfVYEtpAE+4K47zXayJ4Ixrl1hnIyNW
YbQA99VRHeo9t+hcX89pS6B6CWu1Wim8242Zbcj9qnZVlNpY2Zxx27TGa1D71w99n9LkmGOpE+0h
3hU6aV37dJOTm3eJTizDaNUiknGqaq1eKBUZxWO02l+8hVRhydJKAXsXm9ZwfXL6Tpi59n4SpUcS
rpojXehdEGGzz9xiwZaHfHgCOEiKiW2FKu47wVBDPTD4FbQlLeI0LrYwwo1z8/7upoyhHKt32v3b
3H+DSwXZzzry5Iz4dMcHG/k0BgdP3xnC/KH11nI2KSGFteGNm0zKLlvpoRvLdQkbeA+0R7ImLCNq
homUO7qLTzNRqQjVh+LkRrPXm+bxt78deDafQuQlJDB1Wr2ZDH/zW99PXZt/a9xFjrZBA0DX0tuW
lghOdqr97ESb7DUS6pBKbszBJ5eoD3BSJwEtb1KeYNXo1W6NDMIlNKTHiaAs7jKmCplcPrlztnCK
ee6ZpvhzobnLPkfgsE+q9pDn6bGr4QSaUXnsh0k/T9K/Cbiv11vKhVIhq3R+LhmLKBbjmujmpQe9
St1QtlOZ0VTUeaIl6nbRaBkbrGNd2ApnOnp6GXbG1J1tGyAL0RY0w+VmU84GQSDxy0cT14RKtqfN
/hovnKC1CNZdgVX7SCDWMRcplAmH3HBN9DiDCnhhdDPPllykKNre19Q+fzLELnezH+rq91tE3W0L
txMfWFzuhMtANmlowDOkhLGIkICSu9HtkKSInd/B4n4/JOitR5CLoboHqV0Ie1A4akYXiuLFkAJW
pWLNfVTL+Sa3M+KcqgYGgtc6oUP1Gh2uvBjeV23isWpSCI6BDGY28vp7gFx5pxTDBDMtS2yeRnOl
/Y0o3w4Hh2oWpeMZ04G4Tcg52Jv6CKs+NsLU8u8DFE079VHayF4W27xM6UqynxM/u+bDWgKyrJH/
DdiIQr1Apqfuv+omVyX6Zbap7KotP9EAWZBER1cureDxkv6Uo1TXkOZOCS0YqDM3WKLhdaYjiddK
4O4hdbc6im6kbYHxmBHCOyjiNRO8pQr/pkL2Zwy4lRkQt9HSlzCXmNjwddDn686J1N2rzcgcf7Z6
zWgzwSO9yF81pBQ+0Qq9LXKuClK1uExS0t/saynwR2nTnmel+lerauHJne9r0igQScsA8XuwPqWN
IFGOAiJt4Yvb9Qm0VXlZpfsAi3V5GSdSiWtpSyilQcEl8pAGB+L8uR1JZJUajVjeUAZYDHixt6t0
POD9D86xnM7YeflYwYBtB6vegWl9wGpBvJE0TUhbhZVhpPBoMwfQprBFyH2LNF0EBeUpfBXzuffB
tBs6EIUKDJ9DYhG0Mq74Ay1qequYOYCa3ohZn49q2octZAN1m7G2NIFk0g4SWU6883NKdSbWbGkZ
wRMjLpm0kQT4SVr81IFJcBD5RW5caySuSE9D2el/flNqM2EgdLC8GS3qthwQI+NmfpwpehFGdDuk
Ij6OrRRwD9hcz0Ef0jnF2SIXwN2zvdVUn0cigMibQFdRyPGNWqh4eb/BC4I1k6aETtv3/YXA5bZA
Clnx1s3TXek10xU4GfcvinU5uiTE8MZjJg09M84eE4cPIGrq4Xh+Urw/S8/gDXoW6TvaSPsHh9CM
U8jHMVRK6xDWXWI5cBMB5tpFuIsKAPpAKEYaC9OXJUeG5YzRlYk7lCq8SSBu8CfjVjKkbanDv1Ti
Y8qloSmR1iYfj5OD16lvuDyk+WnFBQVysDiY+KJGaZBC99tBhwig7qbXYVoJ/7GsPRTcX71yV2Gz
GmXGizJeSQtWJ81YsS32lrRnwT/6TOPP2aaYjaSBq2SMZ6EcqNICfUeGygEl0S2lzatO43ufxsl3
jyY7rO4AfhQWMep82IfID888+lPurFdM/ttjIa1lhUd9o8ZtVuM64znw0kgbmiYNaYO0pg3tzjjO
OXa1Ft9aiX+N3+xJO1skjW2g7Hn6SLPbiuuNGGIdeiZGOFwLNNalOc6TNjmSIJ8omyOnkxa6WZrp
MIMg7td/udJmF+C3G6TxTuDA6zoAbtHqouGKGP3N7k9D8P80GJ4Mg14fZv34QHgOrDthhNmKyoXe
ETqxNSVxZkCx1XPRYQmcabtkHdiCmMJrqpff5976uiyT8SASwJCNSfMXYy6FuviyzN9bpyaiwelO
AWGP28CjguB4Hpx5ZM62rKLqQfTi1w6WlCzBHIEVt1YGx3tX2h0hdPY47bBAjtILKU2Rs6MPOylw
cB1/Qzr0zewC8osYOOw1hx7wMsTPZovNspaGy15aLwc8mDxV9xWkEMiO8DKKGQWLNGymODcFDs5U
Wjk5hF0lzZ0dWquwTPB62pr47o+DjRha/zw5wco1+kjRvjxSPvqWS9uoh3+0kkbS/saVtlJbGkw9
aTUd8ZxWowg9aUJFMDvsiQ7+VuBP1QKOVDyN8UPuppfEHWpyQyEidUlnbiwcrjZOVyJydEC91HZS
XLCDtMOCDKUwOfH2WZplHVyznnTOZijxlm7nkAfBKeo9u2vUhM2aXQdoIhurh63TaDSQJ2s91qZ4
WKRR10P+ScnN2cxO8LOXZt5I2nptafB1pdWXkq8b1tNxxgMsEAJyFWMLLqRBWIMUOHhksNBjBtSE
i5hsdYoLdcL8BINxgtMYo9mGbt5mwoFMpM1PTWsOjcEfrhPlbuFVjoP6SzxXr3GCiXmVduZWGptH
vhjcSclrLU3PHu5nQ9qgDfzQAl/0xHR57+OU7qRl2pXmaRQXyFGwUxtBkSxNeQIUniEqmMtz07rM
mVQevZhxFdo8NphiOU0U7dUbPhbqTR+b76H2tRxaqp2/vfz/ua/ERBZoTTpj0hjgem1i6aGx5BPX
mCNcZmpbLVL5ysfmhPrgz5ddxox7M/BAr1d0yVYGe2ptcOmKkm2/6XL3RiuZM6jdaoFR8O9v/din
1lzoX8hP//pJv72sNtUig6Hw/suWTzk0oPd19cNJhY1PS6ITic1RfbxRbb7/go+fI/JIDhdtN2d2
/NevrRk5H6JiOK0ZeYJr035RPlHlDh2jPg3zDllEoWbbaqdafLznYx8x4czIP7Z/e48n0OVV2vCN
7nv9t7f99vNypen77d8qw+rHvmpsMFK8v/PfHtlIOhrFbJmx9fHjaCgNe0JXHxq7s1aM8Mhd/Xja
V/Tbz0iB/75QVky1r8VmuMEPumJYlu5N0cgyysfr79v//jXl3VQ/Rb0fSigVWzpdk2cTPEGqQl66
oIKgquCYk1PhooJ5cadWV9tjUjGTNaL8fY50Lqm1j4XyAH5s6q2Q8LPu+LFLrVVajKu4n6etAkF/
vKr+/b/bxxWDGezjx3+8Rw+Ch6ap172uWcY5KQWLrnrT3HLZEbDq/w+j/P+JUW6gRsI08p8zyk/1
9PKPAub7P/hXAVP/w+CZjtvAtiSJ/E/LSuD+4ULXMqBhGIFil39Ayq0/GNFjcLEtP3D5d1Qc/yxe
wi+38LA4PjVPH0C/4/53IOWGF/zfxUuMlvSjLTuAiW5Zv9k0FvjIovJS/9xa+Zd5MCSeySFcEwib
VHgSXvkZzjV+MK2/9unaXxIkOVtvMV+0zEp3WrsA020wK2SruDb+9wS698litpCD4wWGODbFL3g6
6XFZgp+z933oNONiF96WWBAievLUfLL0dYdo1iJtprvC19dvx+k56vT8RJRUtwc0/mRiLXpYvIao
vPm8NFN1Tokl2rqVxlywioJzPvmf7IZiazd4VpiXBzPu/Cu9NOlbn+ni5vEeYEGzcSJ7wHBp7dDH
lKjNvfRERBVzjML9QuaFfkeF1dwUlL4amZnreIwG3QihXWNbD23lvnkuIaV9It5SYAK7tXOuDCLn
E+C453Ze471XwCC2ojJhHmppF9tejuM0fEMPqt2mI/P6yUy2zhQdosqYnyGj4VW0b0x7LF+xrVzq
Pj3G9bo8zFGln4xxOPlW0W69Ml/DiKc6LAr/bAxCB8qBQqlzvJPfNkVYaBGAlOaOFnOVQmhqsQqE
AoGltTjEODagY/zJNDc14OFLh3XTLk4MFcO5peo5O8cg8fod+MEdrPQ0lDMQVyuI1SJNEzErox18
mre2GOFzuwxCu+q73fXPi4nDnSLXoS8Smffh/GyrctyiSkAH06BwRuOLGFh4kBym3D3V+f3Qd+Z5
dK1pZ6yPY2m0577eZS7RlIbjZ4ciJRaFdExT6NLogkKZNE2USfYvy6ouVjQNl0rrrtmsBddo8vfu
Z+TB8YEAypti1piUFskrEbIi7EzqjZhtz0Ps3NpOXe4rJ52Paf2mcXjbMdbzfT6XxFBnEi8z4ZJc
F2o3oKiMKnJOpmlcplavTj3poTs0lMDiE0S59Ejp1tFCFsL7WdUOY13bxG8RRz8NN52OVg6FLydW
JMx5DoV4KfE1kTjpVCg4wfkMqMZp/KHs+Q73CZKCPdzk8UoWH6wdJFzDCaDzCRprcFlNd7csBFXX
0Zd6uWviPn5wM0ijQWgkXX3OOcFwncrRnP/VQa99WTo/RCaLAtFsHoAuogKsJ3HNjF+2TBukkxrt
CCEmZVOjSgtFe9N40EQpQlYXrrg5zDr9UtrNeGqCrgppxn4Z3SYhMBlXeeKV7lWvf2hz3x0CUX6L
F0BB6E7W0Oywx/fBljGZc6ubaq5LKHLaooqZlm8WZfRDQSVJwt7vptL2uLShJOGAzxL9VPp6OAob
541d3ZQG4Ss+ET3Hijmf2+B9hXgBVM0fvL0RR1uoVOMWZrlzdAYwlV7xSrSbTZu7iLGcFjEkivzr
UECBJCMqnikxL9/TIsUNWjGpS/zHbuLGhSrP3aytDqgzvTh9pG3aiLMmQ8O/OulxoqFDkrtFajxB
YHrdPxTm+suO9BD49SVOxW4MZj9MHf3Nd+OTW2sOMMcmomPcHues/MFx+7AhvVNTp+CiqRDu/Mpi
8lfXl9VZsU8v1IHHnpJt+m12LdTWvUbADHFnYvV3s548l9y0sVQPEECLWrKiwER2Pdlyjx2JBExk
yUV33Dm/1cCtDXuvqtKT2RR3dj+J/ei4P0SCC6OgOUuhqq32tEYdVEOjeYJRgJukIMLYze673hW7
oMgJ35tiSLlM2krHByYAoj2z79xA4kZzYrwhNepbkoCJg9CSPWX/iJLK12bt8j0PKvJrMmqn+gxF
q12lC24C+LGuxKn8dGJyCuZc+n7jeF/aRH0tbvfdpf8LxYe/sh28Ztuv3pfyjcpkccirbj11BJvl
egNBtF6uAQT5cEyrH/UcXJli5bf5SLTzYAxaqIsoQbN/ShMOuUYItLE7dOxVaXooUh0mz9rbKnvq
6Zwok0IXWtNb7k3BdpkDNEWpFX/mmbsf5vR+7YI01AlJDrNluWYZdq2iKl9tV3vW9AgMbU+GrLPK
zCTccBpUGBwRCPO2nUFhpegMIgiAziZFH38KSvEIh9fZr7PV7SzScHdiRKg/JwQO+7P3aYl0LFU1
Fkyv1807WFTi82L50XnMBoxcpjeHE1U84M6wSaPeLm91MhuBCSBUtnv8frFX9bvaXu+jvBt2IPDQ
syHboEhA6FXmLfe5UcJBJ7YKNgZaIJxsII684Ozb1F5zfIGbGXdZaAZFhwtbM7Z20JoH4kmOSB2P
oGFP2hKXoU7qVtj2glDYZOy2QZ8NZ8Ew3BXOemu5TRsKtzTDBlBCGtHUH/25oc1ePPt077aaaJ/h
wRgkx/bJzoMnB/B6FuGoA7R0TbCtSOe8XbcaFJ9EjTquXrj5whKc3O4mHZtr6cb2BR17t43Nnv4E
l4kz19kdDbKDG1u3ZGuTDKL1YS/1QVBZ4p1JWT+iIApjxdjNAWQDnuyUdKfqYDdouRi1aMyjQYJn
k8sTeYXEVScPKSpxcrgrYuXa9uINRGGjXNjMIEkp3QOuRkp10Aot3QaVwZlL6YEYVB7AKZotoLGc
CP40oCLzb8bGNo/dJxgn2jEh+haXfvxElwYFWr22FLEbsZ1IsDx2FEl8qo6F4xpXJ8LLkmQZkVmN
IBSA8KRGm69Uz5n5Cep65E8RqNLBmrCr8q5PGQYEOPq09hDHhfbJT5P4pA++t0GyTbbXuBbXsV8O
SxvHoVMsmERn2SeQE/tE9g78osjGT3QKt16MeAKQF6AIgT0KXhqgu4ig2zBKaEAq/e/Y+T/Ngf6a
QOkjtcMfqmBbqn09aB6ePiN768Unheb0R9CAbQ1nFY6NC7fHJQMaQvO25DQ7u7Rms3zpyLoSOIUa
i9CYpjhC+zzSVSX4Vy7WYjR2jh28MIPsd7EjfmirLBYwNoARAmxkR+uBRqWsGJTOOh5pb1GUNJrQ
TujaeWkApWXMq0sGNe8w9D4tkNamvLzJPZ4DELBSGeS51ZHf7YxheB0YgyN9JiJOHSRwFPygJrR3
2E32eR4dMLTIvyktPXelu4/iXifjq3uO8gHUn+zw+45Pw5emaVZDv1BbceMj6RRYD2Q3CWQDwmu5
ZsoOk1r7WJQ2Q64mDY6jbGWpRf/X2mJa2imNdx2z+AvpbkBGgkcr0jPAeqRuCe4n1QiNyanybFtl
bryrHaxTmKRw39rNvTpcerj+IcnjI8UyoDAqlkgurGnAHvWx7cYJ+vvI/TLLcrsty+2iiQv0RfKy
n1O4UB1zGZ6tnThBOezwwqIptUXHPrXa23y8uY5vRZ1vuvHFEAYdbNmkEsLQFqBTrBIimm/atfVD
9bXmsgPqOyMgmfel2mHY9f3q6mBlzfmbooxyflImkrzRj4UVpKjVJJiFBLzQRUe7WRERbU3JGLEk
QMSRC7XZLfmb3oBN+9iVN2T82sHIOEs2JtVn4aiPRX1WvelcHTAWe/MJ1dN6TpzOPtN3hp+5ZhVP
KTO5qEUv13r/VztKSxSBNTzPsJHnMXMURWCdwV76DHYwIoJc/Vgo7qpeePUeZuJzqTUaiDcM6aBk
OOdSrs8WULGih6qFLzy6i27/Vii26Dq1K4Fu3lGTnckP/bj/l1L9XZ+ur6ZNihLZDsm/pPceGVW0
NgBCMXDk3jf2wMfIsd9kSBCQCoy3UdfF9D9WqOtR3z0GhH7u1YuKyGvhh6PAj5nNjlcc3WMxDxu9
LhmQ27gHPnT6as1YfKo4SrePF+8zPCuyQ+R3pL4L9UWJnI4CzPhPPWx8OtAYPeiaB3svNdyD+mZ+
O3/7iSJu02czTpt/ndhewCyLJrc5ttW6VSfyrBBF0Jr7Y6eT9qvE/x+CffWhQVdEgEcGTQK0Tn//
CNRfqf5eZJHr+eMv57Zd7X1M0SVZEY3owCro1k+QImKTzJWNHt14MJgRe7YPJ9/sGHtbATqR1f7W
EzTimwLd50AhF2yOVkGqyXwI/ua60hj0hzcZoOKjr5+Lafna5Tk3WD8ONlVVAIfsAivsliG/+VjM
QUc+g5FeehQjgV2MO3elW9xhCfTqeWumzqNIfGIAghtp5ydg6r6j57DVyNhrcVnHGWY1mq0nu7cf
66H+1Np7npgoRe0VTjId6Y1R5vs1qG5mQfZJ9cPwjM96bIDd03JmftKcr3/OEjrEhd98jUX11fQI
H88sLgGjzG5x/RfH2p4fdFpZUGD301xe0xhaXIl0i6GF9WXsmXlS/uLW3vf7EWU1nxey57gYj1O0
MPTxxBPdx+YCpf4Goqp/xEX0jOfGC+VAVbcJqYCe5J1IYKVVroMh873qYFhkqS/zfVD6T5lV6lsK
ERf/Vcp0UQyUxwVV4aMz+oy+fHHubfum6H7M5oO/PmKJT/eoEmnpl/kVd8MrE5Jym2rarUaEpTQ0
ZzTamK37fkslogQbG5GtEXca31j3CSMAzdb7xc9/QkJaN2gYuYEW8Us/MljRQILhbs2vvjP7W7qR
RydrHn36R3KqZ4KMN3yXgO56uMd3yThhttaNTfcumsqbsYbBROX4Rp8/R55HPEHs3iwMMgbaX9Q6
FlJCQFAwZqYl0xBAybPOokpMlxwOT56e1qEuw3lL9ugLmb1Pvet/F3wIawIKcpx0TkTX+dQV+RmH
5GNb0A+0iBRuuvVHbjKnFllAR2XqH+zIo0/k0hsnf2FDtNnnccaoI8znJYJJHgdkNpXOW9dZXTha
LZqExNss/XhfkuqW1HsSBS5DkB244H/1KfbfYAjo4PQb/PfOtc2KXe/UKB2wQxpt6u0yhzDQRu8f
y0ZzN8sRsk+8pXH0SiLEYxaQbTTTECgWfLIYPq+Ai44WXcehXC65Pe7R2EOKsucfBG7dJmX3vHbe
p9wIvpHlGW1NrqO1pqGqS8Rr0/r3RVMewOjfTjk2DMakh84dv9Z1+chRbgxBiyo2Mv9QJUy8bAgK
swUuYSGPm0oJcVY1M3fSNkLJVYqn+xmtAMe3w2omVuo1wvX2KZwxCx/41rEdb4sQ4D6dAXItdG4d
Emujvv/axbjlpj4/DSYBcSS0o5juYqx+cy4uZkpriqijb12VB2Fk1DwKTsTfvHl17+0j32Vy24oX
3Ry5+WkjPNiA1ufK7cAdDVCrxXA/9sT9EOCa5B0wPnr5e61ICe8wnnq/gqHWTkWYZGUIw8lHpyE6
fr0H6JGyXFeKCaBBv2CJiXEj44gFWU3m4KS3B18Y2zGrfhWtk26F23ylnd1sG9odtWG8DQv9/qQW
tzge8TrrGC3x3RfbsQnIOhItlNRkgUT4uOQJib6lSDexOFgQnDYNMpSjntOW9TztnE2tdtXN+JrI
JMN40rP7ZsRPF+C26B3vMUi6goAKk+4kYiK7IC4pW9xfjCzinTUK0n+Le8+MDQBQn5c+fWBejFfI
Tq/wvBhZu+MvayQjOGgpSHTWy+x02Ag6/RuAbqiCq30Z8d5vsxYPsJ/0nOU/7QIf45rhcKbPEebw
IWcUhqnl39BOxctPy9peXXMPjGYTyPzhRq9oi0fVMylB931FNbbMLXHQB9s4M4D9zFOD1mNEIXCp
rn2MDJosg2s96o9Btr4CfqluTGSa29XT3NuhcO6I0YRQq9ERTkt6rYM4ilzEpzKhLDCUFnBS/1eW
FfOOaYgDHzolp9dLEb05xi5xmq8ISOwrt7Uwnfk2nbj7Rdlj2eOJDC14l0e8iuRp4YCvoKsA+6fB
F/H4LLu3hCrKpp1++WARQq26+joWM9wRD2kCojsngRuohH4duvEOjf9PHjHXnhvZvmR476bD11H4
bzzSxdaSfcPAwctZ6qcs+5k72H+ndZyuLsqBmWxCc7SBJPd+T/Vqn/U2Q1keaVxIPfheqMsNNn00
fugiA6HF5zIKaz+4N8SYQmXjLsOoVhLRJ5PboI+jddVese4i6V9oSevuyP0gfexyp7x1K2jebulG
W9rC3pbfZBTefcHEGoht04SaPVmhsHfdeFNH0gFgf0fFVDHOHKcDDWG8+W8d2Y+b0gj2MEwnVJQD
lm0OrR4Eairq5wjwRuDdybdab6vtChKzdZDdTdUdSIvlIXLIPsEbS6jXjLp1TWfkqhYS/TXdCAzJ
Wm6Wm1o3ir0w3cc+a7wNSWUZ4N+jZbXTVXP9V8xhNxqzsBDVRLOp7KcqX4HKZblHsZQbWjyK+0iQ
W9M1xymNsq1ZzreYjewbi7M6Rb5D+gCWbmtyeHyZ4z45k5bThXNfXFLuElvNrQkrK1oh1XFQw3fl
0NsXCt7buBkRlxqP0K4Jt6Mn7gEDn37kVv5Ujzd95TsywSgPsbAEhAuazJmCESLlSgXONVHnDoc0
0tL7RRxmY9XPlMnAQOgBXATHCcK0A0+QmvdYu8ewsL/k1LcxkHFOqYUHmrfNq+hoVM2TzY1tCicP
bAcxDVS8KA4RSV2jVHXSQ9ZBIgFF2xTxL3gEzYV0YP3gRbAi+lFFjsJ2sIobHnPbPBmDW0LkoL3P
1adMvKbDJTJbnOUMiTZeEznbyLKeZeAfwgia917+EkQYsOhFdMelEN9WY35l3ARCoPiu5xMaoMJ/
iLI6tATjli59sAqOp/emn3Ni496crxhW7B14eMbH9ovjLM15IGSdifJp1ZleEQ/7NtreY91WYjOQ
c+VY2Wtj2q8rFY+wGVDnzTZTzZGzzvcxJpLHuRvqqN3OYx1v+U64DedVSYGA+b42wqIuElgHMajy
Ba0pJdNHq6WF2rXlziktRINEu7r1tAfJ3u7XVZaSpvJzZ5j1bvR6iPGDdcLlho7GGdHJVO4Z1M+d
ZyTtrvQz0hjKADFmWjd3Q5Hv9byreDAC1vdEwQily9trAvoj10vQYl7S71MH1IaoQl3/0TZDFAZ8
j2WTmPvRRSTR6MHL1BB9ABGyLbdUndYtl3i58WXBfDSWq9feguPGwkdKQlkQl9DK4IRERigMKk2B
zL7hrLZ1GbZgSrnwZ6Xb7FQdoZREWLX9sUibhNuFjHLQKg9kJeEOiYx5qGXggxIcK/FwquZsiG0b
GRChmEIVmRH0ROb9B3DonTUkj0LIuInII3hCYWgzlUYhZDCFnt1ghvzmy8CKRkZXQPAS/GIYt5VK
tqj81UHITNyFp5IvFDd1lMbxSS44gCuZadVB7dfdb1DPlhN+1z9lqL6M2FgXh+zTuO4QLvaQPgc6
I2rTQwOJa7Eh3kCWNpRkNtFhmh0bhjNxm2Yn2l3w36t1CpV/wZE1EiUa/VgUg07ikymhLHJib8uZ
POErj2jtGamlxZMzAZNxZACJWiix/gqqO0td2KYysEQpqxMpr1ZrH/tqfbofJgAYnQcBvpIZKHEk
g+hdhDPv2x87qy4Ja9x1R6V6L8jgQlXSHHGpjtBym4Sne0SzqHNwz9U4+t6ZvG3lm5uoBTfpFNhR
AUDVOy3j3ylhfiPjXtSa/ZdYX76jhUpxhKNnh70MihmSe18GxzjI0jjxZZyMLoNlMrcDAKKTkaMg
xY1cE1kbA7+mYtf7xjnKZcSOMwUadrGcZFP2ZZK6qtYM8p42OjYpWj/jm2FZ864Chnf2ZUiOHQmA
Ke2r2lC77aEaiJHo8amTsq4WxEL8ufbbJgPefpc3eB3V8WlkpHEqh0bPHwxiD0i/XKjdyzBEp7l+
GPsVLg7TBGwnRXZrvMcByYNVR5wzSNh6LvziRh6jLZN5XLlQm2rhtkMWtt1j3vAkBkcOk5msMfmp
/O0g5KYLvYFYSnkI6pWFEwGWAle4jEGK/CebVKRAxiONMijJkS4F/UspA5RWGaWUJp2LR4yJl4xZ
0mXgEkgAqyOAaZVRTKUMZdIE1Wzypq+GiSZrJrkpn4tXxkDbQkY6LSbhToStvTmkPdUDZ4mMf0pk
ENQqI6FcGQ615nxcMi6KYT5zCRkhJVLCpAwKFXuLfCli+B6HuXIOueDHdWRQ/dIJtbTXA3LclMFJ
fKHo28nUqo74qpoYK02Sy13hk2yVkXG1EHZFp5QzV3jnWOZgEUjwScPft2llRpZSQvyP7+2/8L0h
qZCB7/+5aOTLWz/8x2dwRWmV/kM98ue//FM94nl/eMTx4pDXfTcgTt79S0Him3/gOLMNegq2a/IG
Xvqwv7mWbuBKAwNq+a73t5h77w8j8F0daxxgKDNwg/+OgsR0DKQw/8Ce+ghSYJxJiQtKGVxw/7S/
xYs9oZSKk9OkOSAfzfqtFC1kCVynvTd0lwn0BJzimsDqcXwZRr88Ldo1n4zxVuyXxHZP0ygywp0O
6UhIaFXlUUhOBk5QioGN672kWXQ3IjDe1cRObZj1BNu8baJDkSUwIuLoJnUvqBpcpthn01powMTw
8kcsz1RF1i/Ti0vsIdbf1sPThMOs4ekDAWvSUcPiL2j3EGfp+1vhSq5fRzX9ZNtaGYpFG+C3Ty9e
nJRX25/2mVsRcBvNFxEXhGUCJCAENQjjpL0rxaptCOig3epvkhwqTQF6LUjo71ZRdaNxlYd2RoXP
MD+NSZnClR/FXrfFTaFb6/1MAxlSv2vv6LFhBByybmMsOUOCoQl2sxVQITNQWNh+TQMz1vRdkQIz
a8wZVzmNSyflaoaFAzmZe8D40i30v+10WO6ygMdpYeIJJ1plwVCyc5fmpptmhLupR5Okzcmm0Yi4
jKnnQIdlmN6OKRF2IxEUSQPyDXZtsi7zkyX8x9LvQSsX9Wl26M6aTn9D6X5jHMvGfGoGMV31RHsy
THw3Q//ZTaYHx+5QPbh7jE4bF4tI1YHTSb+sJpPQYNm1unbBdXXHFOFGjMGz7jUvNkgJ0SxQ6qxu
D6Wko1LiA84MnlGeQ3CiVhRXUvTLjNipKJ0OBIRvdEN6B3BO6e7QE0gMPGyejW1qVNAGQYnmg3ue
YjSXi8VTnwf7xdfFDTKTrynGxyuBND4JZQQaJxai85bk4ZTGJC3sRqZE2cYhEyvzXFoR1FPc4ZDJ
YFJBUbHsCTyoOcE3g1P2W731yHSH9vZ1tRgcVZfB8zpOuLgOW18foHeu07bFxlkvZnwgoSTd+vOP
oYyfdJNYXeP/sHcmvY1DZ5f+K41v3QzIy3mRjSRqtEbLsssbwnbZnIfLmfz1/dBf0lk1Gr3vADEq
5ZQHieR9h3OeQx1HdUV6egWR0Ff1W6lBc/PNq0jdc5GEwVL274DYWJdq8ZvET3Cu5qRiGjFaEFbs
SWtjFRwcr82Ah0F6WUeVRk2mJOETUz3OyShc97m2SVRIF+BH6IZKGrDe3ehjO65kYoVeoKOsagPf
y9qWXKWUMGa/iL0WzxVPAm6zgR6LEoZMOv8Jz9m1E6Zc2Zyiod4f2QtsNEgdK6x0JrV84aWZ7Xha
FD6jjoFjPrkMJWttIUsb034mj3bUrbum6V/CO+OgW1TdHMzgm8LI4V6V09+4YdiZF+Kv6ciT749r
sInci0adbdqUSQ47g3YxTlXvFU4TvvXmxU+tZosIikXlVNOR+PaWQE1um7c4hqPLSLkln7azBRm0
mnmyKxoVbA7LanxFmPU9wh/chJ15ktawa7VKrG0O6sJ0sLglWrECR4mfir1vW5j5snNEM3tGVhBI
cdy683I3uFZQDlzVv9bd2Rf15FVuyFcAboZsiAeAxZyC0TULAZtg8skkS7TQZ3Rli5Uowv1Yf7jk
5Sy1+mMYANzaKtiUQP1Qp/kNCiaclcJY2367scmWX1YxuHVlns0xmflqxZzUlBkIY5BSSOGKJ8LH
RmT4/m2Qrv8SZuleps9ZKAuvifKPkWnqqtDDYE/KBb9MEX6XJcZFt9fPuDKIVdHtsx749BNh/8Cn
xvbYePgW0yoLZ2DXO7soCZ1rpw+EVXUZ+1HGF45LEegGRemlIbrCvmyeMsf8tuKfSLEeFNXwH0aX
hjQR330LRSIj4Xq0UD0ppnq3ibbx+vorQPxx0mFfLkHaw7nPirWOtHLl2p9OTpJwNjK5dHUeWI2+
hBPCOqfkySTJMhsK5GNtagRXSJ0Mco6NMqL7i0re3SrKNr45QttiGdMproJyRX1CF7LIEx2nR2se
QpdxZmi8ZCVZ0HrIwrOOdxgror2fk0INeMPTFcgYgUb+TwS2NwQLqOp2e5RZ8CKJY3Lkue/6zVCW
uAbiPFh1nJJ+5Ytr5qrLxChZJJRZv69NpVtppmea5qpWGJt3AjIjyUm8NkDHZJKpC9SkK2fMGcET
qZ26QbzBhfNuuawJsh+IkW+xYyRLkiquOJaGnbYdgG4w8h7PqXoyUsuaMxjbVVO2q9AA/lY1OsM8
lQGvGlQbZBzZ0ncJPYkwr0jTVy9p6zJcJ2aBET5ngVyCRU02NvTWUxfqu67iWOszeUH05lwKDese
exHLsPO3gXTPgxUq9ItILFvGEQCDm+IJkuixBkdlKWcDA1wcWt3JNlpOyE49GKr7HJFLtyc5OLko
rcqHlCB4GqhtWNbU5Tbb+faZmvzFNFwsU1woQfIaFjk0VKd/dTUuS20ggbVsx11hy2EpLX2TBcq0
6nV3J6Ny2gLI4rkq16NS76NJnmGydNfEOZQ9g2xpVye3R41YTNh4HJv/X0X+8Ni510lXmLiRfjz3
In/bkdlmNEhnza32Xlb9rUUVsasDrn9Xdsus5MKk5pihbcyTIPHtQ7EQCHA8rt+zOSelFUm5anOG
jkVf4lssvwuayzX4pW/ZjhbpggilNHQ6Fd09I45eYykLqIq+gX4u/JMN+r1qnWTdGQYzNLivadxh
RnGxOfos/drCWYLN2Plj81RXWbbUOY6iShlXwAXRK1nd0e7eIoQy/oSYLZNYyzO6H1ajZ7VywBmK
4F3aNuMVTUm2ascgv5jCl65ghjVm4h0v9aafGM2xcXXdeni1KmRkQmZ3LbFfzXZY84WX1r6A5Avm
Rgs92eRia7lNu57IZt4y8u8ItfkwQZm/VWrwVYRavqmIscA8ebBkX3MD8YrNAveFLtwXWCQr1Mrk
eSOuXrtBr62QS3OMmeKRpdRdlpV+xI3aMGFi1SqJSTVlYQGS6m7Z2DzStoN8IkNiUZkS2RPhcIFL
su5ATAr+4xfwjgErNJ5cda8kx4LlIOuEqTwWA0JE1kei/FR9qZ90ZvMmEw8EEENMghCyzQjxkFaa
h6Q0P8ouqjytmq4RmuM5wwbq49tYujwR5btVKfckboyVHvo++B2gVf6g1NvRDo+1kcxMxAnGqtni
Go7Nq+9oP1kWomqz8A9qk7OrKJ/YptjxrkRPlToxUkL/NZkv1BluZvM+76hW0idHY06f86wjyK1a
Z6QPwHbuSzYQ7M+ipBvXEsTmoqqOuMfT9WR/xvTSC7gD5aZncp6IT2CR3bITJdpNoX7WgXg3BIBH
tgPnlFP0oGWuscqwqiyUc67yiM77qUT0l99Ai521X8cbTrZ4OjHGvvpGknk4rikpU9bAuetESw1y
7KIssruNcq+ojeuYV2KlIjMD+66vq1q9FUOXn4BDL+2QEt11OMf6MoSDOz/cY0NuprlraG+m2gM6
LKqrrZtPTtYc/WQCVtMN7RYfIscLk5mFoRBf45oTG8kBDTpPpNaDD139yQz5SslLbVfjYyP1hzyz
sr60OWDGXlPIni3CXWno8p408HHzLm6PWgo2r9YVh7ub19smCrXk3wTuMJCx074MNgtxfiE2PZA5
19O8c0SfE60MHc0nbKhdMw39yo8F40Plh2dMTE3eZu/QDGzGHr7ePipEgkpsU6Qa4tQF7CEMfmdS
jgpE02W1GzvotYNrk6hiViA9ea7aKI8WJFU765q9BTAAOznHvjpRWLfyXUK4XOR62W4nf4Y3KEHo
WZkkOMrvH0ZkbyY7P45zMGPRZP0bSu6vzqEajZPhPEvfW72ekflWsJKZeVFpNp7MlidKRMhKFjjI
3y1tF8yf4vorfKMmoCX6rPXuoDpcowk3wCpMxWeYMrk2+VZKEa3DXr6O5vhNviybCnSfVKwAyAbx
VB8NxdzkMj+iuONnqmskzzESnRquvK2Gn0ECz5dK5B0K4c6xAAtNFyKa93VbftBFXa1ufPRKhU+G
RSzU4yyV741CwkGQa4QcTu4tm5Mc8TMvMNiGKtbCKUi75XSzSvdmDsGH4yCVdyuvMqsFIFMgiMEH
iZi7WWRhGto6oL2xjf4oEiKBfK1dud2c/MTcLsVWnYUY+jprYxosWGtra/nhp6u9DKhjJ7q3bij/
sN1aapb7YtgDW3qP+Pm7P7pfVJ9/7I5nCNJjHLR/hHZ0jQQWN+ARjhZGZPQG+WVqePzZhJsG4pCH
5SNSOq8kfH5y6ovhBgz9U/tmzvld4UTKkDbLkchvZ2EGKI5+M+j285eK0ww/VoOWU2fBlsAt9dkf
CWU4m1b4xBT3Ek/iLUdDEvf90uyaPXyoba34XmqScJ4HpwKCGIHkQqLwYKUcNlyOaIkI2Lmyhnro
skLwrs1UUfMz6XA0FMdJcbBdyeTuGvoxLqvzaCsX4bPjJ7y5ZHqaFKAH/aVdK6uyMnDFldHTGxyB
eK3p6j3M1W0b81SGdF4INN1olofKeJdFeVdrcQykf2oTTygKRSFCtiF5N10Y2p00P9vMfaL+Fexs
WJxpRvs1YCwcKXESHy+vRl6mHDgKKATYmEtKOyvOTygcvawOv1xzuKbzYs+PafuEfTEda6WX3Z2d
01IS1fj71uQRUCo3g+eFx4LmnTWfIuRzXATJSusZvg22iwi9X5ZKth8K/Aqujlq0XDqmeHXYbBJB
4b/2nEjza670zh3198YNwrtfHru+/ADxFuViXPidZS0K015No3tpRf8IOvbqNdpuP0Z6SlixYZIM
ZT2YXqSUUXTPREpcEqtbB7Ny2+gM8/lWWmGFw0KDKN0kBAxnySUZlGgH8nFXMHE5krWtPkVmvYGO
WO+ajocGBoGuxyitF1hnHN6mVLV2QUccs1WXNMqKXOpOt+HsR1akN8coUM9DywSAgytG4JodrV55
jgoBQZQVmOIblxybCNp7LvwibYAKjP4BgNDTlNg8d93Mqwr5XVj8AIzvlzr30IQR4FxL+xXNdbdl
0A+rtCfCtq2xkccuuhhlOqVwI+FSb0ULBIKwg4+Ksi7qcPdA4vRUzQHjXG6YXFHGISpGpNqu7ZPl
HCtJWRCHgmY+PFI7ftqd/qn0u7qijIt7Tgt2H8x8pXUaR71dYB3HoJ5G26ksPsuoc3YZYt4lA74e
HA7sMbe+lAFsnEYpXi0rPgx26SCnUz8rpR/vanQGowpf3CfT0G/MuxE4R46+S6fHpIyo9gbK/93q
lDOajoeoGcEUNdMqtXTXSiTO2Lc5F4vpXUskGh2dQN7GGbnb2i3X5VpUKuqCzMWanCfHSHWcUxRo
h8QHnOqUITrsKNyj4VqTTlQCmO0ZN3HdmVrdbsJSvOtFQRENGr1rfKxA1goqj7mDkeXFQodImxCX
6s/ZmpBNJvsJIkRxUoOouZMgt/PdGAhH1RxSJp4rUw33wbRRCatbRB2Zw3aNKNdKglWql4dc890N
o2z6dq3/m8V1uUxtRtjhVG3rkseGxqjTy5L+Se87RN62wGtPy1EMz3GICM/N/CVGk3fNwQ7dUNj0
7KV7Qxl3Jii7JbEThzFkwNa0/hu80YWskHUjsVznbl2vpgpYqVb1pyKapXAmw8loKko6ip+s4wZt
bXaJuOHerCahX+if05Scm6CqyGMooB/WLl1Jn9r6wa0m/Mqlcm1TgasmEYkXChq/DKrroDfJVgif
7m4yt5ypNnI5wUCgq+kSKM7cmMO2t5t0l5iw/QdrD6YUKE9GkojhK8xRGG9k2tjdhvZvofdYBupi
lhD0TKv0o2wNZ6cFar9yDfRyAroeYJynpmRQicP+1MfVBbc+cDI2uj2CVE8qIG/lFzr0jjs4/jsN
lr1MaOjgnWtftm9+Z6hE132KaQY1XXzoSvW5cuutqpT1Co7npVGDqx4pJ9/puKpdjHasLyjxevx3
7dCiYcP4nQRIclLjKyK7nCDK7gl093HSfHaehDOJVofqY7NTLlAdLoNE2eXi7k/ghzqbL5zWyDgJ
e1cZX5Iuek0L/d4qBcOBUXnPFfSDmc2mqrN1ujErBMJGWD3ZoL5SriPVkqRuU7ch6dqYGVYze1P5
zQNMBfPYwPJKWLiekXRL0q2IVcyYjOYBtrXaC/vK/auoAsQAEynihpCxm920YaC69RHM+jgGwMeS
k2BXQ85+BURAgMXa1jIJXIHid2gdFBzucoI1CD0WuVVTya9KIePD51KeW6arm46CqEU+BHUpkOmn
5trS6ouOQ3MbxRpi9XknWFj2vg/rf/2JPPIJYGc+PzcUZc+NQkdIr7MyHWafvx8yaOv7EVvqXows
The/f9m4EcponVu95pm5b4OoXesMrHa/avQATRwDGXNdzKDpcl5dM5oRC2vW2v8K7vUgCMHWzLqK
8TcWEwJ/tGAKQ7MRa1tjjMYN42S5L6duSzLouNFnVfWvuvf3T31DUeOMu5TVcZFa4a4trhgDI6Ks
kgqpBY4g9nF891BzwToBo7HyAuA9M3nnvy0Avz/M70/ASJwo1vln+c/fUYVi8sDaUJu8iV0GR6p3
bX8FWt9ZipC5D2Nosc8t8a8PITkUSzYrr/qsSx8QUeGuLtwR+AZ/tJ0IZbucYXfOjB+LGs6fHE24
xDtCUWqYh47NPGgcJOa/lKGw7PwFYcDIFXN+jd8PLXeN1wv14z9/JUxnT5VbIvSco43/8wm4Lv/6
V79/RxqithobHu3/+URfsMDQJcUcDs8dE8B6QyuJ0uV/f0CmhpT+939HUePJShTL2OUucGqXcAvR
Khu7VfZ5HQAODgRhw5l8tlM/OxYB9XCncJr2DLBl5h8yG3MqFqJFqnaTp7XkZKodbjnEAMu0hZ4a
JruChWKbtSSF5jQrsasoPHgS/JZBdM1yDv6ehSd5k9UpKqmRYs7SxSAmwXnaR0827lsYNAx5LZH4
XthZ35OA8FTm3Y6ewHxqx2hTNU7mlUyllOFZBARWZlS3TCHRRBnOvec2XGkKU8Uxyl7GuO43BntY
m4vyEBv6VyQ4WAbSNdbJGN81Py2flBKcjGaHHs/o/RgM8yEQRPSZPXR1v70YqVsf1Cn0tAIweIng
e3Kkz3mjx1tC9jhVyU6b8PEuecwBXEazxBgGSW9GVECuju2+8Ls/Usle1KEWXsw8CI1D22dX+kSC
PMzSJr8enmlf2Usekjr7oI0St3woKOJE8Envm15KRYvWlg+MEXNLmxvscvPyrxTFuVZJQxVbid2s
0sdNajP3zMxHgmMYlbj+nSnWc0VTTeDpIYWIu9MRynSK4SNfi4+6Ll4SiX6VtIkscXakb1UsTyKs
MN1wnwlHcXLvyLdbBHp/9lvjRgz1rnfjk0rcTymLB8N4CDeAymkl85fR4ImLdhbtVvceomKdv23p
aKxK4NrYVqmukLzgokWtxgSfRdz45kuVfGCCbhQ1ezYN+9Ugc5pPY4AM1be85cmKeO9vX+lvDb8h
rCKgwQCC9VbUf8KRGXYhnqsGHSTpOgwq7QU49df5t1sajBuOiWVNG3dqPuwuuLgKxXlh8lOG5b6n
nmi6Uxw4dG5EFanmvfSpfyZuj7RMc3zu6otshk0nJrpEQovqvqG8os9lAs5ZKXalaiiHurmLeMBo
S/YLzzNnRxjqJhKVh3+YU16SgdJH2XdiGAQ0kXKzygk4jYqKHBdcaXQVCyB3ROlp470U7peF2/BQ
l8ygtLbPl1D7m7MyWv2CXHXqvsakuw8rJg4bs2VM7xCUttQTp9vKMLIuELNoCrAdgNc5pUWee4CF
22U+8SvkbPbml45Fkf4hk9HrdOX9lBV0qcJnCWG35pti9StEAqQWxRu2lDjVWcHFXaMQY8XM29cY
+Prgri0dzhDvR1VE+RqMj7tQivqIv+O1q9QPnpX6Ki90WEMVCkW8x7msMAp041dSjeVCSb0A6cKm
6VMcoX51t4yEAcIIgEnTz0Feluu+l9WaeQ1Qk9h8Ihqv21p2geaviT/H3GEXUl8jq/6xEwah0wTz
Jis65oJKv4xcSEgJiwiVd3GFUhITIzzQ0uHtcZ2lNNynyZUEheh/YfVUaDiYuRZo1ImzBY/NH+ZP
RRHy5iSp/4paXRSO8bAiblI/6rgdi0dla2d3BCsMxb33KkPZpPJBk+UCSBXODISzlkZfxTvXD5Z1
QkuZZSbsKWOW0TH8dXubzk1HmGVLT48T2FR1R+kcRSv5R20n4Hdg8bhOeEuc6oCP+BXezAmxaUrW
iBeH0yvMzZ0w+nOjBeuosfjOwsGKPls4e1PbdlZ4j0NTYj2H2AoaoeZaIXstGKmNMQrxus61O92W
KzZjbTEYES3tO/7H7k0J9QDdOIf5IbG1p6qy3iUlWG3iaSaPDpOgc5Ou9QlibqFw2eR6+y2K6VpK
VNSFNxqArwjHZOLHJ2ITT0gu/bf5gid8zGsj11OMYEd4KliVguFEa1yTxF4pY/yBVnPrWsWaH21a
tRazOLdXL6PPJIZiQazMcXgJi5KoxkS5ZQk5Ed2nEvjVwung6JjqbpSxsbSqQF8YGstD0/F0dGsT
zjJPlA66ZBuJPCC2xBpPzKmulm1d9LS55i08tBwCVKqff7/v2KQkqSVJSLdHXKBd3MJaLRYCVYI2
UXIbasTVadn+ggKJiigZ162RvtjhQDhbGkDyysdvxW02hQMDYmCmAnqKIZsppBe3t9rmXupw5yyJ
YD+6uX+ztGSFdKjaZMaHyxwX5pf5VfLc6jFa1pV8iWW8qavwYObKCTPRPgp5Kg7uxWGapGPj4NYN
eYIZ+kedjntlhL/hOD9O+qkW+D7Ynd1ztA81ajU1tzVk0WzdK0JtKtIBq4oJ6wCBq6/eGePSLDox
bWSzyXnQKrn8iIPshpjiXBFRnyLZ3jadn646ZKgeNQjC+2CvusbdVI3XsuA1y/gFqC130WinCDTt
9zFAzTAHlJdIKUrWMCRZwM/S8eAo3T42LY914AdumAxOd/kSd8O+i26q2XypATXOTJLr6w0+0ycO
WvgC3VnlMEBDuq6QLZYFY2JtYi7plFq2lBrb9or4z3hkJ1bGYlOpWF7JZz06UeSNqvEmJ3XeXvmH
wm9WBEMhVQW4FiDFWqgm7ujyT9x2r3VC6oqIorMekntJTsaVnMO/jsMECTPJm5NKr27qTzka75nM
H3lKWdBGL9Lq/pDoA0gzH67UGvma/tHmAIiIFeqTj7DR1y7bCRS8LBry6tPk/STXVXAzINgqsH+l
WrJ1xmdUXM01ngM2hpVQpVyy69PPKXGvS06afEXfNuvdlX2hryKbd7RsB4R+PSlrwKtwV8GaZ6C/
QpiksvBq2EtqyUcjUQT4HBSsxfS11cijmrEvNnhhkBOgme969rci+FMr1lod5SFvqHwMh5MSCcmB
yevFVFQYduEuHoyPvksMXuq7M2ofDM3SpdZ3G/T1TJszAkm4v/0ikMu6QYM9ZATSigZjnmHdDdXe
dSF01mhmgvT6+EQMOBbQykIrKGCCzt6vwG7MM2G8NKBC+SokX8VUHrhdYavNOfQZdYtZGa9IA7YG
wYt4I7VxFzIy/i337eavsJhPNYGCDQDaKkfzOe98ChXJIxObq5Y0X4rBT1Er2meNe35S+tXkgqaI
c89CyIPSDoW5HSCZ5N9tyW7TopdE5O06IA+AxuqiJnF0aNmU6LBgACGwkSlYkBb+3Y2sNzVkLxD4
w3FM/EejdgerdlB8y/rgtyEkzLz8HiV8DiGmax5PGztKMqLfk0NBO8RUgVVI48iFrceomuwPHTYP
XmZyXYcY9CRsUisZtnmmeQYb/qVWBBZqZqSpbA/6DbaNVzlF/Y6QO6Z0GvtJO3olvOvcUkRufAez
oyuSKyUQGoXRfkN4A2u0cpeUW8SeqWgTC50dd4uDTCWkOW1PI8NV4AYDjwzrfWBc4U0FzxXeXGOd
K+FNygDso19gWorXVhGci7B+E1OseT0etpWCMKkGIigcO8CeB4SX7ckeaCV6ZyYGNhtXlkGHsqar
KGrzpPnoM3RneOFSAEogL8Ls+x2yn6tixy+9SiIF8h2oBzkHGSQBLx76YoU8TK4o1rAg5fzmPKLI
cCDvcWTuU9cEHJXcK4tRJhR5toJgygIZ3ce5JMB7h4MYtxENoSqJ4+161qVaY/TMCayLS6TzujCj
Y8rcasPOWd10WnIzS/2zDJL4Ceqqm5wqmuwrYVyHIQz0HSuzBgfuImgyKhsOrCzu4B8EzrQzyomA
YNVcTCWhNbAkuYcz6sgQuJw7vEDsXPQivzVF/yRxdizZ4T+aGvOebr655ZfVQDRS6miOU4tu2ENu
uc6YrmJnOWIUuvnJ1SmCA96Ao60wFiuY3ltt2q+Jvf+ppomVUtRbPJYHdwkucWea7Y9w0Zum/khY
tvpiKO9pYn2r6Oj7XMDlyVHO6N2venzy3EBgBVFJ7SOhTUzpwzC5rHNsGQrDtniqV5mTwm23Qmvd
Irft6+bUaYO6MkbBcBDfjh9qkcc8GmAI0L/FpKs8E8d8FeqcIbxr1DZkNbVAf0OGqGPq49BzCS8y
4H/k9sYZHoxnmBEitV47TfeZC9YyWek/94P9ponhwTjipc0BoKCFqTZKZp2GnHzKevyrVUxkU9Aq
Phkv9FdWtMxaH0sW0PtSbTeJAwNS6wOiVgsOEiWtL2BrwznxMl9BJyVh0dxJl1l9gAJ4Suna2uyt
T5E/+e17HbrrvMExp5a+pKDqjyzEj+PA5gBfgXVlN2vr+beVd84SXspsLRriVU/7GUyAsyf77ESw
SbMJF93IkY15X5zNwKDQYtRp6uuQmBEQUwloUBJ2x5z47FRbZUG85ewLNoX20rpGtmRNjPgkzfK1
roSAeLJLbIYh1Vl3dXPxDNqoxtvnug7sH58RdtO+WfHSL6vsmJJcy7HHvhzJ0sIlinHj+0RlqS1t
rsChnAtjz7p7m0QYmt2JWTocT7o+hbmf19OIVYNnFRm2NgLFMvyrJQjAlatOw6oJl36b/8g8KYCZ
gKF2IuvTGAc881lseV2k3UIDEy8QjxkhYr21n04hwi2ydZbZmFRtjaThMWXcgzVI5OU69Glpk/7F
MeUxFORZYbdfkKJI9rZ8ifxabgh5fIZBkuwj7l8KPsCcjSiNVTvgK6nSFgQ2oATRAJ4K862mN/2S
/dbzFPiCm/VsksW20vzow3JEtOtEd64VnI3VANMjHbJ4GcK6XE2GuXHzzr5hmFtalvoUKxCwQsYr
yCkJcS6qdhkNBnJFstrIxfVI0Mb7q2xF2bXXJOAnE3GHQq9jhxuUHklAf3/Vx/9fqP1/EWoL27KA
4v2fhdq3sPj7/T92dfqR85L+NzFw9/ef//Wvf/hvnbb2D01gwrB0y/23GPtfpD9b+4fjGmiXNEaG
zowA/LdKW/yDfwEY8DeGRLUEn6oRAIX//C+DL2eYKtHwOm6B/xeFtmXP+SMFOTZFPv+YpuHwH101
iEExEInrsxa8/Pq4RXlQ//O/tP8pq6CtMtclBNemlRWgnEmstNT76DRio/rFBYVF4414eIn6YXrd
u4O1LvIYoYWmrdvUPsXg0rKLI7u7U0yHSJhvTkDzQoosjQap8dqiTpKPzE+OdOTrnoRbJz4yMd3V
BbK9CG6ezZ6B57/Zc7Bq1Fxu14CEcRw8dNMtGiyYduUVa846m8JkNRUsRjU/2AbZPOKHkN84BWJs
PaWOB9JK/Ln6aKejXTkGZtQWpI1i7BM9HZHY1ZIWIlt0mvnTSJVd5juq2WGeHj3QkZ3cHJKNnKcf
DXiFmI6t6BL8jiL+iUeSyZ3aPgH+plIctEuSptvGsP928AQqNos05RhDrdrYon9kFMLTVSDjQSsr
q/beGHzvuEaWmH3343hTZOVNYfANRGeW5Cx8U7L/YAIZKc9Ih/wF/sFj4heHoObVtAdllZNlTu1y
xLB3ZGy6bXM6JCIS0SXSxI8XJg4nJVIPWMYOhateXF99hETP42a/+BS+vVhXmfaolJo5ROVhwd7M
TPeqiX5YeHGGRa9+Pd4ip72L0Hxrk8DL9rVfe3bhnGx92GRDcrSS+ENj5jT2/JpJfuy17haq/k4E
1DDN2mA9YIjk2I7TxYhHsuj6DbySfU9yVBUr5GnHx8hRuSqiYwlPCv8eDON1g64gwocu0n5jNske
fcCJ8feysK03OdZrWxkvKFuPzfiqpoxvXCP80TOug8AqDoMZ4ifUDr40tiw4vDGmElc4CYg+0bYt
37mo/QnDJcEFTbnSGv0tIUAhMNOnoPdcR7uUobkldWwfU1Nrgs60QmLNO6yheGlrAfo3+TSS9McM
wh9mfLf5ZUQ/85AOF7Ux3TW5qRL1a1Rb9A3pMlWHzZhbi8rRwLwmOwmTjpnozZ2VPlXRHyarJDWM
AqPW3f2gYfOfrC0z6z0+6wS9MUCBkwh5BcvhoIXGljHMgYzqH4eKF4PRfBro+AOSo25Oj/maJE92
q6rq0iC5xTeHL6ekcYX0lQx3KxxvfWm8hXqynxBA6SUgEBl//H6PsU0Ww6gT7SuxwSvMi2XwAyMM
e2o+bBC+ISAYDha7QYN3hWRt7NjL3OD6a0b2zf0iUqM3s41/CKrmIUG+O8Y0JD9HxUj2Ovd5NqIf
JKahqMbHMIGBQ7I6xNMlmpJj0jdrGXOtKtUzR3oXD5tKdjcjbe+VkiFf4HHgfA7h9HCn9tZjjSSi
W/CWIHBh8PPHHZs9dPuHLafH/A626nhQ0uRIOsDH/MLM16NGQWtH/UoppkeN0bfD2kcFRCNfe6in
VljzF7ptbE3BW6PI6dLX6qURdEHBWgwI23VSitG1o6vZJy47bJROfW++1QMyHFaykeEg1iExkGcC
/IbnFs/VfG0nCZAKfrY04FnWd809QuyEPmYTx3M8KI+CNpwOltmuJp97nVUIArz0ZzAML4reeoDy
WjTchdas54vJlSSpRuLhw+QU2aPhldI7+20oiYklSOehGkju3GdEk+vKjPdKXK3pwHhMTxcWjRc4
JHe6tVWTe2x3kc6ODzvuN07OBM8vog8nUF47N7g+1QNDw0r9YnaxjHzUyAIDgq5aJ/IYULT4L7nJ
ZNmMf5p8PIhWW0ouZiWIvGbc00SeNC8olYvfF0/6HNiNJHWEFSenZJ86FpzN7j5J9VIyFBjmPwJp
BEupf1pxclWLeN9U+laK9JhJfvaB22MMuSR4pUnvXlbvtV6d23Y6uGVzr0mXm6C3xxhuJm6E+b9K
FLGH3IO6BIgBJ8NEtiDN9qv2hwuLdOY+7R1vhb6IjXLjM1msyFecH1ZRPWfEauyCmiDda1Bj5ge2
MVRo7uMzE857E08PLc6Yg8gX4T/aDMOLP0ebwwUR4XcdubtgsE7zLTk/E1TXPmExXc83US24xzQN
8gXivLe2pbHTck4al5FSa245E5meqM3NMrjneVAtku4SNv+LvTPbbhvJ1vSr9AugFuahLwmAAziK
kilZN1yybGGeZzz9+ULO05nl9Knsvu9atZQUZRIkEIjYsfe/vz956zhGRq/f5PTHaKKxcNRMbrX8
LXFG7o/o0EQncSw4hqfPO06ZTgppcupdOvo16QSoFNmKFJ1Rm2IIkFAnjWbty6ISLoZ4LQWwndhS
z9o2myBnkjl7tpP6DcG94Moo70kIu7KGdGZ19+pAOz9coNGEnVGEB/gamR/Ps+wjfdJSi5Jx2H3J
gKRuEywYyCq0lPrSl3wCo4MNzH4u832ntK8aHbLU2W08hFNRHCjYhbDOUjEoDBKhuqosu0x+mgRi
W6FfIogpM/189PncvIh6cQ6pxzLhQyTqeknQo5H91oPPR58/JL3541eElHzslSwqq45NW/Y0UyV2
rPB5YOfgDVp3sProTi4SvUImEXFbRhRrYDvoJf38QTZVCfIEMPB9MZ4V0irL3N9JvhVr8OLPyKBh
znU0HNsOaYCcXuM+G9CPy/EN5lG0m/PRt9GkeJT6cOqCsWZL/lIMdJ6kfqFL/tjDplDYZ0svdvth
Nibk2cyfC3qx8X9EWYa3DUlRf+5USpDRiLwMB5O6l1oa2/Ce/fzRq1O358Mt28VqT1bUTJAjO3L3
tEvhPLMGc3EpSr30ib9u9srJjLfFcLYRq4BfR/ZbU7D9qvvBDuKif6VByC0kDB8UB8cBMB+rHhMP
+iuoa5C98Sogy6j5zZTpRtTFDNxDCgb2kqjv8J0CqJYnW6c3KkI9kTbsu6v5pa+o25H2CZKGyYNb
oJj7a+4s15B+BW42f74T6LCt/5pRGzvLiU8uy1HKFrP3Fm8oEopzar0IXglWVU9qMz+lennKzDsp
HHsDmPUt1rfS2Ozh5gd/CeovP+Ph/1X0+YUCVCcC37+HyY5q0Rmp2yqmCdavfYwxu/gez/hy21vp
R53uRiV7ggv8RA4WVBUJwHlfE0dN1Gf+4ch4Ef4SoDuqw+5BM3RZh9/0i4Ggo9P5Ys4WRL1QuczY
25AUx63MM3PmFwKdGH3hlN1XkmOeRKj0D4f/BQHO/sDRkMhZfAIZQK/8y+EpPFG+hoa5VTuCeOaa
IurWUl1hZXpNlfFKae8Nc6FueoiNfN/ozGoEtlEy/+TLv0//O/xR/u4K0B/763nQNJyD6FhFt8V/
/32jEmq0QtjtvcC0eXwypgE597TPpL1tyWdy3Fc1664WHd42DJSepC2p9WsxI6tRWH0yAlZHx0hc
9yvr+T+fIrFH+/snA24l0+RKB6wuPvlftlDQw8clme1C8PBg3JLwirQHEmx0OY3APjVKFXraf/sc
3lVLfJ7N70RiT2F7gRD9JjvTuwb6YfUZHtoGRr0b1ZSeq2y5dSxdWkJSYCYMIbYD3r+hb2UjQhDT
GTdpYmwjbgARpcsdd0o2XXMcokBwXRbN2DZcizG0aVSs3SgarklP44H+gr/Cmk7ELU3um6KnLmu3
V9Ds2wzCTApbUqEBLhrua5LjaznE3AbFANrtmxRSkl3kZ3JpJwHOsrTmgtnI9V7lH7XT8/bJWwNH
hDXMVXVrWFmMGmQgd2Ji9n80wuMDOQ5P8KmL1X++Cr8bHroi04JsKrKhqr+MUxWGc16qerGN1Hat
l/Kld7Igz759RtYTxdZm958PqGi/u+66ooldu02rov3LdXdGxWZvyp0ZmvO+zZLHBBZhgo99OV5b
Fr41/VZvSPKY9YDYyv3wxHY3qPU80IjrBa1VWR6jttgV6JyBAdOaQ/IIeI8lBoNMQEoJ/KKNtGLZ
6rlV93Fno2QXjrholouxEIrXFxoQ9uJ9R7siXbcyBnOrE4CKXUHGSHAiep7UaU9Z1J2t5Tawq8qN
xncSUqP5q9kiF4M4xP6e3G12LGi1jNtvNnr7lZKiVDetypuoNKpWtY1nmOPTaGNWr4BQ1StpFa7y
UMVSmFQYo+h+JCsJxOyevtOJtQJb+aTWlZ/34blIpxuufsife3dgC0YErr2oGdFxQwOooX1t2I6W
WfwmglbUmJuEXsgccUbTz++DSjhWxGzZKRU0O1wnqc/uBs5xaCRHQC/HyNZf1NLYjkMAQfowScmH
pFZblUysjafvXGGYlwFIU71Ou2D4uY1m5JLM2kNnv5iDchHbPSKWPQbP3K6Cqyb2SaWJ1nBh2o2C
uniYcM8S30Maid/M8AQWxaVt0KOLYz/a8vvd1k+WQprgP480PGz/Nr/oFja3imxbyLx+GdoQusoa
J8+CYiv9K2zpJi67crPu1bP4ygX8kOIfZtvfzfqGTMhp05TiGKr4+1+mtAZTByvTZybblA1Zy8a0
/Ocl9Te3rGXShaqLnw5yg38/SBwJU0RZLra6DchkNBBjq9ny1EzppiaJb5EKekjl+krJwZ8BiEyK
vG+j9ENE2Y2z7JPO9GPN8R1DEZmWrSOpp5Rtz6DqLxYToVVkAQT5PYJXlyr2N9vkMPWQ0vsJMYTK
spiI03y69aF6GxKm6qaB9acufjXnxxaE0GT1V43rD9f8TXXmfUeetyz4mOzLLG25RY5+Sit9O2mE
5G1xNKzrMk5bg42O+JAGcUhtovrWzKeSpAWo3cGuvlRkGGxnBY/rkmrJ0Rn7J8UyXsJ82ttmciwa
jWR0SHP2vBfbpi6Kj/JieanRHBge+yU823dSHy35ArVhl0R2bzUN5bNCzXh1jwq/nwi9KO58GCwX
0syeJE6x7ksDVXVWGVfSzrStyCuIw8kNE82QoMow+ycKtX5aWy+AXFyxKXEmCF18lvt9fBIzuM5+
7T8PbkX+TYDDEEPDya5I1nXjlwxkoVbdVM452fOM5bPIB0TlEA7ijn1TYyG8llJ5X2ZgqJSIayRN
tBW21S6apEfVcRF6LsOpYZs3sDXsdfPU63bQdjcDZVnNDl1s3Ybh0ubTNZLCQ2urh9pOvjpdtaqo
Uq8S+ZRo8TPIzbdE5f0tlVM6Fj2ep/d1SeKvoNWuV5nzalIAA3c+0agIKvpmuvZ34yRm1XoZ3ktw
hJLcCsT5u8XMTyv9m6WVRx0BD3y4QNINgo8JQ8CNyN4hS7w69nBV+t7rjWmdl69ik2qlUJ5w/zOW
bo110r7V+g0a4qvIipnVdKPKd2GDN426q5EsE9HYnV6ZkM0ceqZTgX+J0gd609K1NL7DdMBcGnpx
K1IW2ouTTCuTHlSgo5u+HG+mwTcGTHq0tftDRYqus7+lhnQldv/D4/x/DOB+M4sRuIn/KRpuMsov
l3kMa8CR41BsRxvCEHVVvULPgbXGRgxyrZsuuoktSPgP4wscyt+nT5vwmRVaUVRQ2r9Mn7UOhlTV
+2LbRcYtb7KjWOfg3QxQb0eZi5HlxzvdCCJ/lia0HWn6tiHgqWYSL2Q4VW4UrTVwXlMBZ5OyIshO
SWs2MghdYjHF/AYJFEMXKs3ESzaJUmu6iOxGkdovg9OuxzoJxJQxxsdekjYtzV60tlsj+6HMIQrL
53cQ2qcIXbpOci+Bd45ryxHo4U3MuwgKTklBChGpY5NjS4+GJMmPs9N7AK2uIUEP8URZL++qWIzo
2rATHeThArckPRYa+/FkuU7ZjDKXeUPcw6GWvonvrC3ybVEA8S4y9XquS/pNsrLjrLPt47UpUuAI
eDQQUX9qskAEOtYk77GbPGFIMS4Uwurs1NFSb9xfyAdyxw72i8hQhIMMjCNiudVP1ZJ/iHSIPUzn
gsj8Oy7PmyGfjkpX0ub00WRoh0DUmnizwGlY3nPZ17DyJUXgmoUrxdOJHjbhmUNUaxRvi0xNYZzP
QE7hLekjpNtaWS2ZcPG4r5I0C2Z0KZEtHyt8eufEOvVT+tbP1klkrRXydSLbBPJ+Lc26L5Jw7L3e
xZd2NCKWVLnUUhzItDY3KK/ECo8IORjRSAIEu4jfK3XeQ2XC9Dlo+vhYkE4eJvMYwSgfowWn5xRl
8x0YKVYjWzH7iswakPsnHR2SMvqfm9i5RwAzvuPF/biQnFF6+VEKxKwL6eaIt9JRpXSgLMmbHidH
pejZbEZvOmSRRjKYocm+osFx53tirNNwDxoAjVIa5AX/gLu3kI0XlvB9krF8EF1W0WNSmwcRMCnZ
fNMz/QUuD8Jl1VfSBTsQljqiiaHIA2lIAuyOAslp1qqJrR7mpXa4Frm2rstIL9Z+WG6JboOqmvef
A56ihwgjUU1vp5HzyeylkxXQkZSK3XgGygMEgUcOEULkuBOLT6F37CCN09AO9E+8yxJ5fTHgRPY1
YVGt6DFbtTTUg+enBEF6obUGqBBUeKKFlbRm8l+GzYC7Sc50LPKES3X/8Q/Lk/Y3gpEtdpsQIWXD
ZBIR3Ka/hkLZrCW1qhvU1635vWg5kQseVncEZyRxl57ivtiM2j3G2ElKjWaEsVJ4IvcsBhYlfcDv
HXuAziFFXI7ZNUtpV2Xa/nwDS/1WJwS4TfxBC8F7YtOgZEwnFu9HB3qQbNqwNca0OZAPGv32IZVU
aDZl7MIuUQN9YM0p6A7xQaaunKmftxq8CFfr+0uOJG0TotWRDbqAY3s5oqR+UUQWyVy4TXAGbdaK
Wr9VkEe8MKlwkySp0eANvOpKcpuyhvjjVJA8cc2IrjW0P2MCSYMsd9LNN6dmizh8yA3NTiU3uJhf
okXboetxx0p2xaxu6t3eV5mcxJzzCJnoJNcIM5voTbaJQobxRqn6ilnntquwt1UCFMC+WMOzuGMe
hqFDD309EuqJdbfPjg4jUtx/reU8KtrjQF0jS+SLeDcRJoWq2BrHQXqWwOmW1ATEqEgt/STexCHf
35BeFpkBiXIC+MRA7DT0dgBJYG6Ncn6fcz4Aeft8huDhKOttUxEFlf2Vtsbakj1lHjdDujAtVX5Y
tx9Z1z9p5nT5pOha/x36//+6+z/U3Sl72wQI/3PdfVd8j9+Kf0Oj/fGaP0rutv4v/Ow0w1LRoci6
KXbnf5TcbftfsiNbFN0V2zB+/um/i+7KvyxDZLksy1B0sn3sSf4oumvWvyz+4IBMc2xHNSz7/6Xw
Lurrv8YligC3gVgzwNHYqvrLxEJHQhQvRLE7BB2LjkTV1KwVzf/5GbpfugLQ5maoO0+YFcSoCjGl
wRoJ/YqSP2R6oiJV1zd6hpFSJMfUOzswqbjhbfIeLU7bvHUtHV4LjAZ28LMHwfahMdHeUM5+q60I
yNMYxYh/bXY0WJp7WY62LckBuo5mJB8gOCDRowECmSGNvNNL1xvpQU6XTdXTqT+PIUuC2oCwJy1L
ww+udnl5cLIiWkfzcBhmBzBrCdmTVNPRQBThSSo+XWBgv1ESql1JnxCIo42mR5zGmI47EjhBQxci
BfDB9O5gpd1+RoVJUpBugn5eRdHdmw3rtZSmaC2anMKqyfbU9ulhtWsKduMGZTdtRYNSHpXWbzBB
qxK9+G6Yxlea110rlys/XaqP4dmRlTXQ52zflwmQG52plpI3SZHc2swSM5hJeR4vJAhJOgkcMhak
FhrFzwAe+XdciGikynfy8Bb1zo90iGj/tg4gRjZDoZzlEN/1mnVzIZ65GXXhVVW67bMuOt6VqTvp
SX9oetqC4zi65I2e+Wqpfwv1qDtHukm9JTXrLXZajxIAJiHXb3VcnfJqBTAMamuk+LNaOCcH7+uH
uv9IurOjquHzONmlR00cVbilvve6RfufCami7hCyOfFy0nO2Eot1neNKJfejm+c6eyCDCOJRgSuR
ZiwwixVe2qzDgq2TruQcRIkv/W6CxKJ0L7ydDDB2iYQXWGzl1xLXL6ZtZdnSqUNdrb7jf2VpD60d
ly7msbI3VNn7nXa8ILEqzBhpcVHQqzF/QzSJbelLXNx98p7aQxQhsOyHfF7Hc1js6UdYTUW9+O2t
nCCKqNl87TTctyHR0tdtKa2nmtVBoWzgtHDNJA2Bw9QanmrM436Wx/BUOIqD/eDc+51sPpK7r54x
s50hRttZSAiXlfr6LmzgBwCZGAII+z708IvVZ56tz5BB+nHbSfEtrcrHdqnQTk/huEPEBuzegmFI
wLA1nRmziLQAD8aKaYBXLTSppyFQz9a0XZxM49Ua9emph0Xi3Gl/AsIw7xL84+1ekr0ZjBmaS7jG
ZX22bNFyVtDr3ed1gx2NdVDKdG20mQGpJwNALefRIYb8FS/mc9/OQB9g61hO/4r865zMGg0ZMS0D
aVddJTs0DrCerDGxT2nCAg68XRhoyQlcsx9pCHCXfhbvvgzqRtHxnJG68JuUReu0nSN6oPJ3KU1P
EVijTTE1W5Xr7as9EnoJZzXNaECv2QhoidkAeq1sBQWfpiDDm2bsLcxxhlLam5eZllBsPEpY3SW1
r5EO6s6yV0vdvSTIxJPejrYZ7R+9vbwXmRDs9CZ2oXjlFZPo6wm7h97of6RC1SmpnQ6jbQYPLE0w
jvGYQX6zykxLv9ZHjdOlg6VGQo++e9EwcO8OqtqeQkUmvpxPXT2EXpEaazlftql1pw+xpARnVUxA
OsJaX7HBP3XJUdJowIB3BTwHlbEis5eoFNqMpVzGmXQ8wLucd1MxbZMQGrwU0gSFCPghKtCfD6gl
qZiBFjC0o54xtceYc6CIjJAeaFe5sr4ad3aLYZ7vR+k5U6Ep5n36TIOvUNIDoZupiMJ81R8kp6Z5
TZvDF+iEBHc4XMgwd8+RWT5FsvMSjZNBdWOoACIP9mZq6rewBgETUyIc0vJmI7retgOJ2igtts0Y
/1DKcnxwnALZ5mI/5YN0X+vQEx/LeKT3IicLXIaXO1qLKcZvIDRlzOGabgwc5nGq4xiWEKqxDybU
tD9CJb4HdIx/qbpcfzDiH3Y3YbcGwaIaDVpWpMmA7tC/LDnS9MVEeZwcSzm7SpN87eT6u2733I4D
VSxrtA/3jCUvnvsumKezInzvFBlwWjWFLpyHwaeDonSjfhMuOHMCEvAq+TS2cXXuFetLESkLqMkW
5GYVSRut/lrIerxPFOmgpcCOAfq/TXVSbRYl+kHL4XRIrA9lCSmjYQQoofq2TW03V4pfJEoPHigr
SR2dtTvbZv3OHCqaTOnZBKjTJzNa98IRHb4l4CQDhuaMot/CxUzO6E9bqKX4ZAu0UCebP1mPIWwM
VZLls9B0aZOBbWHWw//vwVdE8lKTkVre7nqRBGmV3hDwjSenMnZhlZPlrqbqmk/xNsVRZ6PrzAYm
qBc7Dg00PMUDbrGmm7fyCNcLBRc7AcAocvWjcgr50KSYrWkxJDfV7N+oKzfBDHoYdGJyrEHzrVDy
97QF0uOXgS5NunvLlkWbQZY48DHl8RsVpJOMS8VNo0mi151vgxVOflfbxsZK1Gpt5AB3irK4SIYZ
KCHrLc1039Oh/5bMPbavetKuaiEVYVIC26yxjufRHnD/45w4k4cpLeK1nqWiX3Dao2f5SU4JcRBc
Dz7KEL9SaC6dcJ/y6Cp9qqtU8vuOBtectVCiCW2tlvLdC5UnMA2q68xMZ101ISGmnzUxJXM3NXmK
Dwn78EoYry6AIilmfMC5qzZ2ZR6tTt6GKAm8WdHYVJISJB3cneqtsyjzNtXCEcaTSfQFvmKToM1c
heBb3ayzzwW0IFyCXmj/yD3BSU5i0mgAbryc+Gk/W/IlnGl7xNIN9OiQzTtrUN/uNa1SptVbR/Ij
JDRoINkYYGJdWe++4xw5Hep8xGsioyvE4JskT6RKKjo0GuyRe9rclPKLqdevHYZV27RlGQnxb0ZI
HaAEyB5jFDQes6GtjLZXSTnqhBoI5FCtUIggdx4KnQ4MinBpNUlQb5ZvcRtRw4Bb05SGyereKa4S
6ze1U1SYFDHx23pwmlt1ke8AN+3cJC+LY4lSKTraeVt0e2Y+KNCFTenyHo0JFDsiPbLMPXZ6kDoq
K2eGr4pgrNJ6U4HPQZ+ufJV6OKxstpjYKJ+iMUeCP6uh60Ab4Eahaxt7vkWp6fmX2F/2g3zOIPcB
cgAF0pv9bjDikV2YykyLeV0oEYOUS3KztVo+kxyLkEPFaSfttLhDiaTMvo7bxAqL6jyxl6Cb44HO
yMHLJ5xknPm2MNFPBm2IDr4EdgZ2SVFwCZIQmDRlIiGmIAq0pnoHjkHddfdjVObVKdXl10igDmgF
YRLIR0eAr+J5f4+MejNJcpBaxSPO2uV6KmyM2jUoh4E14zzmqDIt/lWFQ+eUR99zSQFKQH80pgoU
yfToKb5jljoPODlmYRriRoBtKbYL6PDte9wHpvhhsD8O1vi2/fH755PE2PQdNVdtdLBEa3S7Cmqc
UgNem/gh8haab2NNNIEhM7HHCdcD8eci7uS10cvnWpAJWEXq4PPR73793XPToFrY78bW6vO1NFc1
YGRMiCji/X73is9/d68Vle301GcuEdHwl39tpDkNtn++mq6C3IvsbFn95S9/efjnIUKTvoHabjLv
z1dLkkq1MgTnJNsEUz/f9//2WyohBBqjwgmUW+B1rk3F//NoP7/B51uluAitck1yfh748zk6P0zc
hlPb/aQr0KnpAmLQtsbnUPgTu1CKEfATyJDVuRcixf3JY/j8A0WaxQXabawy/Z67uFBiSKosDKnI
SWm3aATZ4vPHPSn2JcH8Rsm4qmKq+8uPz+ccbSLhU6Q0vYjmMZq80d1i3NgLZ8ZUWPKRS+mI0anG
uTRwRehMsi+quKD4X5UwZYBbOPmUBxip5D8f/fIcYvOtnNB3OVvELXsMTvBVdfB9nDMiQAOb4j8p
HHhgYNZJHslaRYAyOEYJ1p72D7UMB/fzOH/+mMURS+FO+udzJYZ/mbUYm7sAcsAKhawCkWJNkewQ
2/hE/vn8MEzgOkv18Ok12VtY3kg5x/x8kROZVwiT5RoLIczwQuBgKfcKbwey1dPUodl+YkMqca4/
H/3yq4qX/XrR94zogyGsKcQnyFooL59Wi6maNMHno0+rxc9fgX9AxYpA/pnCH/XT7LD5P16IP59j
3HlU1Tfp7gJfOEDDtLoIwF3eUVNaP8vOagMHddVGV8Qe6/SAx9XxeQqKVbgD4ei1nrEZZhxhtiO1
BWN9WYLncb3pfFBKiH99WExzcnDuPtK7+yPZrSA/ZLa7uT82vvEAAGB9MFeDi3bW7ebVZglaD2mz
/1UcDEEaG8TVJW2858R2D5Ob7p4Ly3u2pbV5nt95ovc4INYzjwZpjvK7ksNsw8x7tckPz/fHDuUS
gQ6igMh2lyDeEQU/8NmUDSHAw4b3Zmx/tB6FW08JaCjzOvS7HtyasgHh9JgvqSs6NxGj8O3Gl7g+
6sWZ07Lkm3ZBX/PO6ZlT3I+WnUNCnDj6dZrPhTPih9QhFgnqFvwzHTXw/9Z0fg+578xnhMCmtbuH
/rTsZBXkd3ni2Pdj1oV+RqQ+XkDx9HQh+KPm1skhS7egAYaPwnbJWdDBjCO2TIPS+MznSA+9veFj
YO/WYHcI+mptsijskpGvtUAUwD7JWdmhzwN+dbBSXHYLPJmIDAEwDF8/R8VGHvcwZnLoGPOKkMB0
jjYb5nfNYMFdkwVSza3yOtx9njVAu0GNDCkPPY6UOGuYkG0QZ2urQL71eTC0opnHVShfFn3N/IFC
naOjtZNML97BbqQzWMs8+bywrh1phnfiHcMCvye3mH1cwMM79UYER4/2GbNWmw5jPDMmn//oz6Wv
0gnnqg8pzl21R9/30m3S24zX0E07ayu5cu8uxHn9SnVNcYcjQDG+aaBDxHpihwlLe7S/ye9yvzU4
1xjRfoM23OEe6A0/aOkrXjk7+Xy7X5kV6UVF6PIGpXMdPQ1enLrzt237JK99KDntodzFAuvsO/mP
ihZPaUd2/IqV9rciPyag5/P0pjTrBkP3lKbma7/CGcqjwfXjDnYdfMCKOfBUUZDfd6fii6DA7D6w
pV7V49dhN2UPnbq11mW+M5gxKtSjn1q8IZo80Vaaa1BvzJWRBdrH9KHxyVflIXljCPSGtKaXWVcW
D3D643DKv1f0hSEy3tFEn2tuRYM53bc3s3pwcEpNqycl34Swm4uvvJyu1lAV50M/t3BeqL8xGNlj
5/40vUqZV81nxiOXrHefl0B+3/DH/oVcyauSbOnkYfMO9AIJO8y0ZVuAh8bZcWmvCr3WxZljJ3g9
kRT84PJXZMK5byqXFKJe4UfnhpEXWeKQBlfWfiyWY3Tjy/GW3BCQoFdWe+3A9+tiRKeaO0trBv5C
BULHEw3aHnzRZt2Oex3fwPRxVj+kgb18/8ZIhtGpwu6WDlF4ZFBmFtBE19DXPNlTF62Kvd0G2edZ
KqjH21/q6ommVhAcdDLTrge6aFc2O4pzFokt6lfSOk4OUvOtvbP60PhtP2IckKuHgeB+yCifKFTk
563Sv2n3y6ARAi67vH5IZ/z7pte6+CrLnZuVF7U62o+IgusO8yGuyJiVK+5vRfBZErRIhh8pG96C
hrFnPCnLW4suuCEQ87j3yAXiqcc9ma5tZFG4Lbrgw95tZTWv02aHxMR5tc9cYbXBg4LZ9g3w/7lb
neLoamzmd+5gk5qnSBmyIXLHZguUydrmznnU/TftQdsAccxcpnI4sBjC4JkjrrC1GYLBF3M3c+xX
hhLH2ChB/868OrEpmn1etATFh8EvPh/lUNzIM804c7mQWPimofMGwFF9lH5gKsbo4bLFq/ldXlc+
xvPNVk+JyU/zWn80z9YRyw3GSdwjJwPx6WsBg5BPMgXzC1rgE+eAvBtZjM2iv/TAmRGWnOc17Rjh
EzMn9onNDi0KZ8vqv/ARdP4xSqzBR6PwYk/reQ3fZ35n9mEqhcHF90ptlkVM2gJlI1YOnZ4FP3Yh
L+R+QfGc47G575GQCJj4iu9A/298MM9wsZeAUS990WFWfNAGxuIurYeAi0UaRz0DkNfpf9rhLMnr
8+T1q/4oHX9A7pHfOXU9HF52jR53ErejePvkmUwK066BUyrOCIx6xWOq/jy8lm8kTNUPVuW+Wa8+
Z1/6Yj3QGPKCFPvVemD54zpC1jVW0RvqkQ3IOI+7mlUkxcA3W9OQxjrMwi5zocVKSOHdWSmB9GWI
uFKMDa24VKCi7TMt/yxmy8PCFWVo8VmhC7v5gY09wwHwCZdD43QRSqY78ZVd+f2NkcdyAbBm1QX1
gfXLPnOVnAeu5sJK3K4XNz1YDznvx3qwebZe2YYdgFe7EX4pmcekoG3ks3SUvigBF4n/Pye3yX3n
JJiPE3bPHqfJOHLGecj352sx+FlCh0Dcp8a+8iNMtlbKA8uLYXpGectu6iOXsTywPN8frSOg78zV
mKM2TsKUxbmy6H/ionOXYcESeslbVOxVrp8r1FPzliMuG5YyG/kNH3pEz0V4wvfEVeHIVEmedc0s
2r585cXEKNDCVk6+Z6qk8X/Z0r/IGsgEeWMaVALuPOolB74Zc8ALi7tx/Mq30GDJkjxbsYZyZsEt
+a205lDWK4rGQ8yC+soPMp74mIde+MSwz8GK+9ZDLzGgadYVF0jT19FbYUCHYjh3vu4xSzJYqfnw
AQB64tbQeNoD8z+vmsQgNac1wyz74GOx+HMItuLLtm+21f3SvnNbo/DhqhTLjiV7xpu28zm0cxx8
eK1EUdKBV87mdrIfxSjV/UzZqAx0WrU393pH0ngiWNDX4yX7IBdvE+2FVyvljM4LvjIVfjKZ2X9h
3eyYU+vXRhSuDTrZsPQ4xBc0yxDVekj3O9hioV9ArtiJnD6jvnM8XeVKwllxc6vBeOYoXS2SgVuE
E3QGBpXTHkh+DORKorYVNiI0FQ7mPotgpmps4XedtaaoVcsgbC/YE3fmU0X5IFNtH/yhcXyzH9mk
rypjxdQwiUlOVVaOO06n0PpymeuXIt/AbopfRy68TDbADSXqwRLYcwTQXbej8fQgTr5SfIZoWO4+
Pmc5mcU1YZMQtLo2PrqPqnIw8zNTlEVaYnyfAgUP2VgkASo6u5OvLKcjbzPGCVBujJxZ1abaR1bm
HKvyZhxNJ6i4iBREFNrk10VxciZfH8QwsMtj1YjcsPslbBG32KeoWc/zhcgczZJa0kFLfixgt6F7
wBRKJn8iV67PNTwapa/l+yj/YbPXv7G0Wl/o12eQxtjXcp+GHqUfYhoxwA418wix/jtjluWcOJux
m28nxxsvjb5uvyIxuRP5GytF3gCarF/mfodrwJoL3ffbRF9PIDwgNhX7yMauZT09TPZJQUoFl83x
gNRtNhsmua65Sl+aZs1IK1+YrxgBdJQY5LSnNS7jOeFQiMzmqMee46ebcnTxbBLTyuwuJMDUHUVB
dhhEK5Mrf7fjjSb7kvw0Dns+MDsOxtYmKj0M6VuWV2K3FeYp9lOR0HnpEqSzYrS4r5yAoxIbZMQp
BMIjC5SrHacZobCXH9r3qf3IYSFLD1T3MJdZrp0RqE/Ka+1xU1o0jTEZs9/Yd6vUJjRmQtYDTQfL
Q5adRr0LFhLn7q5vrW+C/d3q0dcayXTyBmQbY0E06o+ZMO67YZOhByFb1HWcX5dmz6mAAvxaYZ1k
BTrUYFoo4B/ALHTjbL+k5/hB8oktfYPBtSWwbXwGYIc3Rx4fUENJ2rH92nG74z1tu0St9JNtKVng
u91LrryqTvaqfeeWw6aHmzix0Jfz3jjsJcIIHAI4/BrEKzsyX2Abnsk3oTKPQ1cjO/TefbBMWXun
8HFIko5MJlzcSN+gECsTL5S2IFPy43gk+Uixs32QY3fJXynu1gGVFqon0RqNBoCyKZfcBQuUAVGQ
j/688U1KYiPpWhPbL1oDVhLIYAq1J1u7yKAQxRCauJXp2O6/2060Qpm1iWgEl0jHfrejC7Slor+N
VLqNIJFeUoZN407aUar3PAMFUrqV4wqRZrG+o65j5gdlNr1MhurCtWk9ufdb54dpMgt97XHTgUhd
BjZ/oXpEY3uxlgGD9Q9ddHbkNwrqfBUwERWaf6Jn07NK35TXQKSero7brqPTZ2ACvJrN0atz4sax
ro6xyX+EX2Y6JVaYUdgxTib7hMwuHPQ03A4BiZguyCWarIpDohGGbCR3/h6SpL/2upfuC5bBVfEs
9WsnX92f7ls23VO/7iOt9EozC+QE3a/UjRR7HoxrS2JY95J6kyO3ovSJhOrVYv6pX2k441qzc4o8
wnupXQnjsOsdBuRK+55pbn67v+oAPyQ8H+xV8hgeye8aV1Abq+q/2Duv3djRLEu/Sr8AE/QGGMxF
kAzvFPK6IWTp7U//9P1RVTmZVTONxtw3KuscHSmCEUGRv9l7rW99QGfrC6g0m4Fm5L0CgbD3GMaU
t+Do3MBDuWVro/7z+22SkFX8xq9Z73cQNdRj0DK+jHvGHy4Fa8WR+F2jQK6to9GesaismsPU4x+6
hsPDnL3oJGZF0yaKXjXeABXdFe5k4hdWmono4KgIt7lknyQ0dHfF6wBqjq28xwzMKHlA2urFx8mb
gpWzFzDrwaq5i8ngg7+jS3ZRH9srjRhBTBzYQ2QWPdGOZ2QPge7pwDsYLxJfwlWJV9wH4YxfOIIy
ht4QpfAKsGJNiRbqr+oL1zhWO3Mz7Tl3Q92ugrd5PR6NY8To5hMbojASIm1jefBub07hdn5I/RSO
pINEO+SM9DtheaH5hnrBq2s/tvbbpGKtzH4PQ/E7+QVX2eKeqna6W745a2XNmMlk7tdPWHrsk/lI
kcWHwY/EQjfYYewXkPVz268DZV3QaadwRx/VWZNORIg41Q68h4D2PFNaIYONceasU/ACCJ0u0uEw
5TvaGOYd6T6b8FHttnXiwbonq5TC3IXRVH9NT+MBw5+2zVNf22pefsOmsoqOEcOZB3tJOhgXxaPi
zaiQ8rDxWKI0C981fOJcPm7zgtmF5o8XvNYbeUnb2JS+MPfVRj92O8j/9fU+OBtedLQuEiWFlXUp
fbIDptV4H287yY9YhapHxGZs7y414N6H2M/WJjid+cV8Dd+6x1b2oIaDlnrUOeNb3rHAd32U0SO0
wMRWTKvPys0gSwS41rlUD6XtN+KeX7Rw4eyDlXUTVOgxSeurQdqSZlCGLLY25WnRpjImlq7DmH9G
Ya/uLF+8JM+MovIrHbJwo3CWtR1BF0lzKEE/WNgNkOu+VfGDGXvcxcqt1q8gLRVrNes7oltYddnN
ljWC3OwSQBOsunOynKiGyqtXtk5Mf6wQCH9iLQpk+Ow0oyvREl7+LhFYSiyKvORo+8V+9kPSCHaN
26SMmYdfqgVaTS/BlWpqbOdXs+m2bnccXiwkCKxp7ef8GKMut0HQYQJ7RqNQhr6eIf1fhUREHGhm
sauipUOrzUYYBCBq1d3ptjedkN6HNGZycmewvJEHsCu6rTqi2N8MRJ7qySPLTXbo00uqEjrgs9SH
XuRcZwXOuSvvimXPjpLEj3kR4pilNdUM6TSt37kK1BVDnJWDHQfm8FasuCEQIp+jLZz3atk14TCz
6JuswsesZ+9p+e2zY+6RWKzip85ah3hKTuTmvC6jd/jY0hpaaevxJf2Jn7sPgkNKyu+e8gkmzvGc
LcDJwHGDaSeLYzq9oepDsq+hmGAcd04SHwci+F34YwLFxHtFiW5VHJdwKxTfnBxxpBygUkaJ/HqV
7WgzoQ+ifIACiBUCozyKjor0t5fqPkpdQSjSytjaOxb59zOkRje/QRRVyP2q3su7Bk18hRjngP6J
4pBzji46SKlimz3bzFUDyQ+uY62Cr6RQ/HSX291RaIDYOI2kH437+LXzJCpF2rJ7iZ56ZdNBwZzd
5CYhY2L77NSv1RMl1c82uWOlJYGPvHatF+LoK/eKoCRc0Waatwwd6X7Bn0mJ2++Gs/Jsv8K83NQb
tvdHbklt3d+3z+ZrxChKS3xdhhgv11gZtrDbU7ArmbFBKgDqEyuZBxYfe/u3gfm81Y/abWQ98WhZ
JJ+c8Naw7w0J4YQCv1LWpL65qL9pEgD7LJ6rj+qj/HROxr5hZ09d44JcALWAVt9n3NCApfoVYWiu
9p04S31kiK/OmYS2nA2FQR1jY1zG6i6kvrBv97LyExzbj/ixekbAyarsEjwU2jZsLyHeGY10ktQz
g+9a6Nwty2DAlJTFALwf7bhdfePmTNx5Gx4oDVi+avmSj/mGLfrya2HLuOk/IAmsgPf5HDWi6XYY
t+12RIsAfMaFSgtV447l7ck5Q+h+qNblGTPXTBkNnoeHLXyFeOP+5pzDN/pVkUVf9VW+p8b29E4D
yFxG26fomSVUwm+Zl7UIjny0r0jfYcHAr2TY75+ts1F61MUvGiM5viOKn6tkTRCl2OQn43n8gj9a
vmm38jHYdQTNP8f78YEr8btOrn1RU9B+0sO9dXvQYcSvPms3fiTA5hygbhCudE730rljRuZSCK6Z
B3i13pAsRmTCW45kcXVJo22v+qr8AuGCgC8WZ1Q3UhWET7BNh13rPFildGyl8BouzVOMT+z9f78c
tKUX1EysIWXLWYdDqblyi6d+WPo+UydZCLzQUecDHaDf7zl1fKjQ8WzSpYUVTeAZkUhQkFEbSpLJ
PEyQzP78Sb589dc/9bBH9yA/kFaduwBRy388//cgvw9t9YQjTakRobbEYvBvzyeLgCSjYR/LNHZa
yaz/8Ue4/PP3e0E1sESPbOPdQTPkm2yHoQ387aH/9szfYxil+PvRyiYo11kq7g3DRvzXRD6N2m1Q
0y36/SOsl9f4/dKgYa/4v1/aVioU35KLYiPGCDTOnw/v/8/b/Ot7TijV/zzE7zd/H5NnTbxlqln/
9bjf7//1z398FeURXrHlqH/9JNUjDYUMU9NfP7C1lhf5/Xc5sC5Tqgqy7vK+/vbyvycARSgh1dLE
bSVCFpDc03nl9D7KKIpfSw03LqZ1X6Gsb+p8l/Q1jjsrWtPZlzeqVp/CnJ5XnFC7mjWU3UQdacO9
UJxtV7H9SzV9J/Wt4XXIJxrTcNuWqd2M7FscSh922hKzpr45VruZCnSUrUwZTXLQ1WrPkdYMgJMV
15GgUUY69Z8J0o2LlrdwZSeZqTXbOFsUhYpxr6/7XtnKDbKCNLCcrWYgk43S52xIRtcUxq6dGjR4
8kP1q/VJeyKR9PFRg3mwWkwhA5r1PGB5JuNi7yePuAQ1IfBXZ21Zp9ckfwlD1ilUOYjZ8wzb2UkC
SlyZ5FTlsmbtNDH7lfgSiXytKxZjlxZeZ6T3+t7qatRFibTX8+axiqV32YQkaqTrIPwYeo1eUMG+
mQHHUS9zQ84MGhVIsCWZ9WbXnqyOECtcBIcgsN5G5KIEmhdXpGahWzaVweYIdSQ7ALqvzCKG8xqG
iPUqnYJOOfTSKcrOQ2B9T+2oemmlfqEkOcmh9RKmSFgx3G5GDMTKPhyyz2Ig/20oZhYBEQkzefcT
FfYHbeTi0MlavykB7m8iyC+VtJ1rpImGwXa6VZHptsWzNRGc1Sr7pp72iEl2eU6fZQ6OY6zeRNMT
0qqu4qFBHVXsp5SOEF7ISMZQ0hJYNpisxRjugwZVo64+dg48ogdTn4GMWqrfGTPeL/sQUvNsjTdO
04dA9Kc42UVRkw+d1VY2EnM1K6CkdTwRVD1yzpmWKN9V0pGWJ+PCmHVWe8zxDSIXzthkWsd2cb5K
jRHhpyAhpVV0vk2vzqk106vGuzqs9M8ZLFkTGLe8nV7yqqEO6nRUU7UMnVHxrYQFQTgd8cmi9Ea9
LIAgkiaTUwYzwNzYBEnOOgvLJCHuJqqTr5IUFhV/Q5gPj5XN7Dq1BjzuXoy7HkIpySKIdgmhFRJY
41zOqnMs5Ne5IgmiVm0JkAr7yVx9GjsFsFs+v6XmzJBCzDWysgZ+CfwytIGv7PXpPhHOm6G8hEuz
djT9myvJV5T2KRjs93YyLwFd6dlCqjHL4+M49oc+i/3GrFHu9nnoKTLxc+G9FRV7APCg4hzKH9qg
3sanBkI72ae9ukvoZVZqq7phrD9qnQ1HxVDf609Zc36IS+13acnpGkmxiSxwJAbRMhDziaOdJiav
Pji0RtxDhBpnPzL2SiSdZzlYo/ANgNY1Bydpv5XBUQGBinuiSR5RkzcIMVHf4is7zb3xTh44ct6S
dTQdsTl3al9qZLoWU/lFRge0E627pDIpnOl8Rvx8UeqU9UczOWs9DH4CbUiOQ/diKAxztTzuDRJa
fUWjux1Nio0a3SncLP9prMBtnYFZ3LbvGti+YPpYkPc/upjvUTvD+gnZFgYBJOmkTA6mKZ7jjt1F
rg4tiZUdZRiHZkdm16lfPWVKbmxaYz5XkvQUcW9ydo2X2HQIn5aoyMQke4QTvUrIp12XvE2D8txH
yL/Upg03ssSOOY4MzAmTRnlogtgpcEsJ82TYysGElcOORj6TNMNKdQiv5XffVF9BS5/HoAEJGSGa
Za8mZdCNLCjGKoxT0xK+2oPstQx1WRLScQmwPkPzeSNkjKqlRNlTYuzZNllAxWyMrxERfkYlHuti
OHPOz3ND6gUL2rFL6JpK8nO4xCCmpOgN9TWf541UVddYX3IlCiaGxprlVZDHP/p4r5HtSaCFiTmi
jK6qrqVIgzMq8oSkJg7R2SoKU1cyehRdJnhRPW1duc8+pZLU4WBuf3ST8lad1btQTz9SBm+31aIP
u5mTHdLg8WAFbPkZv7O6LFdVqiNGRApntfeiA3gQqxgOW67+OUStrkPEQVrNHTin5Tq3+5jyYJf4
iahf0pEUTtGCj7hqVEIIK1mF+beRq6r7Zeq0C+roNWs/zIiwOF1W4Q1NcuEq+ewj1N+r+Z0UNOdw
rMUZdfWiKqWgrpQTO5ug2QZDRremzZ+kqPswVK3yLHVpdS21Or0B655l7lBCEIYi8hgTvcbq1Lkg
+yTvEOFcRd+zmhCwq76UVXtptCwS4nTawEC6h5KKedVSBLHR9o5VeQUY3HhIcYmdC4ZneSRzBM7a
rgFL7xYjvKXYMZ7lRmbFLhdctV1LIaRJH+Alf5K67pcCODQM/ZBibWWwesoQl1hKioJgMo2jBh5t
atl9RguCqcwT9EZB1u8KnUzPQbiatpe6o6VBLdFk2gxh4KA1GbOtkhrBKaTkCOqbxG1t+nQyqlOy
oGSU55Roewr6qX3OuzLwor5zeLf0SYoCxisqMQrtVXHrBP7xXofUagpKALa6l4OZATEeRy8OCHBr
FKLEEIf5oqs+F1/ar0/qfyxl/42lDNs5zu//2lFGj6xt4s/2P8qf/4Bk1eUf8b/Yy/7x/D+BruYf
jox1ywbPSlDGQmH9j3+6yyzrD0VZaB2yphHZp8uAiv7pLtPsP8C64UdzcH7ZYC/40Z/uMvsP+AeE
FMOYwrOm8qP//b/+xVsv/u3ff8dVLS//L8gQR5ZJTtAUyB2GZmrLJ/+7aXVSilSJJvIZlqxwihl5
+AOzswvDtSyoNSDSl3UqQ7btBcr3ksop+vsOQbI8f6lg2YSMbwFhaJgn2wGtU7UldLCtXxSKsG18
/dtpvv7fbC08+P+Pd6uZpqJpnB5gV//mhEN5bFZkqPJuR5mpFm++yFEcW+qSd/AyOdVR9OnCuEYN
sMWFcbMow1TzebL7bS21H2qOm19XtzO+8XBIqWAFp7i014NGW0FHQYQ6Li4j6utofS+W9i2qaZVS
IIiCC4dZSPppEOCvr2gvtB+TSf1h+R6PSJthrdfl5/KYPrXJCUwgMNJHAZ42OFDz5iVGzV63ZElX
1FxwdS3fWh6yHLKulM3yDuwKYR6HQvq4F9RxZPIROfqfb6rWaZvwnpY3+PuG62FdyoZvEo63PCbm
cGFNlWpRAmJEEiXhOk6zUskSXb4GU06BOiANUuel07UIUx/K6mV5TJSbfmNs6oin8mOdhWEIuKde
HhryvQQvGF0bu73o6bhTOyC6Pf9vOn95th47WzkP4ARRZl+OEZcF6jukjRQbap5bM4qH04a8OG/I
ndNyODU5dL3Y6loP3pP41Hi4q3k0yFAMgLzs0Mo/qo2CCX2Ppl/Av+vlWvCMtOAAvMbv++LFa8Va
//lRl9cT0riyHGVDU6Mu+u3yI+bs37+BrsgfIsGqUXf+7wfgOHrVUb6KN8vpWT778uLLZ9ClxIci
zozIa3EKg+VrfiYoZzqlR4yVzFubtOJJl0dWNhFJCxlOIzWUkWYRnkkUMFZjSBohpb5rQvSgmXty
zOXQYoEIVqaBWIF/Lg8WCkVnYW8najcyO84aJyLN4HXHNq3rCrxqvDlkf30feMn8RvzpZjmuABZP
qoObcrjlECpfOy1xhl3M9M1rswv986k2rSxibOjKJdBDdaKY2TFw2Ho5rF/pfDKOlupUsGKlvZep
mbITcJd3sDxtoILuvCqa5KdmsO1r9tYORoGkL99zmioYYl2dkMecRmtbHdUwdGUt8gAeQIrv0tso
EVoRgh8h3OAtFTlKAlT9QGWDPHti15N4MRlauD42obAO5ISd6gZiKrKEFjy0Famnbow7r7A71FD0
l0AMrFTbfkiLFxWqFnmJ2AHShLwWbH2fBVqNPCKi2Ay5YSQlumaK5gsKOWQZ+drQ3iF7diuAFUSc
cgYJiMqT0P2fObRo43b6b+bQBQKIjfm/nkQ332UT/uu8+c/n/GnLlv+w8V07ugUCBnu19jdbtvGH
SeSPivcaTrrFDPnXxMmM8edEKf+BqVtH6b5ACQ1b/f+aJ61fl/U/5qR/8M8dsOv8D9iVousqVuB/
nSlJny3soLSzLVPOd5nUOUwHpsH6x8HTNGI5xFqVPsZ5fZS1cDNFmKZtlnb7bFZOeElJtMl6P7QF
ILQxpeYdQHYBR0NuhUQBKg8sP2iYgxXBglQMyh0mh7M9CG0VlhryFVv7aSZsUJpufc/U0GRTcg4J
YRnrLELaVSb6WZL61BN631OcRn83EgS1bqL6rKWJ8FHmV/5goJOasW36bHTPufoysIRsjQwfeML9
bZbGle0cNqvUwOeriZOUTzYUEXboPLMnt4Vhegi0XdbT4o5S9asYDfRUtFhFusVePtBTUkFB6AgA
4bWa5azwU8KwE/ldz6JrkAXkpQr24w7ipnmAfI6z069K+9K3wo1Thg9LKXxwJ4NrYb3fxLpee0kU
3fd5f1cHzHG2QwW7ie1PJ5cp8o6RL/cB1ipBgYQ4bnopiXEjlpy3Wz12bT9AvwPGha5bH/DxLDqh
OZ80n7CpHDQtfCQn7BDIztGdZE7feiYdIdouY9EmzYE7F/MmHhXyW3RKPlnFLpXCCP+pE6ZoU94Z
c72rc1ownKsr5qYne0GiBNQrzQ6NgRKWvd+0lNEGGeFFvaTGNBHbe3JLsICULsWtEWiG/ZX38blJ
pR+KCsiu9qWcbDCYAngyPh012GZF8VyENteDuQk74zO1QpK82+pCxgMbyOZqde1zkOtHTH1u3CJf
M1NYOIktGvqZBJDF3R340cxLcvs2tDrWKjjgTbnR9KPadl+VtRiCu+cuSI6TOuuIZeytKTTha44K
S1Y/6hLl+boaSboh7WSKv9tsWttWBEInTW9s9r4CwiV0ndCVGl+aNmG1KvN9W9AiHccMrTj288NA
JJYNAcprM5RKdi92fR2GBzOjch1AepcntOrfoHNVb8S+6mtzvFJCneoqoR6rLG3jtaVQe630ikUb
twx7zlNllzQuOvrZeWGoa2GYzsoup1sSwVqMRRCdOjnZ6enU3WeCNUxabxlY8ruhPrQLEbcFoj0S
ab6VEKRppGC7E4ldiLWDl7nNJNee6G6OYp3VyM7tRNIPtjqe+l4z3FhC/p0IBGJWkvnYOZnG41jC
rKEeZKkjgJtfZh1E1kZ0nePLHZfvFIgHlnfRLorqiX7c8MYkHYSFn2KadBO6VRbu3ZNI5bdCCp3d
NCmPych2PbbMdaMlezAlM+kfKGExn2NVJI1S6efXqEfYHPXNsWj1aQ3PGokSjY1W1y9larMJHwba
PCMhw0Es+eAjonVnibvejuWt8iVNlbNriQnxFHU0V11M0atE/OVMqUlQ1/Khq/FqF8mwJigatXBc
b0O4DlvJpHmWRQ4dXUVCKiPQ9EdD6OppvajBtflBizg1TvQRS0K41Vjfj3DULqZMezDC9N9YRnVn
KT2EhxEMVZKkh6E1JEop5NuY1ksqOcrZqDqPEsRac2Lj2Bjhp2jTfhOU6tPQxKiYBk5s1NEtq0Oa
VdwVDqtGypG2GOx1rtWgDEqknH09oG6hfjyq1WvWWQbeZr07ZOArm6WUOH7qcx5DjiVBQmmIwBoQ
xo0KvRQIDxDSbMVyRW4dB6kBTjlLfJ6QWo6UHiTr0NdVTvrEV2A1jV8r+FOr3jklbW/x7KW8lmTN
dpB1N8XWyWBpPrW6Znk5A01fqxi5VCobbdTcSjLBwhSVn1yhPXcGM/OYCw+iJgQNuHN9Yfu/FWHx
qIkoWE+OtaH0VB7KSez0KH5jAsUOMge3mC2NqljjnVy3HtgdOrkmYr5BFygL5iXcdC4AxRfFuyWP
JzLXhotiL1phJ/jM8Wb7MioBu2iikxJ9SOQeuD2IA980GsPFy/+oigRWmqRB1CKnjIvfFzHhQY48
ZD4YjYvNZUBKWrEbQMU7GgmSlEsnih6LMIZWxFqduoM9htm6C4IFGCwjFo5eJVtVrxPp1BGErrXT
A21gR0y7WoyvEQbXs2KFTz1cf/IiLHwNJcGxCTFDhmKjn1ClmzGjzGpC+aKQyRkRHO06phhedFXA
t2isW18aZDLjRtsoUYAq2hoiT6HYRg0ynh9LSSaoBM7imNrEH451vqmc2SuTGVBZ3I8vUaXg2o/E
lu5hvJ8qmNkz5O1UV7YScAtysDgjKtKKdA7Exu4LcYnKncoGgpE0dTZFAJA6Md47fP305rHGam3z
ahDt6UYFHAJt4vdXTMOxC0V0CaASqGE1+63RwzQyyg/mGvN5tvTHSX0gshBKbBMXfqE69z2pRyyL
m+d0zj57LXD2URwgH0qd7WzPSGA8R53RezrUbxuZhCZ8h2gzzJckUpfCU3IeHPyAw95sgWZFGjW1
SZfSY4gvGjr3fKiW1bPU3wpyGNjuOBcbb5qnOWOycZQ639tMxkBi0jNwOcSnNfKqSscdG01nmehc
ummN9CBzQ7vT1L4mlpWycZaLTUM0pyfb04JDCEPmY8PwnMxipz5HEn0lrAJdRZarURWOl5tNtO8S
Nlxpu5sSQz2NzbAxS2kTcFXtmpk5sJey+Gxm2bbum109OywzmE6IhjMPY0zolvmal1Hnwvt4lR2y
59Tlj0mu3236c5T5qTBWJBuklW9w01Y5MBRTh+GtNhJguKWCPtkVaQFlzplxVMrSVZ5tMiV5S6We
gcQsl3kpk1aj3Zlu5VhoodKo2SfU56VgZrSEJLjhM9Cnb5666Ee0b0D1S092RL8htf4htFTnlrQH
h34iElyELmXJQkIF9uI3KT32YcoIszbD9KLnG1pC9q4oQhZyo1YR2EDegyzOXZ/QTp5GidotvBu9
om9O2t0hLa33KGQnrETL7zjNqkOd3MdNdgjCVEZ3a7LLD7k0LRnggVll3yyHnH0b1giJU5v8gWYB
midkTUmz+tyoBf4LzYAVKKFAbFtuFV31mobWSgunoCrjPR7R/kelhqFY214U0YuejwooCLaiVT+z
xirNmA5EL7H66kcy3rRgG+usswnzqNadWsERKgTwMy3capUBtrcz1kM+beMBBVVnDKdsONsK8EE5
yO275ZKp0sy4G/vbUEtYfmZcNpLZ0pwsZvTVwbR3uNjQ/MYmZfmGibnPbp1mIiJidYvbKzxBamcE
HYMNO1RiTxRL2qCSB3ttL9Lyorg2BfI3GyGC1YprrjblZRE4zgqZDTltZVvrHlIT8BIJxcLFqQ5E
JLJGIKaovgxaweTPto6vIOBz6WpDxjDRMgi6GVwC1UdLEORhNB3UrzEPAxEl+3pELbtQ1YtjvuVR
a1HqUbOtRU6oG4nxJSyr45Srr4a2qPmHiFT0PkVc3+aEgSNvkSYm6R6UgmsHC+e8YioYZejP9ngp
8wIWD6mq/eQgcs3TzTwnlxDZb69gQDUaquFOsRtZukh54hexc0uL/t0sxU6KAoSwU3CSquJbzsEZ
1k/Usj+sBmBc0SEvUnfpYH+Q+vEdtSPN+VdaM5cpnrZzz3bjiQRYkK7vfWzspLDdjIQbxoZzYm16
kWR9FwQm5ff2Mo7DtonoQFqIgNpUOmksIjqM3LZGnQHm5hQNYDNJZJYIPJ+bdSu1m9acn4wR7moJ
EIuqBK0vx/GUeab6ZNw0EdQrAMcfRjeDgW6Po6jueSA5N320rlT8ULn5wExLXST+Bm5BdhTE6UBo
66ZDfB11wSGtUdu3tsUZhw1cdMqp8iqjfloepFYp0XHOdpzKfZsMaPuCo50bsVfoyn2pNAehggeM
Faw2cc1MqzmHbDLvSmCwXNk/neH4dPBxHFTrqkIC05Nw18vdugK/XuPLtJvqvi0hOzV3oVNtuGIf
2vBqJPJaIq1hnlFqLt1T/So0DbYgL1hrYqugIxjBI4/83OinhriT7KnW0+3yumyoV6kiToPFHI+6
wyv1+2ZCbdcrBdlckerDNLdW8oBglA7ISrLxMg1m4xa1vNwgWBZyd7AGz5zigxXHu7J02BCHBTmz
8Ra4oMfWg9SckbasTDtl1p2NAb5mVuNTrov2s9RXsW0vnR/nqR+JzyuU11GIl6HB89GtR6V+pzH/
KLmdSG9WoKh0Iqv1ZIyfkjPtZvsNrtVzAAtsVeUPFMNuRSrehD6eadVSJ52PEWwPfYy2lSg/6DVe
e1U9mQ0LFnR7tknErGpN98VII38qNIhh6osFuMMkBgX2C/kd93TU/Y4lDgt6317i34mZdSvF8o0i
ezD6bBtdqoWZPAfVWsq1yZMamvNSsWNHRiCwRDJoUtJ9iyuazgbY06C5Smp+FQFXSgVaqJErNg8W
eV9idC753mBNaZUdt1PXHvRQcVw4AwaadunWV8sNqV7rTt3DvV/wI9S1Uox2Cx0FLVwd3kQOIR6G
8n1uTw/2nB8teN1m2q2TVgXoYJyHot3rc3WR6+nSqJSUs1La0m871xbKPLZhJjnipmQcKQ0896h9
JZNc4cHAUaQTrSKQFKbyHapYC/acZ4GcSAz9ZkrdC2VF0Iyp2/fiW9awokhEU9MZTubxzCc9Atne
LoANWYGaYGlnabLPhl5/wzBvlPxay7jWhYpbH9mu2DQDC71ZrGADflVh7WmacoWZ/Ugy3S62Es/J
nX3ZcaX1+BKBgSQ50b8yc2qW59dmtLehpi9cA3hx+vTaR8nvkFlkuFgyQTKxfDMBqMotAr98m0CM
Lkkukk3tPi8FRLvyQ9aM9SQBiezFg61uojS7OHBPZTK7dcF2K893th7flZSL2TA+8l5/FAP9fBe8
0Yt07PHNatFmM8DNqenDu3poMvOrjWSkt6r92Of6o6yIL6eVPkISkwrEe2UgI6N3jolSAs36DNV8
IycYspaLJTSS1zKp3lubxVukn/OW5Lo8ejGQLAoFAaTcbJpe340IDvSyOlT9gH1ioNg9G9z2Uy7u
wKVgp55+VKD9K6uWn4uR+lRqLCvg0qss5aVt7cc8NXCtOeeRxURRGS+DVnuMaQh8+3OXahACUH4m
7wW/k8BJ77sy8hNHPk56iTzUKTYddXkJol5udPcMGBTHJcWTKrLi4b5I0DHNtHHzPNoIrd7K7bQh
33KNDGalOsF9kpAJrSugSqcTjMFTZOJy6a6jgwp75i3OKwvhk8DHy7C4tfoaEXhNDYH4GzjY1plC
44UCONJ4pemZfQgKn+KnuF5Et1mHUaeLvho1XNe9fonTQGfbrgPYGQ0kLgyYWb9VbAgdOpXsmtE1
z0XrGuCEJmn8yrPkqYqaZBPaDgHoSUGNZLibiobRLZUeGqZNdALVaWrgCMgaeB7raa64qqcKI04s
r5sp2pUKDHfnrkowFRtYcERVvAqIMBYmH1Qy15n6vEpraZjk2+BQdMJlFpvNszOWdwRv1BS+Cnam
OorbDPGNPsXUxIdhi++GitzMjpiBg+oEvA2EsNXQbqRWvCmleaekpFUr5yLOLnmLul+SN0o7kGUt
XXIjx6BKyljK1misPSN91IfykSwB0EX9sdMS3K2II0Xx4kzzQ5Ir93o12vT3T9UsocgKVOxxNQrp
PGFLVBr+NOIyXhZ6dTADOFex+GxbBhMzCWATkBs9ZB6tAw1QYp23L5G2GUcCtkb9ZmhYzaziJcov
ErKuRGfGZfdHLsp+GtJtg02l014UEibKUj8IrhEiyda1EUD3b17kPnmApNXom5Axoh+tE6XHM2QU
bvtSPLUsz5tYvNlmeGIBzEprQINteEVv3hkNHv3lWIVMIj1VimIyR7eNpTvV9HKr/CIc00+03wvf
GsItCyd+K1njDYb+LbOjDYPuR6jWvhCal85gD5zpmVCcu55PB1UFmMhhRHZry/V3mKIen1Q0Dcb8
DLvrRK61n81Ev2n91TQtzptEQ8OkqZJEKF/G8bj8vuqufO3N/slR2zckGUDsDLzd2aYrfT2ubmqV
LPYPampLQkwxfWV6+BMn+Hzk7B1KYgxfQk89yLfEOrMVRrsWe4FQkZEHiD8SzaOVgtiLXZSpd6zo
teASStZ9MQR3BH/v7QSrWDKSsiyV5X3b3M+Ba7STssokmpwWoGN1pG+nF4gj4rWgkr0SIWgxA4bu
uqgoTzYZ2sqE6uZcrymoxG79n+ydyW7kyJqlX6VQ62KBM42L2vg8y+UaQxtCEaHgTDPjTD59fa7M
2xd1gQaq971IpYYIheROp/3DOd/xOjCYg7kOq8HDIjE8Ze5H4w0PdK4UTHdXfTA9FvM+CKsn2dz9
z/38Xt+d+YFUmBdj/MHVg2n4P1qbVIURvtPklL/zZjqM3VeskcHXcKJ73105hYGAaSq2g4OSfbSY
m+puxvWd6WMdMVfoBDGfNV09Ye24Un2b9ADU9i1bPdn0Z8m1fCg8GvR81KSgE4/lkoBnlCmOm4HA
Ty2n9aD9XTAz3ZaSGiujPnKEAAyMKTJp7V0TznhAYJ2dZu6fPgDQhQeim8VleG1dtPMQ89m4z3gA
NC38Jlcx3iWP/OBuAss2Ek1PB7AQq74NAzrnVrBMaJ5GaWPJFRC8vSbedT7WxCaJn+kIfs4IUze6
yeAK9IzMY+xJQZ3YC0eASLYTTCyWdp8zP7xGlra3g+tc/cF9aGqJxtAxXjXpYDyN8fNsAOWPqtfI
w7jutXmDCroDJ9gStJkpYtCLAv5nYVvUzRXWC8RvVhAma98iwzofmtcuL2BYTwE5JZGzSatxX3Nu
1S5BdgbCmYZWL6WWW0R1jJBe3zzD7Ja1ylpEoFjVYwjVZYzru27op4SNlQqpIztXEW61bniE0mnD
mL29LCIV4ORI9L6OeudFFr9YMnzWA368eQkK9aVWHUbpVOyqu7+yxMVvG8bS5Y425Vsn9fxTGGBN
8O87nBhN+aIKU/ar+r6gBPpJDuBnotjCT2W39ywHx16g3D3p2aS0lXrvFFpghDRBycjpBP0u4NmA
bxg2YmA4GH14A+UpEvd0aTRs45OAnnPkUnJy115Iv3epoQLwnIgu7N4vj57Mn4qu+Mr6eacKMgRC
nx+v9jE1F/41qcc/pRAcd2+llHQAZF0UzouRua8yIeAn9QzkY1zJdc1apBWwSSfrbkCVAt2qaBdj
7DPcqBAh1cEmybnY6nnALc3xVHawddBGAV1HRHzNMud5tORrMq1j91rP6hgoCCGVWOcWl6zXe1BW
ouEHmsTfs7v1Rbnzi0SDbYtw7rr7WRZfncmEF9VsZ4U8gl6MHnqsXtWAC4vE631nu0fV6p8ccWdz
mMalZdLhuvWA6KGpz9KyKcF/Yfu33ess1E9yxFcdoPQVg2Uuizjb5lFzo7/GJdoW+H/uo0OFRTFM
QuiAeBsV+7DCIbFdGeTOUyR4u0KodVUGKxNgpBs7i5angLAFkBr2fmTp4BLUQB78c+/2PyI0M0kK
u1Xle9f3wONYL1HqM48zrD1Htoc0N70M9wU2C8Od3WI9GsbftFWsrrri08/JTZUDqyLklZgOqx9W
2O/FfCe6WrchS3+bA06TST/FmfPTrqdzFuXUWtX4yxy9XS6GVyelKQkC8MXNizlw+oQ1EsM3p3fJ
vuXkbVq/Wbq8khlJgxtlYAcWbp20MXNZrNuC7kKTLOJxKmaR4y8y2/gZxOahydTNqysW5vgU+vHC
kuvNZ1qI+2X8SpL6MWXqN4gbOxTs9ghgDUTl01w/kQ37bJeoViOirbLkUXbF0bsHRaLu2DNh7ukS
sW0yr67WZEMuleHDKBxZhfj1nuH0byh/u3yMD3RJqyAlFzdEjyp9+6zv2bzU92TLe49DPmxH4hRj
c+CbWfvRH74KPwei2r6jgXpoDYQqSVk8EVSa+9nvqfqKER16FXWj2zJOBy0RlNaZdLy17RhI4BFZ
j1N3qS2iDSfyKot6/ETFNS5QJuCZRImgzKxY+r14alJIqYH6dEZaLSLoqWMgO/XzeL84z/GANb6s
myMwabKRlfoyUhCb7BTr2b64MnlM2+BH2IcvEYLR2YO+W8oU/MlAMVKD/TNIzSapclHW7WsM8NfK
+q1+wQ0Dw6MXRFAmO0TUsIJG+VVUem+NaOzBY6DhYCuLBiVoLfzzIZAdI8ck4frQJyMz6A/fb4hd
Hv567/tD4/7hv3zuXz78l7/2/Tf++n5ps80nh9VTCcau9J/STFobc+YhJLEXbMgdvBbeSWkVuwJW
zPOtyiK8gXe/zTdb7vu9f775X3xuZHmCgpyxSDCkQDH6GMxiAhQAWQDukapSBzEDUvx+8/1hGASQ
G+aX2uz69pjFtjwUpuQbiDGIV15SkgMakaq3/IbCfYPd3LEU8/r7XVUG/8C9za31ELkAZyKRclP+
J2kOKcrf4DmDoFbpR/7OKcJ2ayoYWESSAWa6/5h/vZvf0XPfH6sJk/3AyCJQdb6khKsPYyzrQ2cN
f7/5/tz3h99fCETc87z/ny839/eCAjkr58WwhNouTWaWfFKhURr7lo0muDk2aDjOXJuDzSTfIM4T
fWCdqg/f7/3zzffnSkMb+7DD2N1fI2P4XaCb2WPHXyWRyE8iZhwXOOnPmfUN8b/5RAGQtGtE29XK
3eXAVhclwzfyuziOG2ZV9vCVt2KgS+WNoO8B66yPypqmVRga64lAnAUOmAjkJsSOPLeifSwqwmnV
dKhdAEy1yc116i95jQORDM4RJnfwYyTg3Io5BOmWF3JE99tPxaGnCchmT16CEoeH3fQYBmSYb0H6
kgD9xwz0wRnxuYTdMF3EON8E4Z0H243aY4Kf15z0zzpL9K6vopzemlz2obo0WnUQLHTIHdUnSZo7
PsP5tfT6faD7CNs3ftTZlpKXG0+mxByyidlcUpMGHFXCaC7kWGFzaMDRFPY9lN18dAarufRefbYk
qpEZlLmyZ7mnDl+8+FFR4HvBLVi1zqW3HecytTGvfmdEX+c/zI76E5R5ipFh7i6ll6/Kyj3Xaepv
ubCvaTuKfWA50SkH8hspZ0Wm1IcVMkYRyv5q7LYk84P6fWb5QjJ5G/D/TIwR04KJRzWHxtMnNXfq
sPmEU4Lh2ZHA85q5epjJI+k8b9HXM95jpotZb+br1udZ8ZqIEtdsZ/J5yuqSBOAaTOOZ7dJ49maU
24kqWKkwbqtma9z0Vj0s6M+Dc8FE+syMdB+n1c2OdcAoS08nf0eAwx+HEcHMim3ha6xVlT3HKyZ5
7WriYKJULedVjoieRSrzfkvRbibldLHQ5k9VOJ1QylUXdk/ww2zKG8skCDQKRLcd/ZhnpRvbZaiI
9rDjsLjkvf3OeWfuGNM9U4DAFeJJZKOE0oSFCj7V+59KKq6sXAMw+f7cX1/+/opXBglWAhKuxXFO
d5VywHAM5Ru5Eb87fz5J6O2LOJNPbo1rwK0vaBqBU0RYWZZIGD997XyZXfY8lSDOyglFhT4Oo/Wc
tjH+cdd6lbggyXNVH4jsGd/MTGX1fBvmvjuWBRQLwwScQKVo+cNJsoDZAZfSujgoJz01qNgB8UOH
wImZOnW9CCChp2bvLWXQv7nS3vV520ArsaFkERsaJglwsYg6NTDCm44LjOVp4i4rgabOtfrnkLPK
GMXjkMbsk4bpqq1GMdA60N4CtMZaLVrvdYiGs5jyH+QLU6bSeJp+c7VKpDNWfSh2rLYpS8aQ8ARN
vFqGv9Zz1EMJ1ok1au+s+tBml5KnTyqNVkXH2KoPYCo4Fap9ht+/Bk0RFpTmR6fUtgzKcI03tF8Z
1lEIDN3R7Pzx6O3QjLolyd/jLUq580+jZNIXNzhnrb3lX6M+BlLrpRvDluNxyGexHMv+vfOdmzvf
5oTLJqnja2fYxSkL0WwUI4FFNmrjXh5hFI5UkBfSiUduhPj+ZmAQujfeIixTrO8qdrtEBNceQO+I
l1Pe1zdhueshu3lkR8n6OWxRLmZB9TLV5cqYnJPWcNI6z38UREWrNvvlWtehh6OWCnYWUrQfFYqP
XPrTBk8IMofxq1Iy3NdsSK4GbOyV6lipmbZ9tOTGQRS5m+MoX3n0eWhAsod5xldcDjwMxbQFe3Iy
MyrKxt53LMLGyoJs0YZ4MCogO5j4Fg5NjpMS/+PIGWmGOQMyGs4yPgZUcWjo8YwUZa7XDChgOJX6
K4jdn0EQQQNiV2l2DjPJLHzCeDTuMAKBEqk8Ytjjzz6x7LcOYazjNYcyCOJ92o3OasqNN8u4aOoz
JVGguLX+XWiL23R/kCr5Y1nc9wOTvNi6uJJ4pjBn0RnHaMWMFFdyZC5qSQNtYK0vak7gpAHsRinZ
OFC4PVZ2dpBCaak7a1mPTCLwRH1momVSr4jRjjzaMgKYF/Fv0fjVMagqpGo0P+DvHfkwMk5Y2JPY
Bf6sd3S71a1u1AuKqZ+9m33BoHFczyNxcoKqMcc77rvuteTBKj2GepWNXI+On33A+CIUyQVFOAXM
ztp282niBt1oxsstjsL1pEPAuu34YCUjAmaf5aOO0AXmueOdvM+EUPuNR0fJ0/2gYsv7EXnWl07m
Bz8t7T25c5Cv7lgSNvSLOgnhnQ4mr+2WWSFK4f3I0COZVMxGszMAxwI7SRwVIgMCWDNEzbgqZ64u
H8BYQeu5Nmz4ElXEfqYOpnVoNL/svtrGBvGcBsYl7kjJIbYqfObAbWPTeko8ama7rO4mszv1ptO7
pHWp34rqazTyYdFkE+0wdzZGuv4585DoyOiEF/XixgrlG9ExC6+pXXZnaL+8RKwDu/7oJjPc+qp+
ZCyLgVZYDylLKayRpGjBE3LYVKxDM76xs94xGRLwve468VaZ+yxR8wJhWLkLFYWL8NBeywKfYzMO
B8fp/vh6fi2Hqud7+wfPt09khWSvGPESt/kdj/2zRntAoYa9acAPUUfmtsuAqyWx2OhYM32GG8bd
xgWZOzEHjq2fBDcSymbduwXtf0kmwHCTgmE92u1mNMPfZosms++MgfqHuFhS5lCoqJ1buQKuOhrH
smA8EdFSp74morna5/xmy7oN7wmoVnQ04q+qgWrJPQ8ujKHsY8q5S2A8+6Y8MQQ5uKY4T4WxsgY3
wIoQgdsq03xnklDAqtgxdmbQdKtYAF9pK3M4BBWzGsWTGDRnrGwjnP7+wvSl2HodOh1zAEOndf6z
6Drcwg2Be42LlKufVVFtSj+rV0HLT58baYb0IMaVL99Gw0uPf33m/um5vncBybPj8BtWZtctI8Rh
R7/WHFWxagCA1frtrw/RnGxr1xp2UzRgeEt9lov34m+K2VjkyfH7PSw5CA28bD15SQTXNkTC+f3u
XDNwLgvMWU5lvVZz0LI55I98vwl6jPTkKL7zUbszhwSNhlkcmxhpRHJ/LyV+xG9Lh0Ame8VLsNqb
Cr+uavDQpkYN9AM/H7tp39fcVHxFHMqE79JjLxyM88eELJ3blkbSX0NfqwI4Qso+KX77Y31/o41o
2CQeyd73j/JEAMEtizsOHNfgfmjKdK8NTB+NHe5E3GzswAadfX/TD5G5HJUHWTWEsuI3xiqofe5e
VWYehgILRsEYZFWMNqOqHmjGhNieZxw9oIEMq+IPZFk5gGqIFcHTnTyiLdEEf6qK67r8SXaDwdFF
SFEqLl2N51WVI1oR3AGr3MybI3JHc9XVSAXKlMvHM1HipfGYHp1YpvyM2S/aVq4HVKTHgfYE4xuL
i6wWiwKs/p75Nuspd1JHZgvq2Jodig5F7ozjSEqJMNfHXpl6xXQhZPLY6aNNzPRWtvGpzaiOujKu
j5XXELXTYKoNuphFyPcngwxCn4m5XKQhOUvwktaigsgYTMkxFy6zne9/MGXipr2DHB157O8PQjyy
MOia9EzScLevU3P1/bNnjJ+O3++1KWdrl1FENVP9UOEGfax7XmlW/QsbCDBpdr6FndZb2Qf7VkKx
M/VwTFxCJLWinjHm7qEt+QFSc3y3WcGvANKfwP2DgjRh2XFsf2ifCVijsd3DH8b7bfufPNCbeSDp
jrW2WgmxkeiEYtyty0AwTfJH7M9R3Cy8YRiRSkB+rE0YAI/uLRqo9aC7bNMEpFTfvGYlQmgCaTel
QnLZzxVXbcPAPMiyP//fDvG/sUPYjm+RZvx/t0NcZN0m/7Yk8x4ewf9wE/79V/9hJ/T+0/Vscor+
Nv95GAP/thOSYwdQwndN03L9vw0T/7AT+v9JPrflCDJtHfvbM/hv/3BJONgs7vFytoO1AYGJ8/9i
k3As+57O+z9sEpZL+8kM3MftaDrBPWT31+ctreLmv/7d+o+A/QfRuU22S02PKe+oXjwxReyq+3Wl
7O4xc4LkMc6GQ1VaxdZsY5K6lOncqg5gU14Sr+GVip1A5d+UocP13NjVJp2N6oSdmYZgdr1rT3wV
K+er38WbOK6yJ2ncbyBIXU9YYdWbU59DVpp5as4faMZ54YeDvthtpY75TBBVnDUT9kQreNThHC4n
LyqfAjLs89iPWXZGzk0gedm0ZBMzX0/Do9+33QYsBAvKRHsbNZaQHaZm/NWGMCqEZfCT+8XRrfxi
N49Rue2Jf3w365oVWjr+SCHZGdy81+TQtdus9OUbPAlAA0nQsxGQh7GMu5dx8sGYosE+d+3cvjBB
6wiPw2WuhPIX9CXJS8VwtfTQGJZzeWxGeMrz4xQl7r4X+hMDS4UlLd9aeiw2ZeqJU+bDvKghwQ4D
RXNrXRwnfaPKGde4D1Z6LvtTWJ56kU/HhqMs4sF6NQnphVPg7LNwfpZ+6azxrNcr33e/jEGwu+Kf
MxuM2/msAyiXFDIaeF2ikl01D7cu70MqsqchsJdpTItVoWTYGG4jtwZI86YLX4EaPprEW1zjbnyP
hnLYlCPemKnMBkiPndyF23yI+00zNPCxIVpBdrCuTK9uVd1bmKbRnfplQfYYv4LtnwzBGorQGGhU
5BC2tVmiL8Iu3QQp6cRunb1GnVi56Uz+kACb5WpL7pT7m9eR3uXc/XbB5JsP+PGKVSSd5ybH4b4G
JjCKpEEyUNrLwIvUPkTKTUlJdCi8iHHj8eRs2jDZ4ljoMcYBZiN5xgALiFe9KjFasD3sdm2OZ8VQ
QDqswfgjG/OnMsxpR2PiPJrGIe6x01h2FZ68LlRsFBQQ8Sh11q3pxwcHeTAnlmb+4qQw0KMsRMom
7oq+0Lk6bFcWYV82y8gpPmrHzE/q/iaY2yNZ3+kuqTp1NO/KTsKI7vPfQxkBLwrC21wE9lmko32m
2CpXTcHyN3WzpzxV2CWIrRDRJFZDNh2EG2XX1CFgWQv/cXSmCV5gxYeNBixS1nf0cVVQXKfRPeiU
VC93Gq9ZXJar0iBa0OhRoZEoCBQmDVCgI5tp5fRaTTYiRB5ytqWz3hIZzHM6gFIjS2tr44vBPuL3
m6BTTHGybvE8jFV3HOvkpxO1xb7Ws1x4fsv0IStW0qQ2FRA/54D6fmIEkrZHrVVwDUwwraT+8utP
LHUrB3z3aOh5RS2KKvB+sSqcWCtZsQVuLJWvJ9y7x3TI38zEra+htJ8ogQ5p5Dhn1LCviRHJY8GG
vGmgZPZ+LN9LaW2DGrBPxR2Y4ZX/5rUIhuYGV6pVANgeSfIzA4+LmyK3ikCDOoaTrBMic1deF/nb
rs0VpockWHRmD8lrKvBbFzkvNJfbRC2Vvxqo2S5OSmxF5lCQ1tUHxihN409AtanpVV6MsFi3btqd
yaLHIEklydSW0tJ02kMi6Cm9cH6tiA18CFw4PRaT4WYY+wPT+XdBA7idqwD8l1f+YFWzkr4b0XUa
8sc9sHEyg02nHQUxqa0ufjiON5VaCMQCBYJxmiGPCHSQ7t0b4Veev3QNVj5tUNuPbm4+2IR7IawL
HueZpO5asloRsd/TzBPqIXQASggknryHmWWv8RDPa1EqUIUr2YPMn5r70MDK030fBM0K70W4Ru6e
UsCwqUttI2PJbPz0MolEILIfJPRhuFLd2Td9KLhkJa05h+TJrx2g4d2bOXHnt75MHKUPiqt/jXHN
vDQhVXMlWIrR0pEfF84gYbq6WqW9Gx1qSkpXB59xGoWvTjRFmAigBeUO5hsVDbsuw9c6ZCVijNKw
N5PphRt/zjYlrorrnAj5kXmszgPHeJlM50ieVfcioULaEVg4KAErm6XOxmxJ6UzDjpWc3QG1ksnJ
qzSHh8n4sMwJ6dYify9Siy3WaBxFBDcrL/Lnevql+uihSxCPZYbxDjzsqPBzrZCXJWBjWZDaCaoN
2+OhLcuAk3bW9cVOykM8oQyeh+ljNquPyedP9giw7o1WuI+9CnhjPBFRnrbpLuSKX7WYvR9D4rJc
53csk/CVDtfbzWZ8TUWhcA4K4sOnHJvglN5GM9fbqua/KjPOZQIIdAT0ZAHpOrrYI3aprt7vEVjL
IS8JYc2JNexRJm7H2ci2faQ6cB2ZvfUT5BFM8Z+7Av1x1ZTj1rckzgPCzUwrCDYBivYlK2bzFGqA
m9JoxVbM/sD0qQRsTv+6EomLggOlxGUwQhc2sf9hY7Swet9+GSwJZiazrogr4iWyA+/mcg3FAwEs
0uoPbWTBl/FsDzJSrFZ2QXDToO0/5Ph84nSwXifraPZV+DoVw43C6HOuUF3rqQnXbt68xH2YMEPF
F3WatbFWufhM3Gk4SGN4V83BQO9LSoCSyyZU+dl2reNfBwlQqn0igI1OWWAhe6jNHWt6zIdda1MD
tNYqrzU8fLcpr2EBsWy2P21teo/AY619YWrnZOdOusk0J3XiAktzm0rs6pYlb20l8lmm2bwOBcd6
h4+FreNU7wqnkcfadrK9LGNr0eUT3JFC7Hi509cOv3yCyaM5OuoxyratJXDZ6Ny65dj7grYPj46W
2x7o0AGpDrsobNWdS5Bje0FTHR9dKz3Uk5R7xYwBFKBx7McIt0WC6MlrVPPYhNEx5AZ0QghC1k+O
Ar2pG//UV8mBUUe7zNi/EZxTfOlZUxUY95wauAElV7bCHXSLze6pbQzvubZwmrc+3GeLEQkcn60R
yPZEQkPhmIhw2+l3bUJAr0LEXQl5dkkqsvM4EyjVNjUhmvTr1XYy7/gnUURbnmfIDnH5MZAUvbEZ
eKoBNT0mS/OSFlz7UtXV7g7T2PBMO2sR/xBhDCdTyw4PZWvE+wG3xHIW4aqXKN97v6N4zIYTXlEL
cg56SCQf0IWFFgta6OTke/KLLhsOPMtiP8Hv3rhutcfPVl9xWbwNEsS4q5/awJBP2fa7jIAU5WMz
uGVlxeaVicxqIGf+HTkkuc3xaMxXy8t/BSz395ihVtpVwVlQF65UrOptMjN1D8IflQcG1B0e3Mj9
9NwEntq8M4VuCCvKGhRf0D/bNjgSx7fRND8nlKtM8SpmBtMfKKMJWQwxDIJ45lAIUjwD7CwWWVXm
x5a8vi6NJhJJCQxp66y9lpRaGM/iNW6UKzVreWKTYi7ZIbGbdzFlJk6eL02DaXfvxBYZXv4r2g7U
/Pls7krJtMgOchIge7M95qA80YABP2AKu5vE9OICSMJJGz0HaBJ2rTbTrZcNDwm126LC8VWpLlrO
La/5lp/It43nrDvYkajfA634DoySM/2g3Apz5/AY2qne5+pAwqfcmbkbrUJrMg+efZD3CltnMLIo
ZGacL4rBi9+Pt9JVrwn9ft55ag+ZjLNTzbecrYiZJtNZpjU6m3G8MjVGwJhae+h8zt5gCRL6gKEd
xOPrepDNuscQukmK6ndVceRGBmucvIK8lE5YITCCECAp+o7TDjsoXRfDjrt6SicGeAwxS1SanCho
sd/KOnP338UQPy8w1VGs+1ahYyBwlC4Alh/M3gha4CnIB0JDCwZ/ta2egjGKl6mVZiAxcD9D7z3z
9UPhC8CtOdkCRm5DIvHmem0NPes5F7ztd1E2BANpqgmSnsi/k27bLDwiZvnIJLTj2qiKk+4yve8r
s1oFRpqfvAE/Gz3ROgwmtRa+Zrxsh86uG1GP+WBeMh3zT42F91Tfwdi+nDDXclquPcJ0GQDJ4YZ5
zbrUAd3T/Yuo8hJ+LOZIpSKrODLWY+iVtzg0eO1yO058s93LmPn61AME0RTbUGoJjkptXVBVgk10
KHy7lJoa7yfpqqXckck4och0GRw5JDzBJ6xC2I98Z8Iv4deLSSD46z56mwrLow+A+WGuM3f8w5xG
rBD95auizX+BO+AF6aie3T+q/4wh7bJCqLGMG2deDXONpzIU+J+KnOxDozwAr8OexeoRXJF9kSiX
cBLpJNo5hs0lkNh6VcTZe5aTFxY1AuzW/TbAU7duiteMmfZDM9sekz5R71vkazNeMDoo9MI4S92V
bceXcKiqZ0uh7K2pgGWP0pyCESUn9/poghbqjpgJTB+4YmuKbRE5cHIpV9qRhgX0H7lDXfo8N2gC
0ryWGy9gINqFo1gFT4A3YLCombto3pUc4JD1ez+qtwEYg22RTW9hpq1L1CKAK9CNrcL7ZVmTXGMN
Tn8o8/ysJvWWJuCcCx9epqic9D71/dGU/bzsXXKl2TD4G9GM7KtnsNI6zd87SE1kBQDZzrsZvJbw
zx4go4N3Nw+DFwg2rHjjgztC07ddvbe09xtbaL8eoypayphZKippYzfGjGgzjZx36mXOk0RwEg13
ymYTuE75NOGnWw699UdSv6x7bOjrJO5/TZ7i6S5g0WlXnFqaTxxbLr9cqQXazDQ8mQMvtbQ02bZM
RrypNaxFlbMMzPNerGRSOpvJFg3ZEmLXoBDfuVaYrNLADHY5RiU8O/4ZwZ08G1gy/IBqxU0jc2O5
XcyE0vuVOiRimxoJ8hDb2ylqiTPCtwk/Nck57lvu2+Dj9KfvTb+aGTWNk+5m7Cdn1aPJlRXkHR0Z
ezXmza4e0QV3iBBud784z+E9UV1BymbWAVAN2DXr+eg8Rv0HnSt/oOijwyzaNxH0d3mD115rea3S
Ycsp3qKksZutyyhnpRWPC0OrLXpbZy7C0zwgHmox7S08ry02Zp1bKzMmeyRt5i/smtZq1GNGKU4T
lk3iVCC4e/bZzPGMzMU2DRRkGHpTTo/qlkT13vHs9qEohEQJGCeoEdE+ixIoenVBMAsQYQiKPZnz
DWreioWQFTCPbaYZITz4Pjg9JTz0KCM2wi0w+WKtYbGAhB7Ew8Ygsrgtk+g1sZotBqF8E2csJC2H
akdWDVju+TSH5TbNVX6hI2i3XUiqrSpicy3SWZGeiFWf3YW5xLg9oy2xzVMUZi9+3Y4nZXHOTflu
nurrhAWJTT80+ixqnv1pUTZOy1Yy9M70HdusrcS1Hc2bKoz7POc1Hym6TF/4e5J4JTVRyU01Iakm
hJfxRiS6stjJcVzOWx15HXw8YuPT2u53AW1mWSUDijzxaJWNdZXio286GtZBXpVVbizWw2s5lx6u
OV/smdgD/cHpM1fGbsLJvCxt2II5cIpV4Bo4jYd0P1nnjnaYhIHhvWiN5lUTuWv01c/WMNInt0jf
o6wvj3GUfHyfWAS7LqKmCoCAajjiM6lWDGJmy68BpnN/cWrnnNswGRO4H1tucjZCJZhm6tHBwvia
OOCIpmCFyJvfrZ6gScbltkx7+wFLPnKpJoq3kou83QwmkihcjTv8HNbzjBSaRsTcseAkpSweL/b9
tx0Nx6RrdtN9mOGmcFgd7NNpG4zUe/FgTTsWuN7CjSnn4Fsxa7JAw88B2TyFvzMBod5GSkB7uuGH
UT8yQwKmyJgdOXm8EWAE88yVR6/K/qANMc9e4q29EsWsy4h3D/TQheRgM8RozOTir92wE3s94gjy
wblExHokg7HHzJ4f0/FO6c3DdoNaMkDqg61Li+5JhgM/f52b+76sd9Aaq22fhNCl8kyu3AkReDF4
NjYC4hnjiYCwcHTdnx30f+3ulTc079BqFq7FVBPK2owHGTtdkUWU+ARWCGmEZ1P+FiNezlFPiLNb
sYLo8SMxeLQE85klxR4mIE63a1NaN3O+52R1dDNUNsNVfwh3lsDZar2qkci5USRPZWl4tyQhy6Ax
35K+dT5i4/17e5U63gHOZrT37SA+ZgLxVxIOD3d4IoPceutCfd6h1SIepDKMlYH/7liV5qORYTxT
adBfBqvfZwV+utwR+VPV6W04IyVHfT6u+4hrVt6Htc7Q3ABaMswUaO+yKgnWc0ZoiHQhogPSfm3y
x9GfZkYp/i/bScgOMoLqgVB2ppHDM+nfAaT+fcwM/RRyLtsWtHOvwc/R+Cz9g/uScvaxzvTlCC5S
iIh5I262sgr4R7KiO4zI8Jbw60h4iDH3pAa1dYXUYVPlETtaloDoqJp446m7Ae4+sehn0CnlgIHc
SDFWMtBv131slBtd1xA3UxluA17qM8w2hkDJVRrTTTp044XvXrqx61+nkEqZ8/kyuOJX78nwKc+s
8Em5TAhGZhPCvQ6+wZ7bAoHNyDlDAorGrjPjJU4vzd6fDAqKu/8m7cx2I0fSLP0qjb5nDc2MNJJA
oy98X+Ta9xtCEaHgvu98+vmozKnMiqrJrsE0CkIo27W4i278l3O+cxmC5KVB4XXiuCRujjnDHfOR
dTGiJhjmMTuO1HqM9eHAFXgt84S0BxYEp0lMqMAVXJkIGoM7yDfJ1HwVd3rbpW30wubw4Cb1c2V/
7/t5WCYcWCFM86dOPOwGy/jDDaicw9E7OjqpEI1U11oPFLZNnt7FY/Gg59bZU32Nx3Syril1gmNg
wqhH+RQjei6aKx87C65IycS1kvrYG6RbdJ04IVXHZ+zVINX6uD4YRHi5Tk59xL0iluwimrz51gPD
he5scM+ZxO2YqWznGvmHi/UknJNgH6FD5Y4zUQ5zJH8pX9uR3Wxaw8ZLuR9pzVCBXd4+DhY7W9Wc
ejKMOrIrUGeDUkrvjVnhFGA5j2ZvPJk/xojRYJZMB+n0KD4j+8FkhLJrff8dGyxWioJjEhLziuIe
iHfNxNXgQcayLgZPc5gy11zX1RDDfTRvqEDUbrAIEXcaq1piuOt10xhkZHTVVrfcvpAMQJZgerWK
UEWBQOhuuoCqegzdnR3jy1XAgditDicQk2gmFgYWLxuzW6J58Z7c0lZs6so29iqzrs3As3dmrK9x
wyekYVR3li9peFP8J0YWFNuv3zPp9czztemxU9Q6puL194onICGXGJPseqz0Ju3d8UBJzeFakOIs
InIPAhPu//eWQ/ukl0jlGB7VPpuSY1XNzenrQ0C5DibBPE4Vw0HYOc02C7Z92fo7wgVeijr9URZF
xFkUXGUNftc8onVUdvrTAdJN3H2HqcJyHeY0OfQVqEMITcg9Gavv2Aq5ixqMqpKruPbeZv/1K2pa
AvU4FJa/snGznpzlQ5CgiAnCCVjyImY2DXfhXqLl/0Mmzci3XXnsXzaYn8mmRJqz97sevWe8KM3l
QFDS8K0NvXoXyOTBoQ5aU+5hsmD9jQKkOFqmC9eS1X8a9HSEQvCXzpP7fKqhFEa5vWnQqOhOn5gO
FjvEy/VpzrKryR3BZCE3Ro58QnKe0GQBs0qGbYTmemfk3regSn9gP9y3pfM4x+knoQs7s+hJd5xZ
ZHCX1FwrpHqFzUmoINzJ0Hz+EpNLHOIAGaZ3O2RISQgAVWC6b0bjthldcZxKYiZcCUI/zIzTZI4w
HAOkTdXEH6LKn0w1E34JAQONjNWdXCxKdcctsCCmeAkw1xZoKIQq52KAbS3ict4zn+DiCSDLWL18
KmZyTcPEgRiZhCh7HVIgy8LfzeX0BM9Xbb52JDMAlbPKl591fSUioNWG2yVvbtFuYoPqw3Ya41QK
+zE0RoktwlEnM5+e5TBq0I/tQgexFxFlsCd/gDMbXfzrpCU0GhPlFPormCHcFfkaKHCsT+hltAtC
wkO5lpXBVtgYcLoCZ0rFnD7qqhOwm+o0NWW9o9W8/+26hHHFCaq8lWHpJyvqL/XkPGbeDyLm6ii8
NyZ0ynNXfUDNHJhceB0wYn3jZiZpJV3yczSnjeW100YbyKYMzwRnDWiZsbCxapoW6W3it+x1LIUE
x5Engy8OZb4MHPkba/TZy814raKCooiLkkxFZog73dG3f6dMAR259ZpGIJ+xrtCp3DNxXGNrqggu
9z5cWb6bUc+bNz/3CQWwfhib2zkY3y0PCZXhlDQ4Q/9q5OVL890NrzOhOxArV2YTIw/tlqZaovZv
HkDtnoyBsczU35cuPlQ5YmyExuYzC9JdtzEFcuQq854S8jN8w30KeejJCQX53XFy+FLPj6R1HIbZ
WGfjdVBV6sh2oztlITZI8Pto2ZqOjVBHxTszIauqPXpPFJWIoXUbkQyE84V2sBITQZhTcecmo1hL
NklgxGTmgatCUQObNZyh4AwJcsUiQrgmK6YRyDABbifX5K3ImVv4FD0EjJ8oXwIwdtx2AjXMKPZ6
VsezZy4jDZPc1HwFOCeDEz3+iG0WgDky23bj1jUjAwMpnh+SdYo3Em6OdQhr28PHnGyEJipOkYnZ
hYF1+HJOpItXwoytU4eAhymaNA6OodaBhAwae/mhH7hvl1jutlxrP7LQgMgezNTMQORp8hl9MR9Y
GzqmqfS8S6SdVwriYDP61c2XP6Mr3YgKG0xUALxpHwlFiLM/vbGZoMWIXWI/p4D3hm/GZ3YoRKEX
OOr7bEDCX+Jlmifzqse7PVJPMsPrzH2gitO8aLuyirJ6dLDD6HF8yXBW7ZQ7PZfLl6GU4YZX8ddp
jDsqBFLDUv/GXDIHl9vd14dyOdutKM63se2CJAix7IY8P79oVrWFeaJR6UNl2xyxPmEDZRGS+ks0
MGddRa8i6QtTpKpsqJfftsK0tQ4DoAoqz25QLVQwICn6ii64Nk2+hYfjyULD2RJZo/F6bpNi+nAH
wogi9mhtDoHv6y69/OZf/xpS0CkY9JwGwe1YGK8sMIs1iTXP452CGqZ5YWG9VJAL4nNJOcN4FmWZ
zJt9iqmotPpVnDn33K+GhVd478GUxEofzCdUXCwBxGISRoftjYIkpbh/kU720QUYoYEozmsD5xE9
nrTokNU3b6lO7C18a7FWOUs11/I2BuXpKSmEe/LJnjjWg0eWhMABLYZn2+aewXGOec5PmMd7CWl/
qYV5pFwyZ103XsOpJB3YgxGYpFO/Do3eO6VC/qws+2jZzDHHWWH35ObNAKsj4+RDmcajFY034XKl
EDFyDgJ9QPh936DD2TsNkQhlm8xMy9giOP100zXpuPfj3WhqlpPITS1VPU99HHB519dJO54VEyFy
GcPtpGrrXtUZ6rUS8m6mxyv+ki1CgOEx6IcbKts7ujXy9xZsR+ZpzDYRAdqCA4JeeeOZRPE5c/oC
Uw/3NpZuv58ug1Ue2pfE7ORxxme2zgfFXy7o861lfjZDRfVURGQr5aW/j3qGeYPvP9S0gOSMNjUI
W7I+sKM0cIR9CcHZSwkKHLrFgQvMz1kGc8opgl3yWMVGt87D8I5zguyVlDGGzWbbZbJdEtqSiaA5
dvXgb5sExG/ruCRvFdltkZkmb2BjX6vK39tJkx4CQQoDEztrjVV212W2eTTdZociiHFB5r5FqZsc
TUER40w3PSuRM/ROpgkobrpouGkDRAAUJmndffhx/s3kT7zS7oSRSHQNmBj2z0NfvedavhONlarW
PpslFj0z/pYLJCzFhNhSucZA5jQKfxp29M101oicwzWgsgKxIx2P4C65AkdBDlykgM+xrdl4yQgg
G5ABMjz1TDrGku/+wxTGoRHSPyqAU2mVrnNP2BhcefGgBNR7kYHKDKr40WFhe2im7pD0vjgN9qdf
+HBRreBo00uua02UoFf8JI8gffUIOCyb7CibMHnHluzBnYqpIA8Dqt7dDPLSKxsiYBtoTHA9mN77
5yjE/aPn0V3jfjqqRhRbngCgEc2AzLLx47s5kcAg1NZ4vsG4jdgTfQuUks/+Y2YgFDYlRt5FGIDs
0142876X3URDGhxke2/2SHeg0pD7HFHgWQFvqnVuksNIwbqsU75rL8GYzSdDDC8QY8ceXzkHrt8x
ajRrvTOAkHLdHz1bD2yIBP6iaQiYND3UNYGCSLCmNUoGMGRxf4t2eFcmaEM98YPxvX3rdg4I9erS
zqLd9EGJlTZiXNc1DN1T4nFosO1M6w0m8z0HVHxwi9LGvoroojuWqfnDr0nRCxTsucjz0CSZOP99
O9/7DIY4rahSCEBL5wuuCQgkTr915ukMT4ICBJ2zUdfNerRQbSkL2Zi04KzUfk5EEpF8MCmw6Crn
s7/M2zFi/ldn0GvBrpNhqkk00fMGQwULtJ0PmUDWj8pRWOkHNArRGFvL/grlD+qPrdloYPoMuQqF
zCXJ7xBXuDsnSWsWykgYMhc0gsHtiJSJhQTl2XO3ZitDG49VuG+ngX0jOIEkt0gAXro1FDpFtI+d
FHCqWbw6ABQyTdI7pyAWNBYkURzSdUjFzIJDw7BYNjVJ9s0b6mllLr+YXXqABKbpSubkEEcNXLIo
JGGJeXBlng0bBy4Qoce0xGMxFfZaVfiEnT5pVpVBkcxtzkEygxwMMSnJHXFcg+YOqnu6PG7SZgrK
M5q3wsLLEHXT0UrRAdVEjdmkbIXI6dfRnN1lDAo2Kuq/ObX9MLdYzBjzb8oyPvo3Gp4XQ1PWRswd
yeohTboOd6411qeigeA2mcmh7WAB+qnEqzywPbTLVWqpZgezhl2nGO6NOvBwqMf7MrFPLEbTdeWT
3GsZJFmL/GiPIMAJWQDx6ADfDBrxndUvLqfSgWgcZwxi5HhrIonejPdfhks7IiHRlyhp3fm9igCp
QChtGXqNr/BaA6/BRlVa39KFjOMOjrnrIt7nWdG/If7BHN6CCIpT78wi2NinNdnyfMkudcf7Oiey
tYhGZEjLdxk03MsK0XNloXJqi9RhFHSMlVHe6Sy/jWHGndjfwKj3p5+FGY4HleuLcnG40EI0FI5A
GGTIjTcprJ0MwpsEYzQeTevQIc/L0v4qyAkaVlZfrXKu1rIqB3TV2HU1e4tNABK+ZpCyKodsGxjB
Wy3v8jafnwDWzFxR1kBpPUhJCiPuuHXjcC+yM5NZrzOY4OS8K3RjasNOfNxmsyTUVb/m6UQeetMh
dBkfgiymucd+hF0yYrubLVdDQ5xPhCnQ9lHaDTgHTTN+7LR4cVkfZRbofSg6K1cUIe+5pxQd4g6J
Bm061wciMtXcqdANz6ypLgPCQxj6Otp5Eu+X9l9Cj7SVjkT4eBGka6s+JZkdHpYpfttohDEdCeAx
9f9skNAk2BhlwJ44HxaWltnfVmV64ztAgIXgsnGt2kfcVxm7KotOGUyq67qc3uLrsbO+q5S361Tm
T2WLL8jsvfcIt8ou9EhDDFPwp7NYxpDZOZ1pLfK+5T2BGqzH/Rt1p0DF2xIwMav4SHJf9liFUc9H
8DU0XgYlg3UaMOc0bfin+fJOXHzLnH0Y2aKlQq/MDmMzYVMw7doj2X7lyVks0F8ffvt08UbriRAh
OyJZ0ZiqhCFHuhq+zNRqsWN/fRB//9e/+9+yxc/d0njOXop5yGVw6y+G7z428ZmM9JmT7gTIOvfB
pCVMCh//WU3y82I7j+MWK/ryr/Dv//r69F/9t6+H/PEV/+ohljXSLEQ23ANLJJw0FbFOTR3egOh2
t4GYyYgvWpR5kz9vjIbxTDhDNQzrJ2uwfgTYB8gmioatrxNnZVXuOXehdpfazHeYFBAL8CirR2ba
KqANZKHEojy5smcgOLF27VqmhUMfX3Hl7TliMdJN1CSdF443g0FESpjhY7Inctcx/rgNYw6bVe3K
6iK0/NAoQ3TH6FjW3Xxg2Oa/v4tEePBRf3JmYr80Oea6ZsIKUrV7ewl9kuIDNERHrDVA6pxAc0PE
nJKgJgd6Qobv4lT48s3l6Dj6epOP6r2U/u0U+M7eoYVflthGN3yTpRZnP2o3omUJqvEPpDg6eXlu
ai9WzAxx+vZwu1dSu3hcqCi1bzx32U+z8bKHQby1YvpkuBpuZtN/CirIfoma9qppy1ORJCA+RnQ1
xG1Z69rdJ2WHh2egsx/G4sc8xRdqF26DZvOMHpq59MxRMLnpNeXC1qUjWoUCXFMkuvvMX7s9/LuR
1Hae1NNQ6z1dOnxOYdY4MqPvDQMK8pyicTd6fQaw133MDWIn22GYNqKLwDeq/kbN2ZvbDQ8jns2V
SXAkbwUvRdODR8UCT+6GndpHM9nZSmEQ6TvXPlmF+5gagizbpaMbM4g9jIugVAC33o11ff3lhao8
ByNTR/a03/6obN647cI7LxoF432MGWTdBUxgKwfKWDHeSHbVKw7Nrt6m3Gg2UZYAZcG5uA3H7G4G
YB56Lnn0qew3dQ+9whCjc9IZXhZ3yiqgyrl1jFm3JBHj1MFL9/ihSSjImKVn2bT3wHFCEpJHCB7p
efKKbZtkw8FaerweHCH7g5aImxqthFfwWoggk2fLmV9oFFdz64ltgHH8UPr1qSwTNN+jOHw9f1Hf
KO0wQhnNa7blJzlPms47e3GS5NYe1W1Mal8YPls+KiDXLE1kCQyWGUrfdzH1jmT89PWNPJK3NM8J
VzwJsdrYtcwM8J/rA7qNaZXOzGI9RyxEVdcnI1Xus9EbDlXY94ceQ5OyzYmllWSrXpwTqCYqvY7z
+FRkWJzMnpn+tHICR68NyGBOZXDhUA+jcaX7T7wdRd5bHdILWpj1M3foIVZSvqUJ9szo4tripR3t
fK08/6MpBSFhet+mztucp69j3aNpxErsDP6b8kOfLXbcPfTkxZkzaeMdXnSYcYialIXkebGpd/6r
qDpz5yjgbVU0vSUlSWJlwjyqJ1N2CxOIP6wZmg+FXX2aGVTYMInvIcm7K7PS63gAWpVY4C1xlK1g
Vj07rkMWdUq9TvuwddhIsZp245ssiQ+m4Yc7o7BCkOTaO44YD/dedurKwboqRs/A11WzcawJucbo
gMY7vBGdoJ350DJNrvL5I0dfNFXO/cgoJ2DjWCLq2JEocZcuXdTgkE2HJX9Xu2we2DuSHZUOj27K
nIP8OcDpy9ahKL1vMe4D1FwdgY5uOp3kcvm1NqN6r+FlD3LgxqyXz6EkyDlImG6ZVKSEBDrRnsil
6zDQ7K3K+CUuSwUeHXcXborqhJOPu1g2BTOnH9l1tiCjiTgH1jSarcM0blPMK+t5gkgyxORLmmhm
2O0Mb70XjSfVLZ7P5YNXwiEaJHMDsnIvuej7vWAT4SpEQWT05WCKTn4rwdCa5V0v7GO7LDS+PnQl
AhXbNBbghf88JqD08R2UGACX4JkeWqBZOADWkTpjRD9TMhXJcgcBf23J4DHPKBRxTgyrfpk96c5k
7LR8mIueEWHLZhE/Wn4SMnqeSx6bNdjtYi27s4Q7OGf1DxklOcNVvgYFAI3VcqZpU/70XLddD5H1
vAAHIi6Ng1cpdp59jSV/9t7Kkg1eidAMR+9LvWywCzdJNuaQ/EAuFR57rGU3fYP6HZDgKQ0i4xm9
Yjb70S0i43Y9GqCkTCexdkNDsI6vR/YAJrF5pQtsjXFceJ6NnxAZDDoJ66ybSN94LSttABD15wJa
Igt8oQkMgruKeh06FsXw8zpsbG50k1jVFfPzdI8iI6cu6y4Zvz35lsW979jfxkY9BFY4v4GgO3vO
MH5mKrp4t4M9h2816X2bGb8pGxxA3oMbE/0bFM8ynKCQ2sOuj5ngT1gGZrgma0+W0avsvDc12PWP
qXlxwmKd5uZt0IIrjJrB3li5+uk7iFHjIiCpoHbjrd9LesMcwZbCi7IRYRAy8/Y/k9lCR91ikSew
YkHc5QSTIhGtxew9OIsE3Ctq910QeV02t61p3+sKvpBdB8mxwdvnZtUTMyoWV+niFshA5o3Thx3f
WmMUPuY1EfM6sjcRS33eGZxsThV/SFzuZ9tHTdm2CmBuwwjBDhCVJBD6CjRypW826Isbk3a2uoe9
vbY81X93W3fgVuLVj2VYnmIqWyhJ93rq2itfzNuKzLhTHAkfrQDCrqkqAxwwAlMUf0cdOiW0Fmaw
cvr0VHqVA90qksH6Kavw6NZIvmne9S4aeKG8Ttk3HSECR47Cbm+hsHjA80Wfi6fp0w4OYjagFFDh
At2bu3MQ2jhmOnFb20i1x5q1Isl5V7Ir9lMxVBdgivNtp7twT+4JI2DGbRdXm3ctcmnky01+CaqE
7WrMMLWvTZczvRNvjZwj4p+AMzrLmuLrQ0ZPeEpehrAt8VfG5SWrI711S6arv33KIH/fELGxVtQq
kzUPt24bvoZk4dKlseHpSnkfuz7YQq9fgrGjcpsa1WITIQM0Cdu1b9gO590IZ3Jsodz4uj22TvPq
ODOofXt5zUsmN1YirKsqMZ7sTnpb5gD5tgV14CzhlHp6Zh1EiOs8o4e0UEvbrIM7n3UTJSt8xTJB
5JrOpya0/esePYBKiSAPp+TWfRg0Jt7ZzvO1W3QIJLwReF4uts2AHBPzBiWxtJglAeddkZ3THIwM
kpvrQ8T+k8/xX4T62UvC4C+GQRs/o8Q2KB3Mg79k+nWhn0Yl+IGDlsSGuHMjL31rniIJCpWXa9cx
mzollsqB0Y019Mmp4S7O5n/OMaVQSiFmT6cIyr8bP/eNS4GbpfIUJZFxQL6SAT3XWbIaSvW7FUql
oVwXtQNltGwOeozi00QJj2Ig1Y8tCD28H504K7IcziDlYCkLc94yTwoPsvTf0lwNl8ar4qPs1E1J
JOfljw9uljeHNOgeA1Gx17Kok3oUcJAN9cx+rSm3JSC3ziEQ8K9fRuufohGF5SrBvstyXMVLSfrW
n32XQ4ghYpZg3NrB+VH2gXjrarj/iYrxESeGZsLRR6/zazk1aH4c6DCM8dU9akcbOUhaHDsrVffs
X5sbx5p3aBYwsFgZ9heG3Q+8cTHjdM6jOTXGMYEcjL4kuB2TmBTaKG22hdbfU1E3J8TB4Z3Ehojk
InxP6xRN0Thnz8SWwoMqSALiiHaW3DX/2oGj7Y5TdUYSettKfHpWUx1b9s7UZ414di3253/9Oils
t79ebp5yKQElWbYgwBf/6p/8qbnqyJBCF3DoJDG/edZvNQEd5VDwdGM5UUra8RrFUXvuTaSsYb+L
uQb2gyKng/HwtZ975lXIhsKZCIX4MrDFdlsd7ABIe8a+cf3DLrPgxt2SCD09ETJ8DVt/3PgJWkbD
z96MOO4fjME6o+H56+fGz/2XT07zBDVyYWB0vzy5CRdrjm39AAwpJcmHPSv5CIWK3sOywQIZFBVv
Jf4QbK+snaqaBVMTkWVfCe5dBUVwnUKZiO10m7ssW9mf9jACOvMJNv+wceqMUTeXFRTSAvEKG9ub
QDnpn/6V2OG1I1V7PXVwwA2ZtN97jkhtTvkLID+AFHvEP+MJV664nosm3wSB6bz5ZXbMLLZx+Wg+
m238Fsk+eqK66fZE8roHy+nkfYoQfIUWCSHmQPj3HBgvTH30A1aJZNXFkbWt6TnWgObFumJvcphS
fdRqwztHnGV4W7vkhFaBcB+46Z2QlnfroUpD8rJ0eE0zy4Hg46Ws49FfcnZe+kb3nz3LLt9q34tu
mtC4IwWV9n3bo2NIFjC7sFvroWSWvweEkJ9cGmpQQxhJswo5n9P1+rUaixtRz/YnR+uB6adPtDZA
Yx0BRGw7N3iMfYv8F2FrwkeQhrEFPGC6BFOIyTAOd9y3691sYFEZdkTvNG/Y3hCON0feu/h3B6+9
kjEuFwvKoBrq8jV3tLfyECmgxbJAH9vZoVX1BF4fKWYfSwdlVUv+GWVG6Bfi7a+vQvXPJ5HtOMJ2
SAUzTUf8+g5jwRMZCk/uwUMkcjCRLitGmxeYUmkvb6MFnmcFtQboP8tzKpKCkV8SHJDQ0/G7Q7ut
l51jZMpvGSAH6NBdsIfrc+eaE5ixDEzc7GHvkA1OgW5R1S9AGqdtMkJOmEE2EG5U4TG/98M3hG2I
NpiOrq1svpgtj0zdgWAOdpX/w9Ne7lP/eB9DTYHrTSvLUcIUvxwshl1BcpBOeCCQHn74JG/kFAVr
nRrRdWB35yyX2SEP8sdCghi2erMjYgqI2tDRYNZNd9tYeCx7B2Is5NOL4ad6GVYqZDJ4lsse9XeQ
9SgHFyHkDIoS999KGTgAgzh+4k1Ubjx2YkndXGsVnmRhHxhHA6AfYaXVTmVvUpnZO7DQDfuvzcw6
6394CcRXBuKvr4G2bE/j92D6KKAT/PlwdXqzxBFchYdelv3NlAbupasV+zL5qp22vZsDHZ6qIPru
WGg3rKh8GYB41U4w7rRjMpDLPCK5kpu2Fw/plKBizqR6zCBHkeMKnpGbyNmu6v7Fi958ZAq3/dB/
q0bTPMhqwudmWOazip0Fcso7rYnxq0zEsSgf+T5r7LBIn3MWb0Dr6hciRghF92GdNkbdPXjOyffz
8rFjIrQh+ak8dF1xm5bmcFOzQr4ag+ndJUPgHCHbI4IXdbitnxuih25aSbwa5+VraoEH0VJwmZKh
eY9+SF3BGriWVWfTGmbYQwbj0uEqItXUskGDEbbQsKrZtJO8fGlLOLOPTUrL35sgh+0JnFtpi3u3
K4tzV9X3SrXuFUkJaIZpBsmkQnGMXpJcrOFsFCWekzaP9m5n46aY3X03e0BUKlYFgxlx5Ll3tuiS
PTEz5jpsA4hjBoJUbIpBCV64dEr3StqNgWgJ+cuIvmzH/OOHM8GJwk2drLCA5WuoI/5tmgkSrap0
H/dpvS1dlMQNaezbiPZ9a4qMYAD4m+tRGMkukkl+a0bdAckp8r2IvtyfGXbbIiAoJxziM5pugH4G
Q3OATv5WVELurRYge/pMcUX9lzLRM0KMz803WxA3Vc8TUq65fzMd1ewJiCIyp8mp/ToMjmUOSaGP
6RvqOfxZpZLcSeNC4I66GTKGo+S77V2EOStYWvVtnXZAzR1bbceJgUs0iYTVeo4W0EFtMUXmIz7z
4i4Nx2g9aL4y9DW1+uw+oxRbKYe+D4Wpvsq6iQVP6RtPf32yCOn989HiSMfSwrWEpT3rlxI5FAaD
IXC9IGIYWC8mwpvUITQaRbcETWv96Gmi7/MSgD6o/nRbOlZ+GkLx3udOAD2BwR2xhuWF/IjxtjFk
eOw8bmtZ6D3anhsdapAFu94ZxIGk8hdoTyCEpuxiF3Zz004G0r2qB/YWpu215xtg8dyCBu92DJPw
dln33VGQ4q0Q0tlGOapfn+W8a8oYYF/bAhHr+bqAccro5NCiGHRcdIH4obeHbjNglb7YVsbavBCC
zXDxwdqcSbVbgKIMS9T9XI+RLZxrmbbVWumo2YXkpAGqxrqdTe1LNkjndoB+qXCbLT69XRaeMqNr
vjuk4UUe6lth3Er5jfFFfzAKtuVwm2eKiGuHCpc7yTAcgIegPyGDeOBA3g49PyWQ2mYv5c8HcHm3
APmQ3NCCsZqbAHqP9ubLB287Z6UZ66V+OR8yJjarVA/eMzbaSzJV0Cmsu3xGc0XhrU6h7WEHbJ3q
gH0+xJngqa2FDXs1V7m6SXJKc4RJV+gw18IoKTYwetUpypgBa9JZ54G5Q8a+iNoWJQTiavQu9mOM
84bJl5tteh8tZpwUM6jMpLqO0IPMYCu2VoAZD5VkHMTZdy9BGOABPxa1L2Ey4VX8umL/17+Imf9e
lCwug7D9LXX+75/+92OR8b//Wr7mj/+4BNX/8dkl+l4XTfGz/ctHkRR8/ZF9Nr8+6B++Mz/9999u
89F+/MMn2y9Az133WU/3nw1S8P9efovgs1ge+e/+P//j89/B/AjMY5Tc/3fMz+Ujyj//8/dvtsQK
//4Vv9N9tP6bp7RtYe2x2W7bHk3c73QfR/zNdJFPAFDQkhTipa/5ne5jOTCBXIfcOs+U9H6m+s//
Q/ex1N9MijHbdEyBnkh6zv8L3efr9v3n2zvbQk+ZfCPPVZ4W+pces3Vi02hxEB+6aQVxpVzFJLOQ
2Uc+23dgCO/do3EkBpVUhyM40j+9ULe//ZT/APJzW0R5u6CCfm3cXIeawrZdcNs8G2RS/1hbFLld
VNr0eDMSl2tGaxgnhL1lxU4zIoxWYMBd/UnAwP/nj12q3T/1ix2Qvb6O+LH1a1ehNL7pjD2CGsYj
OJHOdrljNfDXP/LXQvLXJ/pLEZVoj8SJnp/YKvZ+d4I5PnYi1qYEW8bPf/2zKE3/6ccxYHOXRlia
jiXEr4ODJjVKSH5VfQjawUcwyh7QUjfjYo5WuVtdoiYJKajRnGsPsOdEmvTFywZWcI6NXFEmFGn5
vAVbiyleex7ZKJmisQJnMNe4wYSrQMQ0pJXNjvmC8E+siliYO1KHaNq4d5EWP/KHX6nBySmQ4RXW
Kmv3Sc4rnFT+NsSr7Rsk+cAHunCThMw5N4iZRppHXbm7nv/bNOYxBK52BFt73wWFtZ5RQo0jS1g6
r3HFCY2VNApZRdeAI+uXhNKYwPjxSXFPIBHPeRhRfD5cugjgCrPfwzDMLKgcM9gERFeIsBH4Yj+a
iSJgVh/hRCR2kU9PtomlI+9wuaf2iX7RWaNYvTjIBqRtn/KwOw6y/U4/ci191pZerj7trLtEZfWu
ZP80gFdmP3kx7OFlwnO4pkKkJIqXiFloU0DkgBsAytXNGKxnu9+m+lsXNeWaGDJG/b1FbF03PI34
P9ZlWb+bTDhXoSzWObSgCU090hOHsewIO18Vhyr5LnL5qQy+Dhct7150X1ryrWSQIGlws7XI57tC
FExE0mlbd+y0edkORjW95gaGuCTbkuxIZwIFNksFZliopZCFt4x1350Ai3mUbJ1uYuQ9PoU03xB2
cRCOTxO74OUeuUcIgmHSmT+Vyp6C8keeNR9dQ/M9UZJxW2pwWBsI0uJsS/317o+MEVgxydxlYqH7
J6Yrn3gOt1FLKOHyfTI1PtEa3kzFra68bJOw6mdAsY5KG/El0kDC3O4DxqkrtCgb7Ig8pCAVR0Lj
IAZ07WCgJJS0RJpBqseKKrEnJZxXDUbrBhnOz0byHLElgcTLCuvTcIj8EjQPVkYoC3RdXw7wZePo
Z5PwDLIG+XFotFcJXeI6U3NLSGr9GivGqXFBqBcZ8pSyDhveJMHHzKPRHn6aTEFXiwPUl7MmqxbL
kkBXU7n8IkiAABTkc7Y2+2Abm7G8pJ5zqDS27bDid3aa/M4TNWhiLpNUiCvSZYJ1vxCBlIlZJmV3
06Ym+bCC1UzF9VMli+QElGoxmRsMwprNdVVzyfAFfUWQKn9oz+XQqfwP13Nv+V7Bumg5431ejAE7
XUmzxU9HIRAOF1Yqd5MT/Xb5kkL7v3k6r+W4kSSKfhEi4M0rTHvDJrtJii8IUhThXcHj6/eAE7EP
q5jRrKhumKrKzHvP7dywqf4yMBsoA/IbNvXUHSJUfaiLnzOB4HPK+XahpNQIW9CUQfyE2mxm+/W5
mebyzkz6MsOr8TD1fIBei7xWGqCPrfI/i0JXchCyDarMX0DmTGn0/3IJF/gcy7sBPzmv75Ezdbrv
ZbxgtWYGQyaeCJZRtm3fnu26e0ilgHbZc/l+nzyZQRfrLrGwUf2hqryG+Wo0S1NUHSIkS2h94/AC
8cBs5SYmk1iOCYjgnW10Nd1hiXN7tQ6yCEw7EgXeToK0sXLJ/wqle1HH9JKpa8whb6qy/gIlA8cf
OBsIZYLUlvExWFzj1hAfpFxAS3X6m1iRcJywtzbKOpfXefaG13AQSDoNEk/J6qq9qJmQGhrMhqJ8
8cO+wKKr/cN8SdqRymJGmetbdfLItVfRqPpGtkHAIqq8GZW0SU1eyBh0xgySq6trCjOZOx+DZFlK
lvzf5Yikm5kYOeKzO4LXenpteYw2KuRLoWeSTf6SNNL/AV3BWj9zRxARI5sa/VINn+2aS0HM30Nf
1H8iH1mLHWe3aOZzjB7E5IN1E79ZOtUtITJPDOMW6NKDzqHYiGROXAc6xvrnp6XbGFb15qjjoxlm
OpJFS0P1Kps8znIyWYDXpkdPkHZkJS898a4sqplbkoGiVnzOnl6fP4viQyTGoymxP9aW6wjtX5XO
DxWYG2umspcn7Tbq+U2RkaM5zY+zWP5A9HuE3QIxKXd0mbhcLVWtPqBgYYrERB/6jBdaM+b14hAu
LVnzXIpi4u706amNuaxYsCzGo6xBFp5zq4sj8DIp/uMRJELC/uOJeTqLXGLXdCLhqkL9l1gSa2ea
3PPuOvTbZule8X1PA+un5PDVImaY7iTN+9YRH+sloVsAxRqZrBvxNhWo5D0isX6/oCLByGv6+PD7
wBt190Hu06F0rBqPa9DydwI+ZB9NKgNdfPeHHRnZohoHIuWGOwCvELEWN0tvz2ztH7EWvYssXvPo
gTyuMyu41G5P6a84Sbh1Jmx8naoFvci/sGdj9F1XNSNEuzoqmUTlsTQIOTrhJmMShCPea9x1Nxt1
6o4uRut1NWGyKGlv6VwSCusIJbBR9igxye/1iiCPBV7TsbiJkpcCCOwTOSoXhl/npgRiOiLwzded
D2bOWUu7my5VfWBU8Qt79JFbiMl5qOB3IaWzx0c9WVjBDNrDOJ8xaEzOTwf7pxDsADEp5r5Syi4E
FdPriPfxY6MO8MEbnsQbe7CpeXH24AmzkMGaiRywykr4SAvVJ1Ap8pOZgHZE7+N9iYqA8TgdI4GT
AQaHb0/2O4wHUEiwTdzYcNUGkXKxCp8tCi+vi6jnZYMfxab63ZIwVhc6UnRVYQOcTjgSTlVHawyQ
w65WB5WZpYTjoNjmA8eaMO2PY9r1R6zwPKXwx8tCPS0SBbbeSySPJtg4R+OPiV0RTBGR7fKkfozK
eID/ijmghvwlln4/kHtfjZFzXcR0i+m2sMbqn1PYwQ7LgdYMYxt6eQ4m3db4UnFpczlzs9ikTnYf
FoQpqkkgHCaDL6nKYHWYC3sFJkKM+sgk5ljAUdYRelWFhosj0g+tyicaxg4lUwk9SBpNL7JuvRl+
6XMO2rOTPqSOtj+8TK7GPOywIFQRfKKpGInqUtVnabCRBuA4T1XDtVucnKU0kaXIAY6vUvvMtVFC
94tN51mc1KW5aiNcdxhnr5HE4kPmrBRoqAFr3ZuMQV5JAMXGhF5Ul2hbJkvDD9mCLWwUJNzKYiS7
wR7/LhZRlqlGhOxgKMFg2N7cDXe7g4MMVJRpxwC+ne7G2uE4zKjOPKGPUrC036x2I6TR6RRpixJ0
U0/Dc+zvqdJXEHXCz6phA/rvQxAS7KF02unzVZWWkzMlH0rh0LeUR8QTjHl5P/CNxVXVoj8goxIH
Gd1RmaZn2HlJV+9MbZJ3S41f1pHBFE1l7GIhBVJMEYrKT7/PWvIM0IAY126IDuj0Sl90ihIgeyK+
u+L4Uw8g/KfJvjA45ByoHQR7bwpDZY/2HAqPBczS+gptnc4z0bRbvBToLb8Hi5cqjJX6nKT5ngWY
Q0EXon7sVtFeVMs70vqey5U5IDXt35ZXE8HQN6wd9ItDDCgHj8cMRQEdtYyoBuGmw4nXT+eONi8g
fGP6XuRBCaaSFqMUV6zbC229dcltJAcdksaH/32iWCgSy054X8JzgqTfd0jysRCh45TKo/mkjIBX
sd4zJNfVku4tTRQqCUyhCq64NAqT0yTRCjW+o5yb3ZoV84eyPBvZkgd6z5PWQsieKkQnKNWaAHzj
V9YNeYDonwokZdKOLShA7Y+MvKHZpNsZ/gkyXugHmch6I+YfvQJkRlLlBwxOt8e9G+RUX56TNxaY
VOOzKAafwxaJx2J4KpKZZYDITmSG25AtfJMixKG06n4mwUY8TtkXVdHggQrTMOrpnIUL2lpa71A/
ROzoM+wce6QjDdWT0seA36q+GqraeB1aYF9EdgJa6WIlgBy1GJNLEi4DxtTsuZY7goCH8J5VSDAc
VG2u6Dm2qG2DYZjMUY/sVYdYdd8uyPsmMPmkJ9lXXI4le9seVXrh9agaPSATF7MyvnsKVpQsOTwB
QwXMT7kldOu7iNSfUl+ygzA42pIFQSKmyn019dbZTmazN42Wlh+qfU/O+rfcHJ6tmvayUuE1McIY
fQrRZLkadjdkfv5gKWMQW+lFivofA9haYGDT4VycPjQ5Ry2njtiHluxCqvNGzSEykQpVbRR1aI4t
R4tO2UgyASQTw3AM6QIuV90qoLZ6ig1UwbHZMw2Usw1B2EgLrHCjiQmwQmu/d5lCi1qXXpLaemZi
gkZWKnDjaYvpjlYExLLm1IxLuxGwa8AdtXjTds5gJGfNCF/Cc14axnObVcKLQ6aF5YCAWifTCbsG
/Ff+LEyotLIM38AwuOffvkDDIoiWzM3oDDpKzq4h7gHu0zRsNf1tHb99TrnzYmozunGzJQlwMvGi
E0zjpw52OZ64EwdhCMcT7zXDx+u4rLExtAzifpw9s8VNBD7D3nSyejdU/SrZ05cu0Lxbisr9jS7p
6Iz7UnDaplFKHNr0ZRuGw6LIe6a0ckWvExnbZJNRxtXlce9wr6cIDbBuOqgDCio6XWCsNyequLY7
Td36uqVi3Jm96QM1RjuGmm2tNnk8nSz1pkhsRsuQtsO4Pmnk9/iKIW+1RiXugQl5TMVIzltLUZw4
3kKNITPDPPTTsF8kzvrY+OYNt4pIKJ8OxK60ZcSRFr2Hln5DSQzGQMKxhL6R5vlv7xVTeX3u8pxG
qzlv8Yi6VgL6KdYXQZIgYqmJSVGp/QGChwpsyA5DkX9ZUvwxMk2gbyovB51TjVsbzWelS9QFk3JA
DIS0Pzz1aoFVctpKQ2PRIylu8kJU9ryabLiGjijRLaTyzPrP80u/cGe25R8Z3yzaNOTGVX2rEumz
jtCucc5G5Co3bCeY0AeSw02OOTBknOcuHlr/SjzwzBMrvhEBAoCssSOopVJuyezbLJkFgbafHGbu
z71BJRt2VewRtvqVahGJcyVQnVmHLMFf81LqdA4zgvTCMBjsNUKh15RTaNlHQd97MF4l5gPbxTTw
dihkK9m0wJKZ5xPeb1CUiRFIjVfBJtrodf+vaOvnoYhfrDJ8LWlrM2hloGPHpekStYW+UDpqsiH5
RawLRnXVW90Zqp+XZkVYW8DwmAPPCPjFYRogMns51ouGq4JPwNU9TUK74Yc7ayZJ7UKu0m1aK5s+
16a9zrC+gHC00w395CzGsquilHEtnZSU28apVnuic8+njGbJJTcOmbKkb5khWr6VFZsibx4yXGZv
AioSTilBru1AHHldPJmtzspMNymAbYALEKKo33Owd82RRTCsJXT+w1OnTWA3CEDzetl8NTkkbRSw
dJCYhWfpvXnUbHmfPEmyPewwEEwEL5NhEpuNn26tsqJBV3O51DbijGQBxs4XMpS0PN1SHA2e3Cgh
jmuk7D3xSkVW7swKtSrd50c9Jw5k24EttiFmpHlT6WB4Zhp7MUHnZpra21Ce8fTGfIOmRqzP6xhj
eDjlKcefWUfvLiPjgBuEyk729Xkh5IR0rgydFwsKhBaNxDJELAvpF6gxFYVhY9vOSIxYwuJVElHq
2JpiaEzZNJynjqCsMkF3mNESBFaCT24G5bqTNOE5Gv9W5bX2hu741DewXPH1lFsdptCxyqbATBcH
rkIt7UkIebag4exhg9y0RtOweQA0WJf6TLYO8gqymNKWdy7lxGphQMZzUW+0iPFKI0XGTpOn1p8X
7StuxX1s6ys6AMvXQnTUzjwjchgFIR2WzuvsnMdiWV2C+X5Q1WsO9fg4LSranGZEQ8LuWgB6QEdO
w6lZM+go7Ne92oQRRv4antGYqslx2LCNNuaoG1qAJS05hhHYvMHf2hY9OeHQmJnALpTwikBgoJoM
hywrfHK0Cjplq3mFzItUk14lCI6skCpdp3F8C1NSukwVFkg+x4fakTgsr6bGZvxdF9PHsH54GBEh
zBS6rqKKtiNeS29QizwQOq3WxngLq0ULVAKxhCm+60JipM9z1mZTflgydoUcqdS4XkDVEHsGljYH
SntTOymQqln3RydxtqSiCG9g7VXi0Ni0sHXt38G0zjUts7YNSGzaFAAR0wkl8iyOplHcYomuYQvN
bvWRcGLJQHBwI8al3IymxeuDhl+ZMzBKsNBdnWhoL04JzBpWn/H6fOGUSbYyQiSXCXZOHpd1gvjT
Ur79NUOddp2hvjoR/du8DNoId0smIkqjP6ZQxhMWrHyethg/QOdC7+hGmo/lkvKuKPlPaZrI8eK0
3xgGx3K8QV3QKjzzPNzTkY7vNxQdmoI5n0xI+jnXpCssoQ2wghNiKQZ5YFWedEDXJah2IFK+Ktef
uDkGdySZZsdWpByiD1P6UZcanFPOAhy1M5YUKM1bAyC7q5ER3KFXnhLwwZBfzooodlXLM8dX4ZTV
j7dEK5lYUkA4i2J4jYPwe2J9Jy4k3ZYQUTDzWXXoDYYMJsNaU83ILUe+CvSlNyZPUwYHL2BxMpyY
9pzB82dL5sWwYJPAyJLuVomOJUFU7XVyHAfEDrEzCoyWwqQTRDIoC1A00qVF8bH+ZLmz760NrWpq
uLxq9nccJ38Nlbwl8+fSOkT6Is81pZL5seKwmuRfiUSyNpnhLvmEDJR7/BaqtTYBF3rj6ISvo0oe
A8Ve5xF39hg7YBqRYBwQKuwSyCM4W6smtisTjxYN6E7e5zBB0VvcpW8jDI+4kSyvyBfLm1Ekr8KT
rtaIUJZ0qEDxpqlrxJTNZ2PsZ5FhqYa/6rdG+GWGCa5FG3nOvHF0ESyOAWciUVCEm/abNmlHMwe/
DU7dLTvlJJm0sZt2U+AGdUa+hV2JTyy9MR1BllN6o0SygbEbvh2VlnKi5BcTzv1KLfbXhIugAi+3
yoQlWvy4LjrgcdC92PM6EW4QYJ6iOqygOCl3AFus8DjGhrXIiCXgigYpHWW8N0SFi7JC/C5n2htq
GVxwDUCWmaFNL904oX7WKrP4fn5LI/vEnODWKix2I8ybxMrxz4rPKZtruFcVoB++mpiqTxqDb5hD
7ouk38cs3yTdeJaYOeIRc7B71Gnt88R/Ysp8AfD8BwQAdR3SEaftZX824JwQehiYUv2c13EOxp4g
isUgO3TCKzcr713TpTBRnFPBs4ADuvqrSbhBO5LgPKHxy/xK+NZHM9tcFl0NmGpSJeJSd62KlRyB
vUdMoocRxvJ+9x1G4MzhLS+nvpJDnV2kwT9gFyNOjSk+IwMNFMranPmQTzRX5Bn6MwR954WwAghs
FIESq0sZNlhjWzvbipozt8GYxUyF6Q0dPi+xn3kl8T+HA5YH8kxGu0Anm6bjDYDIzrKmDxWBB4X2
taW/BELWxrRrTk8Ukhb98x3RQ/SaVPCfbbWc59Z6WwzzXTaHxFfJcPXiuBoDnRzODkuTHgsNiQyV
O1JqDp24bPCl04Eye4Dea5GXY+xXYILw/KebWEq+RDZPl9Zg2U/g86JdSPkM1H7L3LRwEawag331
ogwaIiOgwN4cQeQszbneq2rd4A9E0D2S/Ff8Gwfnq7S1J0nlNTec5s80sFp0WGQG+y5BFd3EKQIP
MvAYJUctbvZWX+hMwwQiW5JpYjrTU14L207bGaHAW89rlWuK5lrFzc47bmHKAjnF5FhkJtV+z7EE
qeJ9UKJn0fQ0UAdMLHNN7DH/pWloEQEQIphaurXoPHypsZ6mtKxOIxOHmwkgUZPJgFOSTStk82BM
yVvaNxHo9rzdEOqGpwoeTMWszpWF+TCaUd/l+hNtgWQrQjM8FpxddEZMQA/VnSiy58EawM/Z/b7q
oAAsLT4JXdmm9iKBptfuYMS/W6lhNkTT/8hhD1sWuDJpAhBU4vhDQIX1c1rYTVpMoA1SKE9Fl/R7
zWwLnl8+iLswHoWURFDXcFNIb41AH9TRKhAQWEgKoR/COfV3L4wkfkCqPqMAYDeYzFWyyPSszy6a
RAO4oKka5Ma50ezQl4zShsln3Q289rzPMTABx9kkYctsdGKMKHPzfhd6FAtgB8bw1hkkhTdx8vX7
6KJdocSXcwNqSbOeQGPafoSj5NgDfF0DgvsbBwoyrciGS4KdrClaFNdj2LtmPXzok3WxB5mGwvqe
U6/8aIL7rqZfIsFXnTf1D7Rb3Ar8WKeNUwgtFZm3c7z9fRqG3Lk762es1uNWky1+Z9O6aKr1REQf
sUkrOBBlxUxsphHaOfAAGPci3NhNScWPrNnN4hSxXUrYYq/YJkhs+N9q6nyCTJYIC9GDOrfnXZpx
AkgBKrqy0q8LETa1EAUnNye89fqLRmPxYKHb96o8YPkhNjknmpTuMHklduAs7MpL2zP6FiMlu/ST
DuN8UKB8+RDAfdMiOi7VsAORNAC4nHpDXUZp10lQUIg22lF7cXKUpcCe5J8Ergu0V4SOg3VQOvN7
aWPnoLURYeaqrvmx1U2X33/qWwAAPKgKA/0J/3yY5H5vlxigOAokMltEFw1YRjU0gyQeYu/S7NLH
qfswuizbK9nOmm6qxDubdoUBuo4YWAxLxHLbrNaR8qYmK+Rf5AdlkHiTY9oUqiMrVziP0b4acYDR
a/DjNKLqYX/cCWl6ItvKomFRJNdOzv/lOrvMRFgnLQXbN0M1f2/wJQvZ2Wq5/qfK4um2GDOlZPIU
05lBK5h+YxhhTKpinCQsy9f78MMAzcm4X4OaWXzALelpZeecGoGk4lxeenhpZpdeHEfO3WYZCg5K
zRuUTbpRFFPSQU7a1sfj+U6oR8Q72adHQ1Db1RFoYqKGwRtWp8qgs6A2WhdAzQI7VIE8YwBvqDnv
LOxNzyDcsxzT/I9VNU/juqEtxhX2jMyGh9Yr1gjPYgxWukoy/0C2PaYdjlJ0EU8DdYRrJO2fsmy2
tP6/wzo5S12p+GQc0HqLjQRJHXONBJ6DZ0XhW9RJ0oc14DftfCqge9XgC5+s9p/DXB4LPK1O+r11
ZwmXAX3l6unAAZnRqq+nibnpLONDTdTlICMy40NR7pe0zpWkOdVlzBCpGNp9A9cYbJO6LdUGV1LW
bkjg7bewhT+Br5X3qacV62T5lr7Wo5zraj8mhJNwYvUmLdNIKmL+mWjyAfxywu0ZLlY2pztDAz/D
6Wbtgk/DSa/1OOhHYsX08KFSntWDbrgYXO8KaAafjQ8bXznr+5D/VYCdmY4fQpOkgtFKnQP0i/Os
oCKqC+UzxyPmTnmubEeeRpTSnOXCjEgJopDFtpAYfupldtKy+UdlIOL3w7wcVHpLWz0r3wHIgfBW
idzjlZg2MVnWoTkeIbbt2wjnv2l0nI5UdTulEg/fgrc1NYHlKxEoXTBMMmqTJOWhWbUTEFJ0srOc
uRxfanmufEjc5EIpLEOCWZ9tLc2zpQdx3+AErHA3qjQ6YQRRhNvmrpS0bNOlA17JUTnUS2F7dFyD
ckHFmFAPRY1hE0pkXWsrUig7HKiLv79U7OIHTSljNUBp8P9/VGUeMKXV0QvXtW6SNNpe/vujzA/5
T7//36YTi/b++xMSGTuD6uaIFagscKl24BFcwX2kH8+PTYsu2Whp+JCBduzxQd7LxBZXeCnkFZYR
Fvsogwg0qA4KlMW5AfXBjkM4vDvFtbNTnE0mlZE3pdHViYX0+WwulQB35YSX2eJhKdUvXHz/stsc
Sco+6fJiU8/htUYencXO8sR3SA5y3fNcG4FlJ71by4NzldW69hxI+XOkJrcyYXqc92A/RP/PMFjH
Clm3ELZlzPf5+14IWC0WW3oJUb1m4Mmx8+xLoyM1tK7/QOwjRkAd/6SFAiIwHM6yGQ/b0SZlMaPQ
4lyjnSOhEzmacw+1ZHlM9dhvmOvjKu+T7FiQb+MkXJGiLiheCmM4NxX28KSedvWKjFI5MhUpuXiO
BksrzDhZZ89FAYNWyqrHhMfzlyW6oPtibZ64g0X/1hGjC0juhSBlxrRq92QKIrNHc1yN+OJIT4r0
iWUYgi4fjIOkSiwxChlUGro/z5CntcLC3a0DmrWqH1qLHNKN/M2pCPpKrM1IRBq39yCink5p41ZK
epRBqqBeQZ7naBMWda26DKNlrbhbKwAw5hyY4u8bmenyqFabTjiUPmPkp0XByF0m09Wc2YUdpGBj
MkJMQux96RdOUFHbXTRZhUWzYEajjebgx4w50RhG/0ClQ5TTMm/iRK33NACTK+SL3ZjDdML5A9z4
31za2RuCCmIDFNCU0bQvW7QfScy0uSnniVBAenmAWfCHOWq/yUoedtRaEGUKYkbbmNFXnUWYx0zV
7Unz9fHtfy+xZm3q2H6u65HORM0Ut5kZTRMjjaKf6OOjPhmbnPSnw6yaBfT68Ucl9a7HskiNF8GD
q35SzXg1xvlvHzfIihL9ZFjGkdmbT2OIZqQCWYjO0huyvDiI+vLOQ2xc9BnyViewpHXxor+YT7aU
9LceZmuqRjQsZQXOkryUfksmgm8qo7VHqc0AuyiA6+nqQaBH5VUZrHPo6OPWsHKaZhTkpAUV9jGl
XbSPW8k5DEPo7ButjcGd8TV4/It9BL7zCIykpQZx1JPZh8t2ylTtnJJ3vsm0wbhUOKU3aXxuGz1E
yI2CRWBaerKUkJSPRit3C9MeFC7A/7uqjZ4V+pC+oRjDMx1YVOKSIT1rI0BnieO8HRXTS6czWhdS
l9wbXdI9STTyvXfgXkS6VTyQ7AivsSoOwDHUJ4dB+V4JKajwySYASUPxOlLGeEUKMtoRgiccEM5r
FHI2neS+fO0ahkj1ZOavim1ndAqYC8uiJoxibNPXdv2h6iziV3qhiOaULHoFI1d4HYfUx1QiIshT
x36wMNGQb2vrgbyq8hQc/U9hRhTJXKl0uJFHATZir1v/NY0X9WKElRxMyXufm3BmRmbroSMxWmyk
pzg1jH1ituMljPTh0nXJeBnLWjv1MXPM9fe7BvcUWK+BOZVlnFulO4rUgmhn2q9dZj+6EV1kuXyR
2Zj4fbaOFyQlw7Ec/UkXKDh5LBgfR7DbzQnIGdni06YaExG0fUFvfeBGSFOl+Gjd/jKvnDeJEAZt
alMnvI3ZqJCV+axyLqExkmlB1hWf0rycZFmpnlIzHbdLfRlHrdrmTYbPnk8s4ZvAIn4AcJQ/F/AR
1glwQe/VYT0bSnRRfP4wE9YxG9WQjYiJoF6jlNBLYxXsSJ0HgIwGuBQI4mzRBVgDboKB6ckIaxLR
juaXon/uovTYiYpYg3ZkWmNkT+TH7Xoxpodp1XyFC4v8MDBPnrT8FFb26HXLIWwsM6Cxz8mO4xSb
QPdRymjrGbIBgp7Ftx2mNNwyYrBZtaO8llyz6IXflwX1kTCYja51LVMSb0QOyuLOIlIO7akRbA1m
3DD1M7dLhBALIRhcK1WlyxNrToCK0nS1ClwazFCZp8peTpphkofOYZOiydnY2twfFX3U8WeG1pV8
hhOTr2O7Ml2By1UbQKrqngVh2vH4kTpTXKVhahCxgswaAABPFjz1cobNCtyFU1oeG7veBEC4+kMx
LCtBvAxUDiTRcPR7tKbSPBECoLogyD5YtpetVjXzgVJIjQBRLMPyHNFGOFkN2pZSk8NzG4/gD8TK
O5KdA5I4r6w0ndl/zlISYXrvG8ufJ3oCfMlln8fd8mQtCj4keH2ykl1a29zMY6+f8mTgnGdZ9kEf
zMTtExwTOZAX/ERrXaZemQoiVNW0Nymt/2HMfcQImXmy5qtZMyyHJ6udpYUVN25BtrWsWri0DZqW
Fb1ajNInmWj71SRjuaBkrggtJovlGM5xcWDvDwMQdyURksMbSVzEhMsOkTZ9KZjv6ONxJZ1tVeva
6X3ltzEDG/z/xUGKBxAgcX+akJft7XkY3dSumhMns0u0hMOm53ljtJ55mkwYG2WdgtrIPIrJmQ7d
pAt69wPeZB1qyAwIisokPxiEWAXjjBKviv5IMpB1m5bxdu6bp3nCdaUJRd+xh76rKmVQrJEsWEg7
YYmLo0qyp7d5uikbO9+GmdYEDnEfVWdGh94u2DxrcWs1KuCBA4Ff9CQ/EcyCV3CCoqWGv77nmYdx
OFkEpo9TLo5TC+h5LRy5kq4o4ILGzbKzcjDpuYGCYDC2aFLNm2QCsccGh9GV77PJVeuMx2xiIDeY
QQaqe9PIKspwKboshVqfMBgvgaTNOHxMnbZO6NAlRIznASijR5qmrxrY0ANxvmDQVPPomN0JL16H
eTl9Mkh78ss8MoEWAoK1kpFaqIty5RhVOPuXgflgvW7+v7/3+8uw/tdwwU/nGmKmWV20BkRFS9sJ
s91FhiUfkbHZxJ6KdKOHTbHXplk+Jut/+P0ntWTMXzrG2hHvQt8+22Kj3wawXCpmPx+lgnlIiK9h
eH0b3kfk7ncI6PvEV57Kd6JU/jonaPB6/KYQ80rjN+BYpb9SLui3hgcBp97Nns/hpwYxaby1RFOg
JZTcta0ye60OWs5V/hCaC91wR8zFtgzMv/zGlVQD/igyeoV6o3KLV/WWtJflDwRTXgxEdsZTubL2
XPGwTslmOUvEte5eIR9XKU1ud7kWqefcGRHKX9aeXUrztJfsy7Q2wDKX2pW3k0/GXPld38kHcpqz
VV+H2Ddv0ate7NqG1IMzC0LLiJF9hFFmeVTaYM5dTfWJb84hgZ1RRhfEgJQ07Ejh2SY1FUO+SUlb
2CKFUZ+br0p2+12Rn23rLkl/+eqI8zbaI+s8pD30mMZvMtlUv2MU+UlK3nTRkWnBND7U2ya7Fy+c
usnNAwErI1dk7bjhIen35Wv6Kn0gJaCVhO0hqLa9EWiv4BuxRckuSUlL/K87aw/nkPKogrlCe7yL
GCa6w7Eh6RMSkJt+DJ/F4Gq32Lef+HKzp/+dtuMbJvfhPb73r8oGoiRS27NET3px5xd2NSREhL66
SoBcZLjollt7AkgrOtiHXPmoSciggwyPZW4Ihs4PuwtxXaMPSK5knsPAh3almxsemR3tYXkZd9hf
qg3DHgl6nVcdrdjl3syH8gR54Wrcy9HTzVuvQsRww7N+UHN3IEeEOcSLfLPu6uyrPDjSXua5bvz3
/oA3YKE3nHrSqTjaZxrHFJL3lITj9QmIqDjmXfTGwG7YlP/Eufkj3aZDjkJ/W+yXQD8+EE4G8bng
y7zBK0ZQQzf5b8uR91P49P4uyvdEu981/Aabw1Wwx31gh3hjAS60fUXob7Id9S1KjI5N9eLsY8TX
rWft8VgSlJY+yKXoqWSnAymnGD0Lv783m/JCHY6WYPYk2Oev+aqr9rkjLSMW4bcnMEmH6GV6SNv0
YmyTvfUQ5ZOR7E3yzCL/TbnhFN1zNiWnoXzDupj9E8fCYxmE17z2VjeRzr7jtn9av3oXx5A24Fu/
0X3pOSEIBh2b2+3ieIOaJL5Mn/lBnK2nevs5xV570rZ1gCoXLKg/vWUfGEJerBsal+qdPBZ60RGw
l00SBbHtdT/pD5E6iCcgEiJCvMjaU7cDSUL++QdLmfbFnG8V1KMA39L9zpHlXTQuDErNXfnifBmZ
13xUD6J2j0691e/dEaRPM+6Ur/ZDzgIGrU4gnZu9TCoz6l5v8uz3Zm+/KLFHwKdb+WLbX4uX1dGD
FJdA4l32ko876U6vKO24pbSD5DtY0b/te/oJ/boJrK1xWyxXvNW5b79QJy4/ECa7fFec5Bft5tzi
dE8bLNwvNJAvXCGK9fSQwXL4knS/23LcKAPGROYhPlRX833cWB/hSRyjLbD6HyyfoZd+NeukyXWK
o8X0hB9O1rQL/iWsdszpjr31nN9yel0bogLyB337d1nzsitgJ4hxJCy3u4IFCPMMaqCfSD7r6HV7
tkTX+kbHCXDati8j0hrNI5dE3PEsNOw1PDQqcjACKJDm+QZnT0KotD1X3iXW8VOCJkaS8l8q1ikA
3Iw6kWEsDtag3SlPMerjbZr55rE/JYKbzcNUKt66Na3aB9e+1je5o0voh2xZCVCQLUHRCKCR15lB
ewgfeu3BGZIFCatIY5+kF5W54zPwU3pdtILdvMDQHyjneYfxTt8xM+08Vt2/0cU+1+n/SDuP5ebR
bcm+S88RAW+mtKCVKFKipAlCFt57PP1d0B10/RRDjI4enIo65UgCn907c+WsmYnzaiscu3tS1O4E
mqicGHYWjKGd89Wa02ArLLgl4sNQTuyIEme3Z+1EcPaLe2RLeDFWyqewLW3m3wghpWAQ40ebenbx
VKwRA/koRafiHeyTKX/1Rf92N8jEXZqvE/lFotAPB5WhSo/UlnABT/wljVxrTd4ckeAIgEVlZllz
81jEs+JbdOd4VF9FXumDtJLu8vot2MZngKJU7eBG+O2kmnJrQyaTzvg/KRluLGW9A9Qd8Fi7VFdl
PnNXcb8Ivq3qSRgm5kwbIYPqruO7jLaRmQu6i+UQde2sfolXZWbTUkJTAUpRXAk7WrCorPuZgliG
Bog9HLxkSaANOORZ1U69uYE0+6D0E3lRPVk7SVxmG0yQmjHJl92WLD2miXQnPIfzyuboDvHiy93B
HjM/xQYayUS87yWgvIt6ZsRLdMIcgtSPxK429DjhFPn5Y1NNiEsjUarbIPP15uk+ebGeOaNL21yY
GAYA4pnwRp0fOa7zqe1DsJ/3QNoLZ0DPMqmA76PTQ2C8KxyWhZlw0I9uc9C79bCJZuWSTEkMQMt8
h434PTnLp/45po3yTunHW4M43cfqvHzxnrJ+Xn4w5SAtVhvlXXjg6S6kNaHTPDCjveNBDED+oF2f
xpAk6xCQFCqtZNpoADfB3fPfSybKGfKAbs67lRZugVnbEh7neflc2RXKXXOSEbzx6RAg0s3KqS5u
HHFm7JrvSrRhAMsytaAlkVoIBqfNo/Ay8KSxZ3MZuzNBMdBvmif9Q7QhetaxiaJCNrD1bPVdtQ71
HcLEtANRtig/nJWCcd1f1A+BZguAVB7JMcG/OKIu8Wzx8DYYFPu57NN+tts7rd7q3hI3hrw1vlPG
tj/RtImxoyevHWq2e+FIHg9CYu2pOLTI5N+hszlz2NbdvbBwkdSgrDVQJk/UlHgwzivZ0rTjyi6G
O0ZYeR9nKymZeeKUhhXyh3oTEciBFQlu5gP/vEHYCW6DZt4/dM3GCBejthJwCp7JGMraQkkWAEi5
s/v6gZNCkD7q6q6qZqV54iIp1DsObNlX8VBZxyqwHY6hr0G8kg4sUMifZP+RomDyUN75dwmeynWb
z91jfSatO6TxorFGYRyaGSuTg0v2AbjXY9N/0u46Qv16wN9zlAG67ab7PFxTnOM4hwoJzsmb+Srv
WCSir+DQvBK8Cgpkrrym23wF/XJTvagPWbTs6QijKT0qqTeByY8HyhtsD5zFPDds67WCsYCiKN6k
yrRP7hJjhgXQm5rOnTsc08/sNfNwbky4+vkmR/MvV4MTMUm+8XbF6hfesv4Z7yI2rEgnPgjtPBbG
KWfGamEQIDoR15RJTwmU+U15pNvpnImFGnbDNwnxx/Q5MKeObZ5cjl/r5AkP6pRIxQ5v3i7TZhkv
C+uIPs2ZrLwlBtshl6YFCpRp9Mg5rkreyNlMKY3uOup6Z74n5lDMA2xf6xBddzgxiahGI3zWmoNw
Hx9xynTqhOM43esAqeg7Ys/hi40txxixcTlKTExnI57RrRxLbh1rQYENN3H2pg3yhsdH2ql20Hbo
6IOnfkHKjPrOwBfWTbTm3IrhByz7NHn1CdH7qrcQQpgybE+o6hDkP5HRI6wBWdveLD6EG6WYaYt0
DdJpBet0m+EFMzkFT42dd8fJwX1lzkSbBpwBFhh1WUEuJjZtnQUgvSddiIJ9XlgnB2sMo01ba3sj
nnQb6urUKVTbwcGXLUJmhDzNjrR/3VeJBYsTFdmdrLObkBTZJ0eaDenni/Cada9wf5polj9TdXaF
FdlL7D5LJAoIqTmedcWpU/Ol+VBnc9Kzo0MFr4yzD4TbT14Gu2rIMZ4LzUqekD9/6h5Nf9K8Wsas
WIPZp8r+CVNojGaCwbmW1NlwX9DyW+Rn0eY1Og8OkqKW/W7jcfCTFxSCTdn2HpmgKcrxhbqODy6E
qoXJ+rmOVtE2fWvMibuJTu6eSOaUKNQziWjBF4WAB/Wd/gwXUQ6s0MFY/LYolt1JiFh87d8nD3xt
6V58FQ/KiWIGH4s7ijvCC16fBkUycvYNsYzvrrCJXqndcVGIvoivQkAydtlP7ierMYwHFFXV3jxj
2H0Pvgs7oKW3yubqh7MFBUqOvYPPQZykO+sBLyN1vWzbrsFekfA19z7jgB4W9yG7mqCSeS7WwZw9
ivFSP1MqYL+unyl9wOEoMLbM5Jl7pz4IL/FC/BD7BbnFpNML9yHrIcJPHnn1NkY9fRTf7FptTtgw
GZuzduURaj13PpxNeXaLTYCYdyVvhZmxjrG5eTOSSmpzJS7yF0tnJWKG8rC/kdAL2sQC8TIx0ErM
nG6hLa1DcageEXOezX6W4n9E+MlcRRG66LfeG6fq4JvVT4rgbc2i954Cnzv5ajJUlguOTeiz2eWr
c33wlG30qT0zOh/8N2cZ2+Rgdv7M2hh7CX/hJ70FRBfW8ORRwJwbClL4ifoqbEW4wxPCq/qJP2P1
1ze0TmbejmHVlXNYPiA/uOJLx3GxGUVi3OGMlXSfjZdYkw4DVNmJu4fV9fycS7TlZ5R9aNriOWdj
zF8jtOzTbqHuGTi8JNB6G+8L+6v5EKUT/zs4NR9sAsJRWiQvyamPlyn7xMFZdivjyBrFpDA+6bpt
lW2/DjAKvwDAJJt3OPIf614qd1YPKxWUN9FhwdRbcSJ2vlCOc11Hext8EZYUczJSUU5OvB32KvGB
Vd6ddNgtdgEemFO6T9+Qo1vbsb4p0PWZOw/u0WM+TZxz9MUYbp45Qvdr9Jjiwb9jOZJZcrCcTWh3
lefyrL2UZ5ZH70HcYCS4zxftmburuku20sLYrMIDsRPPBbMtR1CaQvMaF0vthbP1Y/Pa2nRjztkj
AjVhBs47hWE9w273zIXd8SflNkMnmc/KhUjLj2bfk7VmNL0Xh1ygLDMNEYUls/ZkPvfdxpo1e+ej
7c5BuRDipSYu05HOPkHVbxt7wCpc/UaHD5c4IDDSRHwZJ1C3z9tN9k0ioGwP6gJsb1cvxNx2l/yD
6VLb9PvsjlUQzaG17vmyxbJ40NbdkicgbpV5SUPwEY+xNwmpByVPBAOm1IXYKGlu7cfjM17C94Rj
GUSmufiZg0sv5yzgZ4GFfBQuTDLb2GVv5TN2CpmLp3QQHn1t6mpVw1Sq1aWBCLq1Imct0JpZ//wZ
UGL4S6TxzsqBhBSDwCfw5CmGplc3dHh5StgOFBrAOW7wynoiKbI/fz1EhBWHQOFJoAs3pdSY86Bg
H8fz5Mz8AMMUgc3PAvibhUGCCocVgENrUUv4U0LF1jgO6fgFuEt8zl6olFGItvV9KAb5Mkr4Pl7W
YHXumQzt+IcA2c20prOBx3tQkMGVW1XqOC7Bj//fP3RmsavVTF+GuhetO9LdyIngQAl7Ml9bX9ZX
Wlpw8oTaJFM7TSnCok+Yx5nATeXnD/rwGBmCu6S5QBETgXE2rwqf44NnnhFZFraXcTBH94gFkcKz
ivcUJQcl2n74FLXgJIT3LhWLNnNNRAMS1ucxJVX+lEOI4gmBPlPdPDj83rWf0/7L43qW5ty5HIH7
t4W7O3f7LyVzdk7lyBxh3Rrz2HOgyyVTRcR/zIuoVRlEO/lgQkvY9dAdjBKO14DVgsoMjTMne1LL
c6+iXh3/3Dc72IR++Qlt8kQG1LHoyodKIGs+BUWcdtFbq2eUUPtznwnKslJFm8r6QuqN+7B37UyQ
9woXT6txHhJJBVHM5ciQCcPUe24shWLLkXNwaO7M28p8yupBW8Do5rDUDY/tIN/xOjjAEGNJnSj7
NIXGmxhNPSvE7sOUNWFtOR6OPrI3lGJbJh1JU7isWGegVhYGR1ejs1ux9/aFgOkEM0a/dPJ62Ygu
yDYSpWFmGDszsroNhCt9AtYfmGVMOUgY1CVs+4+eovHclAlb8RFnzMhRxD96HmrtW20RPgoOsy6s
o4UWcVwYOdkY2PdB7nEblsxbWLxLKqdpIl4ytBHcZUl86AXQRe8iOWkEgnWIzuUKbYEpaNgvZMdf
lTF8rDhfFmqwzhSZzbjob+DDfvNdxk+3JEU0dTpE6gU3x+gADGupAYkxbL8d4mXE0qV0EFDFgOnr
T5xCp9ol4pX+P/+XbHQN2AN2KPuHFsTPlmTFsEyN5tYvsC+ZR1knd1JBpyUm0QCnWKGTxN7ek+U3
1kxQ08fFDhveTrfQc9JO5mabKitiLNY3vsr4G39/FbijqmpZfKOLN0A4rNgjDy1sRwSLEOQCWAjh
y0tNVJF33p2b0Z8cgTAM347uWfOoOfkA52xBTGl/YzgYV76LLKFFVUxVk63L76L5jiQLZLhxFCSf
LQnY4EesQNRnbx5eNDIn1RtvQrk2AGUsHgYWExHs7QU/LqRjN2QZqU16QrnPaONHQ9HQSXLSqocK
8SaP35Cq1yxzAMYkSyLqVaiKOA4b9M9lRBSMA8WTIpqIlXYSypz1VY1/yQkX2G5xXBXFk4kGJOtR
phJviOqkpgWeQ47gQoQ4bO6b1eHvl3rtncqKYmCRNUfq1cW47l01Y1dySWiP2Qh18DATPW9vTJ4f
+vTlyIFeJ5qaCH/LMGTe5n/wTx1O576yZEi/BZw1wiGb2Ni0BsXvihmTUYI12uQwZA04Bos/ac1V
F2g7/B8d9vXooHuMqKjM7tuto5oA1PFBm+qXVY3MkuyV4MXd0APQyGA4iqVzL9bedwpDc/H3w5J/
0bOYjIqsa7JomRKQ6AsysKWpneTKRCNDE0GRaaTQCnQ0TrRa+ph3OpBOZceGsuqgPYljWdlcJEX0
5EotAscQwojefbmW/GWGxWM5MhdARQPDaN17JzaLG3NEurZ2KCqNOzYvQ9Z//v5/HrtSWnpq+Hxd
Rta0lqDaYLiaDiN2Soqbx5CW+ujpf+20TaBQu3QRwFGTAe4qVre+y7XZo7BwiyqKeoShF0PARVgi
CWZf2KFG98QAIT8baSO9R00ol0FvasynqqHF7tLGaL348+93d3X6KpYmqyKcN52B+O8YtPCb/O8Y
7BAUzQqJpLKw8RGJ9o9mHQQEJRD4OM48fFkhQJDx5TTyMQBGPhlxMh02OWzs3ZczAlEGxP7TKpC+
iDKk4OrusiiD3RNxy7Yq7P39qfGcdzgRG2yUFEyDZj1SlqoRQ/X3D5OuP1lTN9iNZdX8tS6hQWUA
iYVdphutpsSuK7gCUa0tSOHZVUDEV4NkrSIK5wHkl78//dq+yAgbiWciwD3lYk9QO0et1Zg9oR85
PQKliXagm9q0wVJyjcdASyiQtNWN33xt1VJFiEkqfB9Idhc4ubCDz91HbWEPHe8Swc2rbqavf/+y
W59x8ct8rZLxiTJgEfkRpFQsVTO+sfheHZNMBkmxmBc0uS/HJPFZbSFXTIpcWigtLYCeVcTqGGBa
mhy6H0wQWe9aXu/wyxwwNdGMRz8cRdvIyTd+0exAIOszArxhgEZ0qQwqBl7vvfqZu6hKFMDE5vSw
wPpHL2Nv7kdglGs8ZL7zPgLHTAeVxt8P7ofR/O9qr4iiZsKHV0nCYsb9O9NULasVAVgQkaZUFCu2
8YkaxXMZEdQ0iJlmRhk9Qtak5QDuhoQuuiYZR9/MSmZ/f5VL5Ctbmiga5hjEpMmScbno5CMOuc+U
3M6Tb8Gl2e7J1K+NSqKP2x+6onKgjgbEdW3+/tzfpxNUkybCOkM3ZcX8eUL/WXgtV6qGIoxyexgI
eZGZkyUPe5pmDX40Ft3CuXUeGkf8xTPn95lkQOiSpqiXp2Or9P2h703cYaoJPwJlNkfZ56wInv7+
ZVc/R5VFiRfMaq6Ov/w/v4zEVMxlhZHa5ABPB0deCsQP+7lz46xp/t66FMn4z+dcHLYEJdIdhCOp
DZKiEix1huabWz4ZQB2yAClV6Ss+RH66SsugY93OXtRgRV7LiZ9PraEhHVGwRs2VEs8V9FiS4omL
gJMQpOSYb5z0Jn8P8kGLgi1XAdyQGM+11eqw32disoQfKsw7TUTRC92HnChEFY5L3iI+MNnhmh8o
Ky0nDmRoFmnsxdtWpUMnNUY6tVwVAXxK/HI6fOAzF1YtF0o8ky3ySHr5Wf3RmCLygtAj2j3HLwZQ
5K01ZlxPabW5XYVezXyRDJQSYB8zzE1tNUtXyJCkEz7Gtel6L22siwhXoetonXpwM+9bhIk3Cx06
2IZmUsMcJGNRaNqzuJCD4Z5Lc750qLCmFg3wRsduE4SIB8zOeyKQ7eT6d3+PFOIaf49JaJgaUxCI
uaJdnpaiaBAUrmmpTSB2Qk2lPTZRclBa+WgW1jvViGYi9uEBO8/ZioP70vJUIE0tVv9t6mvrPlGP
mNefNSmfS172OAjRq6QrRAcoVUHahrwceo/CTq7PfNF9KhqdEBfPIdpdkpadI34WJf5qIzxga6NL
pXpPKVT9iQAQVLHIFm2PWmXth6o+yiEl18ZZqAGZGUJs7Yvcm6vYCCuVfyGI/KnS1TOvxcsZHGJZ
3eIlOchVc8Qy5xafQZ+sFEX67F3yUAVjDw8mnCiF/EbQ/DLraD36PHYH0Lzq+xGlpnkOeHsqjNHR
4/eU1TaclUZ9JH3k8+ffa/RtmZYH1LezsoFQISPnI1Nl3SmOrdEWrAvxrQwa2+lY0yT1WZGTFT6L
dURWz+DJ966m3rkhbAiveBQGENAVpUnF8x69NnwpvGzYVh5MHscVHqqk3Km18WlpOtV8szin2BHv
w8bCu5XcY41LH7iDMqYcDFc3Rsh45rtYtGQLWirFJw1VpnGxmDgx1FK56FFHgyFL3YLsMsilU92i
DhkX2sKPrU8fATuSjAI5i8hrD8uOJqijtPaN7zJu5xffheQcFdyEBcvDuryiUGVpmjaLUxscCPL0
dSgI/mhUIykRvVytS80a4T2h3Vn71hnVh5SKx7JAWUOMhDpPm4xuoim4q7bqbmxi0u9bh8INTdR1
WTKhYl6u7YXbN4JX64ntYhmg3pWZSGVpvCAudzdOV7w48QCd0JAjuzTgbHlkeNe16NzY1H6FvrCb
wrdlPzNNjf9d3hWrPjRbp6/By5qPEAHiJf4/Msh+uCGYOiZd0PWbJEKcqKSrYqRpVKPnXG0sZMVR
gKNR/9AIa8VOQFm+u4f3N+yI+kb+hLFEVsOpbKGcdYpqNujCvdJE/Ba/kiHOwdZS02FB/uMEy8at
9KRrKxX3IwUkg0ZtQ5YvzmFlWGXgwZMEQmu9r2SL1nvxBoNqApX/lLfJKaohlufKACwmfft75P0+
QZPrxQJpgIQ2LE27OGeGTYa7SQqwo5i0m/Arzbq+P1GtW/h6vm3l+GEQEA/9/aFXxhSndnDXhsHB
SBH1i1+clWlau00d2WmI5BMtYRaWb4NeA/0I7og72yoJHrnuLQ6MAyrqz78//ucI+O9sU0WFny1L
qqTr2uXBzPWjLFHJhCc8izRiYKmMDl1GekeK2qDeBZF+aDAH0N7W6EkLoC1aqhN5Qx6ZaJ6LWjnV
4982/fCuL/HyZ51JxSR96/sHpd6B8VsHKRZ9o7j1tn4vE3xxLh0c2jWNrz8uaf85/+QadWu9jvni
mO49BTfwYH4GmPBBUN64HVwbGApFP53HxElIu/goD6mwY1ZWaIchXAMDh4drLGONDBh03ljGuFFW
1vnvF/P7wMzPg5iuADkfF5vLY5eaAdYUzBAlEP95K3tLe+kEkmEmZtLjzyMPnXiuysaN8fj7WKmK
XMmVn8M6H3wxCbSSIkblGCGpufW6jxry7cI7Xxe3f/886dozJV8G9jb5cTzWi6sJx67O9/lv226i
HfSGO3zKRKPgxlaZvuSCsg1VYtBFbWHCFlBLVtlCwWlV9ysfUSCQKg0O3GCcBefWyLqyCPEMJJHz
uymLOjfCf4dWJ8hdEgTYfgt8QIPvHRWtYw1wtqSgbOrmRXICRD4BjCjp1lDTxp32cj6OS5+hAQlj
p7n4bDaQyoJyFNqWBlxCxehHBQTWgmiQnd6lJCrCdJtg0ATXAIkkUYjkAW+Pq8698zDBk4vsDFPg
g7sf4K0pYQQ0mdSKhPe4i0OINewErj9h2lMwk+RihjMOUUhWJwunTB4iFRN5NxJkfqBjVaZioMdN
gk8sGh1tpx+WgZCbc60FXvTzjwPEs2AnAX3CRE6pFRxc275WpbYuGpAMQyqOpnh34ZlKPoV9DJLD
f6euh/KtA+4npI0NiMuaylL+BuB5kY3XgBsDbpykvx6saY2lGcm01MsBNwQwXD2Vha5vhVcnQC/n
kTPdk3SOGo3glKmj1es0gUSCaeoTd85cycr7v7/E1clF5ADtC0uG/3+xkMRqzuHBTSMbTyeSKn62
GEon06huXNqu1BsZwZbOvZdFnZyVi1GE201JMiKG7Fah6YQ20axBdrBOl3mz5gh1gnmAHpx3Uyna
wavlbeE029Ycbn2R3yemsUIv0SYyKX7y9P+dSkMgYiMGzWpLJdyLmj/MumJZum9h3D9ro5WzLKP3
Itf2oxE+Nt//3x84T0FlQ1dNUbysyDEN9Cb0WM360Pkcn3eBviwunBuLtfz7kkwRjJWRPgPle/ly
1nZlmEhDyoqhh7QYLDj/kyiLUGcZh7CXoDywZgVKZfsNUWZtxSgHSE4mUr+QCyjiIYYHbg72YHHk
Hdt3vmqdY5g5skPYQIc8sJQQON1ehq+tNsRQqNzwrStlGVMvTBB+TYiys14LbbUWsuyNRzlNZHnb
izdX/avPSVZg3YG9MH91biIekqFT/bL77o6gcZDIYfZWUzYFCWmirIn89zp6VwG/tAK4qpYTqZ6v
/QQBzN8DwxhnwOVywIuiyatKCuEkF/ucVcsAntw8tDEZ49IB9G8CfoBAmUOt9NF+YZJKq/Le4zTB
keBARvlSNF8MUz3FaGvSr87FuuLHjV1yXArYIEFNe0Q58IfGIgun7cgBspxdX8kns6OYkTEYRCV7
IwfqyVKqY5ylb1YnbjNA9ZMS5aRavBSmNs9dkvawUb5RqqYEaZ0GKX9QoDVllj+Ch7/8lGa7Z8bK
PJX1LR7jh0YBAZMZxYZQd/AW4oIO/8wxDICn+jnxueYy7ImPbzoRrKW89RgOk1DzYe28/vy5ocdE
HfGUs5yKipe+B+KtXVW9+u4NKqysf3j7Lo/2hVOOJYWYnS0v1gmwJTNs1i1Nztk4IYq2RR/k9TaB
XgUXmHedJx1Y0ikokrfALT5qr1wNonoSfE6ZVcuCnRf5ERbH/aAWLcdSaxoW3kfwLlkgR2oPUYLe
3+Ndt1NYZOHImTIiHWW0oH82DC4z04jkVtA9jmuxYvC3RAj44KUy3DoNToLUfahK+lmGcGMbuHbA
kESVayQGb2u8xv27KkZG3QU+ABFbqKSJ1CUPbuesxWAuufljWvRvYoZWx4kOVtrfuOPIV7YgicVw
PDTTrFUuz/uyxKxWsW/bgyN9gmt7Bvb/ZEjePLeSY5C91pJiK3b/pY/GMg3hjvdMuvc2dZQ30q+O
SQ5Qz8zo+mVjpWpZdggoZCdZUO/BUmVVR6+IVn/P1WurKzUtSee8z3ns17W7gbbaFW6a2iScP2dG
sspr6jtxeyzCZDVk4VpsjYXi4dBCpdknfDl0JJNWrI9RhTrC8LDOeESMDR9Bpz7Hpvg5wIILzEcp
7t/CUrxxp7r6eiWJtiS9GO50l7uvKliBX5hlamOn2+d6WyAaenIr8npF/+By2Eqibt4H7rI3tZu5
QlcO1nz2WHkmmM9irf53bLHktVWp5owtwlOmMqNZ6tQts2appTNNCI4469feIH5mkfhJnXoBsW2Z
tM5ek+sj1vxJWJnImIFPK2Ky+/tNXrvs8uW4ziicwbi5Xay6sVOoAOd5k0OVPoMbW/SD9hxoLJeu
Z0y4n27FhNqSq2l73bXWauc+3fgGV+5VvBnRUkydC5Z5eQzMDNWv4oTqUt43x/H9tLpluyUQ8+pZ
tZqjKIZPaaxvu9Dc+/jJ0HmkgfIclMNnZbgHIVGfEyD7gopr1pBuzM4r27GkoKqxFJU96Vd3voFv
mQzUoVFC19yr0y9Ny09RyQDy3fxg1smtZvC1waIQsyVrkoy65XIhYmQ4qVwOiU11YFG4qOHhmUwg
r84y3TsGXs9f7G5M5/EdX+y89OtFTVHoQKuyNa5Q/7m4Z0PbFaJD8QrH8nlAx9jhDTeqnZsmtwrf
xrW3/d/PuhhvlhCEgaqOhTILPlbpOxhMJUhd3HAk/40kWwBsJrJGVVl6Yr4fspQw2crcjHHxDMcZ
lvXTSPSNyTJ16ecVWb8SU/UMqD6mk086CbilaFhmpGyC4RFXpZCdsMR6IPSVimItFImNscnq4vRD
PkaiGdN+hM2XfamJZPcK50KtAbsSDKvSk1Z5YsyTlKxR/9MlftAqE5R0xtrEg03JRe5Su0r7pZhb
m6xo9lYM9EXol8VQ7oU2P4UAfGoBqykG0KjZxU2/Umpcann9HQTVqSn5lm6y7xIIJuQAHrWITols
EWmUYtKe+gYIm6gbJtm7ufJCrmcpAd3T2BGfibJ5CUvdLkCWCb3STwFpW92sEQnJUSDSLHL8aD+E
S4ufslBRSeLGU9c6miAjcPNF3KGUFuO3DGkWlcWSHKxqM7h9BAuVhM9Sz0nySRmB4AWWqjLIQJFc
f80MxglKq2UZuITFN1ULmw5QVNsHBETU4UMdc0hULBUwSCRG/CdG6j6yRFgJ2t7rDG8JWQjJOBXs
CSEMz06OzjqwlGVCLJApZAcwenh0GPWDmRxAnc+UjPOYIXarMmEr1KDGhfiFG7KDrPDLwh5k+OXJ
dMyNZhZfjZ8e3CI5CGWFlsJB86RiaU8/yG0/yxG+xSRMn4JuBctwYujgbmkcnA3gSE6GyRtIseXZ
nsZ/KyRVnVCrGnCA4mmLSliNQ6LT84PVGxtT7zGR8iXHdQBI+hJ961IJ4R463rb16+eUzNlZUvfL
v5fLq/NHMgwyPDkl/9KK6HmZV73OgiSX5NrqrMhee99nJF6gElJ7fV4P1oafeGMdvHZIof7B7RUx
BVqli3sycbAwVNweFxntH0m09kkYU89PbqxEV7cjjRMmHU5KzoBv/l2KVMRBwOutxG57y67bGk8U
JPgYty7VlBQ5HdBN72AV8s4nFieXbp8Urq34bKqGzjOmCnt5cbSyOI+zVqOjgIcjylGc1ujfW4H4
1azdIxTg0mdOHHd4YPGfez6KV5CIW7EAkGxSfKwJ5Kmq4j6UidQy9Y0Ty3SwNGDJDkE0LeTMSSwl
TMHSsd0o+Uzd6qH23DVc8Y3VN8AUSJtqtAKHQkI13yUoxMVAHJNk2qf6SanBwBFWO637sUcYCVO5
gFbq9aPTSezflGSwk4HAHc+YSpaxjz0RIf+nXIYIcxoM+OR6TQzFf8izQ2GmaNhVTANiNbyNbzOF
DIb/qwtnZqA/cZUKYx1oQw8+KzgU8JYg93ISeXWEFuHC2LHzWDcUOHozyfUp1DTBzuSQSlZBAE6B
KlQZG9VMDhqXKgMYRwmEcOT4SyI/SCFAoF5F2RdGKsCkImzurgHLjzCidVUiDSr1lHVtvujR/BtZ
5YJ3sHBoS3Ao6D0ajb4uRUyUUeFO6g6PbRM8DWEGfSMeReJ4Pn2HDxixgn/PwWv7pa5wRbfQuzFU
xzn6n/3SF0stTsImgX5Ij0l+jPVo07fiMpSIq/n/+qjLK1qTwRtOQT7angFJMYEvnFBjB5M4bSvh
xs+6ekrWuVehS0GOxnXu398l5nKW5mrB7wrt0iNNz03mXpcuxnN7IPUvkku8GE52cMM3fua1Uw9V
GkpSHLW4h10ckfUCWUESsbx0tH0hoMcxlpeq2huetZEy3i///+8He/0TNSr5Y7Dpr2oDcGrULXAM
7SIoMIAVJ6gyb5LTn9Oo+KrYQ6A6zf/+yJ+l4/KcNepjqXWiVjYuxT9DmUH1J0HBDrrIm6qEHDZo
HDFbWgSNisVkqPRjCZuJLLg2OprmKQ+hOBY9Z4SiHVt9KR7z6iCwUZWYXfGZxhUnUn9YWj3SBk1I
oU6QPGLE2iZE9Eahy8EUN6z0zNCnQzEsXSerpobJfGtxpZE1QG1708DRnTFXNr4PX4rmbTmVnGMR
YYyrYMLFlmKnsfzYWfl9IiT9xKESi6B55lUeNGFLCGcy+QnUZltcx6P7PC+BJiEAJCQsnXL7JAC5
Dl8CE+qEBhzv76d6ddQyZhVaQbSm0aD+O2pb0ucFyHux3ebZV9Q/WdBGQmdYga/by+q8qmcBfsfh
ViHz2gCCB0Qhk4Ku+utmUDZC72WyHtsQqr+CgddnDeVbH1Vv8ajB6IrsAPfn9PePvbb703lC8S6O
f/g5Xf9n5RGtIkSQDPkwZAtJwdVMLXRa49ZfpNo6MKW7KM1P4/nk78+9tuL953Mv78/BoEZNqokx
xuZuaUaMscAs960snYu02f/9WdaVCjUpxDoiMa6lrAoXpfKqNQn0IJTJVpLgoeuaduYjW3epxspF
VBHjkn1rhLnRfRqWvejhZTdhZlA3lHjRjlMaE620FfczSqEf6Xp3F7jKAVZlFzsATpUIkZ8gfbo6
XqxSBZbnaC8BGsm5LCPL64jdK2EMegHgHG14rGqQJkN4ZG2E3Qt5auElK8602KJxm5S4tUluO/+Y
S3QzEIl9wnZn7cMUN1IucN+QwF9PuHlRME456wvJiZiNEksIdWdHWrqNRsZdVZKmRzAkUqp5orUv
zaC2hMBx7ZEqbYnca+/oLiTnFvglmSZswRWMiXDqyjCEQ6U7qJG3Hs/NeaGcTU7EXcnYIFJh7nrd
WXUHYrCqU5DWe+IesrkRCpsu1OYt+Flf8L6FoejnmletyZit9lrhkRaF+ZWE3htbzLVJY40B1DQe
mK2Xos4oykp0lxl19YzbVaqcG3AUlaietUzb0PA9V0SU3Vjp5WuD10KTgRvCoFV8OZ64X7rkFrJA
6JGxlwHeI7t15JlUTnNIuP6YDiWNLbjSt2zdCYg0jJ195weBTZb5sahpa2Yybd+Y1A45+E6c7Bm9
PeFWzTCiJcINLF54CTVAdbBZ86jBAixp0CD+nhdXnAIqHgt0HjLLDbXKi3nhCn2EpjKCeeTEC/RT
ONxFKt5dIe3VmF9F/lY28TH1CT389VDwCNuzLITZfUqF3MWIKFjVsqlZhavkSKoe+i2sTktSC3Di
wm8n0iN6apSFoyvA4zOIl//D3nksR29la/ZVKv45dOFNx1UNYNIbZtJzgqCF9x5P3wuUqq5cq7rn
HaHIIPmLJt3BOXt/e61WQECRiosaWsT7GvXh5u/v1J+N36AfCQ1Iy2bKpPyzvGJ+s6JZ+mRmrayk
m1GOvYqiOig1864tUFnU8riSLL90iwx0eCZLdyF8Bc7wOeO9AW6QNk/WUcIxAGqlGZr/YR36qyAG
oW1aR8suwfhTYTYYtbn0exbb0gwPXZS+Cml1CQsGozWVQeQWx0kNx7vRxjvgj+dwbI8arS+79zl5
to3xMKyyMP9sE54oKPXE3LLPCVuBMfAjutzcI60h7aMKX//hMRX/YgUlG0FUgIAbjZ0/djXF2A90
ykYZ+ewakVLCvF83sWz44g7zMxkRHt1xLqLtEO6sAfRAESfz0RJhNwzhhzhV8pkGGt3tFGKQ4i9+
zq4i9SZNr8HM22VK3/BD5t6Qt2foqHBPMCtaJTWOXOfdokW94MZwVfF28maboI5rZnRlsQJQmRfG
Jk0sFdtuzlnKVHaFjCFHCakLL50vuCnhDoAakL6UAkXfL1xT/5M5xetjUykhWUNL8MSqJHkqKFdT
ix5zYki20qmSPZTslUzBPCTWuzGwBOtx9xFooutr7GbyfkOQza30F4iln4Ef7MYA9lMQa26gFJfl
etIb92gwX5ZNYZsqj01d30ld9yHT66Nv/thHskT3nx+siO1dyJ5/GPqtVbY0yMM91PreDaLh6+iL
ysniahCocbKmWshIel2hTLGMCzpkjo8QAVlie5hfZbuZ04U7OokveTG9/4fXwl+9FAikKSKhFQ61
f+yqTTQT0qZVss0YFylYSMUG73vNgmZcc57j8YmsS68KSDyX9Ys5myST/kOy5C82LQwImuTMteWK
/scCL7rrqsqWDZpV8PQNafmgGyCGe6visSFOurGmypuZI7UjWMv/6V38F6s/pRJ6OpRx2SH+sfqe
02PvhizKN0mHRLLM441awDAzAN27SsV4VcEw0sHUbjXeA6vMD4GHNhu/LPA+h625lvP45HeVvFWm
RQHYW0AI8XKJ2rbvRv8ILdNFmHQXmYhD2Vus2dWwJ6zrX65i//U+/q/gs7j55ZjQ/PO/+fy9KBGv
BmH7h0//eVdk/Pffy/f8+//5/Xf884i5rWiKr/Zv/6/1Z3F6zT6bP/5Pv/vJ/PZf/zr3tX393Sde
Tq5munSf9XT9bLq0/f4ruB/L//l/+4//+Pz+KXdT+fnzj9cPngJoxIw9v7c/fv2n7cfPP5iMsyjR
/Ndvf8Ov/7zchZ9/nD6Hf2xes5IDaf35F9/5+dq0P/8QDPEnnT4HnXX6VVS3hs9fviz/xItSX4af
eG8sp8Ef/8iLug1//qFqPxH+o2NjGYrEiW3JfDZF9/1P8k+6pTE8Qfb0O5Kk/PjX3/e7Z/J/ntl/
5F12U0R52/z8Q1O4xv3uXIjzQqG9sAQi2Kf88fSrCvoYVGDXN1bQrJNIPyoZbonIE+6rQ7pZjm7y
qjJ2vuwVFRS69lV9D+7aBzAcOSNEpIim1Tg7hvBIQ6vz15LOnnRdou9iny5urNjNBJf0dgjN0K7y
belf03Xmyqv8le2DonisAzBnwnvpowJRYGythWb2m+fk1/v82/v451Pach8tk4dNU9jV/7Gwx4Zr
kuTMnDfibDwQXb+GHaxcFC3xoL53dfclCMAtyiR61iLp+ve/XLX+tO/kt6s8UwZJe/aAfzwjFpk/
VpwC5o15bw178au41mdIFOJLu8q+Qg7Jvt19GbfqtfBddR/SuL4VVkDMbk3miM8VcJOLVB+hY+3k
1+w0g4xIOrc5RbU9XJAxNF50ml6ZD6X1qt0a8XrGProZ34uH8KDcwO8yQQgxaSFA90g+k8HTb1QI
f0OBFZ3BSFs7tpk9G7YNMqp7qe6z+75xBIYoOBUYnmG5oHdghEiUCEAE0DY5MFOxEj+YAFUW35ZZ
oV1ymbxFn3pbnTCpS/tmbe4UNwPSJ5FNeI/vuDur8TH/Iqh7naNVdGR0vmPU1u5fA3MzHLpz7Ino
XD+nDaxDF1QVzRk2AV/ynnJ9u6T96SAwDfA2s30xbMyHb5y1mPcWtvUL0q0M5PY9vZuUtojs0d0P
7qhYWPc+wtH4Mt2QFQ+OcOlq8664JJ+QtEYmxI/FHQTXK5M5+WM23Ikw12KXhyM4wJd5xUkCQxQ0
1ldcgQjS9W2PpTIgWO0EwaY3V2iAAhJMwD8xNDGgOz31XJyV4wwbEGphLl5UcQXSz7jUL8iP34ob
/9wWoBEpYBLS62kJI9BqHesarYVTthtOwQ6JWXCjwyACQAOFm31eCWqxMskw2OGlcJWv2AsWVA/k
EhHu5FuLUrNfIQ3EIQqk60kmM1zcRHdteDT3KmJS2BLMlHitl+/nNShV4pOOFRPwsMGMfPjHUoZ2
Mj8BRbHc7Izp+iU8ykf4/AL0OFfIncUzpgGRtpGCHEaJqe71tDcfLbhfKnVhOD31BVbeeAIvpp7F
Z7n3tGuwNWpsgrZC20h2BgnKas8jAamQIpBxoBwjb+LXbls72Vm+MuRq3gdv+qlr9i2870f/3rzM
NDhOyLVAhHYQZbf6KTsPW7H1MuUAXFL1yG2Um/xtWKFMjzfVJn2yXNYTaxN2Tny0bqwHgLdFByHE
AV7oZLw7YHdBJOXR3MsxZ1KnOhdb/dykq1ljmsGmUWcku+FJXp408oyw0IDzo4r02ld9A2MH7gSW
GYcatwCS1LpoO07YgN/BLlIEG7aSp3Khfq8daKXyRl/lnrH9NtbzQNrSsI4hGfrlhkp37dSnDMTV
NjzicIXOFN4jLcGOCKjOB/9JgS7wwMFIH+l96KUb5Tmp7XQNbGaDFQvg7ppBGA1WaPsyuZtpE96r
yxSEDQ4rOFP3Djhq3fmvzZfQ7MjQyMe+306P5W70SPvAj/Opk9sCWkxYJbCiGEJu6LKdle6eTdmx
fQ6Bk9jG83QVH0UApKFqi1fpDEr379fHPzd3JEJXJjvEJaYgacsW6jdnMNqlpjboVD+aoIUwPK/p
QXxXEf7+1/xpESZeSYRWxsnExe5PkbwauQiTF1JFoGi4W34FVIAttcfPuYkyhsShmGGZ/fvfSd/8
T1dXE6kTLSuVKt13ue73904JKlUfrQZWppA9KlOEfpkw8aYcA7BTuiK8SBxZUujPUE3wAamuZL4W
yoBHCT1nbwj6Vi2nO2aU+s1sogFPU6YtOtKaLQKZQ9KNZ04RqADMGnahMgHMEyMVH5JsrmpZKlfz
DBEmqZpTO7JkpHPqWoW6F/GhnvNZWWDdzNspsbFL9JVfNc2DXHaL+5doGRlAJMN5AaHVnK9tlvkr
XuWQZKaNrFDENYv7VmM4KtAa+WhBKKzisofxaAh2rQbl1mqbA8rbaD0FXMh8sXy2+mIbaGeAGcYq
1d67YEBGAaak1gWaNnSSi2xVVO1OzBJpjc5ha3T5vNKTGF5SjsZbZ4ZsoM9eLuLOYYBXJOX9zffI
IE97y3Jg2rnVrKpaWlys2VJUsB7lshZcYnGlK9XRV1e3AO05FNkRg0IJ2stj1CMiy2eOpYXMBEwB
wCUxSZ5V9UVfACrilK1GnPRAIRgJFArzS74LF+RKvMBXeMn5OHlb0jSBRPB6YbQAATJXo5hj107o
JcSiceRIflwKHq4hDlz4DPU8LdwXXVDfBmYbTxbzOKkMerUzOJ30Mqa1Vmu2CYz8cYhvlAIu9IKW
ARN0p8mvAX+vXZjZR71QaLQSHg2a1XPct8dQIENNDUNbyZH+0EXgPtWMCwWCMJCBbBJ6pjWlmgz3
rOu32hzcirCk44QghBluhEm7kcYPWubXeWHnoPl9HPXyoQSqE547MQRuOTbXMSQe5gd3MhCeeKHx
zLyA54XPozWPy8fq4EmEKbw5EuKVliluMEL20RbGj5+om55LQm51njbrikNsylXlrPOyGPpyHQd0
OrV7NExHYWEIqRbPtCnvirgQ1kKqwnsvao8jVOMoC4Oo7oaHvMxQig3AiRZMkTB+TrzURSG9G0v5
wzcmaEt5zcJHzFZM1kLSMY3/zT7q9BtmH4KF4pq2JzyvwIZA7S0J9/koTXC2mdfuhtsSXlALs8yk
oVrCQmcKcZ2LHS4lfqIvrMb000qDlaF2Dg17dyC4Uc8YWcxqo97oZc4V1EJ+OSMJqBwyntgVsRLQ
IhlGw44x5tbYOpjD9qXF2uUYNfI4Nl659hmHr/N4O/eaq4z9vdkMBwZFESWJiKIjB5uwDSqBAi/X
yTHS95lR40gOGHWNsuyMwhOpb+AbqMCN5aLBiM7B/4ZFBcaJEmJcTMOWWR+IUqXWu1MuVVtZz5G7
Zd2mSXwVhv8CpMqr+koE0l+rRUA7NUFfS8AVJSsW0l1Jo8JGM8YQQi8Hm6nvd1LXqHRCRh+xUu6Z
EpTUqYhWxoLL+r7RJ1lmLrJmzyZbbbiuWvPGxwnt5IKGek5qGPqdFLhTYFD2aAiSnaG/xt+Qru8v
ReZj3mf5roiydP/9FW1Bdn1/1MvvvCNiEotgSzFBiYAAwbUGNUOqlBlZPseFF0b29bMKZGEly33k
3SCFnGzxPF+bwWG7yBag3OD1PRYXa8EykuRmy+g/y/fzRn6OS69x62N6HI/4tRK72SNU0S3Xupmp
6gA4fp5uee9XB+jY41cNALpnh3BQTuazXVxCPFnPuOHUc/jaHABCHDuAWafiLduzZRdh2NnyE0Av
/ckErAfx1aW/DWSwMs9GuTYam5U+Q5nD+LXkiK07qLQDHOMk3lggRBbRMPEMcpALRDtkHAsm3wWp
IZFMULDPFJ8n4yCxJqiuwQYRybWtvZk35oe5rT6j/jmc3QRSYuugF5Au/VeleNrDcJA7hw6csBiK
2fU4SeumJ+pKD8UdG/ngxrTHBzjza/EcrQ10bFzEEPVdlK/0ZUav65hv8wsqPANLCVFldto0Atk2
u5Lutnv4yRVHlVW/l8ddEezSngXUcsz4ZMDrpg0h7VGbBIyiQYM3Vwq7q8FTGhwh9CK5O17d7i3f
AQrc26ylGiw7lfEGEswe8e0S4TWySW/QbzSJ6qObXJhYmfeZN8DuWdFSNoAbflMBwfaNEPV4DEsv
eEzbdelqbE5P0AwNZnW3QDTqJ3DyCkzCwYFHCNYWVD1wae0s78xoy80RaGzRQN2w0ZEBxdLd4YnH
OOH9NdFxoHm0gX9sEivsVvKA89rOQOHiHQRL6UUXfOzMaNJcZQ6n3tdvBdaGN35MAyAPAgrL+NnS
dwwVcArR8ytFwNF6Fk4sYdZJ03b6s1B6/YaXRSZseYjBVWfBrXFSP0AvQznlSNaWjOKQm6alzp7R
vDNOyD6a+GRGe/0DE/1lfvBJvNjNM/z1Kr+2zD26/O7gha3vU34ot/0HZ7K8cdRP5iFP+jF77ZDo
MkDyONxHIw0qxyKPZoOJBkkwINtxivtyVd+CTM4Bgj/zDlDeABPLMLwlp6t40jhuOtV9BSnehfp8
r7FVnV1Z2uuxB7OOwNFjb9jBsCn5+3f8vWJ3lOlAsO3mofZQ3BqifUdfqqrA2Kyre2KkU7DlbvKj
+/6mkJ4oAaM+N03w4IBUvThxeBANDpKnpHa0A/PshL92uMQ7k3MNz9SKn4H+gScIaYz/0CUPwbxG
LKUn67TbC29q7lFaljYdkFprXbERO1lnrB7ItbLxOG77Q9IAu1zxygVfIMDQBsScrIDr7ZIjuRV2
NukHitb4SbQOmHnyDWdbojuIY0UCMUzC2D6nOTtkb0LohKypDWkEPCWBdBwWwkZmzejemIjb5GCX
YUNDNjagDTzhlgCwfFwOYIM3PkSlnZxbUtKOgMtLYap+YQ7LcGORzpq8RJis8IYDiaM+d6nG86rh
iEpdwEtfaoGDC50R8JycyPNdktz12CFtYnAWDGCyPwp9WUfZ0rp/Qqq51u9xH+6tZ5wrNIW0bXpE
inefU1fwjMOePA1Kh8xjzhgny0164Tzz3K7ibcT8F3ZfFmy3dC0W7o+QnuUmO6n83P5JXZsv3IcL
J12TSMquXxN4CkrudZq5s2dtaYeMZ1IiU8143CovVuLJv7YQaR3q8hwBmQqAegIVWniu9tptxydP
JqF6+yXcNnufQgrbhIs/elbHYZuht1vk6SY4b7D+1sp6k73sgUtoe5MTJTrgjjoFp/odjwRWB/m4
6EHOgkKywlPvy7fO1Y6ssOqdcorusSdtkJAFyk6dPB823mRPWEySQ9luS/FGv6hH47Z4QP3CBpNS
ZY6wgVedtqk/OBqEFFTqrfRk4MJAduGfuMJQCuGMGL21FhwX28KrwJvVcA3SOaqTwZr2dzzuOFae
qj0UvFL16idJ8cBsJGfzpLVODX1UWPf+BjjwKK14nvxwxX0pAJKOh0LdyjRWDBsyr9+t8iNllaFg
s3DgVCl9NNUbuwqrcov2oF7CO8FWTFtamRd5bWFZcCum2cCmgYcHLEm32qs7u96GsruMLx2iTcSO
wDpVpxpzrEok3pF4V371tatsedlBMnzPTt/LnOoFu+yF6soAwuMlCzZsiyxvugEEu0suSyBUegsF
hnUuwXCMXgY2Xul+rnctUGKsECQTU/3I4t9NuyDZ+8NdJ/FKF77sJe2JESW+Yf2xJjQD1l2y628n
L3yXHqHocyIYjukzFQjlSTpTAOkVWzqnW0Q+Fwn8O/u5S/DCdYnFQFFeLWxHx/5cXCMaUO/tKmic
7FEUHdNyddryPAAD7JcTd64NOAoGti55KV7E+8BkF+4kkH65thQrLioSq91z/IKDPTmDkoWG8+T7
t0JENcxptwqv2Fh2NSxc3tzZ/gu0WsJ1ueSVbwyLvCBBVB/K6BrfmOXe0jbaJn5eNp5YEF7JNhGg
w5ddS3ayi8/wRmcuFI/Splyp6w65KfIVp9qI63bL8bQ7Rokb1utKXnWfpubiEGbZDCq0KXb3bN6K
88m/zTeG5z93ny29RHYBdzTMsOqA2eaNEpxED3aY6Pg3xUV1gmt5wDyevALbrb6UVfdSUt/4YuTy
VVYuGKTxKw8zD3u/J1/B1YUUUmVHF8uZbnpxTQwRwqg3vaidW92zqisZy6QTUBs7Jfv6ti93XEWU
jfmgU6bMbOtMQelVWYmffCJp6yHYjtSZKbGOa3B/MQpMyfHvoOfme+1aUiwJV2F6yT6VmV2sl31q
hp0nFwKtibRCFJavFONEArS/6fXtIuWmZaZSbknVt34WOZyItho8LRKuOuECBXoCLyxvvYiD7UAe
uRpkJyFJn7IFqqKagzqxQtQrsU9ZjXa6epw4oD/lKPGOtfLV1O916NY33KeJa1Tv+Nvgkz1Mfq7Z
JFwUpG70xNkl7IzWq2vPQuf3HHfscW0g8TyN+Y64cctL/36hopGCvusP/YfxPrz4pDYIJb1Vn5wa
LVwvJNe/Gn01cqEZODPvqCVrjwGI/OUq5EhrY4dw3c0O2Rp+Cjwr3R5OCduMuvRydY3eTerdck/8
sDpF3gzXXVqpH+KWLWKEv8UJ9uoR0lO7KHcA8Z/S53wbr8PRad4AmxuUNe+qPfYb8HNcKc7mujqZ
5h7z0mf/aZ54VYKMz+7mY3jM36274NweYdOrb9Y2eqgP9Oypn1cPyH6m/Euab+D/5RCgweTH2xyI
NB7ld8Ncl7QpLI4yUHp5oQsEFqJMcXozkB11UV3NssrjPFZasJs5xYakOfbDYs0av/9BEttjn7XC
Wmym2mtTrrbd8q/fN9//3/dH39+GWo2FPAFjHC4+LmtcrN3f/1wYM0726SYN2s2QxeGlESWEHaPi
MjWEnZN1BmKw6poilh5D5vEqlWBckyiV3HgkMw6t3tDiM7ka3thZQzChlCJXg6UTWeFeJ4LutRbY
a0HNRDQxXEFm8BaIXSokNEmZ2HKfEN/QsOB2erGK5JgdlYDtzJ9ErzFMOC41sXnf0qhz+mHgtXH7
LEEe9qquGW4lkpBRlqerSqbCTr7Dd1oaW0iOFoGUXN82DUa2wjdf5VDlwiWUbjAp7hKSdYM6lV1i
Oejd0pqiuUyOhMwtkKNopVUqisvYkDAEtcwlIgBdVVqEXjTnUlhURXut2B2ZdHAt0Gx2PULKTUeV
4xqAErXjul4mM4UUc9iHcXoRFr5pL0p0SBvlWaexT/wYfWuXhNt8opKpCvG1LIadWRp7g4uTH1b7
HjqfNJPxqkh2c7XzL2nkv6hK0uxaGeIIWGE61qx/6KtXKcqKoKh3slEA+Nlzvr5pSzF1ZXWmJC5n
iTcxDGpbE5sKosTbYLDuw8zAyBN1q7A3d40RHPxyfNKTXN72g0CfrNVv/Pg17ep651vSp1piD9N6
c/T6KY7Xoh9x/UXt1KnpM7TBxRjTW85sloINJaD2BH+8zsEly3PtKeueGgEozii2z3k3U14mxxb7
d5X2JaFutJWArE2Ycl2tEtK8tfXFpAnmsrG2BcGncpLzN2QIxaoRNZuMGG7M5kehNSHnjwpgSDH8
mn2NMhKnITNIyUWQzvGp5YFcva8YQ9t0MUGzSgBsFegDHYYA+9Xyy2QY0AnSKtnCezOOeH7q2fL0
sF2pkiU4USyTVgvljVhSno4UDPGJWjhJTtSulvfd/DhUwmOfhycG3b3egopZ9wU2Kw5j39+bxdqX
aG4TiZRMSbShoZ4WGSNH/tQ8p7q4ZFrFO2JfT/mYbLrKI9EsqGzvK64602w9sCqHdgc7VyyNd8lv
Hgtt2IUZB+IyZ4uqFO19XgkpFx8IfcZgvaG4kaD2qTpb46jv9kbBhrnM6CCgvrLUZyuVnpihajiC
0sBqowF9zXQo+m4VkOlziHews6oiw4vSdC3VWbC9hhpNpWLiRJeE1bqQIg4zjWjLFYb3yXhg5IVj
k1Gznxafk3J4i0euNGburxlK4ejRbjVw3LWM8tiKQXciuKwwctuxwpKCWdLwwiYlQxvNXpspk1dN
crsxI2adrTzSd73EBcAI7rpRDdeGsu45l8Ztj8xFEC8jl6mmsRZR0Z0fxq8MVMPhlIzEM9sWO46S
rJWm5LrIvCmgTuoWQqDkiIuo6CGeXlZWfI/wBZkdckWFflvQlWcTumw01PdSNS1lMkKVU4MbRGqv
1tAwsSQO95naEtKQdU4yBvEeuaFt4bdOPOCiAXcWbMqJEqyO0UUqLgoPLa9OYpu1ypZWq1VUV0n3
SA6F/UhKL4Y1PDtY1YNickST8vjZaIlYqLE/ndQ8c+LAvAOWeZj1xvVBIK3MnCFc5mrssUcirgnC
5MbJJJ9L+oCCWPQr3Yp0OzVQclkz+LhkvCV0TEkhtV6rlJNrEWb3I0KTqOe5Yiy6tqcRY4SaVKeS
MkPb+p+hrrqo5B/LAul5M6F51tM49sqJxpqojrum35mN/ALu464r22dRR6BSnuhrbMrFDm62zac1
0rjPmK1qKjb4+bGYFGozWXB0roWpbbOquoWhexrLet0POp22Vhy2DK8x/7mzJvE1WGjWVOVxMER4
QIQmpdhkpM8JEteE7m+thce06HGgzwzoBxxxpudXfcKaoVVs7JuwcnKYW9Bq5UPbURVhQISzqjlc
IzNn4xFHFxENr5ZqRGwr2r6A7p25sG6DOkY42E1cWJNy0zTzttX7nR/XaEFqTEWxmF7Hvn3uS0Rd
VTazPZEDDsvsibK8vxSC8AqmxJtC5Rz0+Z7oxHlgUoNno2vsOeYoKcHiF4xxlTaodFWNT/UM9LGf
iGuYEORzgqBhH5UabmFl90TtlsgOZbV66PfgSu5FY8QvTbix0aR1NYCUNYaB6m8vrxtWM1s3E8od
vXKSZvkh7Sdw4GrS2XO607R8fp21aC8Fs7CNRemS4dal4FzeoxnlEK23t6NCBdcfDPRLCXtxlQVe
ttaK2jAO06Wcm+i1BirHqt7Q1o2PyaNScECUG0URcEpS6FNSpvMiCeZdWu7Jgd4K3P+HiOJ5UiRP
CVRDrsQhu0UuZFKuYLW0BnGr9qAULaGwZSWjhBwrrFO1GsEM4GBvNAhjWl/nsi90xTaOOXfMEarY
II5Wft7352Qsdn1s4lQemKQJZAwH8wAzlb6OM1EAUiOZo6E+vaoJXr5hzFKnKAHfitImK8ytGred
ZwoS9nWIMRTHsXfPozuQ2HAH+KjJjKKvEXn+dX9mqJtzGXgTHcqjcDOpbbbVSjV2axPofJcVq6ow
8nU8yF9D1VPGTRtnuOsFUfNMHanRhJ2jarojYCoE0ajHZpVxE7O9bTKTumZbb/3O3KQM9FF/1y5D
xiW3nLttNJKp5iFCeGwcSt0X3DLgYkPTKk2j22pqeMc02qM8Qp0Tk+w58cX7oQ6nNYlMGnXWo0EM
eyX3GF2UwXciq8m2faA/qeZM1SEWXE1SEB1kuWFLTJbydA+rQpKfmFMCu6xTEzCXmrUmpyDHhD2Y
QEbd6UCwsGu48UrexpmK5SMv0GKY0keHpfmoxs2aOn5ph2pZrYiFXoNmW6TGmy5Hotvk+i7Ipq+4
CND76Fh9fB6hQlW9bqS+Jgns2CKorI7eEHEdeVcb1btRVVzZdF4SDF5lbosd101WUoZzT+7R/uWy
dO+LXXDoOw4KKumIwu8YPY2j2ySL0YagwrCZLgD5QCs76YlAzKsoRQ040tGYBuoacMePssLOgIXt
yNQlrmHrQqyegexpntdR3p/JCAumTF8eusV6rnN112SDuvv+6A+fjmkxbUMgdZA93gDvmp6kVNpu
MMPf3nx/zawnvOVi8BLEfrb7vql63gEsWBI2DXZtviQ/i12h7Bo9f9cYVFlZiSW7vSiItlgF7U4L
eyp8YcChVOIgG5sKytde8AhVUdNMObkFZbvrg6DYqlSdtLRbirjprzfdVF6ETDFWsyUwWxZPdW7L
mA12cqjov9zkOfmT9tmSRmMn/PsmIl6gMva2jRu93aXLTSaP/DlVhxJME6/ZYFIVU7T8RvQHmQw2
pjoU5eovw6G/xvB+Fy37dwDw/4cEf/7BW1Ki7f9/DgluP17D4rfhwF+/49dwILmHn0SVEX/y0mT+
iE3/OyBIMP0nsqMSA1sWiWqiE/+KB1o/ieLCJSQ3YS2sHmKv/4oHSj9ZFtghUVbIO3BM/X+KBzLa
K/8+IEgAXYQUqy/YMMb+/4SvSCTcJJrh6ydpgmyaMNA4hFGw7eQZN2UZpfTU0lDmlbfclFHLTigI
r7pAuTLF0SJ73x9+38QNpbwmbkwK/lpNvYabWQibHVR3QirLp8UYD5AFkY6lgxxtlFqodt833XLc
ipCI/PLpL18T8oyxspqZYzBai/IEOtBy8/2R3Ix8Ua1NrqsGHBuJsShUbrDgYWDwoV/J2G972mpq
8ThXOnEloQaOw0l1D6l3oxfhjQ942LPa6oQ3PWI6m7Fx01QNB54nP0a1onLHGPewas2Msya1iHGk
RAI1lw5VJ7pdrtMYtYxtMyVvVs5eEqJQv2OfB01vCPud0EsSp+nmRtD4Ut3m3U4VDNp/QVVep0CB
lmzwNwXQSbrJ2gLLRKEpFltFplbARoTDv2YujRKLstv3h03d8KGciiXF0dFNIsQY338nk3vF7vuj
KCqMrd+uqhQ07feNNFfhWhyi89gvnJIaAcSyDLJKc2QLdlXgw1wl1pWWer+S9K2J+SxK9mHCFDDJ
hq1cDk7pD+U2CJjDU41xqwbqbZZh5UvabNcKlKO6Jsp30qBw0h9pOSipmWPe+NdNoCXFbz6dpjnf
uTmDv6Mpddh3ZAq+yw2jmuUvHxmz/+vXFtjYJlV925JoCP/PAm4sn35/TSAtIY+Zqttxz17q++9p
47hfBclaFjbpLcs1Nd6E3gPd8tipLspBwiVo2tW9rN0aiTN+1MD70ehaTBeucnFFuYuqquTSU6Ng
sg4dgWKMY06vbbupBEa2sF52Vz6yOoq7TvbQQ0GWXepsk3huexRbDbMu+8agvnikYJ4/JV+oj1AM
F8cw8mJU3YrTJPSv3GKU0SGclfFWLT8KEIigCBcAIjFQStdl6Ertjqkp0jT7EakyMnF66g44iX47
v4nw5W36U2jQoistPIOqhB3mKEaNvS5uaVuI+orrmFC7c3Iw1EOA1p5XIYb1z/jGongEZYodt2pT
VKfJlt/mt0q80h8YQZOx5kp2hfc9cRAvdSN7hl1KyI1xspn5dGtTjXb6XYYcRrsynBpvoPVWfmRe
z8N37u+ii/4gEEej0nRob/ve4ZGAU8WOvSNFQ5HAS+TjhLNStaN9cSkTp7ny9fKZo7f3mmxxju9J
To6OClHruSs8KPZ0QPIefjbEQmaMHNFLZsrENvsEILX9eopuysahhzN9Qq0d6vc4c9B78jv1ZEs4
Y34XTXrbV4S8PLp0V/g2yOTiK90EOolV6jU0J9a16oycrOQdGIbuqoz7/Ea+Vx6z2pEWaJcdUmNG
DH9R0EAGTnnr7+ZtX2NzJ05F/XWl8968luaGoistZWpdYuYOopfe6gf4tu1j/mbc5w+Wl55jWtOD
Z3R7q37miGogn3MEnkXOTf6aif7OcAlYNf27ITtWco9h/piiVL6ZKmpKbPJdpKkH4UkHmw2turfV
V/VzvIvwpOz1XblttybFMgLf7GVkN/2gbh3wdvDX8Tv6RFq6EbUpNmWsFBv1gYQF0m6SwpekuO0P
FF5v5BeGDuon8t5At3ix9QezPPGkdl96ulPJhtMqajxeUFq6kmeHvltl7GkYQDqnhbL3oq2oe8Wd
Tq2cZ8IZQb5zWMs8yWsvavi/6TqP5caVZA0/ESJgSWBLOHorGmmDkIX3Hk8/H3puxKzupk8fqUWR
AKoqM39nTX/GNjE7ApcdnYGHyeT5z/gO3pRd/av+KFvtM/wxwH+YGNgkAdvMHjSZkdjdQ9dFmdhb
mK4U51pxh8aUnnA5S9PYaqPdpxA2oGBka2+DxQr53BwHZKpCqPmEaZ3bODPi1z6lThGSHVnWTk8m
tvXTHVrF6g7FHMuI5XholqnTHUB6bDklZZLGCgcx7wWBObKTQw8zlPDkXWPhWHxopl1IEF8DXLzW
/2C3jQ9xQtRgK82LUSV7B/CgThT24kdNrWR51aDrAinsxWgjf4L95lvoDBw9JKW8AegQUQafgxTQ
dfTT+C5IGkDROr8CwnHNcQ5+ixzpK/812ELBetcjnGZ8WtiioHy9xru2B0BiW+xdStRN7wx8/s5k
VPPOqIYuBJibUPYucqZNccZjReqY27jcy4CxiHcUxU3x5m0lz82adXIWvkmR4/72gs2tZ+1lbwOi
G1YipqFMTvbtA230TCUAAO0tA5o7n4OUbMgHCQkCO60FMsSdZ8OC9DBreAPrAhb0BZvsXUQEBjOd
GepUGleM1rFnL4hPjC/pIfoKEIF9+9cG4PO0ZNozKb9wtRxZg4QM1fWVd/eoPEAsNG5CaQ2Cw8t4
0IbptYX9UvioR/i5gLr1vvqWbs3LOxjSajkSGAeJxvIfveim+UMDvCoqXAIZ5hEv4DbSA4KyKF7q
4bQU/+Adww3ziZlkt01tT90tEjtNftNoLRIKKq1k4DxCifRghu+Xt+nmdR9yTc4pGI9Mh2rJWJex
hJif1QYwIxri9MxrqL6xEgc7bh02CyAT/gSJ7aHF42NjcGesxPsIuqcKAzPaEvee/5HXukmwtHBA
tPlg7P+iS222Db4J/ZJWbwK6Aj95xepBxlCFQZA5HfoNBPJqO4/5Ofp2YukkhF7ijOB/Y32PIwjG
K1lj0Q1lXNp0PZFhkBMCcM6rnRDaEiAJCe8cTWRfYlBJSG5+iJer6TTDxu2msWYgZHVHB4KzA+xr
wVLryzIemJfu4ndMJrbRdbEb1+pROU0nOOBbnmjgu53wAuYq2WJiiRxzs3jxFpAtV4D5oRVAxVGO
RU3iDKZ53roLj5l8YxShaltyPlGc2P1b7kCgc+i7EpKpnRDoKnyEzTEeCIg4kA6KQ7odO4+GMMLE
0n6k4FsNHE9eD4DbwOJE01amXlF+9dA9ITbAlGE2uSI8FyC+/GqYjUGVBxCcAXXNjElXiNxSsuEW
kqLUR29TDvBykJABAvAkB1ge/HsZklFyyeCHQAoVTPKUiysb0X1+qX6VnoJqRWQ5EshN8Yv+htSA
s1oisgH9gO9vcpfolaPfML6A1/PXYFhlUIxiu5B3TE4IvtZaK164OEXHpV2WdqTsjPix7NfM4efG
GP33t/osDrA1IM9e+OpYud4u2A3CEe5SbOpPglZ5S1d5B99i3EP1+FKfuSXuk+uIwHLeTps/Ab+a
o29sFk7lNq3VubLF8MrOPnCMcLvLZPtnQdq2m/rU75T3cn1hvJX9Vh/DsZls/YSekv8GO2gs7oLB
NLYJ/YGI8Ze4Dr23CmaRZOo7rlGZgbuuIJ+ENxQSuBDJlKsGvcKG0OEufihncEbmi61sZzEszFXl
il/GOyL5+tn1dnXvYqu7MGjEFuc27qiVeBcuNbs2uu3CxfEx2SaHWS9xUXdQU579s7pz/fllBGrT
oS9WpF+mUC1tM9/Ub/0b4RY8sYU1FU4zgDses+3yId2n32CwlXCdEvxwr7a0AX0BBEfEnO1/t2d8
P52Zg8yEV+YZskQZsiTSg3VwbTf+TXhb/vDgQBu8i80T5y3tISmuNFBtM5GBU/DUp1tDUcI7+QT9
kh6MaeH4lCSwd9c+wNzPJbC23C0VVMxmHDtet9pXs3xHhLrdgQh+RBcc3ktI3S3iglZ08hZ22TXE
xKlzF7OPjdOnCJ4d5TMBi4D+8GnXqCV+OKcNEoJA7x6oCgI3/5lswW2ObbMBj5K9O11VeWru4he0
HOOlO6HoxJkjUXoC+dYHcBlGeWlPdXvurtW1kg9SaHZXJXeNeBO/hwh84NnuyvMok+/ilLf4mw8P
B7E/8QtwmfITKBXb8ix3ZjOQPWNDB+9Q14uWEG5RktaniWk/hfrCLiTMwdVmkyxxWbR1kazMVfQx
1qZ3jE9Ybw1YGfUsZjPzT13uQn6KGoe2yfjTKM+FLZ+lUC9x71bhbVl8Dem6/SkzJ+9fCWpVxWo3
4+RQTUgIU7jmKUz1fT8ptZU1YGzgtfDUkPaqFm2ZvtXaCF0Uwa/bot1EuaTjhs8fyyAztoJAyLZe
fXhK0m27wGjBodv/+9u/r/37A2uibouJDRWGjjMNtPN6V7RwUBpyr6taxh5ciQE/VdrlbRAWdHzz
33qJMe2/v6WCwPuK5u8kah25cdLtBkOEjfDv24OmYEvz//60WhQQm2Y8r9HWS7Lky1h44UvR2XJG
pajVRMMLOX1mO/9CWac9DhUuNT5pbiqN26xLmrU6jVbtgTAamLXg+Dz/VSno88ck7U35vGC7bawm
f6Jw/A3lXczyP9CiMYmPTQRTTeVqlZv6JirZcImL9Grgt7KSs7lL6X/1Tbar1oq66XDKg7D2hU+G
vqfjiZqVcIQBCyYlvmucFKaMlans4EKt9yuaSTK7VvkAEu0YC5cXVdEjHToSkuXb4qYc4DXkuFDp
DtSQATRuCUske45nwW6oRRl28zuoP58YZnp7DIwO7TtEYWk1oYdLj5ElTCuiN9agbJcxsFpHfW8P
5Qddp9/bOvqfCVLiKtVt6jEI492zjKzFu78Vz9LH4tZ8gTj5v0BxXGj1PXeXvQMXnXsPbyHRbKhW
8m/3E51pUovkCmHU0i4Djda0joOrdkzo3r4yJ9tQeEiE3eyhbo1USSYCIdlsXpgw/waO9IHUrX9H
+2QBtEGWHI/RD0UxnV7P1P29/s0/SvwuazNqzGDpIvWLrPKX4jLgx3xmH93cTMkPCDkkjHMg4aDA
7rpXvmTOvwvCwGKFaLA8QL2FdmUFDrcb9s14BuzM1tql2foHkFjlOEqMimxm4iAS0I7FHzhgLRRX
JsunJloPO34bpNqyQdJij5nDD/FS0xXy7stzCqgJudXIeHCRJUCUN+4Cjr/nqcQtgOh4nI96uE+g
yjNL+inY3wMaMZCUvfe2NEMz3iwAKVbxwXOwJ6kdqGZriALwblq3+ZK5BT+8aqmY02hiTLfDG8z4
yqSVcGsCGzITJlamcRWumGbFB5UgNRSCwpX+WdkxR5F2EhvLDSaHuoL+qk1W3tsQGxBmYlB7FXuT
Z2UJevJTrJNn5dHhU1MxUkYy6SQc5HfYzZKlbuHW2P4l8yBJUMOXV1zOCuSVUCTBniEe96bigjSy
2RoHEU7fali3d4JEcmv5LLfSTh/c5JR/BDeIsEpujT9LU7kQFriE/3wnwRqJDvfFsLuvAbUFd/k5
9rSWi9CWf4AnMXSSBJMOn88BJSqlpL7Jm2o9PLkbpWs4xcljIPQuowW4FwzSD3Qv7VwErsMPtXAM
GgE4AW3uIDiVrhTnF1KYah9F6QqTJ/CbEgLiOkaDCa0nXqtISIBUagdgYKFeW8ZPHJwpcOJKkC5t
a3q3PLCjz+WBdiDV/wbVVISDVm0Eevdvij/a04VbbOZhmbTSYCUGWM9YsJ7miQEzArxIHuKfju3f
nj4S25H+Y9p73Scy3UA1gf+zmjfhQjHLKUs5Smun/dS+0jXmVRNDD6aTkYPYgkSyLHnTno74GDbF
KWTMNFDErGE1BqLV+yagDpwEcBflmb0T/AWvuEVZIlpTaQ9fEmKl3Yimh3kL+NfH/BR96L9MEWCA
3Xgw4PyxDBkAccPbC1MB4UXzrX3xkASvqcEmwiw/YLJpX/V4SZNjEDmwSaJX+8sWF7wXpbUgLBuS
cLvrzriFytRUVvcs0GRCATnyvhhObBaXHhWi4ETn/gNskVHGwjeZY43aMy6YTOK2ZYu/SWXXH2Ph
kGC97w9QIyeOb3IoQlP/q5l/JXgKr9IPfSviO4ZBDGMfmJv9waCZXlr1l6c7CFnVA+TQ9DFZrRsh
X1xFIKfP9MO4joQBxLgFWZJkJsklifEwWmVPPNqD2OwqF+ZnPcxjFrbQRXSE5AfBfGlDr0HYcRNn
a+fVFS773DgwdGBOAKuw3E9PKOFborpuo9VwO9FCXxhrmYS8cXerH0gDOc4ct6XGwXmY8P7UnXR0
U0xLQgxNV4pV32Wb7oVJ2roEJL+nl5ktfij6B1MvTiJPOwcGpYI9iy6+kFIfmaCFO+XJ2m1gyR2K
0+I8nnMDE7YV4Gi2rykW8tViqziKxdM0v9wlLK7cx7LfjPd5p4jM4MadZ8kJz/aQ6JcQ6wp2WHg2
xRenRj26UcR2Aw0ay/N4l9/jQ39efqjWrObzLfF3UNctSy6Gvt5qcMEdMViPwTYtHJ1JaOigR0Iz
OBhnjypmuWLvYo6YC7//rjc3hiy4S8cmoL9bMFyDxsXWVtvRZ3tucaoLB4EFAgA2n9nrkSIkB+g1
4bNJNJ8oastxK44uIyz9l6MWaUA4IupCHgHGzpzI5MEK+8NSotVcNW/9VcbDxuxuLDcAyhTNR+cw
uwM0lWXH0yxUIPxCFRXJEg+0FTJ0tChs9sEx3yDpJU2tblnWq+wzSFeEn3gvcm3T1/jRH1hpbNhQ
9aFNImgMpUMS3UVtlygmOe0bxSpGOPc8TlC82LU0S1DuVAv90p7WrFoBENpVhStqeeOq0N/y3rne
6q3uCb+2F/k+aZhOKh/aYKOFIWgT26kS2QwEx8HR01PL0/gT2rTHjgaM6ttxapPFsRht4swBd5Ua
3rQpkju1KW7zZ2ZnKW1mnTyOKx6xgP9Za18JdQpRTZBZu0NQrH0y7tFawdat6So5tmEHZ0hRzDA3
1d5MZBttxvygqIxTCCy9NGwwNccaBOp4VSGXoU/2EGw4xpHtd4VfAFQxqDhI33aJ4bDu+l+pvhm6
U6Pzbo/inUORoSBGPd1Pfqn9Te5GTqiduSnKU737F/+u/miU/8du1zWMNsmFNKna/LVxkubZryV9
R2cfW0ETgWgau6xRlQMWKabLXMQjZu6eszAjRnGzvuSX2quE1g84RNIvF1/1zeokfY2dzWBy+hq4
FJRzl+ZNw3v5gZVAb00w6i81G8k8jo7pFiEzFJbTX+v7AgJyfBXtxUeZkzbk0NxX/wb6LWrup+b0
fwZBzZMpQcQH1sk2wvBd5Ova9df6J9uvymN555CcVEe8cWGhNbF2619qcYJ2Grq4AmTgIHxypMdb
FDPog4qXBBP1b0HOcuVM+r3BtAnpoy66TGwIQUIvi8xinfEldR6siowsW2Y66ZGe/2O5BHGj2pMx
gcNmubX6e2/7j5QVQIHXc/A5KR7eSMTwDFst/gJ2YGOV8DLaihkplRp+gaDL22Ev/7HriglBFaZw
8nc8ZZj6/6g2nFoiageehFWxHy8NLO9fKDTs4IvCLJgDRdsJ8KP/VaxxG53Lq7/maf3mTXqlUzd7
hqVFceIml1tvo1K6uVp8QNQafuiP8qjawy50EwfWRj2tICihlELx/sexbCRm8obEDg0cNpI2cMJe
OmnQekeT72LTalGcX9mjKjRUkoNMjHiMQZvLDE/a+fo+KOh7HJRNYr6nteu+jC8WJ7LT7snDIv/I
jcX1W9WH/uFtsxOrt74PzxFG6iqwuHw/H8nbtK9u9Z1NEZY4lvzyW0iZYMsb9X36Mp5T7Y53GNTp
B+cSgY5JewzGbw4ayn9vr3x4pRUsdvo31Qkamyxzq2gTXFPKhzftAvlSv8Uyb3kFA2+xl9+WPJPP
bt3+Er9DU3aKD8NFfGkkaW4SuHz7bKcuSVYEO8F0EdraqsGzg2J/U9jGwT+XFDVrNP0nEul7upro
ITuKzdrZh7ayNpzsbOyG9XDtX5Kr7yGPFzRLx7GZK4fmxEgcoCJwuBsV3poUUjbVBeIs6QvGSXdj
j4R7ocLM/pLwNOjWlO8+8pN55qxDhaUbY+ejmizsqnR5wtXMDPfIGVzGBBhq4GM4WEizGerDDNYn
yC0IK8182OElDzXCIIsIVoqj39p2le1ghKAU4xfEirns8Da25BPxVaiitqNyL9hYYS3N04ZtS4mM
OSIMVc1EJPotbVF9fMD2qR2tt+TXYC4sbjoVcys7qAGzE10fhek1V0wktvZik9/p+HYAAhsai+Ud
RqJxSI5FsIEhyJwPZxRajfodtQOqw95f5zS5jSV8euv+NfxBPsRBRTiUL6Fx2u/m4SHD6dfJpURu
lEHbXGkPSOxfDK60zlafwraS3OA6PPrK1hrIQGb+E1Eh8a6Y5mP0UYjrRtkuJgd9AHQ/BvHMhwiC
xk24DbA8XdXAeBmBeibEOtJhoJcOHxo2MnvmPuNtJBnQXrr6rXz5TJSAoCjGl6ONw0TJmOSqxh8d
nwjXtVfY3zTVgbE38ugwm98zSf9e42fBROjKbSu9ldlBmsWWxlvpkjUyImcbWc90wB/MO/6UB6AH
PrGp72pAbNI6PCuIpROr5rEwof2X+r1u3aJ2Jp582uDElPA8ANmDZRVbgquuMVYRs1WCgxDQqqt/
E0th+i90tKJqTkym5fn6E4we56vhKo3oNqg0VqwCevjpiiX0sUH/zoI5699z3DhLggU1kulixwd2
7YRuh37vZ3RUFjXY4rk8+jvYm4UtO8U2ZfFQKnOQ+AfNLpz8s31oX80+6laIp/xPmNxJNW+/8V8+
rtK/5l0nf963wPoWbr2td8EBjNX/U96wbH+rt73Z0fCjTflDmwfYQewnHXNgtsEaBSgrrdvEV084
kzrdEnmWIJffVuJ5mo68YtBu0fhkKA1WAJISt43Jf+sKKBHjbY6yUN2j2wGkg3iddKY0OQCb4Xxm
3aUvEUW5vibNDdBS8V1vafWpJaBaq19qvCknQDcTmAhP2NbNfAzFqCPARHUTs2ONe33FiUiFyA1G
91Kglw5W6js4c9fY3DGbwZv3k+LYO2IhiLJW2/RbCgLwQho/C7GP8J29I9vMBIvdMsMORXPD5IFw
7SYZzqjPwq/oG83nfGRZ8Tr9bJieY2MiWjFocHIC4OgNhtKgn2sal9KGFrk8Rk5F83XwP2T2Map7
Wybcb83dowJG6hBbkzS/g0lHhSVDrVpJMrbNDseZ3R6CU6Qd6m6DJJgDcWl2TGJctuwjH5fKOHpR
LafFPhvAiPI1NZrxubyjBckeMb6sNo96uo9NDLzfmQQsV8hy4w/GTOll2PtH4FOsTDsTwqNhuN0b
PTyAovFe9TwZvPizjI8s6T7nE9jCb/+tw7+Hx2XNB1K3RrabfkzefHxzwqUL+KTUtv1R/U0vyOCG
zfIbhmdpx4EzyhuPiEGaA1d7oaEw6ATtipUUox9YIXdBRNdUVjY6PLTzXs3Np+x9s8oKTt0KvGyJ
W/mq+eYAVczoZ7znui0gtY25pGlsiQ90oSeB7UgGmZqobcp+ZSh2hBZasXL6MFYazzXMzHvo1LcY
ybpkx/VuFl9+4GNbnos70S1LYQ24AOKAF12DI063kaLz2D9wGPJyamc2CooN3orTfsXMedwF4x3c
7Zhc0UrUh/GQbTSUrIyOeBao7AqruzOXHWfu5Sq+Lc9EaM3Sao5H9aE4lVM/UcoVwhrJUHeXJQwj
mNvuQ4bGiEejDs3Karr5j+mGHUerfKDvbniDwBBAWWudOXlqL+GN45UC6xWkarnYQIKcEKZASAk+
FseFXW9jrlRkVq8QssHMnue9oqBLTA+TX9NTcF93O3RpMp951bcOIhhGlpQbKqCvugc8nR5MLmxg
rFcLTHmXzsImPRHfcuVQNyowA1wqXeUHwAg+c4gkYwPgEGJjFN9Egla3/WnRrPhdya/3FJ8jvS+F
96Z8h9+6la3JZqqjfDLsbj6Y/xfbXDBbyZR31Udme7awae7hjY+jWp5kg3Iom2ATQjBgu0bHe/BP
w4Hk71nbvYpmhA6/dR4aarvkrXpjaQ5vPGRseHLpaDdEh2zcJ4RsEq4upiLvu/xdZITxmPmtjUsE
7JA5yQAma2I8BNxd/GbKrkISwEwIrIwjmmtPuYN9LEZF9FcNmIsz4obD9tJby9jJUSTqm2VxkHwr
WG7aAk623aruNIBlOLDIsJ9ZYC0WrzDkAn8YZFdH7JpB2H4m8M2b5a4TjtKBg4W4aqAvrt7yHx6H
wSZq2XgJHr1S3qvf8JZ+DdhM/AIIX3h5npj5Jmxr6M4zY9UMn/Wu+q1EHhGO9NVyH90LdaVfdXH+
dEr3D1litFWugAAhX3ZM/d64O3xGPLQmyrAnQhULw7ATNCFT3OlXsMOhspc/WmRb+GiJuCPMxNyV
Fu2w+vocv2NptlmL/sA5Ns2xGlbolofI7fuH3x5n4S5FWmxnF/9FJCBWM5flAaMFsBGR2lYF6HSn
FnWtRbmRgtkhEZRW41f4pKnwUhclIUyIGvDEbrca6xRKz5e+g8UcXIp7gruFI2zYHURHidwq3xu5
M/XrMsDratbmWyW+Nm/q2f+Vrsgz6m8dYxMTWsQ9+RWY3uaMJSz5ye/rHD47M6tD/RTXyh1IUbDy
m/C+uA7vfrSWNrLmNqb8jdNU+IN5yoPBnXYnnRsPNBds8b4cXbaM+lZtA9wxnv6NTWEhzkQ0mM4F
Sp2Tf9QP/RqcocBigLgaySyd8Cy5/Xd8bgDfhHOLgAjW3V15VwF5wluiWsVd/xqReDL82bVvgCf4
gnE9K1cPV+Mbr9Fcqov4pe7iE0JcuTJrAM5/fJThMX1ULrGqQK01gwbmojdAZgzsPWzXVvJLttJb
8MFjh48Ow2ZTPwH5IEVJ95+ftNUxE4b14JLN0vwucea9lwyFzIBfxHsMbyob3i26Tze4ARlVLTs4
xortRuhmOW75ZfAzxv4v4YJiEOAiXmbjhLsANnrDNhFYGeAW3pSd/I63hYOicDdXyAMHL0SAFRSS
OwPLXYNz2uIoEJ4A+lWwsHahU12Li7HRzrFVngdX/VIADHtcyaKdvNbOumE3r/DJ0g22oZVdkiPe
tQ1BjTsxtOG9MJan7LxY0iZzw86UHQFKx3IND48xC4P5K/5xcjF/iPbZfHTHBZ8W+PZnHtmSdLYH
pZysYCdouDuDqaOOWWV3dZ1c4Urvtb8y2LG+FtilMqvbcJ9/mMWgRxRqt4X2DuQD4ZAWzCETcQYR
kaheFBknN0rMuHwztuIuZfvk6Cn3PJfFNrnnRLF/Lr74WiutlF+2CB4U6T2CTkNl/6wOuHJTsYVU
RFYpn/vGjkBqRpyh4NOZbNl8QtVH3MTKNxk798H8iIhv1QXepwDkRkedMi3/pHovlLeOImmyJdkl
49bAW+673PNKkGV1xcTUqHr0twXMFxZCNiPBWPXtvMDSPtu39A3nGgYvmOzjicVkGyLmrTngSvXW
bmBRLf6h/HSNV6IbkUlsqNQLtj7eIicmDWKwxhsHvQN6ioP0zlz3d6Cq2vuPbD9TxHxLHz68cWOc
ys9gw9KamKe+4ISA26AAQTO/Fzjuoc/ZhXEiVrqED/eoXigB0t4iG4V9e3iVoLtMp7b+A0aHsF9c
mAo0DOA/OOne4nirXyCWXaC5Xpr3Ege5ijo6cYpPdmwB1w9Enjw+yokThJNmsYU1pJbQ0BiEmxSa
UnnwSxMXWPKizqgFcdHBMqatLuNbfdPO/a5yk3gTqgg1VsOjctlgTq3qCDvjLfExChQhkHAyM/6Y
voXQxWlj6+2iwWTnExw4j4xZqHox0FN0d3QNi53gVS2t4QHWXT2ih3GnKW10Jv54SPq0QZRftm+1
21fiHTKENNS1TIz5KqJipvcA4n+hYRqv6I2GoeFGEjFD02SX5+oYUXPQ1pSmNxvfUCnb6U/zSaca
dm50ND7mvAvSqDgWNg1Ge+IaLRf1pNfvsuIYievF9+I7lhGxrwIu4p4gTy1eA6OHL3qq9qUibR7t
BcCVeEJh6qdmfO5/xGad36J1dlRYmK25/BTOnHSpckr99xIOi8LDpdJP9Wtx3Df92siuYXLplTU+
ECVQK4XpL66T45MaIuR8/ZByxlhWyWzl7n8PsS2jpocnQZvDCtJtMvT6wi5x1yF0rHrG+LzQ6qlW
yThNgi2L1wDDbabL4K4Mr8Ca0MZBiDrku8adPScBMimr+DpbS2cvFtvle4qtgdt/hcgHyexaL3ba
wkQ3TkOtZEAJ84Y8CXNF46d2ymEdzAewfxvXze/gyjscLtHlgS1ob/UTddHkr4N8r3umxvRDtXKi
RRCcw8zwMUmBvePkkPiWNG2m9D1ug33BLGOaS1i6G+aWGCSWdsBZVUKUiRia94+hOS03OrBphwwL
GuqecxpYGmHnNvGJkbr6k6UMuHc6yCox4KMi4Q2nyUvyoIwWiG0pRLtNm2NbyYB8jQFMgN0uc1fZ
jk8Fyjxh1w2XBmMJ3CDSQ4rcCxvzAeMzaxIeQr/pu3M2bnXQLjDIHGBiO3QHJfkaF1tVhyz2GHXG
NWQeZDMNkVqIIgH/z4phCCU7ZTfGYKHDXsntwDi2H/aG4HqQ6lDo4lTZWcTeQbtLXurVOENPahu4
sWYDYE2kpICxyCorHCn/9NVNPey1AQ7HY1ZH4ZV6X3x153/AfjtD/P/D+f/9r6Swqy9SSfgvF+Df
vwt0f56OVPDh+IFh4cc4d1Ve72oyFi3z10ZvoTrLZnnuvNTY4Gdso3WCBVezEgqBodxi8rCJ8PuW
UQp/WxYw6vtR0jZltdcFlV7x35f+fVOeMgibDaPtf1+TpoxvG/NP/Pt/o1Ixb8I5vVGh2KcRxqri
EP4QLcsk8t/XqvkbZQzV/t8fY4304N/f/veNf//uvz+ikzzIbh52jdWpwFv//lGa6Ao73vxC//5p
4yPiQsiMG4mWVEgZN0NBN66OEFVab63wZqVFqLsVYV6O5zeEkKSmHBHJMfSL0VpgSHSP2/FQ+TiH
eDU2oDp3LU8V7bTIwlOSBJ+Gkl4VVfiUxa5x1ERVTQN4gyyDDV59dsV6bb3TkA2EIJJqwrT35QkG
CVdRgnYSPl3sd4M7NbXvpFFOk8cEwciAGhNosSNmh9ZSkGhp9CVtcgtPNFGioxDGr7Qjr74LqU9R
nHD0LTg3F20IcFW3wzolNzkJ+08iEuWd6kGLqnGS01Wbu7KJMq6RJnZOLekazyCj0f5MdAPuChro
A4qJH/IdGAgoTrEEn4xxoqvGD1QhuGtOFBxthz2rByVN8CmMsJ2bAzdAgGFb1B2WU2MLrbHuOQjj
mmFzT95fkgevLsJ2EHbqLCTxgAdaoyjWotYwmEPPxgXJTC338cjQSoiXRklkXAjJa1IjyHRdh+Gw
/FuL0JkXAQz/Gp+dCby8wLvflKflT5Rqn5nBPCMJ8frKtRgrB5gJgw73pWJ8E8GmwFeUFkORJEsS
bDY8QSz01ULoyditTmkA2Q5C4Jj96EMWkfAG9hZeC/qHGrZY1dEGRKNvDerUW1o5/3hgJLsQ14Wq
y65eHkN4CuQLGcF4ySrauF8il3OzdGISVyfptta+BqwwMwGdDnvgmJNMwyW362GWNofJZId4DXhi
UGyK9E+MYD54FYT15ZD0qynWtgZYQIfoIUQmaFVNGB2jJrXbZt5rkuwzLFFbSMeoKCEp5Dqkhamh
I4+XBFEvG1f2Fl9GgPuInDCU0iWYx6LmYKMKzMcn8lVmm3KwGI6phtw7ybHCDLDvSlhqOAm1dt4N
wxrlIGzuwGAeDKaoLPIHyr7ZnlJiDlluUERBjozZzCI9+av6oNoV+niaJmYiejiyQWesDw9jQXga
KiBPQu26/GALLP6IJv+J8FR0s4SzLZYYUck8sg0zNLkUuv2kj9vlpLBKIqoBJJnvgs5ZUDBBKxsA
okpdCLbcLtgM5ORTK1NGXVX0WuJ9iewWrvOyuIkxLUEnEPbadqCqZP2dUd/StyvGrVWxM1GKWLMq
trKoSLWTRPcv92ePB8nyOoYRsq9bZeHDzk1gf2d/Pe6Xeylm51YJ2yZbg4o8TEN3YQB1E+AI9R/P
EW/KcVKDdJvLKjxDMYM9n4juZHokMXGsJrkzaovdggvQlUwP05bHrJuYgvt9oK51GYr/VEVEl1Co
pDVVX1bEl97/DOthK6nwvkRIBmyxOGNpWLKowBBh3P+kc9Z2HPqvIAdSzpeJtMrl2B2VGjeZKp5c
uVUzp9YxMx1gqiL1ZvhfTWpIAxw/q2l6qPF5KICmGjDEIR4hP7c8wUGlrxKBIVYO8Bka+IfHo3hZ
qmlzymVamHj4FjFTGIgxBc42RlsYYxta9led09tvvQAvJnlUTrrKyFFQH9lC4qz+RwEaAVwicsv6
FGNwT6uuQyqo7+SpI6kGq1wyC/aDzsG4dNtTRMjDggOn1rGA68KPpNWx4k6UnUJoIqzICdS6AyAd
fGQJHiyRcCwvhoRlXhslu1wBJo5KKodGwq6kK4mrz4TxJDejTdSzb8W6R9tTKbekTTLI78wMl0NO
GuMQ4hs8VchvlsEpk3z5KMrtC4sIEsZZJ+2U280g0sYvmU8Efh0c04IGVAO0nzSsjUQE8jnd3LIv
Cl6X/U0WvKtA1guYsYAf5CopG20XaNQXkQFIbuw9tshcf4kxY0ovjQDwUShI0dis66G3ica4G8Ms
V1i0H2RMextxSTncL76SBVE1zcJwtaHHNFNkBp/awWIpWySrUTrKaWAhf5NObQ7V3JByFPIq/VJL
OIws+wt38ttLSGaDbQQGQQUE9FQJcwqWGUy5eoAook8WCSwz08+sffQ9IM59Fi02CQaUPnzDTKwz
Eof6h9hex75+1Pl1fotbbxnwUAULwVVGD6NNBa/EMXmEOLI6QaZJWzkEo6mysQfGgeMhGUxG9Ial
iBK5cYyWYjoD+OgWQgsFWjRraRT+w955LTeupFv6VU709ckOuEQCE9NzIXojypZM3SBKUhW8T9in
nw/cfbr22dMT8wJzUQxSpFQgTCLz/9f61mqOwmDb9/IuDZiNEiNQbvxmPnRmVG3cFiZVnk/7gjbP
4LU75Vjz2ohmhA3zkNGumAKE9hk1RjXJbQ6tJqatwfhLhmeyNvPmrgg55VXSQp9cytQtE3En5piC
TM6xJaBdEZUJGZbicjX33kpM1L6swKAJoeVrZlA0yL3zrAVkuxr1RDm0ABVJU6iqPsGwiZNShtmm
LJhC+piN8T1R5a9k0JFG5IVwAtBoiTimg8YSBuHJgGQh9Kga2lOTblXzYJuV2ETSoEk4srBPHKoe
rcvar+cOe6NoPEXKBxNoZfQwBVpslCMEdgOccttqFxZI+JQrL9NIzbgEYwG1rujo78fKWVkM/duo
wSiTCiJ9QvhJ+5hGuzmSERogkG8i69X0qC4Lzu+NpqBWJlPMIlF887PWWwceOGUNWq7WTv5kFcmL
qIG4jQzIIVAk6vAsRozCWnchppeiTfAtcTPJG/XaptJ6yZ3LZDeSG3m1Fx0FzMlIcWzp8os9zpLd
819dEOhvU+d9Bln+NFp6vuRd38KfOtgj/QDLjYeTtMIlo41FfZ9ThWp87+wX+Q8ZBBGoI7r4wOzG
yFNHe+6+TZyBnKxMa5jdVUO7w9lK6ZVOYxIYapUz90LHNeO9of+Uu85bntPIIlpolaiAhW9MDcs2
IFzMtfllp/KlbGpzPVYGMOrpHAeIPnvWL2vZ62xdmc6uAKKRRe3jrNQhdmuAOIgaLLPegUChVBji
+bFD97vdDjWrL3LK4pEiligulRw59WYMYzQPqtza+sAg7jq2f61l2FzKqbkEInqfRuDU7kA1Zj0l
ufPgaGMfTlSTcgtmfK36TQ/jm0kLnW3HyHbj2CaHIJ6PTjvc11kZ7wqb8Gfw6NhVUPGXSY0NKe4w
Ky5LINFkm4i5QNtzm479SziYE/hxqi9NUq5T0ftbo6JJn0XJunBuXZEnKzekvSpdjIyG+UsO+tMz
NB8L75FBTyfmd+yw6luQz1B1z/6onafZAh2nzZsqx5I2MznZzS9k/TlbHOAEsABSjmnmOAFnrTnL
8xBJmikLc0GhFVJWc4gXKNbYWjXrnPsqzDHcTlhJW2CZnp7Q1ubwWWeF7mq4HX3uEgO9n7Z2SV+Y
UEMO3Ytt28khy/J7hAij1WC4RFBfmxzqGLLTxhDNpsDtC2WkVodJ1SdndMLHKknXoRWt2gapomc7
7tap9XflV8M59/0T1KFj78tq14/fC3lrVfG5xSq8EcqjBTQBDInVa2TKJ52NJB6wreymBDVhHqRM
INPnKfQ+YtnLvT3ZPhHg+pE02/CcOwxlxZS+y1T8TDU7lASBG1/2h0hW702NxFjk7VtuxfQ1jPIS
BzXADBbcA1fuOndB7GjNXoilYFECHb62n4zcWFdxfxdW1PbguISesfWguviamVNdzOdBRl8K9gcu
x48gpbITpJPcMBnbFrqaLrYyyTUWYI0IKbS3jlkhOa4oqnWsehn8/frB8OmoEOPa7qpF2ZvU3cFX
tViFNvovDJty7ilihMw9WxwitZxeHLgoYI1jjfkY4jv4tVNt5CAEvXcCygA1Z4KAX2pHZZGiFGop
vk2TuG+wFjwbNM2GuH3Px6RdRfaAbnIgNF0izE9Pbm+xhLb6k2tz/9CRhcmkyHk2oZ0zQkCNKkaf
Ju1mE8dINRqQNav+05hhhhFQyzd90DUe6AFLWWRO4caVmEMHcs5v3ClMtgGRCojI06cgcknH6OjV
cjTKFYyJTZ8Z7cbM6Rixiqae76XrmGXHwRbuvalq6l3tNjWmo0A3Mea0hzyaFDarVCTMOQEbCNRY
yB+4kv3Htjo3AOWmbqm4oRXk4kHjVOVrPxoOdmntoqChrTxF+oGawjcB27FycrG3Aw6gMBtqIGP3
Pe0KIN2Ot2E2L1atNs7BRLfWkDkqSMqNE2Jp6T64rIaOpnwYDBpiyUQwQ7f304TSQWRm2zwU7DAu
dsvbJMOrNIWzigITWa2/+GXbF8zd48mq0FvdOUXhn2Q57+vM6VDEymhnu+ND35usvBsmM4EN6amv
vQtZgEs0aHg7B8tk2eTkZF6KIKe95TzP1164RC35Hx4kMapRyckU/X0SWrd88fnGa1mwiaHFw97X
F2Uk31M7JeBMsofg4sS7skAlqNJHa0Q93tsaacnE/jWW4x6gJ7XN4GQFfvZquGDdIqFPiV58inlP
B3LKwJ3WYpdpMJqjQd9l9KlNcygdTWNDpg0Y9KXO11YCputHN8pjM+n05HstZ4fn0NZpQlw+SFo9
lhUwAWlaz7htB1sdouQRKBcW7Uh/RgaaiobiQK1Z9Pj01UdHrw2Ft78Y2LsVxZlt2CHY0TENb1Gy
uHCB0eHUHps9dwEM0I2NThc9olu7w21Uqm3ly2EpZeDxthDFxVbQbdzRRrA6WwXgffR1HckMrLad
1WCjJjeCytt1aFwWRrYsHRdTVfNrYuiVfjSd8y6bOS0aFxEj6qPBl0BFg2C4tGlEdMN8OxtWeio8
dH/jDIW10+26agK0g0G8kUnwkDaIr8VsneylvSMdBiYnb19ICKUFZ6zd4XUOQ+MIEOSld4jIqvpW
ETKAEojjCQxezKhiRlruhYQXX3QYpTTa6Qm28JCLrS3xNUwvduZiRTXmcZVUKKtabgchZ/0wl8Z2
LAChsgp+RZpRGY31OddPkQXpZhn1FQcUgyk8VgJ9YJoNNkhyhB2VhcKwmkhqSbN1bYrgyWhwiMz0
hflimZm9Zq697eeD3eKtEHZ8Ylr4QMVkRmwx7ArD+sVA+RXNNTShgtVd0Q3EQtr5mihcMH4aeHJi
ZSuSDMuNG/ssaD3/uZgkF6HLiapoFg6s4e8sBhvMWepzjmM0IQjfu5awDcsd3nFQaQ5i05wnyZeN
UFTXVTFuRZ3Q5xA6epjcDy98xOJQUZO6Cf3O36jB+m5ominD0j2a3hR5hNvMbb9bBsu6atsGzltQ
4i3FgnU0NDqPrIt+aGMh6sEMSGDYxdbAtCqhSdnW9RuXHAWmwMQvYjjvjd0NN0T/InlyC4KVOuPD
doenuaGnoV3Q4yVSgNZDzmciIBvSr0jFxf2MVN8qaZWVyzpWsoQDyrSvhvAsME54AyWQMTPPwRx7
T7KhITLQvJoofoV2bALNN9elxEbV9kg102osnmbb+PAqM/pgbfMlQfPnpvtc+JKqpt1+cX97z11q
L1KHzLLuyrpr9pQz5RiO27CO3x3DQZd16AZuqLGDmbftKKsxNJxzFC4T1HxPW+vYzuudDJnEKFgN
jT1suXXRmnDg1A6ZtyrM/iOwkmploRQvA2YnU9AEuK77PcRQczt6DG/FRKRC4H8r5gT/SnYdrGg+
BeMlHrN3z2yHHZzd9gyc0qPfJcy1Gxslgpz6Rz8ApGWZsSobck8m0J8n3++RcjBvKaFDbXugoAx0
yckjrvEmrAqKG575XPk1a8N8FEg9McXJ7o2bV/yQjhqwnbdEsYX+JpgDVP91+80j+s6dYKqOZY0t
tbSfHM34V5gOfN+QgAZhiB0aVavC/hSQmst9jhrPyNhXjEYDdaR3ye9yjk1ZuHuF8sDOVLcLyLOK
PJycdgCBkIkKfgRmSUZc4pNnqddHjCgeNFHhdPFKhBVYzMTf28wtjmHpfMa58O/ipLqfDUydg2WP
Wz9ntQcj9JDnBRN5x924iSTpBzrstMAH/UJf7I8B4UnOwE+UBKE5KZO9XLV0HYJXuwDVPduI9Hv6
GeAem6pU9x7laFYN043bqxcf8V2O1Q/PC3RzWYlfhdPtBtcjPWoWd6prvkIKb5uyQSsxVOSc+igx
5opifR0w7V6q9oT1lNtQ2enNEIVqT1bNxRtH+yZQ9EhlMDGRq5kcKIGiOBBoECaLEcOkfhXOjYWU
dSQypevew1C8JKWS68xllRxVxZs1zfneksC/g9ZYTQP2Q7tbRJaaeIQJH78YGEhLk2Kz3d43wgPF
EObUOcJIbtvvnehOTTvRTZoHTB1uA6+g7VpuViCEexMvj1EQMysJcr7RM+WIkTvcKjH9bJ8ApdzU
FntVjMan28lHu83luy/QWHlJ9T1xxx+GFhercc/ca+8HjuxLFcjjSDzTKipaFCst12CeOdukeBtZ
Fe/hTr/0AjVDcU4HjPwJ0vd8YPDX2LK4kYw3rEe4P7v15xKxvIpND3lxuZB3/v3TaGoeBr0YqqTM
j6Mvy+Tu+vGwVt5Eo3pZRPTDtGbhXxz/+NDyyd8v89pdgN7L2388vf76v33/96/PfcN2/X6tPDqM
w84Uwy/+ywiPhM0WLw/XZ9cHUfbFselxs/5+eX12/dn13d8f/svP/vLy+rkA2kzVf5pNsJlSrMJ+
PubHIK34NtPyFf94ev3p9fVsj7wlcmgfll8+sT4pj9cHzi4ct79fi3nBD19fO4vPFh9N/KbyWe7T
WZDRbrQwpyllHrNUz3xLoQ9OQHJhNXn7YLSBdnt0T/MeUl1kQKqbo8BbgzZGsrK81PX8zzfS5SPK
deg8CHv/+xeuH7u+FBSFdu4Qna4/iqXjHIkGw8nWGamDfxluz/Vz13euD2Xe8J+z6HxMSBjbpm6B
oStZ/t/r29qS8lBan0T7SgTDfo+71UUrEEMROzFxgLK10IpUTTM/yLgX1xXdXyiPTzqhQdM3hDO4
JYi664M1agQRUdnM6BtnFCJQZ1Spv0boqphPJdXPxIxPKTdwp6FjFrUt7UIhVimwsX28UKWSBRRV
XE/w5eX1Z3k+IN3uVNPsG0LlSrPH3nB9pw8Lc94EVfEzG6jK//49mKDcUKfOPRK+m+3S61+4/u0q
FAt5RMAApX2x+/3//fG/XP/sH5+5vjVqOinmUOAK/ddGpf/asuunr2/86W//X9/+/RcqD5ojINPD
78/+6f8sY28fp80pM5kAw8xi+PNyQAqS9NUo9J8GB+GiZeKzU5MmkcTT4KSgZ/RgM8mIgfVZ/Egd
svFUHdAVKKODSqfi4EZJcxbdQFcppY9PckEf9ZtEZwcRolupS1BeSxxW4IsffWP8cp0oP/Y1jfgm
Y6rfMHNhxSlZZUMqEK5LTYyepRWw8vQL2MnTAIOo99tdQO+DcDfq7ST0blP/mQlYeUkHhjS/NpDO
GsYm1GmwrsK+xqxEs74vGoSfHmsRZwRq0MLwKPKffRiLTVOhgWIusO7S6b6jRLfGLo+6yC2ftUsD
oY4gg5goKXqqZERsEoMRaPyKceaEh3o0nyxV3DG9bVdjZiBEiJN9xi1437tmc6MLGDwm6zJw3Mip
PPxcZXefmSU3szjoLqNJY6mjg2natOm6RQ2ehf6xL8eJSA9MW4lAS0y2+8ylBRRHoVWG+0EO/Q0g
7+a+pLcYJHdRAMA+n30kNKb+kmFKWFFSqzVh06cyGjrkpwFi9DY4hh4GEEP5rymySk0fZB2GMQ6i
DkVP0VK8Fz+6LiVjr2g/SEVJMwDnTObp6KfpfVuz2E5khYY6wq8boAa1aK6dHPldSfuHlXaYZ1uK
ac5k7qWLdjwqEQaUd32K3FBl9SsuA6IWPDgnjQ7Dm9qjTmqmseQW2M4AORgfhFOOh1qxdiAX/ibV
cXNSg7jQJ2h6/VwbzIuhRz9qwhasiQwImsGXITXPg+1J9GMdyaVeeSu0XW8HGdwJy/kgc526LZsj
OIUpjljiRiQdyMACY0waFL9UFp+yYMA4HtbiNoLXTSoO0wYOGvsksy4hlBHb6MngbCkH1Ehgpooo
gCI13wxt/3RTsS9CzBX86i3lAC6YaL7PhfvUu814T+3RCpmspRIFmCuVv1fwaGqKIUfhGBOuqTQ9
mB6roMIXJxU8pU4vyXS3fkkLF3+cfQuZoOCoJ76MVlHfGuBS9PxK/F5Ifq4xWwSFp4uu19WfNAOX
hd9ABgVc5ntdYuKzO5JPE0Y1OzdnmivMWe2CljYS2LZQxpo2FnnNqfoM+yZ6KSlvBYFfQWmPt/UA
uC2grrsN8uBopPGBYuY3q3aCw8LeFr4tKHWW8ptJuEuW+2jgPAZRJx+w1Tly39uRt9dVcLtkYh8d
WNnAUfIjJYFb8KIUJ/v3Omu+GxVbkFeIYPPgoSrN+zYaWfqxvyGi9pKpoN1NX0QLiNuGmMDGainh
ichETYMOK42RgScyeItiRNVzYcDUiXImnXiAdRTclrNLrZfrA3qE+GS5hqLCOBQ+Bt+wOzko7AaM
PW0DUonhfGsP0PgqQYDCmOT1R+5SNmghJK5tF/ieg77NpLSH+CVtt2p2hqdcN6gME4Qy7FsEzDoS
F+b0APxMRLdTcdIqDu9Vxz05pC3kOHG4BeD83Ut8MqPKAv2llX6bnLjbtSnLcDNS8tJHwaemhNaZ
EiSGhbxr7NiuukvuY12BD5xt3LNBx9U99j2ymOnG76lMyRDRVD8EWzmP1qZSGvp3OdC2HJ5J7DTQ
lkY/LbuzVzXFgq2WaH5H0yIdTvFH6RKjcekWJ+Lg+6sGz3TWknZahIm1Ef0dm0gsQxuAhe4ofThj
W+8KGJW08VHCjlN5KsJBg85DTYqQYweAWG6GBFMFNKA8RWnstjI/WDZgISmiO6LHBzRaCwmB7t02
SDx90KFxV8/owmhWfevmDFNT/wDWfV5ZHrWPqTKxFxqhA5i3+0wgpVJoK77GBCQhGOWCWZrxIoy6
Za+TNyAkpMxaTydDehjbOrXtk44SfmlT4LHVggGFRWzU49OoLfTgTky1WKxnq5pPGnFNJsP8dhGZ
ceaqso/PaTXnmyYn38Tq74RxFaATolom7pK9oppdp9H/D+OcHqeGA+3P7cUJY+A0VU86lxjfVYoG
JBvHu5S6/XGoaKyQNg40I7ExDZf+wRjT9wHBqxrHdzIIip3hJrfdLNBHT1gtXDDks9HYq5Aoj+3U
T+euSQi2Iewuf8gqkzG18H9URUsxX2PxdZuX1DNiNDPVk0tTq5hjKKIud+ZcqC93uVRdixZOmp+b
gQuImh2zvXn8CIz6MhgT2YUu3z7B8W4aWLK9HAtyHT2bfitNpLp+fUCXk9cIEaCA8ueIpnaB29Fm
xga1/Oz6xuzBxiPs4blsdXjyI/kWZ5ANk8bojt1CsBmWB3NIMVOExbdIRBFBCo1/nJzxjXAQbCWF
PR1NZnvIS3hohAw3MkdOkKCDOqV1YR5qnxC4pXoYtNZuXNYAhmJdULOO9NrS3BkL5PP6YP3r2fXl
H5u4/EIbxzTmNtcf9NpiOjcuW+4N5rNIMyA/ajDI4xw26CJf81GfqmIqiDAkwPNmmFJ99CyPpzTS
S3KtCntNUAUAksbfFTAR8+adtAFWoz46z+uU/vrgeJwK1vJwfRkJjwo6CzZiFZvumJLc5HTj/MdG
2W07EMUwtQ/RcoanDvcDnZDk4HK1sLhkEVFboEvK5eH67C8/60liazsXg1FjJRQnl5WTEBVT2tDu
UF+m8hJ2HQu6YjmWvx/aZY7axTJcGXScV05Ns3NvLlDWKyI1TEPWLAQfjK2GlbA8JEoiZbq+jhce
61xTjfEze++KnsynWZGzciWz5s1jrz3z4CqIRd7yMGcIeYWus9VgDAupCljssatwnTWlJKmuZIBw
CQWdFsj29VljkBZaDW5JMYNSbLgwYmvbXuZiBPgtr67bcH3mstRduw4Srig+V7KGlN165hEdex+5
wUHW0EysFNFvWEWY4DPTAQ1uP9IWKY+F6dW7KPGAsrXv88A8j7VeTuQ9UCLLK411EAosO6q1j5Vl
2sfWvoLwa+xVLuoDZTFULuhkWJe+KqAFQLzJAmgKFYLSim7d1DoWYRisZehj3ldBEO/MXHE6+Sx5
NzoWv4ZlHXN96JZn5hAgpiet4zchlyhlb91kFEQaePcnWODYlwQ3NKheFRGCYxKjcOaB+uqh1LO5
G+mPHufl4br/ry9tSopZTjGH3R0C0FuOATO3fz74IwwVD63A6kohVwui3Irgj1O/Jcuo2NdMeP0F
JPz7BLy+nBI85eU0B+uu9Z5se3ivqiVfaV60ksmctNvIGD9s7PGM++owjNXpP3OnbyNHC3LjgRHO
/oHiDvBNmPcONWvgk+muTDfpRuEOM77PXxELiIQy4QZ5NTzHjf9cf4jn8kRrykCkilJ7mQvCXE6Y
EK9wNKlz9G1+By/2RUw2k79v0XOO1mOnJginq/wXEMXlohx3lD3pIFb4kmgFTDe2s6EJAt2abC5U
AvqNQCky3LB5MajPT/CkmwHQ67YzdlAdI6I2H+c7/VnyckI2SMrapgRxRA/w3eLyNdcIc4gapNFN
Lw75F9GVj5jRaBLmuMER3rjn+IPcesTLFXELnIGUn/alOOGd0smGmXMz7nCEWM42kp+IYYDVVIBG
n833BwBWm/ieWBGCIRbbbPosqJSKLbbzZAFNeefpM7y3zqjTABds8MdCJCASwv2quJ1lK/eJwM+L
9SS+28fgiXo8c70WOxapzOyx6MycgWHFek9ep7vga8Qb/jrAwNa78GzGBwcDP5ncDNouC8mtU68F
XSzk5Gfgs3PFovumfOM8wAE/052ga3TOTskHjsuK2K6N6WzDBkcBjlj0Fhh7ATx0MPRjWlgr5HGA
ooZ7ZmKMG0ji/Yczaovd+BGSh/r409dbPSGVP0/4vIlZznGL1HtfPYnsD7L95/g/IIj9E2z/H0WX
35dxodt//M3y/hLjbniGNJhOSEWsMjh2+ZeQ+qomgzuzTYyaxrESSFY26S9xKvfpR3cMH6GcZugW
tkZwH6v1RDhhg93Cu50/OUOY16LRyxa2y+SuzW0TMG06kB+E4yEJd5F3CIp7mJ1DBUN1TZaH8MnW
IqzX3llI/t4gmqAMfJl/Qffb5tv8HQrHLR7QffXSPySP+XP1oqk4rKx18zM5Qqx9y344GFx2/SU7
cu9Hh2lwwmKs39u7iY7ETj0wmKE12CObwU6NfBrfvo2xadoRRkt81RZecbdGWTo7uKP0i7oFwzxS
zT67PeGY259N/+U+52dwvNEvjAkYGtQvHFByXrknVmlrgGnvyQdiSOOLujXy1+GJxsJzzUHHagOr
mHe4quE1CGT9SMkOGGaDs3zglNW0Hx8Rm9WvSCy8S7m9YJTAq0ttOGP/HZFEvauYSfY++0CrvxUP
9gsUzK2/CX/OHy7GbnsXP2cLp9F68+xNfO4Oxj7aORd8oc53IuyxT22w3usHMIAInvPXErIIrheU
TRvkzpgjuU4VbgByVVfxoZDgWm+4wqa7BQHwbBurn4DJyGtidrDWq3i9B2YJ7JMOdoSB8NQtxosT
PgVw6hvzkWalGTHTOVMihy6+0Bs4bZHxXaY1s4y1qPcQGQ58xXBr35tfeX6o9+MPluBsKjfwnTzW
7xNxqqwrd8zctszN9wLH0HoBLVze5XeUhChEN8dk523+FFTw785842//wYJoCsvi8PWPv6G4Wk58
1zJMx1Wu71sO73/+eIzRjJF88J+A7FsUXdZwsbz+gmcpIqh98bTZ35T/Zi0K05sYWtd3bDMomzAa
fcORRBK2Rldtrv4fG0MQwv+xMabjoHg2CBRXf70KZaJHt/H74RJb1Ar5p41DVGwmdhGINhw23D/W
+OwS6Bj0we4qTVIe/VUshvhH4rvr5vz/vIvnqfr5j7/9+MpJmo2Xktun/nN6hVK+96cDt/6hf/zH
z0LHerr8yPlFsLHFz08df3b/5tf+mXmhzL8TXWGYiDZt12YWTOjE8LPV//ibUPbflUW12LCV55jK
d4m2+K/UC+vvhpSmrVzbsZSyHc7G/0q9MP7uez4Bh4ReKNPyfPNv/+t//rcB/o+okn8/4NNJ/++n
muMp2/Ytw2KWTkSKYS3XxZ/Oe2lNru+Wcb9vMgYPTdZmF9ZnJ1bxKprpGaJhe9PiF2IDbMEUMyp0
65uiG2GtJi5lJ4/AXGpNHgmTBXFezp2hvWevB+gQFlVw6utfY5edew8noxLuJS6XYToGPUIymUpg
l6LcW4gTTGlUzwQnK9HYTR78OTdoEMF9i31YiJM5X1CzPVQ+BNTKVj/aMeXCtB4y1MH4LIdbh0QL
HHTGRgaDxpDJZVororNMNnJZ8g7DNrDNH4lZ4NVkKmuM3wIP7Y8VOyTNPfbk4jaU9MRcPCNX+RU1
7sWVyUc3+HetG90OTXAeNV0ao7lAZqahonPskh0DaNU3b3NUPUdB+dgH9XubNXhVwLUa3FjyQL04
dnTfqZTYXzbeldUbIr1fZaipOpTsZuVaD24lT400z1bBfkpDtjlUzRvy2CqOtnZu7WjqocEpLtqH
rI8M0ZPOpfeTt6wPdqE5kLg6tzBfaX3WOFsa7xAb7DbihCg/8StJIGFt+wHV5ZyiQ5ZubHe6tVLB
VM3lqDrp3nNAF0Z0RY2abcj6ClRFku0NEgNDZihogb1NRd6gM7rfA6U/g6XLGfd0XbOEdNYhx4WW
Y6INQFi41zNFoIlx5++mO68TpyHHK1oSukZcizUV4T51HmaFwKSyrf3yhxMn8BCsXzdbfDnVazix
H6rMhoc9eq+UPiY4mfB1SEABvkXHnk4pUgQsWIQQpVUhD3Ko18MiKnco+sftcOkKv76x52LT1U27
tml5rY05/Ja2i9FBEX7ul8Wv1iaXMUuKfRmHl1hx6vBvp70WDa9icNelem1IhDz5WYhwVbAYavzn
RDWMKuFtiIinzcaVihA/tAYqpyhP5q1Dcws5I8zU3vy0IK0js32k/EQ0N+69sKuMNSGftQ8dW1JX
m4102ygV7300fR6TGKQlYJ2lOvQByqEeq8hysQS+P1Kr7TeUNbkNGL8q1RPmOdkPOTloq8ZgqTCG
rzF05jTm+GKryQ350McUCC0zhNlT0HeYCL5Eh0Pzq+BrVlsW6zBdCOkk1fBzRAiF+gg/XGE9+pq7
eAimEzec4auLVQKu9cC6dJn/k1JaFOePlWVvTFjcmUNnJHBHaofLhVenhywi3DGX8jJO6a/RZ65j
WeyVxipf5bCPWEAEDpr30Hg1WWhxjo4gBkQBgPzsDJwiqi8hiuUcq7AAFzgP4ZuJUhAShdtzmmLz
b9rmbUiwGcCcCKmQ9xmXmOCiWwhjdZWfA5vTIbaflU+5oa/oF1CnmNOPtCarHr2zVbOvO7aCatgv
pzHX3bB15vg5nkdAzua9FyFF8BQXTdNjNqKoQ8Yc8xZnBBeSBydtkweZRbzvesmHbSpS/UbfAxMX
vBVNNO07DqFy1LPV2EwBHdQKNYqUyo99/N4jhiiX8dQuAlokEUVWOWQbX7VvZNgtcQrwCBhrd1E7
4elDQeOCKx2q+wL5+ipn1b+tc5ajVZp/CAYymEH1Ia8YWApFkEcZAcFrof6ESDYsA36BgZyoyczH
zqPxTsJrt8/bRaJSMXUbGvIQfGu5Zjsc6VOsLiNYfvQlzQ+r9H8hqAPFCHq+jepxHdTI9tKKWA5H
ILkSLC1D+z6N5mMT2dbGrvlCfvTStgxHqSqBrQ/2OR5osRYddby6BWLia9DgGHy4GaQ4OSl041K7
DQOM94i1/dh+Eg5ALY3s0GOC7pgprIIk/WWXOZAkQe59H8nLIDiCvSNJOgmRnvQFKMdo8r4ZndyX
HkZ3pPj1rZE3WO87rMxGTqPMVyCVjHyQrD+Jko4oVA6BJugkRV5tFhhOUtQNg+Pfm7a1dew7uuHo
5oPibFUBFmVF8plJaHiVfGF1fLIHjlYq3yhB5lSG0nlbVhTN6glSZYoLomjlc8/Nd+XaEZde5kEZ
sdAiOpwuy1gSttYDDgESQn39SHQherPua+zGbw0tHNagmsHCpQyffl3P8tHf6xTWUoJ/XLu7wUER
lbfgBSpV3sV2DHNxYLgtnOZQ26zGrzcsGXFIyKDiiIo2WPW0xPAJ2j3wj/jD7qu7cdI/VFf8ikCX
JnP3XtacBqaZfRmCazG36W2GFsnYNMQ3ce8ckJnge/QFOCojOtWJTyhPG+Blkbua0X4KgDuEVBsC
y73MgwKGQyBpYjACBz3tiijYUI/bMDniPjUbPw1Xv3hzCCUqmx5mOwfZXNTvcYfIuwq5GQlzIfeO
yE+Vy7WMsKLh5pRdRAs1fi7A3agk/2EM6WtTGUcsrgSSc5+kx18Zxk+J7WrlBeN3HeBvSp0MA234
gyl4v+qrsxzeI12ieGkkshuTnJ9mBD02uAw2fuoe/I7fVkTvbs222Ic5uYLYUlciI51ZhabedNXS
nlPiue0pZTVeiKKnsx76rlnV3Thu52WAdEfwpz1S1RsDywHO/FM9EqgYwkELer7E0JmMydGAFM5R
N5mJApvjmhl6mytcG9fbIRcP9iRmHNky+4JuDgDX3PUxA6IIxfM86bcxpX5P2CihJFjBGuk8GLDI
YtOIsOVwp4zsW6nLZf7GtEHI6kkMfJfIv7VbM2B0A1kV1QaMVpNVnIguy9QlrqxbhSYBbb55mWbj
7Xrm+HYJ3dQnLoKSdlQIFwsWpTpSqv2tU7iUtGYH0Kto74Y+eKXOTnYV9sXw4iOA4kQCoSdHpWEk
BffIjiJKwYrjb5AnY1bRptSguOLiJ+Vr0s6kW21rI/ihOykJVYo2UbcgtIA/q5e8ZKqUCqZZbrqV
PtLvkjWwi2sHPqLzyC4v9pbr6pNGiPHHQz2VGilh37JIbQqmTChle3I5TMDdGpg+M/D/zd55bMmN
a+n6iXgWvZlmmAyTVimXmnBJKoneez59f9ihqshS17nd5457ggXQBV0QwN6/eY0bl15CxYm6QgbH
06ltA2M3VSBA9XkLNEodDesa76ui2+z9GugorLTVOEUdxaWtd8S2y5EpP5mZEJ1YnI5Se94Olv7i
+0N3qiH94d9RdCdAvGTomXMPSC5PNvFzZyDHAFuCHINqSjGoWrhfog7yt/1tMojce5rXndymxz8U
f0nUPUykVwr/0XYhS2UdQJTAb/EiTrHU0KzuHJgtdr793vUnE+/0ZDd39gO25+QZEpfIRIZGh203
qbFJswHxQqiDna1ALKU6l5L7eALK/8FpUT1uZEWT8cqR9CZBoEwi196IiHDvEsgLPM8o4p+EJ06C
2wvQRyzVygcyDvquNJHxcxcjuvPc/q4eYiRDctRQ26JD2bhHoqMy9VtLxWZ9FaUNbAuOnD0Thyek
U5YvofPDncvwpVuBS3TB+L0CgHcXezqs1Oc8dh/qhpAK4WXnxK98cOMvtR8hPUzkM4lGrGP6NN81
LS+M3+kzSKcQ8TCpZp7JEMfNf0orqVHtGwZvRWA5fUkLdzqlRjufpIbDuFN6CO+5Xn1OK5Lks+m9
lhrogYaXlbCL+9mDjLSvVFh9ijMUEHUylmDf/2ybc4SFYBn/UfSLedKTGX3KS9UGwrR4wEKMkN/R
2toklRSCMcjj4FxMXbJlmIOxDcme26ow75pq1M5tatenyCk30jKnhOlUECE6OfsjymN+juCCKjq1
8aU51R+tJER+quo9+A/A4quin849jJGdOSE8oHvuSKx2ZG7oMQjIymS6c8OYFKNJ8AHo+0Oxoits
+IFzborSvdRCm0Q34W9CXWqZbDI0aJJ268lwU3snSyy1k1uix+q1aD8CdL43LOc+JAX7o+Y8a/Ck
r1kbllvf0d2HKQRJNgbDeJ5I9N8vmnaXggCXpHbSd9pDXzjncjLBMlpTfm68gRxYh0eYWbkRNCqa
zho/WAXUQ29ibFZPuvk+B4Z1161zDPMDoavFQCw6BxYABMWavtRrdOvNXvYM2w3Mbza/FoNXfKyH
wNlhd2jdZKXD8BzdWWvgbsee+/5NfOEfolTGb1EqNVu3Xcu3XJeXxQ8sZWH5ZraeB5q52vBYDz1M
Y0jjOzVXRdAAPmHpvx9aRjWWzrRkRPHSTui9/n9+38Z42HR9so/6b9GCADTcEvT1cOi8+YOzNg+t
x2BSYRyS7A8G+2bX4V3gxqfQWP+H2DShl7cxscule67hmrYR4Nz9208z+NfsZC2HQ74wT1QTxm4I
iEcvRPJB6a62ftBjZFr/L/YlIaz/KfblWoT+/73VK04SVfv1j7+5vRKtYp8/zV51Ylg2f1pEElwG
yf4bs1cdU1dX5/3xHdOxAp29/gx8Gf/SDd5u9sT01WdS8lfgy3KxezXMwHc9x4F7pgf/SeCL0/j7
+6T7nu97QRB4vmk5dmCr9+3NX0nnj6+H2qqBdoxx44uG5jQpWRPnr9plWa0kMeDJ8vmbpC5b/bd1
c9gDhlgW6NnqKNfjSVMKnK5VlhUT1WgKnnq6S7hfU/4cjx5GmyoXnQk4s+sQCGegTwxMLUxUmlSK
elmUHoRs1JakzUnmKVCo2ir/+6ZvDnfd5nokqc0ayrntML2ODG+h3//5M7/96mSnROevq6X22zaX
M+s0D63PAHLydZvSQCGP0MVOy/tj7bUjlu5leyrXqT3ptovuzZTRy1/McWSV53Z/a2cVbrmyZgWh
ZICcOMresigfSfMb76V+3VCaUly3vGyufvbND/zT6t+WRWXl78E23UPZ4tOm1xd9nlwdSY4JtwkD
7wZNOpVhv7gSSVUKMSC6Ns1ZQaZtZVUkCxkDosAcdKRx1f2/PsXfHqo0S3n+fgTif2GcwdxP6WuI
pI4o8qQ2+ZtqZjCXxsomWF7Cqqjx4DNqtJ6V9o4sk9plP3mlgThjn9UbD/KeLrJMVgNDOzdWnN1K
K4frwMgSQeI3+0rVnOwnd8CoR1rXl1+al4OqfwXclNnQHmQQa4P24y/116A2mQz0ofKvMr5cImRC
QNEybJWxq4w3pUnOpMfIEHGoxGDU7FV53B6k2iPbUkVNdDTiotz2fsnE9y9gPXxN5N95ZoyhhuQA
RnInK6/Qez0LEQ1u9dtWYU9ClfpPhQt5bVv0r7vcLV/NGVdlKZgm/KpZyojYUIWsyNfl07rU/s5X
WzCm39RBaWOYp/5MIRA7nCySeLwNWg+dHVD4o0KoRF4PaOdN1UqeZ2fh77HMOAxXOWtjZVhcSNVX
QKCJMOjRKZ7cKHD2jaPfy4WV4Br4Vqgb4DsD3NAcGPemCkLsN0zPLB41LyKmmLqH1F4CfXc9fc9I
wd8CV71x1Qtdq9shGH9pSiFof6llRXPvd7HPrAvtwd5TZtEMUQDI6OoeFYXd71fgPnIX0oF3QGry
a/qgIXVge0BoGUYvQcJYei1RPyyXBvq9l+CVMszTKUoaqo7TYxvDCAvokYnf1YrLbp0AR1rSDoLP
5byMFe5inCrJbBNFZDkpeSakBzYDwKqDLJIndH1W4X6tQU/l4cpHPssZ0XVltL80kRfBrytFdbZF
AIoAL6rJSRgdI/X2hRAXAwSC9pO9HlMG2qAGmc/JOqnZhrkz7Tw/8MTbkwb26CS1YK5H6LpN154a
ZpE7wxr+8PsJdbyekfXJAv0OIV9VpQ0/7MXwMQxxRgb12mghryXVMI3psdRCv0PZJmiju1yBlQwx
j+6jmRuj3KN9VUQtQoEu+X3YndFnXTmRL6qQ2rXpr0G9sxlXyqJhiF79cXYxIx14JWSaCc8r3FvR
eo/Iw6+ZZxz15m3iVoc58z/Vds73/q+L9aFJcbF/tWfmNkAGtXp7vcLLZVoxcjlup2zjesM86sVd
lHGB16uUplxvbdfNyR5HiHT4tCYKcaXbTEzkyuVyPcFpOVLKAgJahFSZ7sImxrhtJm0/mCn6ftf3
Vd6OivQA8baFSaMYq1/+wepvHAwavjgW2hzyp1aFbRcPTcw/z1QYqtSii78WERDQjecAX5anUvnN
RAwDOrNCdCEuglWd6ralCa0fvJm0HcPGAmFF0yiQvn5QtAopdB9Ku9Y0iOwkIMjd0Qq2tdljL6Te
eXcOp1PhIeuSFhjXtPBBT7IsLJcvKiSyNweEeKVwc1B3faWjHxQX+Jes4PEHgz5tjrCfl5rnMz1G
J6ydj633YkyLD6Xed3G8WYlZFMXM60AUHpc+CvSnEEXR8WGLdIP+OzNTXnj1gl/atoKllUGsxE2h
MdYtfzV5/K16kFKsi8/CZkFYxWwCtA5XzwA5q4B2sPP4umg6GCsyWkFfYfyibp+83FK7NvvWNXYV
KYudj+iOtxCHkSKKkMsfkXBdBVv5F4byCp+8oikrUp/4uCgAqCyUXa5NWWalUXxL+vQsLZseGj00
dehLVZa+Oc6l6hvTxu357rkLdlNt15DyI+4zL3wZzG52jnr3XJnuuCXQAILSwHlx1LDVRqkJ8YMS
aTFTGQjmaijZq4FUZ5R8NWy18FKV9XxU0DNFTkbPcXgQes2kOplWOD5SlYVS1KrnkZrGqJlOQ71u
132kOT5bg4OXlTqIrJKl0lxc1Wdl5qqwWm7N0ES1hQB0PVIcpkgxJw7sQQYoKHqq36hkPCPVWEaf
aqHwhaT5hpv071cjK8i4WVhMstGF33Q9phzu2rys/u1wqfzLZCOYRNVtP2Ct8tcJvTnLy4aXY3gN
AKco9E0CAXT61aw6vW6i05N2aOJQHIVQemWZFINae22uPl2mbCy1677SHNYmPuUOnFa2siOPjlWq
uuOu60Y2hh/NUqlell6Pc/0pekSsKpBDRDTwz9+TXf5p4zdHvK7+7RRl5zfHV0eVZXPCl8JPDqb6
s8LQ+lUIUvafmtZCkooOHtib2thU3Zhgfq+F7RQtEMXlD1mEviDdu8Awr5v81pQV/3ZZVcWEwocM
MWo1rLFkvPDbsS6/8o/rhxH1wsbF8uxyxn9dqJy7LOvkI3W9XLkZsrq1Uj5f10u9buMYkXMcgfTV
qNJOCPFfdlJHl5s3aT2P3DOwqdUy94XsLK6v+TBiXqAGeQX6i3FUePtOMTUFr+rJkE/a1+KysC2J
8kMCh7v420aCEL4cUg4ibdn9slDa+pKD9ULgefI9UqC+hjz1pCPYOAF373PiTrrmiIM1llRtitm6
g3bLrqk9b2NbJItG6faUTuOLMXdbb2m6A5yWdDsYKHLqagBtq7HkIGPJVUbaccz1+0q/YjF0NAaH
wD5Bo7RPUoth4l1qdjJ6t0z10Zal90FnrkGWUY2q0hKBE8JpOPuQs9E32tkwGToXMuKbE+b+cZkz
5EpU/x2pQha6GmYxo4lAS+UZ78w4aPe5Hs06mFtM/qDM344DYeVZFYNd1ccEPbA2qnsIzUxdpFaM
3TFNGTO0eqmfelVMSM+dutZSCRbnm60i/KOaB10LWeYyQthaBrLGyKElYBebCaEcCxh/h2IjagPO
xmjSz2vrI0os3bGvemIpuhXtoKr6pPMJ5hOh7oSjxlVyY6QmhazIYRvC4g3BBqug9qUw8/jQrf4+
lG+jgOTTVYUfBLp9qcpSvUweFhslvGWKcex1YYSDMOR6o3ZBGJhJ7ZuNr4h7WSMHQFW6tngYVdv3
b4ri701ZK8sSpcKoBbOzVfSdU4gK2okocsnzBZUoy64rpDarWwVvK4Axw2henq/UrsWo3gF55rJM
mr2hgj7X9qW2Ds8xUPM9yYw/18oK2Vn2SyIP0x4bDVTVWw6qd2VsWJ6uTU26yFgme8JMaIS+ft00
Tkr7JtQXBPSvG+VWcpskZCRGpqrBWoXdQZDugnkPTM9ncGQAUoBv2aHIRdZh8rwK/bJ6uJNiaCay
mIN/8PQZjYDIYNAhxVAQh7qxbX876kN9+YA3o1JRu3yu1JeoMMA01SMY16FE7DO3gNpY1XSy1BTN
UMW1OawwZJFT+XO11GQb2Vqadajnh/8L1v5vgrWmpVuEN/99tPbhx/j1j69vsY2/dvkzWGvY/9It
C+SrYXs2tCfwhr9QioZCBP4ZnSWkq5N8CGyUSonfqpjuL1ii5bDKISmg+zYgHsdw/5PoLKpv3m/h
WdfwPA8STAA80TX/GwQ27u0Z6nNt0bONN+nYOnhFojkeBdUIExGjrQRlYOY5+F/EEH9B8gGJcO7a
ZvJuVrP9EFbgG0YYhXtXCwGcm+3OBr2ooV7bu0wr+hZd38ps0YQ05q8GsqUxNNrdMAD4YjaPa1FX
HUdtPeSwQZDk9T60RbjsAmQFN4FR4hlaObeGz/gt6u7Hhdxu5Xjbta2hHq0Juh86n3gLBmmb9i+8
9c0dmfj3vhWhxDaE/Z7ODi7SNHq71ByPyGPoJ6PGAIZ/Sfexj9r36It+BJNZfbKCCTPG+SHwww4k
AiEsC92tja6lzOvt5jH20DpbHARGnMj47mlBtENPFXeXyTPODENPuQ4jQIN47RnxtA3MwT8PblMo
eN+zZmc3fVYgRWPqnwbP26cGQjJOfqjCqH6tqu4p0Zf7tY7xDkb+FrjxdPLpRDDyibrdrK9Yxr86
IY4XvBLdrlmhIk+r8S6IUOuTPdwIHobvBooDWeJM4QxQheKckHsHfBmgM6KlKQoVYfbkrEl921cF
jI+9MSnmUG7uq8bmZtc/hwHnuwpDibjvIL9iJrECm9oH9h8uBLtNh9p9TpL4PGVBCMx04xpnAk/O
44TUC0Y2j0xAseUol3lrB9NPr5teZ6doDgi77lAZxuWqnBgZzt42TZN4CysxxrAi745raONaqgPN
KpWFEuAelLLGTTyZ9gatM2BWOuwNwlwlNqQmMMHTOKAxmXiQN6xej7fpCgN81AyECCdwTkub7sjE
37v5oqPnnRFRJHC3GenJkDvWkvs8G9utujfVmmrve8QAALkys1SpyGnkf+Avwy249oxZv5nnT3Wj
n0MUkO68F0QKokPUVUpu/KfTjuE9feW3Eqm7204vx72ZwnLO/RjJzFr/FNnk4iN/wgQzC8+rHlTH
emIAp0V4dY+j9QBbD63fqD1bfOyrdbIwQ4bVg25N0iI0MxsoCXmBdU4Z2cJysdetYWNgDkf4Q+Ci
aBs0Fq9tD/04LPQHM56R5+zMAolBpPvRULuZEqAFccKwbNSyees2FoBTKz+6E6qtsJr9J8764Lsm
//kJ63e0eSBHZOUnVMm7O7/CCbKz3lt5PLw2Q/mCEswHXdcYF4+5cyCe2G3X+TyPU3RuDa0+LjCu
9yTCUWE2pvWji0jfDdKbGJZayb0xddM214NuVxt8Q/xwPMDXPGZkqh7aBPnMcNW8vZ8Un0yvwFjM
RPGxrka0epA2uM3D2HrwUY+NbbM4qM9V2YCZandRtGqvem7c97o//GiGurrz9BC9bHT9UNoDaYFL
xJmwIkNTMwbghjzofaIBXwRP/Go6YKgRpZp300xu0+kyomE+AD8XxSeMEeb8MQyy7uASmzgmxN3A
0WUTPTTqthEM9K3Ta+PO6Tqkg8Zq2DVubG7DtkR/bURmSDccxqXggrdpgVW3F4Yf+95O3yPrRZSH
UM+oUIVZ4fqIw2u3KAivT1xnv1jcCXNZwP+i312lxV2cO+6lyNP0vnTCY+fZ/N145JoLrMlAewfH
ofkHoyHnJYsStFzSHrfHZTwP5YzZec/kT3e/LFoNaisqznz7iWPZYbvRYKHCCyZMIgV05g7WrRqx
XNtSKy2XgFWoIDWX9YsKq0hb1l+bly1lodcGHElWvanKqtlxl303G09yCNlElv92xMEimmdl5gf/
K+pQzFwMppbBKqFolUa4VLWKaqzaUpONpLjuk3m8Eajzsg0Dfqa611XXfa7LZG9ZQXCA4eLA5HSB
yYjDrTrEP5+BJuclG1x+To7ypnrZTX7lUsW+Amx6lt9eT/7Noa8nJqsva2Thm/Zv1ymrZ+Lpmxnu
8eZ63Ot2XTu+LE6EN/P1Pspulwu8Xvp1F6n9vrksfHN1//7MLnu+ObzcAi9SyYXrGaIEbW5RCiFx
amrcaTm+FLbbdPpOjv/mJGSVLJRaHdjHOnfaWz6Br5EzokygHtVlq9l20fRA6LfH9MTNeibZLapa
92kFzb+KImCwsVLfmOvnQjPQmVsI6qd1jrzAXPq8LrL0uqonh3brhtrpt+XSdNTOcoTr2stRuqjl
WG+OGMbNTVqT7pibrDlP+i7VmV0no4rWSlVrmFle2kuCknCsCLxvFpZhhi1o9emyiayQ/cJ4QQhP
nx7DLAn4Dmguk7MiqIwd4jN8+onV5H5wFqOR3yxHUIHAYLrP0XHHNKpaH5IgnG+vf9FaPgW1+WD2
psn9rc6IJtNdZTwzxsDlEZnITdeNP7zuB19yzF0IkedCJDcU635VxaKiuVK4KmH7T83rdrIbT6O+
yUDrE+4YDjPk31mxgG3owAm04FJFENq2Iw4UrMjY2NCHw8J9qUK6+cSFOSnZNsllScpNms3cb2wU
C/HheYOD0wMNMJxiMIeKyzwoarMUnaqhPgrpuVD8Z1tpKypudKC46bqqSbNWzOnRr2DLuviTqWKq
MkC+yE5vkBYEyUkPXJ47xcRm6OYr4DLRbVVg9XCDVK53GNUEf/6rGCB4o+KAY0RVK9J3yJQV2OsT
aFkY4dYKDlybm81c++gRKd74jNCYgySpbQceBq+ao9TroeeMEBxuesU+bxRAzlOMdACuCPBN+K4A
MSfN0uJChvwJfPWxeTVq975lREJ3xqNK53eF8N6FAo8cIGrJKgExKYa8bu0clRUIUGHBoeHs2XDp
PcWqvyRiVHbokqGBfN8qFn6s8jWzYubnKv5UKvJ+EQ0mPRa8fakFLlly5gT3EGfGkzwD3mzI/8BJ
8g0DgGUj999TD2FSegFN/k7SUroKfl6SVSHyAoRwkOpW5yApjUxkCIgE/WrnSqUgZpgn+SBTPQzn
ImagdA2SBAO/XkUcRM7tWkRLjCiChUT7pJXG3gMRw51X77cD2Wrd6CaW1ymGfdfU7jXn+9uypR/y
LdQO1HjV1xAsPVol0R6tAN5rS0VxJWfzpu16cbJjfpaAHlUfl2vaRvJiUsglEwHFy2+dwq28U3J5
8sIVEnu6PAf1tvnh0QbieZTUuVyw1K6FLOszzdxNvvU5VNkeSZwzf0QxQrQxJHsuCwkyIm7ed81W
LlpeIaldC7kH0qQ3Ybia2pdUsqVilVHDR1yKa3PJ9dcpivJNuehPfTLBGZas4aVq2fD0R98B2Kki
T78lD39r4uSxL6wovO0boDCSm7sWksKVZmQi7sBrcfIni9xcNpk/en1B5tzCH0qKOO5qHNZ5Xoi3
hgcA2LdgiH/WSYacqwpRyf0T+IHUZNm12edIjJitcQwd28We0MWUsOQ1Wi283iavPbsDYk9zjSEB
2HLijpEDnHqhz5MLsvlLO5XRbScd2HXZMQm8wZ8j3yIVZfLPAgSA4cgerhhhKPPRD8mAmaPnAn5S
NtmLOWyzWM/Ps5XeRUn6fpp6iMZdne+MFpy5nOyQ+SgeqEx96ZvuBVlx+RdokDrKEbbaSlR1aqLo
PEBTaqNFO8jb0VtFtp/j/L1gJi5PWqEnri+D11jpyX4p57IEDBAhPqXmRnb+dTYq6xS0pXOGE+ac
Ya0gw9tDE69If/bSqwVTcsJKuIyCAEXABhk74PhjPHwcoDSiDZBH2ya3YAOMMTxG03Cw+cVndo2n
9Nzb5XDrdfVzk4FisFdP43+eayAibEzkmgF9MR0+Aep9OWr2FfJYq5kdYmRzjLo7Wqk5MCFAOzhT
H4ve5lNmhwp/Im0jrPCTy+hqA3cAk1tC6gAAipWjzzBa/ys5Cb+VmeqgfbQwRipNOPeoWuy8Lnjy
U3y3CM6/n9xbi2nv5nJ0YKpqroaio/wOaszoNulo6HrbyGubmwKnQ6MH0+GiUFZ0gKskzySZpNio
tH3SG3c1ini/kl2XLFQK27zt+vfxwLdmhcoXhnm4FxGdzv622hARzC4yzog4eQmphBkZ+RMQ9A+O
1uHYUwAvHgB83+jwJXdyYqVSHBwyhCOC6rElLrDToSXeaD8Bk1bnuBk/I5m67HxsMsNoMvejD4tj
hlYYKXSMFKWmRQTZ9R92B5zCx2sAMuaLHzbJoT2lFWHtXBVSG5TMTojPDcj9wT1646PnzymALXDv
OGTVO9K5KOPJBvx7j5n71RvbYd+n5MlGPdyOPSKIethNl2uL69Hb6DM588alH+lUMSIYfxoJsqBT
z2dmWT9hLvExIovEZBtHcfLq3B43Q0/BzdEEJfJveclyn/YlQOIa8lxP7yB3B61tYv5gtRCy1SCN
iESSJMKl5vsJCePrQpFM0rrlXGh6fCvLRaxIatdCNnOv+16VlrKkjG9rUGey8ZvtpAosOUOBw/15
2VeWFSm+oKWO4LDzPYPctavynNB01Udbe7FR0XTSF/Lm632wGtm7pQ3XQzq9S9tA21nozt+0ngqh
aQui5Ra0Wx1lWdTno6n4uNaLuVvzyd8O8+hiOYqUyboq93IXcupQ3ha+sSNkYeOsgtl4W0JkaCys
GqJ2Pk9F3n4P545EWR18gbGGIdNCTCkcwS3ZHVxRAqktKJkMwue4au9WM/5upLczphNfOsuH8x9N
ITaXUXsfGjASyixZvnptcrfilPLBJPZ1IMQ07I3RGb9k2lnWT1aOa70x5acRtemXxhg+uPM6f7Xj
Dt9reJEPTVR3D2U3lBJy+Rqb1bsSC5y7KK8QZekS59ivEwQb4jFfMe415iH72gXoKg6rWx/TyCs/
tPH6IEflrvGqI5d6HyTotDnEhcGg8HO9r73GKSYyU92aJ8dG8bJYagB4SP48VbqiKgTra2PMHvIt
znCAyrl+nOr4KBex9BOE4i6x7uquMZ6Y/fCHYLz+5LtYH3QLUo6h3obPHmJg52FGh0HOdiWmsAZu
9rnQ2hWcfm/cGsiXf3ZCAo7qrIYlhrOTuuZ58nL/2cnwRL7cnSjGRxqI/9MYLcYdUl04fKkbsHj2
YZwd8+NSpriMLlUAlaafXsEOX/aMK0yt+s5CKQlBs5cBWxA5oo7P3U0RhfOjuRTW/er26I2oczDi
6sHHaegDkcHq2M1tsTc0mGgOmSv1gG38E3ZJ2+EqOenD+yRb38kBp9opNqPj9w/xUrsPVeWjS6dO
0fHLDybAd6aFWb7rkMDE0CGdLw9Qh+cTm9OX1cWIJDOt8GCiNvFhNfM7OeoaewbEZV6xIXTDR3nt
5Kh2o38nGm2+s/UlOcd+Fmzl9PHT2vSmV31MKndjFPq8X5raPiJpFTxjhjRgI2yV38vBPtm47X2C
kNLsmShHpyht5+dohm8uWwxReXRcLf2sJXa6t5cWxBcfpOdOc4Dzo5H9XZH3QidZPg9JGexiq1kZ
vxEdNSr3EAAsvxynIBE32zmuOblu7tLI8k9GEHZPS+8T2lTHcRK0TiZtfM1BguHTgpHAbJUxjiJw
92SLqKhwDxjD1y7w6l1WF9OZiYHxSJgYN2R1Pe3c4ZO99F+ixeRxhyYdvV80j3oYt5djuLCCit7x
v4BKDMi9GeldCdbyIY8h6sqvDCMC/uvafYVWbm3T3O7viiXRHxyl1i2/MvMNCFL/a17587acNesO
4YH6weuwVJJDBOPB7az8TjbQa2isHpoW933vBfd0EeFlK4wW6nTxvo2Di2kIUl7gQXusGlwDI8Kx
y7/nv06oMlCXsifr3rKn6j7nt7ZZOxnfiGtezqfRQftqMABDDfUDMo9wmSw7/4ZVq5yPsSIkVdK1
PSCBoN8NISLhyLmaX0f8zNW9B7S6bFr0BB56Y6nvIOW72z7q9Ydq4PGMI2FqrW7/YEhOKHLq9Xdo
kSPWE67doVjL8d0KugBGuNv80eXouLqD/bWxCg3xKo7R8H6eS85xN6YJDrF99O5ytCB+qf3K+YjI
PEqiCF+ePZxLHniZAt51P/zq87Bk08yCYVgMSfMO74vxUGVhjuts5byrXBIaskmJARd+Du1XnLpS
4KcNYjuGPZ0zp7N25lg3n/S8eZJN+fe8H/S2/0hoJdv3/CVOzerHj1MV2Ix8kKW1gNnb6ootJrWY
xLnas7Es5oHBk4bQv5W+eBEh6ZJRPuI4xIKDUfuSakqBYZtrXfQQe7N97iN/xkuIv5e9IgKhbo9r
+h9HvU0+2l3f7DEyUP5sZfs4g0ZBTKtWI6NPsuU6hPbNMBrG8wznlPw8mvD92CLQ2Qwvk4fErmy2
KJszO1i+aGmN/Dv2aPeTHsV384DTzYA53GdMCNHcUE+vDj7r44BODtLRe4i4QLZ1XX80PKAhCWGb
78aIjRRbNszkcL1e2+exm/C0jsflts8i5wUVCeaEapMQwqVPuuoLRpvz1jeD6d4ztQpbBQM/8KTr
PxuFcZZNidR9TeKSfrKYKqRn8wJV9bk6umXgP7sr/OG4tuzvAwAiM2i112ywsJHvq+4O+7r4wUmz
BMeYvP9W+M/LUDjfZy2nUww87dEqdNT4Gjveh9U4fGqn5V6OFff6Ty2NcL4ec+8WRPl8GFa6bvDu
wF7UMcYkICcfGp8DrI92qxvPZwVpfkQPWieKyPlIIc0hCrQHBICms6E+TbKb2l+2sKLT/+XG/ze5
ccP29f+nig8eYElZJd3b7PivnX5lx33vX3bgWpYS8nFNEu2/UuOB8S9Hd0l6w1RyA8N+y2My1SqW
2yj/cAYqvf1nphwek+tBPkJXB/kejvifZMod34AS9XdinGF6VuDoZO3RqkZ38e9EpsSlC82NLj7Z
w4euCoLjEo44A3ekxD8vdov/HZR9jENQgm28lsGqTqLW58O5t7PkD3euf65Nrx0wDm1wRExIWZHi
npLgaenGAs5tF9wOPT6IGnKmtY0YmtlNYOAHvsPRmZ7O+ajDKTW+R9bkvcyNc0dayt9g5LK+m0AQ
wSFFpQ054fDJGQiCzSYTgyaHedyk6U3bLljBrP24tzocUPPPU1U3qCYiUjiad0hOQBBu81tjSj8F
S4Axph8t2zyv0aJ07AasMYLqiipi4KB1q9WOc9el+Ud/idazbh29sjT5HB6mnn67xMfr8+SetAGJ
vaUs2ycgYJsFghpG8+uxCNGQw7ol3qQWfOFIAVrywbzr9c56YmIUPtQxadgQU0ZnGQmcJNNNFqTt
J4gO4MNmPHtKK4apXGMXMjgWYrzIG6we2V7cVR+k6F3z6DcN3BM+1uScNkFuTvuF8PQhQ4BahZWs
XZGijecr2XcbyRg7cNIHh9/r2nq9dYzpXLct0eQFEVdjDXdIRVWY50bdjR2UqAEMA4Y/OopJ5Woc
Mnv5wdfrqAfWtMs79Pz8vLp1q/nRBryGOghUJC+bn9p89G4YJW3mscLJYNSQ303t2zWDs4u0b3Ba
EWlOIrSebW9X1937ggxpps3l2S5xC0nIlu9jPrw31lSFpzV4RI/UbEvrg/izwFVJgAHCNKkKnCz7
1ecJInHppMWnJI4e/TwmZRsRK9e8z3ponLOps5+1ySlvUM1Uqtuh9eSaZEZKz/8SOvG0LyHsmkNe
n5MAtlNTAQMpFC8drMS8cd2amNKiMfIh0tVjOLYtcezu58S88Ya+uCsBHVwKLs1Z4vxlTHLUkZE9
6lqyulH9GJnlK5pL22oOi41jogih+QvOzWF9KBowrn6Cu4kVI2BYmgPSiyNqfl6Hr6djIheA1fec
Zc090Pd3qFXg3Lz2j36W3UCUTO4z3PS6CPSfOWAO0GuoW3sL1OmmOGpZBr/FqvxvGRqJbpneFbXb
vVs6RLtxXYsQ49syeAAsaqQ/XD++L0Pjmx1X2PaFzOk1rLgfm9Z40hpMwFDnXrarjtIKKXiQtm4S
InuF46MbnMoieSauke5moCCEPo3vfhEVW43BqJ456I7P+UELAlzztAE5viApYNjerRH5jA1iC2Bk
wnw81viib+i9s93aI8ttpy3iQq5z58MLuSny2N80QFqWKMPmBRO0gMj3mOzW1fzutNn7aui1faCX
7M0gEXVsRJ5GpBabKsw2se0f/TReb+yG8EVqlDd2iYTmUldP+pTu8VVoMCViSFdlCA5UBPijxfNu
cYokUL+DRLA1kmIfzpAk7ILnnmmPsYuBTb1MH8aqZCYPAwE9Gy7RTVCwMCfEqS0gFcb0zbSqjyZq
1DcF8XsEdskp25UaEM4uit9N90AiAub489zkZHR13m3Qh1Pm4ixQWcUm9r+18Ss4q3n/wy1MczOZ
f5TYecEivbGfUBF5zOd62mRd83lBgmyX+/BW8jWr9olt1DdhFaOD1JVooGIJ4JTo8etl/rOJphfU
uRusjbZFQ3KlQYMWRZNTAroIBWmURwcr/pbPds/Ny761eXOMapL8Zj/9xEIg2epZ9b3P636DRxse
doRbsX6LthZOgDdjgx3impS3Q0B4uyzSp6hCjS2NDbyjwpciyn+CCGEve0GQ2CAEtlbtU7mut9rU
PCGeFvvAfGJn/RTYCGTVeYgHr3loeN+Wbnhw6+5Dkjdfyjl5+i+u3mu5cXVZ1n0iRIDwvIWnE0mR
FCXdICQ1G4T39unPB419dq+9IubUaEkUCeB3VVlZmU0aYCirCSEKDsBM5QwLhYr6J/SqaFvGiFCq
EqWKHi++nvTFMSS4TMCK0ZiDnDxnES2NbTujkQ/DpqvLP/kDzZRT+kzBjyfxRWsRcUlHaCmoCSFF
tXlmGHoqWB7GT1WyjZS8QypFWvlF+kk1Q75LQfqZpsjj6OH0p4zEhQbzMZWI1Fe9/B4mpWS2VXQf
xdULMB20r/cSnRk0I0LJbpQJkZYIM90qovtV1Zp7VMS7oAsG5GLpwKhEdBTkZr6Q0fzFNrPCU9aS
g+CsrkS8NSW826S/xfwsLHTrDb9s4+K4bkIEGFLkEQbEFbCWllIt3hc6xhOs9TUwNY3+GEIexfWL
0bYGIugYfQpT7vQE0fgQkrTEcU2qSjt+iwaHhHthHxlfURQd6JhFqDPAqJa95SbUzUUaOFmDuH3A
1d5B2sazQhfccR0eQ4jVFeLdZc7OHUdqsHtCiRvyOrRhAQZu2ou7WWj5HesDGSrKvBMXGf2NGvVL
6dAeekbKraIIayVF42TrXto0GW4U6/dYVF6nsFIOHRRXLEqobwnRha3HaHj3RquQP+PcwEh1l6/n
27SISK1H5C8n7bgejC9i5jdtIYPLysPgBHIlVO0GBL4V+hwjafqoUHUgY5tqW5BWG+SlgGhxLiCM
KDZdfNcjJGErZO5h6uiJPenSRxb05QuXtwj0TNS1ODhw+tmjgzBucJWi4XbZw4duuoFu0DhVWW2Y
/WGpzhvhOXAWK52rMcRTRnqXVlDR6yH3x6aAWCbsaC1BvrfPH4B0m3WFQm0X9XgzauJ7E6ivGFRY
EMaVn2o8B5Ws2bNGlx9JBfqKRFFhoz6pWFDtnDUdmZQ5NNXaWj2PE8oHYIWI5qQyW1e8enQZR2mJ
KBrkNHn1XDQE2Xg63YIo/y2t02OrygccDb+lVv0MmzcU33ZYInq5LjnY8yLgYFyDxMfR5tanmOZ2
a3pGNR0SZWIx0d2E+GNOsgPFjm081F9UZqgnjad1qrwi/XKgnv5HqrRNUwHGt6jgTLHVqeV9NaFS
qzHFxEqYzErwmY1uKc5PrxdlWieJ09EQNL7z7m/7bDqvaBA3Rd8sMwEnf8ZgOyU/WJpR/QSiWIX6
e5MHhyZU/yC+KdljoD+i9KUceuHQzqAtRYyIc6quPxCJD2wZ3T9Ubdj7StUfVCHEiiY/TWmrW0Kg
f0Z5uYMUhNdL1x7CUsVmIVkbFk+pQOpcOj5lyhCEfkxYS+q/Z1RvcOY463X4HfbtTYuFrbHElWIl
b/M/ihye1BXTOmrwDXgijwvUyD1hiIfz9BxDHVw1wqZgBy9oiQBjcaPsXSiT0zx3lEgCRzD8op/s
VeXkAdz/cZh3sE4uUM0KambiDUAFKC1jaxkz8dpNKH0Z2iYZ4tFqx/uc1d0SnAa+MRoFDDUJVxFE
tWdNXVlRu/aQ8J9dsmvUYZI1o0omgLKnRnxriEsL5WAFz9U9rQW8WHtA7rXygzSa1yrS5zppD3Eo
fAOlvKorOBU5ikLYcVJKm/FjkpVNX+L23RSGPycXJCYHrG7V66pGS26IW4R0m4PUxCuvTRl+XGb8
XMk3dcJGp0T55EbYAmr4pJtZGQ9OA5Jqxg2KLaQmZpAvh8zCPvnlijyrpbfj95+qAa1UQZHoP0aK
ES5tD7+/+WWaRFX1tI0OFa3fn/37hcSzF0G5YJ78+/L7J/++1SWAgNUU+f/r5//j439f/Hth/+s1
SRLvZIlaAV4dqOj8vo4Ttvk//2Tfp+P130dV6so3UJMjWA+2atFdCp2u3983/v2CMkqNVxoP4N8X
fDH+57ddLT/hJaAqudCVO+Mr+/2M31cp/+9L//uZshWJU0mTqQ42S3UQOUTsDrIOiCpCBUr9LRb+
/vD3Nb9fVHqJt6NWZ1ajXYvnHFr/6+//fdsncB+6Fi2zKiWOMP/9Biw38Sqe0K+T3q9JHtqCRMkL
2eT3Z3o/JtaQYpiajFHgNnSS/0+BBWqIsI2WOlwnhKe8zeys86rhuRcOqFlxWs0ICK12cXzDwViz
CEoDh5N6a8TW+DGc5Qtw17GwaIvod0QueOXcMg/qdHmf70Sk0JyLH0zhMAq3iKS30ZV+G5OyhrHX
BFTnoaWYLB4zesTH9UuAKN29O4ylfk6vxkkeZ/MHsXGpcOtpTwkjs7DHERGhtMvB7R6sX3IV6kZS
YWWfGMhFu0KDEOxHXwMbT+aImad5Ge4Oi2ah1/7kqpUAV06QIiG4fo6BhZr5k6PFlr+bA2Q6QGpP
vrOVYCHspgjWW4icvpXXZAe+Ctg7ZMgYmdTbhQuEro4j7ZAiduauroqyRfhrXMGNdjT0r7PQOqVH
40StMKrMxGs7V4TsG5LMPo/ZtngNW7d4hSBUL/JcprrPMTGe5+dGkt4R3qPB20TicBQOfF3BpRXM
5tFjoKthLMDb9OOGvIe6vpd5SMI2go/2PinrgIClmdfJln20NUgwfVlC7Y6wrkM4llPdUq4B5enr
+BqLN+HrhMsaxKnZR/xR3qWX7JMNOj1F5sovrPSSX6rz06JO7gbIEaAb62NUSpCLaFz2tXbf9fVx
gooUWsGErVawxfG6AzGnR8uKkNNOJOzizF6BtxPZ2EvHX5AK/NqZ3pVj6fyQmIb79aEd7Ok9Nyzh
E8bFngqger6PlnSkl2yPduqIjDvSgIpskx6aaWCdqsGsfcM+QSLhx3TuLl8x1hUseO5/jE2P3jne
nR/B1diooelpp+igbbQ/+Tf/HZhr9V3bpN/RDa5T8EegMnxXYMEhongKHfoWTMIvHoDsrxvm1dOS
gu0qMzX7IZ7yO4j7iVOxGExtIzijWZCM2tFn8PGzvhkn6NaQhXFKdEbkHcPturARvZfUEyCSji6X
S4kgNT2lQ1nEDJ3iVj2Sz1awXEQdZfuzeDmGr+8qEh+4d1ig7ubqqBcoOle26mujVaAnFphQOQzJ
XlmjRQHfW71O9BLckMR/ecivr1G/EaxHWzr1d9mi4mfHx8jBoI4yVXe70iOIQdBupuWDpgULaYyn
l+I6bGespdwCzWkGCwX/nuRIeITn/Dg5SModC7y5/eQ2UEzYRew43rxDgQDi8iG1xx22gJvi1gIm
fWIx9v//FEDDDbcZ1YUWLOW1K1gBLgQQu+Hxhtt5tqsb7xsfK696YNjNXLZaHz842ghGq3xr9mQo
0vpN8cBZwHqs+YfJ9nOI96MLv8WVUJ976Q71EcNImS1kOhoHqjFW9Bb5uMhZT/ehbGofUbF0bUet
rTv/zZRHYnlrKyVHpbXdru8/aLP4KMtewXw4v3OMwmIuJaOGb0+KnRyEF0y7BROhZ1C7ZTkzmMyy
nYAPwnZ5mM1js+LXww29xmCNI3KZHxC40ME4YGPuxK36g+/EaCWb+Vyibuh3KNZo/lhtopfnCbFk
hDaKAxq9n4AkGAzcIeWY2Fx8Rk6yxQgwQufHLM4ETDy5wsMtsM/O7lCZ+ndMlOKIh3nzfO7cAm1a
yc5ePovyJJ27v3lH+eBYC25nzZWPqJqWOSgYRi/QEKqv5iV6xUOlY/XaQ/0p/YH2Lq7eiHSBsqre
iTzwSRoSypXFQi41b5z3VNHXylf/R8VIqj1UONOP9tr8nNGEtoy/kXiMZfOb+qNGzcQWXtTKTW4w
0e5VZxsUlwX4f2q+QZAUJKo1n8cn4Caovp09Cq8WLGIrHIYf6FDPkoObJFtY5ERmdWCyFB5PxQm3
qCxMt+d7dx68Xj/ydOZdZRVWopj1t2FTmCI3kqBjGC72hbw/Mx0jdqX/KA4rhqix4vekt3PVw8gC
zGvLKkQcANn0ec8aiRwxf5V9+Cy3lQ0JUDH2LRTj1xi8ZuWiGDsuEjlW5s2FMzL0wwNDbzNeToyL
/M1hyREIO3OHnTqbwxBuik8kRBOVb3kGlReeIw56d/yeiFThP5U28A8btLWMPVBN8ZVtZ3P04XmJ
f2SbZGlGN8ntfWWZeyWKqd1b5vXBMuwRIV4svQJcptfPhlPwKzynl5kV9colio/6wg0vN31g6xnp
bnj6rLdNjAXGpnGH0J5fWh/929//h8Nm/kbyfRc6bnMbRTuiC8wGZ33BvNEKzvmpuBU3dBSeio93
H08iR68Vgb/EGTUv/RG7zjQes3JUCXa92OUKMNDEdY8AvCksceJI6hMrFjyJ/qZb9uBkYBu5dyjk
LtKBXI9VHpnnHG/BtjJFByNPn2kV/zH+ovqowgypOaOgfJkNa6XyOKBcTlJucDSz8+o7d+kyTpzV
t/TAdIztPF3/6JmFxWwAPodofnxp13SUHqMtZFkzd3G4NNVmy1dkPz07a83YCihs6i80XbfQqYIz
apsPtdOsGNZfob+U0Jp68e15XWMDxBx4Sa4k3t/tXbyxUB9PW2BX38q76jO2K4vNkz0DK17JUr/1
3YDEemi6sOa+tG25YRm8h1/Bp7CTN9UudAUbAAATAJcjdkvXWNWQj5vpSfoKd7iijCAgVqA7vxuT
zeZkQ/3AFj59O7Wmgas2/fgmjhcvDE5zM+iRM/GwxhBpxmKSxlQztq/LNK08auCCWe6MxTEX8o25
GDqbLW5EX3iczux1Ic8GDVeKtah4nsoddoMWSYOwAqwgHJqLT2yTCHgW86TMn7KT0qc7BFBsIYEh
Z2vBvm8tiQa0zNe7i2545XDBPNqMnrgZiZuQodXijarsYrxZXhNLtx4enTKCv7NFj3aevXCh0Xiq
XeyL2rVJFzBDLkPxM7vP+vh04/Wp9HXHC1zQLDtw8RW0mOWvsk3pF/+v83gMhmNYfae6lf1UwhVu
oDX+kckmJXl9QAiTDnK8AgWafPXwtEKrYq4yBzvwuXjRLOZy5htfYdzg6ISZkt/qX6nB5Og2JQaz
yBvPV2QjHHFDrZfjCphq1C9AnGpAYdRUkNH1hPxHutaT1WpwcV0Jj0RasMC+D4G/7j8VXG9YQCGS
F8QZqZsfY/xzfPmbvY3zhEB6hXIpWxvLv2PksnOODPHaJVypbgnH7wgwtiFQZeEd2XmeWKFvaY2y
qhutdSurhIeALzsbO/2aPZvHa6PY6mul7cHjc0RckULunZ95h67sHECjMpvEXqle31gJULJ0k1na
HFeOxhqz2/yM0nZj1Ze59EtXeSgPofQbS3tApjcIIz7KI+tcv1MHR3zF7JEPcyQ6xLie2QRdMbPX
lcoUpu8QEVS7bjEY95IaBNpEkmsMbW1ir4Cv5EbsYqz4wRQwm4KST7wjDTuVWgRIECyUfCOxWqVx
OypHIJU5xRDUFV6D+CUcLYoVn/p7oNiG8jL2sHnM/o+wwlNreR7sfTi5dYmjcM0eZ0JZbHja6VEg
8dg18aa8ELoAP4rDBnEKyn9lj7o4Y+mw/LvkLdnGsct6nhDd4V4q86oMvhruVaR2LO0wbUWn75xy
3hfJadzRd/VcRqyttlmKo/ZDUPZx5KCq9rloJ6ychXQhOQFsQjNB0N2a32kZ6F7q03QrBizsXBEr
jMqpEoiVNqCKeGsiX0BgiCvQCNI2soba9GUS3oLxA51DqGdsLinU789WNIkI7y0IMyH4E0t3S8J0
bEQQ3tXXblo5BBiTF3ZHAtR5hwUVc149AjTq245TQCTEiG3616pDsDw9plJxSy9CcqWos0We0Rg2
6je9dM/hlLoTfW4J88eEW0xitvL70q+zMwKmY+nLwTWN3ZzdoLBye6ToZhYyu5lU4Y4MwPG9GIfC
R0b2LpVP3epIOMP5SCMbm93wMB7DaDdAsrUdT+5a9yrFTTogqeL6DCltCW6pWlVgiaht8WiOFGnD
3ot19jZrKEy5dvNkm9S+nu2q0M5ie+z+kicM7LMXsBAFJisuxvSQovmqWoMK+G3nsS2WXpq4wdqZ
hH1Oiy7Mbt3OQ++4TD9/fcyphtF0mdHWZ6s/5fM13uS6v3K11baM9/T0LUEY54hqU+mZzmHlps89
cDTSueWwT2Dvw1gy0+k1S0LcEhYlHwu/D1wXsIw3aSluKWbeGID5m2gQ2QptmyScy1VyyhJ8uWxI
kL1AuWQH10dXYOOcahFVrC1H9kqy4KoMn4sjzHeJhTy5zINTSVKthxTAzXGmzhdPqqNR/NorIWc5
QexYbkG+pwebjQgXOnYH2eWYpnQspp4S+agopMJNddvMfa59rTTze71ysuefAAe2B0cSJnzFJhqv
XDR7DiQVGUo/WAhHEQETe92cnkfB7q8cD5xPZntk3RhbmRK2e1zx682zAg93iTvaS+aDX1mVWb2E
X8lXu/8sN4X5Wf6R/fH+g+2b9rEWrPZPqbCDmyuS0ugrYmOaDgzCHeEInyn6BiyAbc2JXNaPDtk5
RvQLjB1klvTuS7jEoT1ecNpYfyEPdUScLf4h7NItmWNM319LtxRs3Bqqm7Gpv/s7e2luV2dE9Cix
gxjWXtOTGlFNoopMlMrX/Jgdki03ZLYXlZ53s/FqnDDYvkHdv2PBZbsh00u2+TEv/eF1/LNI29cA
7bTmin6EcTNgBLO6crLmc2RWlk5QuGsJ3MNwRqybmZloId2oHy7fYXmnbCJjn1DPPeGDMhyWg2S8
sLb4JDJ3r7qxjRXnzmPBJVxfFVoGe9Y+v7B4WZGpS60cvIA9fWQPMiXCJ0xFUD0zx81qD9WKWTY9
sODFNAGchOhDD+xsW6Hr5YJF/RVvqzPLnU+BK9SfWmzU/2Avlj2ic3bWd4Wn4xpjaojlcz1hf4x/
RGfer9ECIHEkyC9Ln+7b7pjHH7NOX4TLTWGPxttlthG/FEAIhMVLwbS7yQRU63v8Tk6uw9g1VV96
ADAJ34kTZD96aXdnTDNY0dyKa7BnAquOJ6ZWeyRTXd0JLzWr/ZBFGx8M2T2KG0Zc9+ojWAnke5Cn
yM0rRySi5eHg1oAQ3g/AUdQ0xKKA1VT004DE5WmSWtAdwTYbfWofTemyamiqxlg8ORA0qevrQ+/d
0JFu4+CStPeyUyC5/VF4KxtDyWJDmiEmjpwca+0YZX9X5vrOh7cDnfgg6QTACy2E1t7FMDJ0xKvg
Qn0ihJ/VfXsKdbN7HaBFutImqJ8m0awin4rAFz80sA/tZLC+HkygTeBxD5KFyB1bVmdJ86a3k696
X0tmeVWfnvATlDA1rAziQu/gVXzqKeIoVgDyUtnhXsvde/WjesN+uD53wb2+DRyYJJ3IEjRWaJjP
sxW21qXW79iergrrC/XJ2gRONDPXLuAUE0LYmB0nsCLdCtuXr+BvfynWe0zeV6UPzJVElyGBdg+7
2Cy0a7SGjwlqvy/79+GL84yP+cw8lVio/biXf7OW4gd4EzmbQpdcQ1HVSj7Ty7Ww5HDfnIlGuk+N
47qwJGmH9Sd/mRc+jAtgxpY4FnSgeUyN+cR0zsSrCsE18SHvvPUrsfkuc8gwqYvaHRim9IEvoctA
islL+DINm05yJ2mHt2E876GKSC7JBMdzfiEWyD6lybvqVMOYqZUFAgKAAdLDPm1GoM/uAnY84tpL
XdxfDlPi8VNR2gnMoXEjUNBoDuIM1uzE+ybBUMHP9FsZOGjCFmA1dzDfEg8jNh7iUKPZZW9Gexzr
V0b9ABe87HZJz60e1zWRQPpdcBBUYHBxWEJI32X6XpzeQehyDUPkfZDjDv7N/0Bk1lBwlv+8yMEu
k1WY9re1fh6bnbbEoVp06k3ZLwv/mlS0zv5JM1jdOz6jA/H3gr/5kVn/AzayVrzRb/qNoTs1DRbg
euT4Cz5CZ6EfuJHGxooMQ+E3r3qwM1TGywxw+PgApyOEz8E8iHjJlgAskecMrA0Pun2a1S1ogc+t
9t7e+c+CuPnqff1a5a8FiHOgWtpHJ/gkXi/M+5ZgxesxkHbae8/2M5d0hbC64iOZhpF/IRZC04xl
5NyAPaYHdlQ+BviarI3F/GRXJ/yN3NqPXTqwItVeD2+82TfJJT6FUHi6Y0i+DqAr7dTYysg2zfEu
vHAMFTabqgbjhMIPQVTpSKGfgdp4UvISJXaNzKa/PJBProgOGR2uMYluvGTRnIiwwxDcSAzndwfM
Dmy3F3L18pKR1Wjxy/jN0+rvi6bAEu6zXT2X2cemR1wafHS35w+pC3ExWC4bZOSyLem+FO9ILHaP
FPmIj0i5EGLGgH7UhBrqj9/sbuN7Rgcrr8H3Z95hhNQcyolEGVCDpfVC1J5umvAwTaAx/opT+r4K
zfF7RRHbkkugmWDlJt6G1N4cI7ginqjY/V2Eqk8Wtkv0tRlfRcqUiSNEx8ZwhBceMvJsMVihgqOx
0x2Gm+JM26oyiatdFpn83V7gkuFfxeg3CyRkfBDd4+LDP0H/SYUIKVZgVsQIGmPwFpIrwupwCEZW
sr+Kjx2sKTMzm7+4qBBRJZoF5K5shwFrOzAYwhKYETH9iqBKj0G90w4B0yrcxpt34QImypbhJc8t
kBKXxQApXj88QuCcv3jgIK/pUZEo0AgIzSH2eKIQUxJSpGRLkhR8TMNBvudHTK2OjMzgi/E9IM4i
/zZAaBbLI1sQv0fT+Ig+k3DD1sDVZLfxm3diW1FJ2EWTE37ojinsqatGUmsZhWsUe/lbkXYSG9zn
84K1JRrnII5vQUyS4ASHODnq6GjkcLAu7FoST4bc4iL7/SV7o5KsTvvKGt6eTEJeX4b7kkn9nYTW
+jLuWMiA1TDBXowDExykyeDwKUoQRYcHwt6FegpgD4n6ko7A3RictWGiWtZMnpi8qfU9mzxKbRRD
yV+TK68F2KkILhB1UV3GndHocTYanBFIiLS6got1gvHOP/i7obMJ0KGQQ+qyBx5T7fFW63wTAo6q
d6ozxiZffxTC3xZ2zBQsMFy0BWvHTS9fu1ro00ZB5NzIu0y9C2z9XLMQ2DlegqGPo+AoTsvkiZbM
gy2b1BryCxQJZmVO7ddhHBRLbI9zT9rmPAWcDG2O9vRCYKJgNfVrJMvVc628M/+QV8xn8HRGtwIg
rZZnw/228o0PZCfjeZRsKeOV32a11SC3JjmgifyblKu4iSN9gtdYTS2o8xTWC5b38085/uGhoinP
n/M5S7pi86Bb0vPclHc8Vu6I+yoJd3pGxBZkn0taUa+nBMavZ+g1Sz1H70+chTxxnpci+DyjGOt6
5IzJr0wuRjegNAD2kBeXjCIQ5Sezk/fUxjPnHr3lhfjOXaeAjVXyBuzPN1w+yHq7hCMqv5LArdkp
OflIqVclB+5ym6QoqAd1NmPGvZIN0r1E5Migcs7zVCUuGkBjheeFy/PjXbgBRr3FFFJymFt47aGo
wtVzjQwRuwJTKVDZ4c5Cc8G326s+17SWuPHPE93sj77wReGvAmx/MEJ/BYaGNEziAVV2Bt15DvJ+
2uqducK3QK6Surz3f5/MJ6zbDZegkFbDdDO5M+Yk6UmJDRUTdXC4UO51ghHUkgx7Y7nh8fPxHPz5
ZZq3PFb+nsr4MqChxR9x7/R4MozcDpNedrgqFhG/4SUMx+CNT0rDy21zt9JocWlpQ6Pd8gi4Rlqf
uP+5tHk77pw/4nqZBMsgYTbX2TnMNnMZQHJQU3gu5RtxavbBlmSDxgM2I26T6WB09nQYPvng/kKV
QCBjcvlcbof/zc2FN6QfUFNfGB5w4YSsWVEuOppPBkQWnPDcTN616qajKqCKpkIRWLThvzGIvNmy
MDCyYTGodldRrLvqO4X8x3AZWBYIn8ELGXbukNukARLbHM2rzqHkC+wNszNn5wqa5FI/gAZK9Gv3
y1K2Vms/K605cBFuICpcXbV0B3giJIAJF+Y8Hx7AehagcjqTfopbC8+tQj9xP/i2kdvIvj7vGQZe
u54XACWAmAL8jGYnySnUVxB3wh3mKrTO2/BAUATeKE+Zq+B1DAPKZAzDDKSAp7p+eMKYlG/8wVPc
D+s99TrmB0OJgWaQedXK45OouT9TAu5tLLDUKQKud8Oy+nTSPq6Ky573FDZYFklptd2OSdaeulcK
pCFdyaxFJNiui7jByDN2nhVhCywdjxKbAZjthjmGl18Y7XF1rGP16RA5jp2Lw7S4tsqMRrR8QweU
zXay7s59+xFDE2sKs0g3mXKA0iZKrqGZjUTHk/Oc3Sn3CgQAMm8tOzDGEtQ0VVdU74wxl9kHV9ae
3lz4dvGcg8GF8WvkE5cHK1/vzRpNoZ55S5lrebDhbg1FR3JInmA4zuXm9/GbmQOCkyN2QfZZ3ZRx
898ThrAttD6cSp5PktvkwkltDbljvI0buG7c2SQ4DAlrkeejNh4LLl+qTlZ9Ut7A8HgazewUib+S
bGYhnAJdog/e4YHljf/MXIaOB0XVWsbDe3ZTCJ88WHYgvkddakmkcqfkumNo4laCIsIibEKgsUwO
FiTOqaXpgsn94f4YV6ZlQN0Oj0gSoHS3/q7OAfdE4sRkjLY8WNI8Lon7XwhBOuQi66k5AWC+GRZL
bgo/MlK2dXab5x0fv0yCHigT5TLLGDHwhnHiKaCcZGUmlQspd8a1p9dAajQcoWG6riyP3dOqGvB+
uECvkfbOYlzvnniOgrIu81WweOfe2EyaG+efZA9MMhJccmCFrK0YruiTKONeHAOnEu4iHM/fZWco
LpLZPGmZJyCboHzZmTOT0AKnM/aSkjmWbyLVayoYFc7ywDVboSKFv/Hbk9yBvRx6FxVG2FM2Ta3B
tOvlM5T+6grOBpNjbexwJoUaBUJ01tPAYxks64fOLqRuJLuEfndCwrXo9vyAoa6qXV2RVNiLGx0c
lpfgjScqSgeYXTHIPSpCONyxh0jmGv0ulf4Hvza+l3ktnxlLgFaRgihlzwoHd4B6bEOE1GVldY0L
4RIklx0oByaFzoWOMs9tmowt+zCaiuz+pPjVC5IqoIprfGOpkfe+qnhZayehw/ZcKFumIXfRhx4J
tECgzgLFKZik5JN0t4o36+cLTdQwQUORxeO0NCeHPisNRqYRb4rhS/iBscI2pjyqrUDjk/GaFQ66
Oirhzfpdr89lY8NBXGZSt4FZjv0HghfiATmvhscz7+TwhcpeWO36527KbbV/79vrUvUCSsDgLyJG
sNJ6y14lATm1y7xmLeIZo3wBI6wp03hl5TMxGQqmLIx/IKk88qYXVqAK1keQpZsskTy8cRhh6cls
p4g3GDt+xda+xBzPTXMWvvneeG54q/B51biFcsOocZLjBSoYWyF5pTksm5a74JXY0i7fajY9zTXE
yCc6AUR6yAL4SyTNuhfgfn6AiPDxemOz8nhnKk6c2ynHqVVIzEaK/tOygSxnNnqW0oadBILyjL4C
uleAQeqZZQk5PWjeKjb6xi37rcRbzQ7CF037w4SnBhLIZ5Zui7Qi7Qqz84xfR24IsgOrQkABr7I1
0UNvgN4SXDMZMDgw3U5W/XDwaXun4f0Z2qVwZnQwny37nTKjikiaYgn5OVgMJCw2KTYjFmt5Sj+Y
MywproydaO6XweZFTGY2I3YOhigUPTHdMGjsPBmkFc3ifORlbJfNF4QQNijOO0Hd8PLOG8ibiZdT
jIotArBidWQb66JDbcAzJjanN9cibODD+FTOPsAyvuUZEpyxWsSRHPVEBUddA9svRQaGlb/KQhpz
4Iwf1vi0Li058TiYuUKfqEw9c4n3eCtCkMRjC0EThP4OCMJxAjrcM/vDwRK7DWsGPC2Vv17hBFCS
IRLj7vUfNvkT2CjJOvnqcnzDPAH+hFmUWupCM2gbWH8bmBaAyRzONQhTQEReW62wMlxjXGfQSZFf
wTGBzePXdSJcNGTkqh15mIumjFDni56HqsW8PRtstbgudDW63XUYEyFpw8tspDGdQq1Oiz1gkxz3
dpbA5JwGMfJKTTlH5SijzbuokyyiyZjn0mauZBsa1j7jljaKX3/BRGBOifg1i8OTQrdAU0uk4Ykp
1GhnBMgTbcMuQE1qkCRW0iCLVo9IEZMd4AyvhWGLde2xjDTBXc2MSDMot0EbaDMOGp3GipGdq8W0
sX9eK8UgkVq0jf5z6JjVP3UWfg0Bh0wpczo/58zrkEQlrgnxc94kkKbNoV2nmAivLmgjFO4/P5NA
Q54vSIzj74/qRM4IcsTL71tnWTL5I8jNP7vKX/ugoYp4ZF2/jxaF8OT/fpHCGSLm7/e/ViSdVBrW
qmLh1os/xa/vyH9f5MZTVbRfm2GqCDfE138viLX4x5i0Dj9nBDh+v9S/Ksr/vv/9V98w/bI82/wq
PEW/Ck+//0TuFUKjUJSxl+fz7tc+Q0jqiT7tkb5gXWeNRPD97TZQ/s/VGouxTF0lWG78/vP3Fv77
w3/mG/9+WCbBpq/JwdoGrKfGfNf6/eTfL78STP8JTv0ToFLpcV4jI+6MMt1KYSZW5JWcdL+epP+M
Sf/Xz35/8fszqXv6cqxFnqwPe4xsV27ehxVUl6p0hphE7hkK7ADVWy1KiyX5U8cGlvaCEDlOsVdV
S9Jgma/3XWxojprqhdcI5W0AmZkhi6FTDLwdgwzk498mFWsyv+A7RK6QiKDaFsG6dYZKpTAyw2mL
gdBivYdA0NOUmwsQZWS0flfYsjprtJHstETPYdIbOpt0ePyLCVIydYYpTMOpbDmQe1G1cHwu4TRP
pETpSz0u3YSGkthNb8zYtxvfWXOpVQBBtV7lV5FSSES6LkYZvm9GFXuqVFIIASRRau08SatTJU6F
hyAUWPIQoIhLeDLBOfTUGuG1NQ1apATgcwUSJc8Ub1iFI42+5NcGXmUJaoXuT3Aos26D5LuIFRZF
uLqyUYWjamiQa63V3m/SARyqVBxaymkxHHnS4eQ2edvadZdD2NP3SbiqycgrjKcFDuiQMEgDbQtL
iumYVlGt5xCi91C3qCo87VVMVihQlZnTEvUJ5IXLvjfsAVEray3KbjnACMlQerWyInpDJHcDnz7S
Bgq0MflzoevRZjXDQULQOTIACDWM4CgTdZ99wUOrq0EBeX2T1+QO+Ui0KaJdS7Oi3Wd0tI2f9Ad2
UDN7GP8ynsbP92oKBBLLJzqmXaF4aRF/r0GA1FWi+qMscHilBI/PnAJMB1ilBdSjZrAdMZoHOG1x
SEtTlx+ySrpIS9b1/7F3Hst1I1u6fpWOHl90wCVMR/SE5Hbchk4UKU4QkqiC9x5Pf79MqrglVp06
fed3gkAaQGYDyFxr/QYqxM4jhQjUCwatC/LIv5n8kbdm0NyNHo1fyp6/sabh291q3qHvJnHSWbvc
ProukEdjYw/Ys4rSL27HblQX3/zEF4ewZ4HLBUTTKg6fDIfIEBwzZtnmvO+jYbpCK6DY48wNUUJv
gLOJ8ioz5PbeKINVOBbZETrYWI7DAZVM61iY1d0y9iCkKPRCQVn2hiuea9MCSjBom6qPkbNDxKb2
NpkZhndjgdCH46PGSApRrPzR8vb5VOySuOx2fSXQoKzKvdCao+uKcZvW3YuDkNd6HGuwKry8l7Xm
3vVGzLoXz/FVhlOhfIiIc2J3IJvjvuJPP14sI9y2xLZfa43tXJhbCG+zH9FwaL+U0j8rGw/TXR/r
e1RIxA7vdKSS5xyk0gh5L+m/pDHK3fnSpYhSs/7O9qsbuuN2bCD2Qfs44Xlroru6XON1x+5/Dr5i
RQmdIx2P7RAievgpr931YBv+oanqA3yabg9vZZ8Fxh/W3EKgqUicsQRQawCQ1Im9ECjwaMlg8rqu
uhzbaX257xzIs22LkE0BOAKa384bXFBs5kyQVCXIV2dOew1Dqr/UA/Gq5yUm6aWDxGfGStC0j2NT
vIzIXFtDb2wWKzvJJx2mLq5rQsvMgxvN37y0iq/MOFp5EZS3EYpKjXTaJEWM/K1mGdiCVFCaHag2
hQ/Wo1nGeI8dDemfIb5aAsjeCFRFErQIDMStYcDWwt1pPfstYZb62gzd6xxDbFg+wXyV9lF9CWl4
Z+jashutYr6zo2ibVGLPI5J/ywLz6BWA17tyejRy4jjEcy6dkcraiLduHzVf7Hba2l6n7ZcYmIYm
CZLVtIRry2sfZz2bdojWH2p+GlKOoL9DtAXn3vohRuIbGFcjOQF2RYYxnybqu2OYEAjFYrkRtvWE
yXZL5mOJd01ssScsSUQ1c0dMCAnLqVLwZs0w7UpDyq5HVJG1NURY66q0oOlgxfgww3+9nkN73MSB
H6GsXEhJT3wisvLQx5V119fJp8Dw6zUf43RnJo9OWOqnLqgOfrhYe5N6lpPG5qduHijqAMVqG81A
N+gFp6ZXXBfibT7Gf8xRjvWxFT2iIAPldFd6L1q8DAe/Ko9BPWebBNIx7AH9ayYhEnpAPcurmoNe
VfEhNaLPhTMQ51HJmFGINhDSW1feMK611I1WeA9/5im9rGqtOjp5R3g+jOybUWdfxa1GFRDpDHzt
VtkinBWU0h/JFByS1rSA0+bZ5VKx7SzHuDtkRLtZStkFo+7lyksNZ98Hw6cuMdtdCEOHwoNMkcAd
DpskPsZpvbbd/I/WNeAHGN8DSOqQQMdx12Lzi/6W+dTl4biKbDFtxqFy8KcfdrWYWWpt01mLkfDI
bdAs1LPPxmCB0WjnO/wGKYpZw7LKPYRppHZ3ZPrdwZzQhav5tPT2YK4xYe4PZpXfjuPyZSq7myZv
yRGkk7VdMPRGhTHcdCiHkIMeHxAnam8SF08Xo9xoZh6jwRO6V66D63WazkBcNAtmtBnszGnICC20
5roTEJJah6RC3ZnZJ+g/N+M8HXCJO2mJ46/cJYcFwYa+ruqaFRXsvJGQQUm04rVIylWWiBX7d/tr
oMN95mG/L2yDVLnr7WJ26Ns8BNbhRP1Bm/17AxpyWDQ+JROvAMB9pZVtsq2GFn10g0+7RlbRwJ/g
Ygm97/HCbrP0eqAyDnmqxgx3jk5KMy1cRLnG1Yz41ERwaAxATboIpCk23SC/a94Z3eg3tluCMk+G
I6zHKS3+gLh/0fN/8bVanutGCoLHQUF0w7/fgfGyLH58nKMbT+RgG/ovsz0BZp2vkczczwuqg3Uz
HRpt0sENv4bCYWMeIm4TafejAI+e+m29DpLhFXHG4MGnsqTjeo6cgOcdw3D4HrZusNF2lqi2dUXp
1uwm0gBLuatztvSpke8ROrQR4Wq/G92wadAfJZVCErzxluc4AIhRwxKu5pnX+MVt25UdLt1KGAPl
ZgMTJm1JT8Z0nK04OvQVJVQvsdaj4UvbA4IcwvCuREx2SSPrcsL2Caqk+6WJ/d1o9l9YcO4dxPIx
gEBRotqMvKerKgjEofIzdO2XDra5zDHp5cOEttkOZdM9xkf8I00IvoIEveXblAdbC/6zU6+a+iBi
c7lx474+IkxAWh8/Qp8MgRcN2DtO1Y1ldM4h9Sm9ThBx0giB/zFZUOw2UySXguTQBD3ooCTdOI4g
5ToJFB5GvdyO7hWi7cRIGKtPWrt2Z+MJVaObpR+do5E1n6Gts056oDcTCOmmyScHMRkoS4V/mzr8
lAhFgGoyLZTtIuqc+lhdOcYdGbMuy1sCijpHJqA4FnabkAFHE2l0KhzNw/YaY4b6cwtscV1RX0fd
4d5xGtIXdsVPhjE6kSBV+ho/qMPS2AXkvfKhSxCXawWEOxhdu7g3zZ3t+7dtjSBln7Ryn1iQOXPb
4ROhabVpoWEDB6aZe1m3ylLxMvvA3SK72Y+QjElaGi+NXd/kpeWDgFo6vB0Q/U3nFcEj/7nCsSUm
ly2plq8LZ5rXdtcI+NhsIzS+TFnfoAdIHiRIbJT4pnaFwM+PvCmo2esjthhjE+3jeuv6vKSVGfIZ
s3jAA8q12dijdjrk3qVV5vDd+EwWI0wLy4MrG7SfLD3zjvVAZrc0y20ZSxoCgM/CEMZ+CpaTrg/G
1kQcYks8bY2L3BUAXU9DHdmyBTgjgDAC6msjbdK7PvaTTdRTXE8lLbIs3Rj8/Gwd9CDFC2NwyJrF
waUvpp0zQj/yXGw1PdQQsA0eItarlJyUVGs0Fovtycazshnq9xx+9sQA3jQt4I6VxnP4nLlQ8BM2
9VcIl6WHFod7SHAFa56pB6fZTSVfgPJJIDIMFaQ4k20Yt5UHGdZma3Nhh/mymloPpryFFoTthmtg
gMmmCpZiG3XlHh7jj3p2Y0Toy5jMSfvSox64aEVLyiEb10tpXAcNyG3fbZFYJY1WhPxjdS+86Sx+
3Hbh+6wvBIZCJ1/t6cDIkG680hJdrMuifda0eGbpRcIqqZJm18zA0YkiSDnFoP67pbte4L+03Ukz
h/Do6cmNaY/aJ8Jdi7Xz+9K0NSqM+8GJydh41Bp77b4s3F1QECi4PVVNPWD5zjqq6IV7Ihi6KlLr
+5hGaLSnsX6BumFB2WEBv9U9D8H0mbSDIHzy+MqJdltKidMx9KtD0FsjBYlslxLcX7tVw7cFZ7+W
Sr/W6MEmrdMBTiQ/J5TmjbbkxUU3ChmF6gh1ozJWpyE1w56tc5GBDDUs2CfGmO9cdOJv7XHYDaRH
hjCIj9GsAW3H2+3E88nnNLEWJK1R7GKfxnbb0V5x/k32nhE/TzHLKrKBWOwakDdLtrDQh6Zi3Rjl
ugX22hp8RmcnRPcytD0mNF9Ka7RW3dy86KPAOCOOeUWritTf8mzE+mOUUCpcBsrynj8GwP8p9Qfz
vFCgrl+iuDZW1hRSpARr3lbA/6Oa6kcUDdLaJD1NsfWgueOw0f0ZQVMPcelvYwj8eo4qoBqak7N5
wOOmie6wVv68LDMUMp8EcF/m6Fm2j0tUbLUsDB8y8dQOw/cp8QHRRoSSFWmOK/661YVJ7tZs9et2
ymGHgCAxygm8gnc9eOkxag6Wob80C5IMueXvXdQGLnzheGBvh/vWz4e7VB9/WIg6o+QMKwSxLnHR
umn6IOLs2Rk/I3kuXhcUguP0Lp+aetcXC2WgZJJFZypBrU+6NbWPEwvSCoO4P4YaTb/Op5aHbs3A
Sr/4GxSUcIA2QDSi3/JVW6gsGM64Gma4ZxoYvpWRPvHBGtZ9EoBMxBp4Xw3x97jMXisEQcnq1rcN
JteHAizlwKrqLt6r3+rGypHSIHG3fP7ae8Z00ntt5aO2T+ZcLzc14pC1uWqy2Lw1mmHrpjkxzYit
DV/wSwwKDsMQWjsztNjwR8clLwdyCS6li2rZTqhrXE7zDO2gRzgidna5KXMukpg4NiQx5q4iId7X
V9G4sJkyqxs4vpQuat7dqLafC9//gbJfuU769htefQCQ4qDazItzY2UGGekEd0ONXZFLbFd5UGls
DTZgj8kKIfKcTIjaNT68LX51Xh87umonF6xHirncNEQmH2yoAlo6B6fBr15jypRdl/8hgjEEIQ8H
Fc1ejS9N4OtftRw4kREu82rOqCPHFOM0nBn8tvlWGLCgAm89t3W5a+ySz6tNKBcM0VPfts/TsCw3
mbj1c5jGaa9lGzQ/CrCLiCohEUwUSS7d5x5a1t51aROto7HtL/6/0NsvQm/fycF0zXz/I4zL4lfN
NtPGtOxfW6A9FnH34/U/Hrqv3Y/ftN7UdT+V3hy02Vzd8l02b6bhue9ab4ZrogFnuyi3CdM3fcd/
N0Vzjf+ysC+zHMv0DKkO16JbFP3Pfxref2EoKQzfN0zX8F3T/X/RebMM/jW/yLzZjsfdSXEZluk6
CJyaiNpV37/ex0XY8of9n8xIGj77qfhRW+VRFLr1iPwQhceIb4YxOObjaNcSud/4GzWqe9BH1KhS
4lKjWZb+HP27a8+T/+5aw/8ah2UER6GC8CUPHkLLOHG9t/le1ntXHj70JeFCMfqtU2uB5nbTNrSX
5nA+ZJX/azO2ERmlOu7XvvUUVll+IGMVXmqyWc+FvhoRxtmYOLHixtS9IpYFZYoyLesJ+SMoAOky
zi/kd0C9GP7TgA0clYQOd07dXewrrN2D/TzXAbkgzpzKD/ZFEIJVO7fZ/1nXw0CsMusgdsmaXHSN
RWbaw99sP2WGW6/RETT2qh05/Y1WBvq3Ko2T7Ywd5SFB0+eQyUMUgM3H2BSx/98HVFMd0KAqUSBL
NZZheVpt/XBMD2osmyZtFUaohIfsQ9aTtXinhNTfOqwC7xTJs2Wa0LL3yRRWxqZsrfYzptzabZeV
6SbVIOdP1VCeBnkItJSDWwOJ4fsOdnMMezjoOWqxVR36G6vrTkbYLaew0uwHA+XElTkE4bqZGvEQ
kQ1GHqV9rPMcMbFIF8M9EhdYw0SXhJrtPR7x3T3/jmFboO7y1qcG5LtCgieBWCznOYsZ3v/TRepG
GZlrqynL3ThZYEdF3M/70Ut/Pai+ynRR3H4fUH34UDz+/M096zQnw9ZGF/umIWB8CAKNAo7tGJeN
7UQPUzsbF8PYTleJOXYoUnTW3jBMahxsSLaeUccnMSXOqvCW8t6kCnUptDR6SjNqBOOEc02FDu1V
aU4Z6Io2+azOsvezdtRIgMvR85lrmeYWjzlnRQQHWN+F0utHQU+cKttjAfItzP1wOxjg0YYlgizQ
jtGDS2S/XZqBdX7SvfuqpVg5aHnyGk1QOeoIAlUwG2zMkEoWnRkcQisFotzNwbrsEUnLqyAEuabr
4oKHvlxXmVkiKY0qte42JVt/DiTnIPH7DdBvOdB4c2Tw3jCiRR3yXHX13e2nY41qlolvGHlsv9au
ZbNAfy66LN1Fu7b68oXXk3/Qe7Mp7OauXXaGteQoc3RWTfnVRp6jyKASdWnZyRCpeet8G09a45tT
5REkKBGvykijgI5IorcR2nety6dj6gbWKZ/8Sy9xs+UzRFmkHuqY2uGFF1ITM0Q1Y0ORzrf+IpAo
kocC7zGi+l97QjBKZY1seGAzFeIkEARA8Rl6vHdlUCKCMDf593ik5JH005Nom5Nb1Bs8YIO9OvDV
C/ZCfkdUM1cfk3ObH/CG2IgCcYM0dEdWie2m7RJ+CQIX5Ned1nReEed/sBcRP+XsoFe6IClQLk1+
jH3/59SBQJvIo3z6ZSm8LbMZO8D/KPr8toyLTi4Xxu8iojZSpb6JlKSD0ClSpqYuV59fVhfXQNAz
ciLvB+ax2S72pRGZqcrQ0rGso4BIXVKZl31of5z6S/svp+oGv9yrnZf0UqPgtbKtRX/s6/CeLOJ0
k8dxApEQaFqb4+UxBysCVuukDoaD6HGg5emhkMkC9fOTA0YmQZ568ooJueqVmne+7P2Kc78wlxCM
wv/uz6iL5lgXI4hJD1sLlKDGO2wLm0PgRJBmnK4CG02dfLLCz7mvxTvbC3I4v171ddh3cYiGfg5D
tItRRXKytP2safkulymgpXugVFTcYgks7vOoP4az2z/PQkTbxSGxYbhd/1wM2HXmTYv4imglBgcS
jtGQmiQrHr0MQYsYnq6zRceZ9yFP61tX9rfeFKEiswS7OhbF09LDw5H96Hm565ns7ybI0+jF6GQG
FO7pXGjboUchVnWHA4DkpIofQ9/r8CBZUlhbYfximcnVv3n6PPPD3sZ3XYsvnm15mL0aPIq/P31L
Qh7V0Z34NTFSCx00lq5ET5cXW1+cy3E22TNUgXXfLx5LeTm/6Bl7fS3sENloZ+ueCvLTzAu7NkYI
knMWpIeGjDbamc3PM9WHBeotIRbMht/71dypdyiKqnnn4cQhlrIa/sf/5naqT0dto4r6O9RokVTo
+/Ggd7k4pA115LxcwufOSW5c+XILiG61Y+tPaqoZ2T+nDgvatO9TSzdzX0vNuk1ARD45wVyukLDA
jzTqQluWWQgIi1sPpiuv5HpMbMqW8kzPbJCNYR/9PPt99OM8DbrDlGIRpq49j5ZeK4Vbe5zmCl8n
hb38evArY5dYTrP70H+eS+VQP6gmqrQHMr4B5AnMxrAP++vtVJ8oYeGM2bRVl6obq/6Pl+W+fq+l
8K+nEnLrks2fWDwTYK5G8+zMyBrFnTd+C6vuuKRhBA2PCCyOtZ6SAHF/J/zmHj1QvCRF8WgkE+mg
SDcf31uLH1qPcVw/mkOe3BiyJcdUy2SlOs/8X123yD/h/S7nPy/kT1Ct97HznyfHzq33v5koMndH
cbC/SAzibo9sDNrKAAJy1w6Pqk+dnQ+pGgihAzjG9HPe302OpiB4M+D+Pv13+AMR27+sI+7vrs02
sZNl2R7xiWPYvgx6fn+Rp0iihxpLe40T/aFbGu/Oc5Pk2GJreKneaLYE3/vC8u7Y+sTH+r3fo799
7x+WeIQsZM5yC/F9cmP/l/mq3wrd71nwNW78e7/Llh74Vm5ADvvzMXs7k3360tarJAYbD8JDZ6J8
qNWwOqinTZ2piayONokwmzuqzrebewYkr3ohT62VbIrrTMHE/GJfy00xeWks2XQrvlJNvfAgQeO2
oFqlnGFhpgyINS/3sXhZuuzSC2axz+quvRlNqmVdnCL1IJCeDpzpJWebvDrPcMRrIK5Bl+AWJJWp
O8Nhk3VuV9a/2Q0I5/fPsfwVZbBrmkI3fc/6+CtW/Vy6fIO8V2yNDIGAlkFmSEWRpbFBE1v7pBpp
ipBipX0C+lU+4F0y5O4ewdEQxF/DrvC9idM7f+FkDN5G/RhkqI+Mt856I5baPGAqEW7bSjcPQp5Z
sk+dqb7zaFkFmNC+z1NnYzzeU36ID6NLode1zQn+S9PepEv486AGyt6fCAr/7FNTFhZZuHQMVCIj
F93I6wzZqW6jZquJfjr7b1maf/mmOH99U1yCQxsLA7zUTWL6398UvD9jTZ8i61WgaQjqPjYoTP95
cNqYJ1W18eNld1iFK6uLwf/JKaqrLvhhslimXDHgOWlYuJ1SIGyJFbVHe+7tkykPqj9O7Gzlz8BO
Pgyo0cnPiGxNAA+9r3WIUsZudtLLARadmT/XU2zswLu1N/gdtDeWPJP9pe3M27e5aWJjr90jM0cF
93ExS/8WcM++GSvr0Upn71aOoTf/y1grW7Y9fipLahSlqdW7dqwQApRnyTj/PMvez86j57NwdJN9
arbN5t/sR6y/vgCe6zm2A3oMqJJv67//OJEbBVky682rNGFtbfTVfdRqZu2YefVtpU3DTrXeulwD
2Z2mQCYb+xmkBt7acrYax2divh7dZjcXnna08kgMWOKVv9xGDai5sYPwVFfCVA6qJqFYs2hfhAlb
tGpgLpIgmTuU15rQup1MkuqokYNO7Qr9QY+WaVWUGobfiL/vMP+od/iUWceURXOFen7zYOXgOeY2
Cl/kHaPUlY5rBzsI03vPggVja5ISMtb5d1vXEWkZ5+d4yIMVrtfjtZE5wa2akTUAT/F4RldYPa7y
8ZzsXj+46pkd67m6EFaIX9T7yHliSWn0ygrJiQIjbe/8CXW4eooe7BrTFnPszavY91pEPuh7n9FN
UEWNKYA2S/woyPOvzSAASyybqi/OXGRWffZ+roo4w/d2QaR2pyaqPs1PoJQaSXunBs73ylXgWshy
fKt11xRoVnXnFac+nIiH5Zlr5uWpEtj7IXG7+tCvZqhBeaWaer5IyCsbeeX7bdUM1a+mmfH0dlvV
9eHy32/b+uW/WbO9vzzswnRsTwjPAblBWv7Dmt05sZ7MaRF8T4HgG4YL6LBHUWi/6ITpjuHle9Ws
RQCTrElgnS7EgBTrGP4wMQG95F6+TVeTJjlJzTxPV7dUTXVLrxI3mQl2Fz3m+RTbllTbDrL+hLi/
7FlGaz7hwk63WyXBOhxBrAPYRjDqPE7WFkaZm6WbxYjn09vwz7sYZJFQO88FUmmrqvF68Hxa3xyM
pKTwrU7VoaW6skdiXzX00W4Ov0w+T5vlSKTjS6yBw6kqbqe63k6DPmYBcq1gHWASfWyxFUaMY8Ff
ltzbUfWpgyCzgDqnnOON6Dnj07lzoi762XeeGPndzzuoPr8S/pszzL9cigz7Q/Dv6sLXbcIv4n++
UHjL/f65C/0lEX7VoUYBg7wjd2FdaI1Xo4rQT1dqjTivJd7gTycPxQAWF0STmarWFFzO6qt0WX7O
V33qyiVeptPwnS+JvKtcpd7u9fv93/7QOHH/cPnJ0ylvKaBxGNz7SLfr27c9g9w4EIKfe0IvT29R
rbEpUU38LnfAoMWDrw0IiNtgQMPAFw/F4iR7p6YapkZROQU2xQV2wHdAdZFx5QIUzjKo5Ru1t0GZ
vseU3iu3qhnmdX9lAjPaoghtPUbBn6Mq834eVZl3NYrj71+uNVK9eCxzardLNf0RzGYOgTgq3g5a
OLwuVWrsVJca7NGq3yVm80dutMUtDmfLlSx58i/Jy6JH/wSbOrlzTIY2BUcyi5t61vu924pqJdog
fGnBBzVBZD0vKE2HYV1uQAUjhVI10cNQW9GDkU4rP+y0G9U1xVPJRhY0DQVo1rh+BHfX9UCItRii
h1H6N7XtezeuPKsEQu9kU7LdeWBKffsINOdSTTv3q5v0XUFNWl6vBsgVSg1Djc1GHNioeTUgPETK
bi6RHg+a872b3el5xqxhDT503lAVnJ+Dvrxxem+8T4Er/vOy71LD+bXC4pIV021btwX4WIMQ5kMO
rB8Dr9HrZfo2NWT64epPGvIG9iSO7NPuSpGjOOJ29h/WEPn7JdGHB9K2LTVJBOdVUx2G6pNTLPW9
apgxz43tusFaNSOjEMcwEXeq1QfF8DDEwR9pVvd7c9CqE7lV+y3PNUMgLMdR26sc1luuCjN0SoYD
yj7neZbKYvk9YCVfUFi8Vpuw3GennFbQbNS+Cyu6X5tI4CMF7EK7dk1xtMDsqOS+OiDifxsOTQWw
ncAl4CdYZZbrAAOX1YCkcc7zS4Oq78BuFLO/CSEieZY7k/epnpvDKPM0qt+eU/va7wLvU+dVH/ut
UWc7lEByGg0dh+N//kkNIatibBnJd+5e/+c/bX5T/JccS3d8z7bwmPnwm3q12XZz65Tf2hkIdBEE
za7L+1MyzWgpT0U0HcOymY7qrEyLduc07Yl4rhXXarJs5mOAc4dv3Wd65h79Ms63le9HOPuOiOAn
i7Nyi3x6YGXxUYGI869ujnpEX4EwbuD/uMCUX90ZVbNCFyeTnOCRJH5BhsubqSuxI6kBvngXTjYX
twV2qjihb/o8MC+iwUzjHyaVzasCqOnlIpee88GJ4vbgycO5b8ADSDcmVFlN9Cl8tnfdfTk4uyJo
tjlQyycriUpcVGyxE5lmobPmHQLTr+77bMYVtQv2fALTz5V7gydSeuCvgv/B+8FbGvRnkqFDsTuD
RSsHUG2kQmRC+noLmyk8fYIRAPjvPdBWsfm5qQJrFXe/z1VdagbebqtADN2urcJ5fz4ALMFVNsu3
ed6ZW8sKqxoYyZ9T3tpuxCPqBMtOJKN9szjjVV/k9dGSLdXVsers9W46qhbfmJ/9MA6gyCcof5z7
1BRqOC9GP7ebkRxv8y2x9GI1dpOzswpkKLNqDr/kVmFdkruc9+WcF09Gg4KY7C+DoNzNUZKsyMxF
Xyz0zC9yx/BvAA45d4bdPTqyX5AgWaf+FGwKzS0oIs0R2PmgngwoqNPoPBRWGT925VolnuzWUA2V
P7IjL5IjqoFpEKladIVlXktNC2GxJ360+udXytIpaX94pfg2uqbjeiY7B8eRr9wvpYLJGovKLxbr
Wx7xvri27h3UAQJdsgb0jJjie58dAaC+MEmEv80pskw/8OaJ9xlq7oemmi/0GS2QnH+SW3cP2I7M
oBF9EqPyMAs4oDY7kXOXE8OpmWuzAMZS2m/TInCSa0dvvUvVZ40pioo1qG/dh1FXTW2+M6ba/1Q7
mr5yrIqKrmxWi91s084DUSibyVxQDywrdFtks/eEcTPo9lG1UjCtnyCeq4Y65FI0KEnc29CPvyd6
Xuxzh6Rzb0/BhSqBzTIA+dCnyz7Amr/OO/dpgsr1W63tw3W95c17MQJlXbTwS58iKAP4CR65GbGk
zGFwdMBNX2Ui1b/ggLEDKOy8/j41dVl9bDlV1MNwFU/TuPGayKXyMkQnTx5qnXSurkeXUZxFJ0fU
+G2pUdUevelEsGfvNJzYdGiQzPEHEZ0aLe0gbiLO98t1tYYcZuaBA6ijKLuxlu5lcX39c+KwTbNB
B2JPTbOpRnvjplGBhRrN1sQLxvLGYPM2OQtQNs+gyKgmbg/PsOj6Gyds0IBOkX+xxI8+6CkmCks8
zKKOj5UD9FGuYqqL2tye+DZGodx3D2Fq39tzSZ1TBWRGjgRPZZBLOkdq57BMjZo1eaMP8ZoW6OVu
MmIP2GPA16fr5+S6jvHHnXQEXUy4oNUMM1QewhwugGouZYoTcOVfnbvUmZqmZqimOuid2+6x+mo3
VN1jOFy9tzEDF422Mo6fnbKcMYuZl2M6hvDNZ4ythxhLNemEEEC7UU3Tz5FwdfR8p5plV+wB5Ab3
SZN8CVrnK3YNWLQ7wXTtR2X+2EXZHn+4+UX1x7LftPW/7Xf59sAftdAilOXQyfGReZZNVRNV1VA1
cC6bnvv6pdtWi77Dgcw64v5Zrln84M7J5vkAju1nM9DRyBG1jc637AvJfcxvs6HIJkeoI0FVW8fE
l2JNkw36drG840QYfhGOY/2FxAEk+8gJ9gOZyceqD3jZ4/qLnWo2lGD8CdtFr77Upn2MWdkfPDvy
3y5f5LQPl+e9dqX62SrZYMaSQ1x7EIwl1EEdLDidF0nuWteqyU7AuGkXQ3IVsHcrXLjtC7tE0P/I
IPWPMW426DLKbUJEsfFqiuF5DAkFLNUnMPO9Md1Hvy9/m1aIZ+mdV2J9qvl39ny/kNwr0SMptCvs
n9FNsfroQffrQA7WEvsQDM7NP68QhpAZg183XSYhPBApRzewDhNElb+vEG4O4nMohuqlCmzof+y/
9vqAHy0qCwbHt3MnEGI/uBUGtZEjuWNy6G2CGno7NKLaJCOioxQ/6w3G9sjDyAiskk2PZ3OlQq6g
dKpNqbXZSgVkzlD+HE2GvLzzeVUVfkHhGdRZ3/aPjdvHu3P/GQoBKO9tUM1XmIjzNF8fH5OlvS8x
J1rw7H4E37lyh3x5No2MdyrO0XUJm/nZHxcUOsnxnlJ/fJumwUE65pOGqLesVLC70MFYG7hlyKbq
O++EPlQ0zpM/bKc+NM93Zp2Sljl/3lltryDCHDor8W78qcNamrpkHo93Bpy5J7sR9Qor0e7ga6l/
0MIZiRYtyZ9bqznFLQn+XiWIixCr5YC19MKouvrGFux9R1O/ZtWen61WIICK9RsqPjTVNBMo06Ey
pJxngDQHGZL89vwsh3P+OFSTfv32MFtONW2tXGJX5eOuDp08i5zysR9L/frcf56r7vn20miifLtf
Us6IeixRg4JBlt6TiTauplb4qwpLzXt1gDL0suT2vFetYDS82yB9Vg11TeQG5s7qfNjp8pq/u89U
oDP7zy+QkKjBDy+QZfpkZQAZWTIt9yFqSae0zYOorF66yMyvyctFx8z2w+PUSlITwceVaAUiI6rz
74bVQFeJL21rV5C9CDQ7/6Z3wuFeNdKmQSgk8KKNampTbxz1YLp/C3LTVP9R4zZ3GBpPbGfkry+D
aRLwM304xVZdlVdjMzvbOumfYkKfVYmN51UHowj23ojhS79YT15hJ8hR0ufIdEEya9TignqjWsuM
iQhYO7BN41DxBSzLFlH7wLfvvGjBYZq/cG6SedBTB5UJGWsHZR/dUaq+dMpwfFAzGhsSbYkD+U41
a9fxrkeZ6FFNw8oA76fxuMnspThUmD107JbwIpzJKtYdCUUj0iE490D+I68vEPKUQ62mv/iVZ6Mb
HC7IEITRtpyL4SqcJuMediaCgyR37sMUTsAkz5L/S9l5LbetbOv6iVCF3MCtKAYxiFSWfIOyHJBz
aABPvz+0vCwvz33mrnNhFDpBMkV0GOMPS10ZeGi7qG079AmfNTImlZ5FFycySZssl7Ymv6TqOfTB
h6E0x/qaPLZ/8NxUXGZs6tXU0ZbhvBkqDUvrRiK53yXuTVQEd5jhtScFWevMIr2J/CYgWcmUri5a
HtylqWhPqvTZQ0He1Kjfz1A94hCAOxhtNE//GwBm4iZ86oLvf1WrohjM6ESoShU+p0w1P6q2oP/+
OVmqOzz+htZr3NtlsYJgnx4tcnV7zo2AYRJHnnSjBCzjZSPxPkRCRt1JnvvIRhSoq8uvdd5d/MwO
frrd+1BMKN5oBn4GIAi/t53xpXD94i1MQfYjhmPtK5MDtalZ4jSZiTglohOnGLT+TWGkd15aQInA
b/BXQ+E9uBF7wEHXlgP4uCjFDGa4/QzNjUW2Kf0BSlt054WR/e33TRYmHzUYgn82dYY4a9GQHtyF
GaRhYwfDvSG02EOo5ihCpW+A4Lyu4ZpuCiniuzhxnH2lj/FV1Hc6IEHbCSEMpuidL5sDZp/mLpnO
meZta/Brx8/5T/BpbNjvYeui9gsDvSNPWwu4+TcyTrNH+r8agd2/9zEEisEg2ePYfrsXegWxpCGH
JPIWOUp6lDC6r7umSU9534tbN7CrVVoL80bz4PDiZO0cKk6uh2a5qOLnpan1La6G+D8t3dSld1O5
taYmnp+Npu23BLzXBN+iW5Ns5GUkk33xIFxypELHeBA2JMjSSwZYIS520kuzvXSMxyjh5BGSyIRf
5MUZHsOD5cPMaXDHzIvimKWdsemNhi+PbdsQzwLxUgvs3Gen+FGlaFH5wPhgWE47rW7G91QDS2H2
bXA9ERTHkLFsHkoNIrVpundZ69UPZdLHa71P041qtOJOnAMNstbSqKpCAwPZjoAkVHCGa3qGzn+I
3mgu0w7lN5k9ZYmVndC4KK4rBzzupm6x9Ipz0iFRRnJFt11yKOpWVapLujR/3OkmRn9VQfLls48q
Mt26W88etX0aRCaSQ3YT76M4eR3L0T8HsCvPw3JXmzHSe2k1oX9JUabluAsapDY4vYhVipvzoffG
6RUuKScZ8YLddnBAIaJdFYR46txO5ue5gD3TO2Zyry6h9tQHdXDRCDrfd04xHgzIQJ/tVoPCnqxG
81rVmXr71SvHhI2CkNO4zRCtn2RYfe0ceJGYo5fHWOriFgq4XPFNyb/9Lz0qrOk2srJfLY5n9yHx
Tyg9WDwspcSBbf67tLSx0yDlvLSVhrb+LC1tk+umP3KCuIes7JNLD2bu432rM4L+I5HQj+26Ah4X
LfK8NoC9oMpvp87Qnh0PedRmHh4DrR3udaPAMK/Unu3CGY81HJUrufRKKim2aJhUa9WaJVF7ja4I
6OIKCIF6tFlm2cXo+j8OB4McMBAKkN5Sb3wSWvi9hWmCMYFnHcfZvO9zMWf8ZWKYXi6pXkNCPFYX
8qW3Y4UBNF6vZ0cBV5p20XSKEbPzl83fR2U2OeV2MEmlBiE6QbOrcTYz0+JSWUMBFFaT5yS6UTWf
1Z9dI8PJL6ohQ9Nj6aoLzCEHaKH2Li51ZFYjq70CXZr9aAGXIVXxQ+TIZxhu1z05cP3X0ujn41gZ
xkFgR9Wv2CTiGrOAfKwMoqA7D096KJr9EHp/1NujlZzKuXzHntq6Z/FZ6ZnlP6pIS+nBhoxlda9K
SSBejSEIPuIyJkHQ1dDX5V41DmGHf4E2YyW/xHBiy+22SYwKm3qaOzUTpjuaQG8uaDeDUSaENH1y
xUHjHHU8j8+NQGxABl30zrt3NxgpimIWC1hlImyhx2V9gnKLkVu3OLVr8XeRWTnSdVn/EMyhtkWC
ctqBQhrus9lDXX/pkuDkBEZN/5JJjb/IEAFeM/Ph/4iB2//LZlLoQhieZfP1sYy/TmMWuM7Q8Kvs
SwzpHVGc/mJYWnufdma6R/wApwLyHfeqrhItItR11m9VUTXMlvh71KgZu6n0O+3BcSEjYp6FoBW8
0/7zBmxFfmfpIUKMgwYkQFhIYqlLkOOrVTr611nT2kMRihFenjDbg75cVBdVtIuOcer2c/AfY9Rz
xql5+/fNt6HAHeUfKQNTsA7B/gEHDS76H59X2+htJHNLvplDkW/yEF91a9lPGMtF3VVRxrKOFe59
E4vkRtXFy6ZC1g4N5AHardAsjO2Wyj6NvVNuWijsDJg5B2XIYdQ1zn/dDRAmP+rG33f///2k2Ww6
J5y3Kk/pAAi+imwCa+pYrIqhnaQHdYZWxdQekz+KqvWz8+fYrsTA8a/On8WwbfhBGdLn+miIo1eW
5dmb0l2+IDnUhXg9Yv2+ZW0JwEYP2ewXZ1fgGW/q9XuTou8ORrm7g6dh7qqUQ2SEphLnAgs5o3Fw
v0Oza/lrf3fh1WEtPyb7ymBKdqu2uvLGrHgNJ6Z8LRqNrSoWo3jUSlHcFSbJONB5t5Zv5a8Q1JHX
1HqoBqqYoEDkymA6yWSYnq3iR5LPxavMUOCxbDR31LNgGsTXpafDh19aJxtnkqhoAIxib65+A/Uw
PY8RJll+g4+i7T+W+D3f9X5R37eDg61m5KwdJ4lveoB1180oHFIaVXCJkwUjm9bxOy/HW+yV1oOl
J9aNGxsR2sZJ88UT71onove/Bga98fLv33/TXbL9f37/LeG6pgAL4pi6aXsKHPVHfH9GpqbWfDd/
dkf2Is+2gY5gGyVorS085KEPDpqL4H401HdRGNpbVVL1ZNZEg+ELraoMm4bIOzCwnZSozk1uwhkv
sst8Jcx+0T2c2xtrcMb7unarS+n2q7DBWEZVFSUuSINWdGg600M12Kb/4DY9gMGlSkDOObbR/KRK
6jIGqDhnAVEVKPf+OjHhLYm5FduyRzRxTIBKssnEI0TvMgQbUvsF2vECHZ2eQNKFN3UiklU0DE63
wKHmlYmcBVZyvMQfr7x6leOu3NpoE4S9jqo7y9I28ef2bJP0+rhUqW1e2ZkDf/x3Q7TcqRFiGaE6
F5X7bliBu6r8Cn7cEPYkp/y0PnS/7xrVosokej1v5XmoD1Y+gO+lozaiWaO7l7/iAKr4WQdTfgbF
hgwMIYSS5ej0GTLoTNQ3W+J0V5FXRHsYINpzmARfbOb+syr13TmzS+8pN4P8ThfRmbST9oyq24g8
FVJljdNrz5CU4q1LqLWVoFPvIeAU98zVyV3LHyRKdedhYe4/1BF6Jmgm1QdVl1f+tuxQCg8SZCe1
QOsPWjkNBz8z0fn5LKu7zz7e0lsVOfbdRgSZzcEYdx+HuIjgxT4KqicFo1DACXVnRwimj6UP0nyq
OOyFhJI/+zklDLBWSzAkHQ37bMTozrkNOyhrKaqLjtzOubCruwXRi+QhYldX3ZAGpwYNzr+6JTUi
Gh/sOH0O7EPaNtFZXYqxSW+96aIKRAMJOxNZfi57DE6KWeK5oFpEvCSfbIOw7TLU58t08LrkxIyz
yHsKTKQk5kBLqXLTnPxFvMxGyb265Bkprhl+FduL/9TZVcReHlHDPB2iU9FM39tgsJ5St/JUCcE+
6ynR5j9K5Nw+Sm1umji3BX+0DZCirgm95ohxuvPeiRJ9r+46OSLI9bsOHibK4hIH1LjP6r1wPIQR
SyMg3SZ6/O0/7g0bnmKeIP4vyHnfePU03Yx5nx2R/4CPp0Hb7iWSExqpzvsyRyrLLqLuqUDs6iqQ
5C3GAQ9mzpPfnMLg64xu1lUSo4UwIFDGZqtBOC7EBWjKcFevNe/djdqfgdt5r4Vf+ld2ZeRPJSyx
68CDjPTvE+o/mLueBaKKwyOTKpMpzX/Bq1I3iApZt+Ip6gL9Si29surxyZFJtlfh61GDqVrperZX
S69qzeP2V6tuZL9aP8eqVhMlkN4sK8yp/jlePU4NiEwQxk6DxM6hqLFmKjqMmv5iBLg9kHsOw0if
fQSxvMSXR9uM8eyMe/lUNUGzCn1XPtkc2nvArppmnm30mF5mL573o8DlRxWJFOpI3FoTkyStbiiA
0tcdLqidUb4gnbmqpzrb9k7nr8Mucndwf+qtM5juUz879+ogOHWYJnoAnh8S6Ti7NtTxHu0S8aQN
1j1aEN0udJDHt0YE2tqyeHMwccfvNDROtlWYh8g30bUr3eEZzc9nFeX+3RXNuV9dxYA1uOrq+eNL
KfHMgjEpTrYHLfnayOBOJWV/6PyIPV0/hd7JJAV7sjrpvZv5fO/yUr7rVv1DRKP7ZiHAiGZ2ML/A
WoMS6brD0yggYeS+2T9kCe6UdU+QQte6Ye3VkX0uCm3YAAyOboOm0rdjb3dHV9oYn2ijv/c9ke8t
DbMh5PD0g1fX5W5yIQMiRxRv+7ESt1XiaGvXm+aLCSyYFKDs75GoylDv97pHBOs4y5uFfGbiQgkq
H43XWGiL+IbUvoh5fuV/0nxjA3BCi1MgzJZv7B6JkpCkza6W/HcGu8jOUznVd0VVv6MnZbwZoa2j
DYkyXtpChDQwJlX1+dhhRwW2bTOGQn+LQmcXZV70iA3IyMt9M/sTwldQpWFK4elEUiv9Ztc9fmEp
Vui1F171bl89xUEWbkxHQ7a/LtBtCZ18nel1+JJK91n6c/8DtcVN3zsIfpeJuZs406xKK+1Rng6s
jdXrw0GAZmVCDLG2aqLqoc0TpsvIyt+det4Y6K8c0hLVF5FW3oHEv/i4qCLKS+joNg6GZEuDIQxM
ZdStnifcqk4ft/4y3Orm4pDGfzxGdfbiTq4Q1chuTM1vr0epN7eBHpv73i3MDcK2+SOAR4w8NLv4
YUVvEtncbwUL82psCv3OrFHR0RLb29laaF60CL2LsBY1roX4cCxjCs/72Zt6+VTldrrp+eodHAtm
tmYUAghvNBKObnSWxSTfMxs+xGr3sVysZZei6pt+fgD5+avqs56s5IMqycCEFJHF7ccz/p916iHq
JyCy9ppbwATc2EPYVbfCx36o29su9y6mlkSPqsp1un1LMvmsL1We3+BDCAZ5qxoTx8PsJiEZoIq+
ORGPc9E20xPs7cdhDb3u1srm7ux2WvfQRfEhzFLCWMaQ7WrDQWZ4iWpBncb/zfTbc21Z/YPZh390
6yeQlrn/YqVi2lWE6XJfguI1a685jg7YNXVRxTyd+Ps5TnFN+Mi6BEYZXpJ4DzWXeKWqQob0i6X7
3a86RCana2AAGDssA9hlVId/X0+IM/z3Bt2DMIJYl0lqlZfTMPS/ADi1VeRzmRTmE/lPkjEb5tpq
L2dv6xJ3u0Pg2HqafX8LbfNXaWn7LC1tqme3LOvjf/X85zjVs12e+fsn/B4Xp1qzRd1yRgElIJ0S
9JL0CvYS7QBm0nOnW1WjLhOgKKQ1M6QI/ruhdTNOASpQ7Hm5fu03xT5KHZgMS8qNF7y8dRq0aZaS
utgtQv5MFM3KcCKZgkD0+tXge9M2KhDkdoUHB7D3z2KKg31sJXdxkfhnVaXuMM4drvtw1lgx/tNA
dAu7zTycbhMfuaR8Ni/hsmud8hqttFTD6xmG/kNkJPqB/UN6NeXmOxqc2WNs4BvdmdFTYyDcOCFD
uTeC1Lm1bSsCMYzEZlVKf000CvZW59yLKq8e0qrYprlbvriFTI5OT2xQFUfwisxaTrdpxqJ6mWbc
GDRj75ZVf6tlRX5NTMoEf1+6vObSKW/DZj0bLZDRVtNu2Ep06yGHBItwzvzVMUt5NaVDhy9G7D31
lXlvkWz9hpAYojgllBCgQe4us8ik/y89iG6W6EwbJkaQFS7GVUdSw8zzE2fgap1Xev7MWvYdokjw
wzTf+q5vLxnMYgy2BRJxpo2SrClQw5EZYl8JkZI1pAvnVa9Q6R2d/JuhZb968Nvr+4V0thYu6au2
Qs08ylO24Avkl5B6jwsAZ2WzAuQC5jTWPHn4gMgFUR8eYwQcRz2ssdwji9JpLXzQNkHIdpLmz9Cw
bwkzp+8NvOCrASjsi1fVxYpNafo4DbFxHfCfuWSxj9YR0PGTE+VIh3dAWaZ4wDpwdFB280rvRLgR
08kGSQD+YogyWCSUpzDH3ps9+Hyy6gluhFlaeERr02s6sgZUo0/MPGhOI/wDjDKpt4MWj6xopNsy
cY3YIX9209MaN+tlBtOmgqd1zq9uyFmyc/d/srSnLzYfISIKzVuI3ME6c73o2CV1c5sZKcZsEPTe
DZRHQt39FutYQqKgSxI29M192+FSVrlm/ZKimpW7qfstz7IfhSYxv6kR5P73qcpy/mIWMFX5hmWb
BuE03bGhu/03EqQbU0NkfTk9gdbxUUp/9qyeiRe5jL0z+DAGsrR+y+MEVVet68+DrK270TSQ1qA+
nVNkrySWYw36e2ha3qiDiCrGrfNnUbW6ZXeo4+rORxf/GBixxLZrrO6zBm+WkWjHm5XPd7HC5fre
TeWI+mfrVl8tZJ5eNCieqxzRuxuSPz+7rtWxN2xJ3vTV9CUSxX2LYtBDs9RHgPGvQ9uavgzHOgnK
s9QJvasTfZnO+kbOeHup8746/pPgGk+xWTk3bibsbuuUOt7xjpVsRTaws4Q4Tq7SQ5L9I5gupHEN
Wno4iqQI2SDpozyqchCW8hiOTk9WAiXKvxpUF7dyGaI6dn4zorQ6PnW2e1FIQoU9hOWeHZcqVI7b
uwhLeCQmPHkNqVI/eQLrMKEvhyFdx0bVj8fvXQxz1Qydn8Kr75PA014RFHBWadIYlxmyOvO/QSzu
9/A4ADOmhvPJfQx3ndD+2cTD/WxN4bm38T4S8YgKNbQCfNDc4rVp4m7jCTRGtaYtXiOBL2JgywuK
qvGDD21WVU9+4e0QT0DiZxlUTJz+bLMJjnakdy8xvndWkL+i+e0eyBLjSbQUR216gH9zThZBoKIJ
bkXi1I+h7LKDREoPyWnqQ9TgAdXVj1aHh7I/G9g6Y/2GRNjeYid/BDz+5+WzThcIs9plgw/90uWz
QRVBiso1nCX8l2WLiL+ZZ3d+Xfhrths6C2U8bOMkr49hPZU3KdvCfQ5y4WDxgiKZ3/dohOTGRg8H
KBPJnK+nPBnvs8wPVkgxtk9pVyIjbRj9K0J+6VWeTNZXM1hywFX5o0GUfUqDAHdiZ+s5YFGvLGzn
+jSMwyu9JAkTiO5bH8YP1jAXyc8BMMWNypiNLXmBoE/v9CWbVnrxPmB+u1NtZHQ+2qyFFP+7TWXh
/jnOR+LsepD4xoUL7tK38WMISj/aKQQm3FhrX1YR5KyFaoByr7axZVYBdeUb2T/4enjDNj78CVPx
JgrK+I1YiMFEMaa3mZ9Zex1pm02emOLBa8hix0iz/EjcFW+/+N4YtX41m4V27xlzue3YDOzHELmk
sGa/WZvZ9FbW4SH2s+7U6qm1FUTy8NTTwp9ATvPCtn5qVfdWklx+EX1aXddeP58tUU272TKrGyvo
cfPWsuiAUgpWclFrHKzGiE96V2drQF/piyWzZ3QA+h+gXDZ9akdfJ0wsOBlO0QViBDNNXUS7sBms
OxGl+PxMpvMu5Be2zNANssKSp1jRFNyxkoclPykXvoJqABH06w7xYWSVHayS9MlxL4Ps3prKH18H
b5o2ArOPrb0AsTrDvkbwz3+cMolWrYcqp97Z8WuPGP+1xddjp4r+3Jz6NpT3TdB1d7JMH8yll19a
2Q6vEERpliLBOyKfWvStcGR/Sz6Bj6KCjPQJkppjxNHRlCGW/xtsNfXDtYbk1FlViULE+CdEW3IF
1iFD7nZPLsjf2lXLzKDjKtQaff+YuqN7pTeD/NKF1V3CtyO8qtBUTNMyuiqS6jBZQ/jezQbE/jC2
n/T59mNjoKXfmKifA5xHXqrOmHd9XkRrVfT9oUePjzfto5X/lixC9/bfFz/3H2ufa1kEiE0Q/Iav
/4PhbcgZirRba4/SR++2CCxrNdXzcNZljtembIINdMnyMSgXyVYzF98rcIFhx0v82XeC13gzpbds
C+geV8VjVeMQUpWW+9k911GkUo/OILjuP/ouj3YWNkkbYEj2QdQuZhzjsyw7dER8fzSdsR/7Mv3S
tRgJxV1SXGxUp3cl545dWBrJJYQ1unK1EhtjGNkhm3I1aJAiJQoKTmMGN2EuM0Hl5PGjCJMrc8nH
RwhePaaS5O8yg6i236Upnf9uW8aBchH/h6wMkLm/D0owTiw0DHTX4h8I9P/efRC+CWzghOLRIrWL
5v2UVi8ZRkRAzNItQDHE2HUJN1PdNiisHrrl8tFS2JjQqEqZtWQi5wkF7dwBSerOJwVxUXAYdfcX
JuavopTOhHpE59o7KFJoA/UDhrPk0x6EYbLp9Ib+YGi1OHapO6ARadhPSJVgort84Hl1RIzB+a4G
5VrMIJH0G93izK8GtSnCknrkWU8iq9jqZ2fTrKLvvZRrz2x5S9DgX7kTYBjYfV9F586vvtFhWwTz
416fUmixaeyeugSXTfiH+k2qp9HJAS6wsWep7f3Ifo4CAmoZIJsjITr/AD40wZp2lo8FnDjWSjn9
wAw46Wy+IODxwHsMyZNMfWcd+82vQQTCMVRcBnFsrX8PmhRSoEGqq8nM+GNQsvyk5dj08ZMCU5OP
euCSIgEAtB1sP18XADvj57kLv8IJM47SSpP9XCU+m12ijG3AXrYdsSuzlxhkbSGx79ST/xGDRF4K
z914fqoyDBd18JuaZriv1YCBDDj3ru/GTUM8Zec5iViqayspL6GdvuYiD5BHg6vbtuYLMobBrapS
F1X082xD4D3B6Yaun/V2a6KimstmXUz3aW9Nh2gRQCQDApl4ufu8qLo0xJo+LY7MUN7AuU1/KNIF
cJwFztFYANDCBU9reoV7NAfXfFKtU687x8Z/CJuxvTHz1HpJ0ZgmSec+6KOI7ppIPmQLCay0W39n
5KmLJ5VprbUePaCyaoqdJP5+rd5aw5uKnT9hwamKqjVHwzkwpq1TdT+d5Wg2AtTfEMZxqaKoJcap
Bv95H5TfrUloCEtP4qQ2uJGxQWa2Pn3seU3P7Wai8yYe8WbHdiZF3Q1dbdTT2gh0NVsyTpkhAs5R
dKySKH9w5uTP+plT31g4+cPS3+lz/802j9kEwj/v4Nhib4Ha/vIbxXl1w9YfXxpr0Hfu7PAHyKP5
KsdF6dSlUfmkdeFanTOnoq9ucuLDK5ma/cM0RtW28qwEs1EShUGKS2Ce2v4x5SN7KZJLpRvTM+iz
x499O1gv63q2NH3D3hivjaDXTt7QcbxMuvrV6dJLuMQ6h6TaY/nivMl0TACK+/G5DuLgxtfadhuH
vo3RXGZeeWBVvnc4lKbtzwKuw1tR3hMMLiER/udG0/6u+bOpAL2QXP3Zp6g78aZD7lMpB7AvS44I
5W6VIyjaxQsjNsKNah2gSdYltiTiqpg4qwf8OVdQCbrbDOeWY++UMdprrXjr82bdZp3xLcdVHUvs
dL7L2CQBBHS9TRZL/ynvhkfVo8ljDqxx9tRVWb3tvSK+MbK+vu+X4JvqIRCeqJxhOuHwAXtm0Rtp
lovUIdPoUW5ce0Y0ca53EyqFa62yXiRP+RjfWmZWX9TiU1JiQHVR39ul7bPUYTj4Wfo9Lgj4Iv77
6u/r4p/r/wK3IfNjkKj7pxaS5WitFurj9Dj7+0YzZH8T52CSfN/GrKZM3IMiRqg7/NU4ANlwnK6T
FiNw2Q3Bpi+Q/YGcAg+f2MShtkeP7Ln+mIrUX7tMVdvJ7pKNGxREhRcwsQIZJ4vGTVdiY1dDWIsR
NTq4zKzPwvafCy81z6qk48VhFcljGhO1Mdwi2DNvN3hVCOcNxvV3AVDurvKxeknnYbzKYZjdTr5W
E4MY76JuaCH/9d8dlGrfGiJrYBeG6SWxeixCm+ySTqG8LRNY6LHnlbeNL4JdYsj2puF0mnOGXE99
PTyMuKwcs7j/Yszm8DDVWKsm3RBuXJ+sQsVa99132yuLz26XGom2q4PuHRF46z6384rPI7SupeE3
Xw3e9sKsxIuNFcUWOnCxdeuqv4vc6pQB5X3LcrSoF4Ch3qFLNMkyuoikvpNalNyMqFUfggIuirqw
fIJQLGvk1hae0MKrGn5Kk/WWDE1c+69RGSC0aenNwRNTdyYlxlLaIzpvOWO9adLAPjfMTisZ1Bj9
SRAFV7C2UW3qU3HvBTo+EP381QAwc1VWZXEViAqF73nalLr3EjnF8O55MeYXsmnXydwnW7fRjRUz
gHzxXTfGji7CXAM6fBPWMrrqrcehsP2fzqDdcSjedWTnrycBY2FKzVXXGfgh5pG3Te3OP5Qjnj2u
p+2DuSzWxgSLPWuHKx109ctc9ONmABe3KYOeE3jRnbHAI44G6PC9T+XFI9n6g5QTMRuBO18QeVjH
dt0+Axaj2H50+A8tsJjmAdpCdhzDKLlTl7rWjYOWAuFbqlJNa1Zx7jnryimNkxQT/ANZvY5edand
onoEVvtoNH52RkRJfyo147kMDXFrJlV7mpzmAhEASH+eJBzhfiR6Xxz1OLz34XXjw5nHNkTs0j5q
BKD99Ry5+Zt0iRpXPQZxqqhN7tmrOB665iBve7fD2k4rijdbw7W40fvoYPr9CZimB/4ZFTFFo4l8
7mo0m9IqCrf5JH/Vq8aUICbhmqWLKqM29kUTOHMOwfREZqQ411nyxO6kvZ1GDOvYCRl7KdvhWcdp
6QpoeL4lSPKddVfe5d5gncZR7JzMjuIVgloE9Gwg6EujPgXybhiF2Fdz+k6OkR4ShYQbP0aX7KMc
o4h7NcGavArGYlhXRJaf2cZgSCV8lrWl6Fr4nOrIkd8U6DNvYr+aVrJrNeRfXKs4fNwKu+eYxI7L
W8mlNg1ZoDwU8iOJ8Vrk74t2utRT4py9vNty+lzbvvW9lAY7vKR7l7YzXOYON2yz9JpNE7/NDe9h
wklnwgvkp7QfpCfkU5tG/rEO8F0RNV5eY9pDIkmY0pHwC3a6jHEN4XW+5FpfXYrlTtjGJWfSP6gq
1TiUbb6V0sIyaekBuCm/1YzmPSUlXLbCeWxSfbiRrYuD/VIUcTgTeUu/4u3jPqItLO/zvlxlS6kq
YWzG4dCvR33UjvNyAU326y5LrWE7RO7Xz6rPbp99fRjFpDb46b9HCrc9gOL9WQeVtx/rNrnx+sCH
Ejrmu9g2wpOM43YbNVZ6SyoRx7/Kqs+z1wik+pH2kDLE65RUcInL2AE94m4f8frv8HjzjhZKqRtz
0ufzWHflOgD8cd/PKdLTttQfq+yuaRxQBx625ehaJ7vBbpqbJPS78xT3mM76eDyYQXHSa970FAev
3ijaL0nTWyuQevnFIu26A0il74aqT1d1aUK3I4p6Y7g8TTrasmTIeuUJy/iK9P7a1Bv3h1flDwZ7
iFVLVPAiLQ13s6T6aUMqi5gL38KB31BGaXlxsBrYYfN16/EqbVPTw2jeASujC4/YghuZL7rTvptu
nvws3BMoTQQWeJkvLrnnNxFZ1aoejPYeuZd+U2ddefTG5uAn5ASDUGsvMIz6VdGSCajLcRWVTfZD
jzhm+QV7EtfDvQZ6YXmYZ8s5meBIriNfGq+2nE7EQDwSlb7BlL1pdbf+GkfOvMaWpN4TphT3RSt/
wK1goiRrz4m4de/ytk8OVhyi5JcP023uL8cXx3lPjCqEltFNeF90/dYN2SIhWXTXg9L95gOTuzKK
fLqfcluCMG/0TVMM/QvhCRIk9IiXjbNXl/mdKdsSHEC700WY3YjZd7FTTMojf8t0O+mde/bt2r+O
5SJXNSb+bjLj6VhUwPHH2A8eHdtuL6IZ9ynMVGnJK6sm3RuOXXaKEeDbkkHu1grcFfJZXrsyrm8U
9KtH2BykiNchagX0q8Ues0fT9BGvm+JeDzCxrRYrvQbHLcse5E3fG+F69oziDSLGD7Iu46X2oXaU
VvQ9XuZcJ8WwetAqLJCJw06+7t4M8TBtxyEt7kNT+sQr+/ab6zeIefbGD42UBWZC4qnW7XltGOmb
NzXVdVlY/iVfLhDs5ZWZ8EUNXM3UrggEGddzI6p1FDT+RXX0fdfeegkmTp91KLvBb3GYWJanqG6Z
M7oX7+PZHw/LXGMbgmoY5PwyaSGOfWVVnLSQACD8QPbPg5UdMXr8IlLLP8UYkJVR+zBbOIybs4lg
rQ/LvQn2wveMUwVBZTWjrw30BFF8P2vNm2LIpnO1XOJdMeVYsnRZvKs4KVzbbm++IHf61WrG8Sf5
uRmkMhsVTtuNhoVM2/nlWhL7ZrrMwnmvZUzUtubcjcwjOx17mOusdo0nzC7FLkgxNOcrz/tqZK8A
YbLr2WvZcOnVdJwD0CO59T+0vddy5EjPtXtFjKA3p2WlkkqujXr6hNHj6L3n1f8PURpRU2O+eWPH
PmEwAWSSKpVhAlhrWc4hto0RPqCkOLjq5NwXVdehVNJ2n6zCyW7Eth60xv0jpHF18moO7V88jcBI
2DSvbjM0qNia0dceUneEPC3jKfFCtqj0QtDPfUSwBogAgAT6eyCCHHT0M+eoPQ+1wRaQDNWnjDrT
BlD2eCs2LTNsVCxbQMWK+xQbkfMbtShUELatH7gvgcFTcqSrP1RFmU50ns4nU+FBcOPDnRxNS2qi
UgYeBJNvShOlPw1qSMM67UBL47JLAjw80ZXeQ3Nm2ChyufXepofeChE6S4MsQscP3cxozvk8lKqy
q5xZp7Tn+S+TMyAZHZzBRgch5EAKCZakQ/ypLp7JpwFJVqocHFsLbNzmqQlIbf3FLqb4PJLXIBXS
1l+SsnAfvMT8zPvH/jyjJ7bAwf9AiDsLW8wKBavYxe2qngKwAMTFEVeN/9CWv8jADkN1j7RmsnOc
en5KoMbaGFo7gkww5qeLDbaPo5669F4sIeJgtwBHigIHDJZyQDdVtXIegBcCtdFzqvuuS9/OUqNM
9tBGWtB8DU1LHZaYyynfRLyvUrU/QJkPL6IF5aSiAu3ONM8/y4G3gXfbgbQy4BY5W7XND0AWP7eV
gnZuwdciT7DOszaj4u3zytxateU8i611i5OeNPNNEbs6BFMgu7rUpgo/wgaHlCoYk+mBqpPxpE6T
tTX8MHgOuevj5EzpjcLWskL9GTTatKQQHulg3fWWavIzTeemV+pgcWLzpx5Q3znsf52MgkJrN5UH
zyVxW0aJc2r8hmex5UxLoM+5GGUsh9Z5oMo7HfouavekTSlRlCAhByX9yU/C5DtiAgsjitJ+5fse
7fDYDz7RixLtzbj2H22VN0WU/GBzRQG+q2ne7yx+WpahHAZPp6vW8sgOgGvDpY+OfcqHnTKk+pPR
vERmA7BRtaFe8XmBoUSAOVn16vTWt1F2zGdNibblTD7ATBAvi2bFeJZDFQIJ5GmrO2iB+mar2w7N
+1Gvbse0RmF8CR407YGCnn2fFJZ3KOOlT9zRzBNCjfPGg8P6sxbazcvQDBsVEtzPptPvvURVnpcH
db9rtFeDjtV7EgRo6SxDq8yybTwtAuU68l6IFqKAUUL/f4SCKaUWW/zi+nGBcsCA+rhDpnlozfHZ
gkkD6eR0Plqe794ltfI1jIvkZQAhaXZ18zmYpvpzQTdSabTaQxko9WfPGKxtD0c137AMUWHxj1pP
asZv/QeroKkK6Jb/kMf2r6gVx69BhmRRpIZUhLwgeUW4Ot2bQxPdiBdEBNydyGLRvYIXmQlYbhPl
k+qa6gu/H7SxYB6dHtxiiJCazUbzzlFmGgZ7y7ixjCbdwSJig5hK0JKkgWkHDtz+kpFKQL/CVdET
ZGhNqnYsC37eFeS6SbGE8HfSJrqXubrXB8dSK7v9ZW5H0xm/9uT5lmCe8JpDMdMZL96kJ/dnTjNi
jsvKtGnxgzWh+ijB+ZBS3xxN6AwXrxok+b7uSIxd5o6jv3MoaB8l2OhbfVeHrn/xIinWwW+RVTeX
uRGyh1VPSUj+hGQOlS0V1uSIGM+N5Xj9Yw/1/SGL5vLeTe7oPok+K82219Ths6I5qAPW41dQVN65
QJvxpuoBbyrGODx2LRR0UY9gl6FE9sXWaj+qGT61i6mHrODBpNjsqyU8tzE7ZhrNw5M7uMOjrJHX
UQrnSR4d3Xzcov098IgXOTvap9O7IAD4Dertl5zk1I+yRE6KLg/rMfOt+CYa3VPbztlTZyVfOjUJ
XsEj6yd0LWC89sbgtU7a9kCufTqIl+aBZkuN0DuJtzDrT1lT9E+o1xlfux9NlQU3eliou3JAZC3O
7HrXgFs9NjFFTjQtoEHyStRB9rHl/HGaLqemhnL19kPAh1Mz08pDMpE+CKwXHxDmV5s/j4Isbbyj
F3w1eLc9+2lxkpFiDeYj8uAvMornHArUfPhFRjV/NPDtqKLcWoVf5xruIHekRierxi0Ktj6dKbvY
VozHyVffDqZy6yhD8LiaeeAvT6kffJGg1Z6anbYPJyrFV44iiNVN5YMWWIMlhHwEex14zIb3y/k9
G0ar1rQv4OEP0dBOP7mz7e/mlqbmScvVs6qT7qJ3eufC9QL+vQ630QKCl0O1iKLIWWpYLh/vnN9w
B/0TsWnvZ2mRefuxB1By5ZBg8Q6dEnzwAvZBfsUeGrIS5F4vqzaNu0mbmca9DlAxCZZpzk/Qhb0d
Yh4VTulykLPVscatjqu4/xCyLj/bLZ1tsv46T4ZrzHql/xBytdQ69x/v8h+vtt7BGnK1fBMsjXlX
7qsrrcusN3O1zBryv70e/7jMv19Jpsldav1UHboweln/BLGvw3+8xD+GrI6rF+J/X2r9M66WWl+w
/+lqV3fwP83999flH5f69zuF3gFdQd8otrCA8GgXLR9DOfzL+IOLUhSz8tR9m3UZd2ZSXFa5jC8T
Pkz72yuIUZb6OOuf72i96hqjUnee96vn40r/X6/PZoat92AiIfuX1+lynfW6l2t9vPp6j9f38X/9
3Zcr/mWtFgyEVQ39Yb3qeo0r2zq8vtF/nCKOD7e6LiGedPmXX9nE8R9s/yHkf1+KnvpuN6HwszHj
qXnoxtDZ13TEb2UY9gtlgJk3dO7gpUfL2qqVi7iu2xT6MW0Q9WtqjyfKxS2B4xTQE0fzyj0g9fqk
F2g27cQd9HvTTL0zPb8g6MTUz156V3k8BZZ6qR/1yXB2JkWlLbi/LWUGWi8XubaLmJvouolyG5g9
KD3l1BrnRNmuem668zZxNa1ScL5vxLAcN+kPH2XfWxPK522eZcmRmhT5KDUrXujKvDGrvH2AbCl/
Uci+3Fte+yQ+iar45B48ux53wMLzFwnTE6TEQpItJwnRfZVHpJxHU1aVgLQs6OEyY22zLvQfr66j
OOxYuk8S9W+u7E0wL+n+z0FukIHL3eE804k1bWy4P84yRmwy3I6p9+ZeHeZ7iG0qhBQjIcXwNk3m
ykHivPdVrCoJD4UJeFcrQbQYdUwVQE7lQJYQktJ1/CEocd0z3ZfT8cMcOk//CP9ghVwxdbejgcqq
0sDhj/Sb/dBrkfMgZynaFX2fd+crOw9E0Y7nU95DVxPGNrzvkwC2hj/WkAg5lGxvYYGy++Nqk7Mw
dfobYJC/XdllkbJx7+pytk/iFJODWHWmTsNtpQ0WPZPUCRFysniJnG1u197FLk6xy9l6oL3ORn6d
qbMQ4MmpSzHFr+O3uTKtMSN/Fxl1i+ZZNh5oAei3UTzrHgLYXvO0qTSSJIgaKbxraaEmbWePBwSO
26chUNunWiudk9O7n8W02qHf+mxlrcteg1A5ZLQjH2wz6LfTMlNsl2vISqtRruM6wXS5jjjUcv6W
FXVzFJiunMED9fyG172C7kLC55Wbi+9yLphdQe9CC0u3Q7vz4OUMqeGe1NYwUnjNq6w5KZVic+4r
av2n81YzanUr4X5b9+Ndq+n2Jmj6bNfExht2OlE6ZOnVBR29HoyygayTbL6YPoRcI6/FH8QucOwP
oYbiDzJdgNjQF2wieP4RTiNnbRoApZvUte/CpSkChUj1e1bADrQoaawRoa1pkAYP2Va/vWr6STKa
zw9idBa1UPCvFgmQXfHeGwSn0V1uB1SOlgwgn5SXiCoqxJV/EORByJ6hK9f2F9K8Uvikl7iWatgl
jlaLYQ/rSQN1XNk8LwwFh6it410I1Xu4pVMwpx0ki3eD79XP5TDVz2LTFlsHqBvJIXK0BxmL+2qd
EY31pvOD295uhvtetfp7b6BCvJFxDAv9nas/FF0x5ruLg+QT/QCj0/0cIm5D4V7v4V8Oyt26QpfH
b2td2cJlPV9/uDLbaqQcFX187t7FQD/8rrypiNb+vCWHgMb9e5Cc/csv0uVHZvAjdRvQ9LQF4Qc/
rkLFNEuj1wFc2DFfROXkkL6fTSIqt47F3Q8IeC8zruwyZAfdH+n8/9YMHRroJD5BTXmAmDMzUs7r
Ifebt6EZtJuONpF7cYr9MrcHjbMN5nrer9PIqvu7vqy0LSRJsN2aAA6BQQ2QAZpGFNEErFV7xWl+
MqYuC05t7gz3eZyzMY0ahHnmtLpNjNRVXwaL3IE6uvlWYuolMBGowuTRGd1RdSMP+SAmN9SLLQ+j
A/QgjaZmW0+34SsenfmGnzntETCr/ihnGTqg+hx159WuI912n+kW3EWEeipNtRttLK2jw20D8cO4
Hkjr8ZfQ9b2LFG+pDCzuyPSgqny/mtia5ZJjoVCS4WrrDYR13tz3jXm52gd7nlZ0x6CLN8z67ZxG
FRwf6O54XQZRpeLbv+rIeYRdNvzstvmwrQH1P/nvsZHhzFexg/Ot5jJpBZ9yoFEC6BrI0VKvIZ2U
BzcGfE3DxV3ZERlJOh3ebAXAqmKsUNhZZlwmyzpDuCT1qtDdNIunhsdM28mK9hjeSMj1lGVtoLUR
rO/MEG9hVbtUd5zRfqRnPd+7DUTD/OvsX+0QnIiWVD9CO4bXw2rSx6pO0P5FzPBggXP5LLFC1/Ln
WLWfLco0tD4oeq1sHI2fJMEMNKgeAIZJGC5txKoBr5p4BW0gXsel0UG8MrfoqEOqnmF69dZnna1J
nXxTL3pS5OvJwFf0T61D8VaLEpV4swJVmdqkoanRYPn1uo3pp80jRCUgeJaz1bHawsVLB4d2tGPQ
ChInhwE25osD7MavMxW+eRgooq4T5BJXK8klJthOYIRmYQler50uN0X3VXOuaGsyHLPc2xPteJE9
xj+Bg0IORv0p4AWgWBhBNTx02k+VpdFkVU6fpmIAn6ckKZXwQPvJyVWH4qfqn4N0VhFA5A27TJdV
8zavb0fyvf9tVX/U4cZQFPR9eHi8tQbXOmp+DzKb/qyNNyv9faRHwWtYzrdBRba/deP5c1EV23Eh
RgM/VzzoHbJRwRIFaJFnZxuNGfF6iV7xp7CkeGVJUHnDvXgjU/2wZD7lFIpZw22LXykppFQYvIIO
eqd7USEcv+3c0D4gdmV/VeboQX6H14iUxs/bMnKsQ9hYkC6bsFMNm3q2qqM8J89xZNyZTr69elYG
VMkT+Kyqxp0Vv3nfbOKJmvqDZxr5ZdlcHtUp+NwYRfMpWeQbjTSFRcdsTq06KMPD+5CiaHCWw5w7
t4Cjy7OtoGfHQsVNo7nRixw8GjzKhF48GcFtoZ8rs70zehMBmGzKxmPWDT1fskyY+fy/OFnabhf9
rWMBFR0iMa16KtvOOUvIpPvDg+3Ox3WCbs/JDd+goOplgq8W1raFPv0Sc7nunDyWRRFeFjGgd3wM
JwqfchcObfjItvvWRmLlQCt0uqO3aTiYy/Kz4pbbEVWET0q6U2O4XYuuGT5NQa1vowHhW7GNdNze
0xX1q7fwvYqpKkyogjL17Cymge70Q1LbPEUuw5JN34thfROfhJsxOFIvA7LTqr55mjL/J7hDhjsv
CIa7yR/pQpdTOfD1rijoWrwHXEdV7x6JkaFftEG1kTFUZ9Fet+b+suYakxXx5G/X2bKuVU9v93FZ
QsZl5nxWhzo4XoXYjcovauB9Ca0aJZXOM09ur0T0Ds4qp3JYx+KXSHE7UGW9RcrYXiMvLgmlIDFt
tQCeEQmSNeRsvSTaBIqx/durSSR71BDWQToTVb0ZHx0IBnfxqCV7GfZeiK03xsfenZ3NAAfF4crh
D+mvIfWW22t7MZ7CMtPu6rxObeRUWGR0P+lTOTwEetDSnJQ5B4+d5TOk9vXGr+fhVoZySDr3RTX7
+F5GVRxrz5017nIEhB6LZeSZQfAMMHOdUsHCce4668afmjnael0Ly4CX/dCAf0dbOF5mPiI6ZH8y
fbnwaIbDoYky+pSqekt7z/BcO2r4CSAAfZX+JzkYsd3SQWT5p3SxuQ2NqvOsIO6yDKnWd495oJ8q
03uboPe0MFgICYoJKFq2d+Ye2tglnt7b/L4vnN/XeKCBtHfZqNstAVVfTdugD6cbGc5t2dGMZkdb
GSpuarzk5dcsSd+uBitSRfrSdm6NtE3ouikMkjbuolsGl2jMXxYHOyjWUSxbbFFh0US8js1bA6Ac
XP0E+EuARMlQDkZkx/TRFMHuyrEO0W4xD6Fl0yP41dBcdHImI0AqxaXYNMJjb9H4uGuHZj5QhYe6
3o3CZzVyN/FUZn/xylwTSR6JTQ03+CTzAfdfz5eIEHLaS8R6hffri3Ndg6ZguHxpQveg+j9YIRxe
SY2E3sYGvHN2lXYPMiOASMAafqnbODjFS4/1RqI7O3K2U2iMT3JoYU09l34DrX07PeU2II8s9rOj
3BMU00gyWPX9ZeRSRmsUa9wk8nK8e+Xusr/xpqTEPsztlrnD8tLlamLdUKsOQDilQG+Ssj7RLgi3
FA2wL2O4TaOl4L9YCjX2TvaY/y6uS1Dtd/u0cqP9OicYinQz9cHbOuKAzPj/x3XWa4//9/10/axu
DQuGsiq1jPui0Y99rFu3rW/wvJX2vXE/VSzDo1dq3Ke2EZ9GIMDIQhr3YhrEe4mR8ApQzl5rPbAk
yxSJlLVlqIyoR+yqAMKnNqmmvRjFfbmihI+AkPaAr+pN5EbJ27d0OdHnsylNY7pBE2OP+l1kbklq
mKeoyixat/nObwN+8pCYYOzJ97v4yeVM7r6s2vbm7bnGH6NbsnzKAx+Q4NHtUvcwFq0B1/EfNnVx
oH8HMqfWL/Yc5h3EkpcQZMm/9bpV3sp8MckEjbfPjncKtCjLfHEMfebe2/qkHOJsBM8xlPf0SlT3
s2aV9383FIeETLBa2/UMtPb/jpWV0ij44dgwotX2p1IxlK2cmTSjXM7yxVamCuJ/795/j0MPVqEr
mGSmm+6vuLFkqNPGq+QRDbPLc5yY5FCHffBBhjultSD1DWjbsuCsOQHgM+rLppnR4zyaBg3M8Sdj
MftZl5wm9tJbGVoV0Hs4khQamOfiVddIwpMFgnB0CeaJ/rLGzDPNU+yEnwLASq8cEj62Js8xKFzY
GXpvx6J0XhrfRk1yHQIOue0DCE2OSuNdvAFkZc+xbVr3UISPTzM0KdZkdHeQoE1PvsmhiRRYsKtI
3zl9yZfXGNvJ/ey+TZBZcnCN9DJVRjJ/tJJ479BKsyvdKiXX2U3HQouM5xKg1b4ryZOZloWk3mLz
FbPdloXdXELEMbHABma2/FTq029dYGknUsPGM6SmJzUO1bPWtW60LV4nsGLP7eKaulY5a/Z40xqO
FyGknU2nRNF/v0SagLXoTjeLrVxzvZk0gOs7pi2mpIf9Tuxp67XbComP42Wp9WbELTcYO+nlRtbl
ilfNS5zbPNYDCBPY2BnLftKNlP6GVn9wWwpb+s1q1KaZvlvZL0o4Pd9EQlp/iVmXWB2rbV0GtZ94
M/M5Ret+/EoK7RVApfK5LSbrWHRmedNmdfpZmeEso/Hxlz8HjBGCF3VAWkaogCYVnIwBkZeQAaqh
bezsKvs4NJehBItXgteheK/mFjbt6S091tuhs4xzltAPNPruN/pbNf8UaNClA+KB5asulYk0TWye
ye0aZ4luxnaX1MZwV7S/p4VlnkIonu5AkvKvqhR0KkGGFjUkYljRMR/vSAmJd1pC5EwOdQNI6uK5
HttRa5zs/hckzWxw0UucLCdjkkgdUOjqFE8BdO1B0mfAoDkYsxYqN2NFwn7md2TbW1Xu/p6mZnZH
N3BJ6jPKsruGjqht4vjaViY1burto64DFUcXrGKeqxKBo2CYQAAuCunLENao6dEL/Q4Rcu/Na6l9
/TwjDXAGgPfKrrP41mXxvNGKyH/tOtqRtL6YXv0qsjZe2+SvvoPsYFEEHioKjbJRLDC7nQGiibKB
d9JQp73gtM049i9DTageYKv5MFy9gqv7r3PTNIi2zsCWvF3Qn0ZHe4xRRxrPCp5zthe2E8pndLFP
1AzvhqDai22k5XLeXdzLlKwvtH29rGAC6Np7ml7v3Vopb6BPcfcJsN2f9CT+2gAxeFb7Sn8csird
iD3PenOXqbSRe0tTL/BnHs20b/5ctehT0lJHu1byE+i2ZtMEnv9AL+D8Uirts9gDPasOqW9aJMa4
SNS0h86knaiFZ/M1+m6E8fjrMAfIFfC19tyX7XyD+kl1o5pZ8MJ2kB56O7d/jb7rLfwnEgm92fRs
x9DCvD1ZwzcJ8glNxx0UFikYqHf5eTECNUj30+SkZ7rxnMe8UpStElj8mr2fBTmpUrFF72er93IW
j8W5yyHHigL7OeTp9Zb3ovEgB0Ds5oMV+6g2ohy4uXLIcIr957LM3FuJXSPgeScTZtFz2qfBC+R+
+SetTuO9r9L2XzQAx2KlLLdW76S/tGO8nc1p/B6gLraf6+RjRLOUSP41Qnii0jjaZlGImmigAPjI
odo8wm6T8SlS1PDRXzYcTeg5O0uFE+wiohzK5sRZtiHi9wPwDUpk3XlwhnY7b3GI10tdPjRpfZ6U
sgYUsuxpPkxb1qYGPN419bldpHb1noSvUXnly0Rj4u3gKvphnEvlKxmsS4QB6GeTTRAP2TGQqJz6
sLbwraMC/oPSs3YHs277Ao/i9AD3+Y2Rc9tbtZiKgzXpw05i5WCo6Q8o7LQ7GVVdNIOp7G/gc2+e
2Fxu+7mmLOkj5iZCuW1DHq4wyI7MTTt9cfR8JxBo6FHZDiOnshOUs6s72sa1bfUMQHGbhlqvfIr8
adrDul/YIGWgxZVDaKvqSbGWA73mGd8inNJba+pACrqfM74bqRQsHglfMO3/dJoHiEDWwGHBvVbT
+Bwt39eQfVnUcFKLbT3Ahfy32W/zwyrpOdN3i7pfhVbg5NyI/Vr1U0Ly2Bjv0ik0NzMsHDsJFMe6
lJwFSXOM35e6CkvcR8XTsiY6Qrmix7s2s3Zta+dPVpmy0TST+Fjrbbpr9IidppoCnO9UdEbN+ueh
zLyD3qszUgToU4t2tdhar5+3ozI2z+L4R5u6zAXhBzR1jZEpad0M224atZ0UHleC6EvZ8kMdM0S9
6OAPwxepWl7cF+7ov55fypumgSTdhXO6Kzr70BfdFzfaQX65sfQxPQ9T34f7RAHq6eR/GSYLyjgf
yNClfXuU0Xtou2CR6+XwbpcVZSR2iXiPF7u5CCS9x8slJdT7blcQMJULa7UcitK3901fz5vVJmcL
f+ZZLzxobCXGcuElBK//Nq91B0BBEjkkFVJaQ+Lsiyr5GLOu2EK8dqQa9St6CfapqqyHy+shQ1iv
gEXzAqx/EVW2S5iY3NyhCvA+9TIUz5WNjO8PP6irjaYP6r5p+WYTdoGyMX6lob5/DGgtpodV2wgH
QRNU2b1pwhMqUTLJCXrYFxaGgr9Oapvk/FYq0SINpW8zB+5WJhMaUsgzb5LSHs8yDpDHOfQTpUSx
KUvMx0BQ13u+rZzLbHGTE9aoLJJ/o/fagHgo/s2k8nar5JPxJIe57Z2dMzTBfrXVwOsoIarBJstV
k20xUu3DIhImB7LV8K3W5Lzz0YfBcREOC+3EQIz6uwR8MHe9doDONtuKbV2DnBx9T43jXNYQh51r
3lkPeNRcLtW9X48uoPQwz+Zw7eCZ4xdKr/3tunjl8TEozY43n6ffwKAEJcwi2gqpYf1s6AU4a8d8
bHJU6BGHrJ+XADFJgBxi56NJQpeJNCtbl4l/Xmtd/s9rTUX7zYti7eTq4caxrTeJyVgrULzX/O5N
16YtIEXSZ8+87dS0fen7zHvqs3DJUaElMwToq/oq0ZcxiStq8bn2Fu0Ax3kq2MpcR6/Xkxnqsr7Y
JnP0nkbWl1FXaq9RFr6OSeQ8jwOPe1VihLcyFOiONzt3oNCas2B4stgLnmPtTgYSFMJMD5bR/Bwt
uB+xE+0fk56uqdoCDLbtkM7baQ2fHJkhMSCQ3y61LrVcyiGJi+w2N6O1Rfjs1+D8ljVUkFf3A5fJ
vKWypfr5IVBDmizo038Ks/6hntPpTkxyKGF1OiJ7rUPmSBiZR7jkY+JUq5vuEsWpTtVoxg5Kwshu
38hWIpGfODmVAxyO/q7VNG0j2xSxybZEzlbbOuPKJguYVP02qlt0+xAAKC1D8IV9IA0DLOrc1mqK
EsNCJwbc9Y0wrJjqvWXpUGT2iAseFPCTh3opkM5JmR2AGSSHaqmmrt4p0H8ZNTpoKOlFW3BKzv6q
TV6G4i0pOV68a5u8tNNTpQ0vc68cl6UWbzLzTkbbkOwWKCI0jb7OJUxdvgajv9tr1le/078jyJQ/
irNr9Q0kefrnKqu9l0kPj2IOM4T4jAEc7qhH9texUJvbXC2TnXitoFH2gRdTR1su4KN9fLnAZcnR
uboAxcQPF4jcxj1AZUrXKzCX9t4Kky1D0i4yzCwa+iZN36ZJf4LA073v/CnaNVYU/VwB5Jh1+E8R
gjMPg17YkFoUyZdRqZ8lgAZKB7KLwHhcZyIPGP5caWyCPd/8ls6ZdUDchbeVBWt9Ombww0S87fql
j2U9iC1HeAV62/y42r2oHg4VjZLkuRAHu5oqQ0WaKZe54HTRi3pfeHqJI95MVhfU5aZb9CnkYBcd
iSo5rWNasNrlsLrFNs1BuJsHEkHiuF7isk5ZUygmC70z9BoexffD0PXNqS9pXXo3BXQj3RsjRHu7
P06BHPZz8yGmaKPxmLTez30wFg9wJevnWjnIAGpoGl9sHscv9io7il0sctYuc4ak0c8826zmAEFJ
OO0osv5p0Q/rrfY/LRogiNXnTeQ6Wx3k1LKnkA2I5bv2cRyT75ctihROlsPV/gOg8DdEv+inXZz0
l+mHKB7JFv851llWq8Lo+2UHJN7Lfqavhh0NTu5dbGQVKZ28/tSkAPhUZQaMklUOPMKV83myQaZD
WPM7EnbuF43vT3J4mn8/x3V9pxs0QqJfZHziNR82odKqvyrto+h8LXOsSn+b42uKf98EEdLcSTHt
tWHaTlnBrpiM9veW7+dND4nLY9300HmoAbuvMJu/Nw7cD/BFTtu0gcvRGaZiR0UlfqT1eLy13Uk5
6k5TPLuaV7HzAYdleNAtL+RhUzQ8jX2jf7uapLW1AtuqWTy3NbwH7qQ7t+bgTRmqEzxAgg+qnUNi
5cbXpB4f0slNf0mMBCQlT28v8GvWYEyJCBXV+FoP/YPkz/4u4n2Nf4wAxOZuc1DAO7dLvsBLkT1J
o0O3V6lufbWmpgYAFn6WhooiVO3TCMfWpc0hKw1aPVHDOBgj7FUdfLvH0sj7bVGYqG0vnRBxHl0W
lfntThad6JaURaWHAmCnc1m006ZuHyNaQmsxjymqMzwFapXfo23ADgRxsstQROqFN1bDRO4EhpXl
cUfsi6mO1fxelnhfR0wIem6dWNF4maHvt2l6BHgFyUdwP9t68tgsQnpdGOa/dCEdU63nfZ9m1d+l
bLQuEVar9puQJh2PTruD3cQAqN7zqdABNI9FmWo4kJGbJH+6Gi14sJG5VNi6yGyKNtVGh/Nh+UEO
7F0xzqTXpix7zEq4REXXvKvikYaqvzpqW2EvsTgCMmqXGUnv8S5eHEFcmve6AQ/xeSRVlRWN2nx6
y+8MhpMdRgrUone38/tJ/dEmryiFwkHUh+o28qb5QaO/6R4AOxRhbwF5H+3rVKGfT4nd49R2B0tt
nTt78i1nR7okOeQQKdJlhMa8uCNFd+4i/h7oh9CrTIHe3aY6IHb5y2iz3ht0/792I0wfqx1unL2Z
JuHr38Tbi12PvILOxgYusgJ6jzSp+ZQuOUkZq25QbygbWwjakbvwSm3cmHbWIhlbGa8NlZe6JQlJ
cuAhrLtyIyyb8KxAaaXAdyhD0zb/fVKlmTTn5dOZJFUB/e1yUOCppL0Q/Yx2/sO2OGJkylCEGWh7
Uu39BLtxqbnVfdxM03O4HPLR2jdlAbv7MpIDDf9m1PDQuVi8rFMfO2rFMoLSET4OOvuQRA7uVlM8
1tnd0Ks/iUkOducVt66qt5eZTVSHt3lt/YZET3cH9ycyRt2Y9IiDFt0WInSLGtNQkm9fjOKRSDm7
hMvYDLLf8lRV6ZdJxnu2TNq+mvthI72W2gD6hudyPDKWGDmTAyxp8BYk96sZ+l4aOMuue5tQN0hs
V7P6mOgOUkZK6zl8Jys6r1xX+/upCtxdnBjT56YPyaNa3rOu0ssVjiXsobam3IlzHlQVQCVC6+J1
oX+6QbTa34rX5afmbE/OD5DF02cLLuhPyAEUdV1326JWHqsBbjGJLCzQ2dWUq7eyjl7z0WmsYdqL
V2+64aSBd4UNkzuijyN+ivXyJMtKBJ2QEPYp1YuMohwiSrac1b2sRs6qg8S+mqDRstEbNdHDs7Se
bdgc6l98wKwUPCJoolAivRl4I98a0OieQWXz1VwH5ecKcoyNOqDMVvCi+SR8AuSCmp0axONNF+Q0
XCw5VbbT2jaKwgpWPIaZXoTGhm6G5MyPEnwtpQnYRjGdXdzG2jb1sz8Fhg4iAH6VHdS8QgV4KcEp
SwnOX0pzKTkgrx/bBzGJ024gsFE9czhIhDjsDiInmS+2dRHN6ujRzboHsauNMiBJg2YWeH3tvu6q
/KYM/Wd/Vkyov4TSKsh0iKw0OFJnP/4l47cccpXFEzYep2jBJAcb7eCNGOFuJlxOL6FQV+b7rqMs
hTz1zvNew6KdHtcUwKSYwAL8SLmRxIE4osYcEcJu6h1fsMaTOFK9oeZdaK8QZKQnpyhyvvg8/Whm
nfdQtugaZFaEoII/z1u1duLXdnCLjTNn/o/KrR6GgYT8Zpy/l2z4eFWLFgRJX/2WmNlXa0jy753C
vxb88vSF/UC2C/O0ee76goSAaWlnNxznmylwulOlegOqvPpfrlyM5scrW8uVlbB8KKeCPEuRfqdo
//HKfZd8jctM3ca52SP9nR8gMYONezaVo1lMyg9j4H3udYkOGXbt7qH49+7B/Pcn6uiICg6x+pRA
aLZ1mqr8ZjXd69K0zfzfoTai0jknPxRNUV+D3kl2Oh/6pyD1lSP47fgUJXFzHtt43lveXHx2Qh/C
6NDUfkZI4+02NG5D8YPg584gCXh1G9Ps/eU2ItMt/nQbNQ82Z4Pn5G038nmuBuQrKEJkn6GCLZ6N
lq+VZWR6/4+1K1uSU1e2X0QESIyvNXaNPVRP7hfC9rYR8yBAwNffpaTd1fb2uSduxH0hUGZK1UNV
IWWuXMvEBVi+whuLM5mw25KrQPJuS0OaLiZglWjY8mGejr5uTy71VDQGoMccpMjeZMerngsHAvFW
fo+jFoAJrXOBnoBz6SOdhIEI0oFsTRRp1K/mugLJ8QUIo/zeDd+nQxIM9cTYQTbB7sxj19rvF6nv
UsDfXaMHulSP3LifkFvJOBKn2gNyHqj2WObOBEvlinQdbAvZBZRApiPYYKGpZ34nM9RFIRWjo0in
hqKKaRyPVW3eY98SLuOqAh/mqOzm2GsGFbqwtu+xPwYZdAz6x93VAWkERJsf0ePQrMs2vIFcZ7fk
yJ/tqHiXpeC+AsOEDzJU4KzJC87rYEeFv5xNkOP1QS/rhuF6Bg5MSohFGCp/W8ZWw1ek925pIzQV
/C0Ju48eeuLpjrwMLG6LVnvrFtiZTrVQXQdJ2O0k+CMjllo9Gl3zkShsyadHV5+OND8if58HgeE5
suINRyMZYGGhcsZ12oJDibaA826QjENcQSdEbxapVE6XOdpuObp8UZq/XoLRGNdjhd2vEu5NYhsc
IIV4fAOwa1VlQfoyxk2FVj/YiZs2jQMwWdTZbPdHzTDmh+Obtl/jLWb/wPZN4TsMuZdBM7bTpU0Z
ukVUFyPdBtvVG+m43GsngB3otFhkuThHFh5cbavQaTF6w2sQhNFq4DnbU3XHK++maZQvf0QpL9G1
xX2GE/y9gX9ax10ULvzYs1d+IVDg1MKsisvhvh7xL6WyRs9wZqPy2sAN7z6zTX4By87awPMGmilO
dzQynNdIqYZlFrZzTKCJSOvYQPalADRdyAN528zZj6CteIgiYdMaZO4hLXoUOdagJTnyYMAjpfki
F2UKBatOXKqxrkG/A6BSzWNxKUHcD7IWfzkNYJ9d1ryHpmEYepvadt+9KY7VNJVMf5uvI8jpocFu
7UCTBr0DjddW+leRM4G5V9r1Eb+KnDnLTUc0R/JOujJOXlTHESzAb3710qeJhsJjn+f+LZg+a/hW
S4/qUMTesCzcwHg0ovFfd+PA3m3q4+6POCOBlvsgm2Eri5QfxOCDdEe/aYGDeBirYbw4fcsPVTdm
UDXEm7MB3TfH6eWTnd7M4a94lYALdOpL5ZrryvWQIAKJyWGSgh1G1rorSMLzBdmujr8NkUtg9YLm
Xd28mNxVK6CQ/YfD0utneOKuWp9D4suwxC1d8jJ7RP+qB8TjLxPdgdctWIJTPluXpJdJxiqRoE1x
fVCg/R4dC4DdM/fb1czHKL6+Qu6V76/gOcBuada4YMkika1pxjXYNfJLpPKdYYBlE91LyaLOh2TT
QuUTWnI+27WTWZ9NXek1RB4czA4QA13pxZNWPkjknCCzUEO3VUeQI5f2zkIP2TwJ7cXdSkLcbLSm
8Aw50nZhZEH1pa1QjnRYLg552Fcv0COb7c0IlSIIEtnrOm3qLxX2qpZVlg+8CMFWlI9AGmt7r6ej
Ayq6Tq8huXqJ3O4ZIhflCtp76UWZSLfQHdmUto3aRnf/P3FGifRCYYK6fBiEtQz4BLp9/Y3mbKd+
bF9tJsbDaAKzTNY0y63loPCNUgkO/Yp1N4EEO4AIjwGCvE0jE2tLQheTx8+OVZoPaT6kd7Fk/5CZ
ovzYN7eFbY+vOsoMvC3PgYcpDfuCvWZxsBx8CaAe71zIVgqxGtDkeM8d7lwSCDWvPKCutxRBE+wR
6U4tAHshm57Qu2BvnfMAPotigPjSNVi7xQvg0s0u7Bu2Fjr15cHutM5ne4lj0ZuO/5tdTRnUZ+tw
IQbRndNC+ZuU9eW6LET+BBpDfgNdymApwjZ/UqJB07IXeQsjwDCZQiQlKtBjUrDFwefT5+pMzrRK
pocUJGQRtk4KOlurPCrZI+tUfK+8Vt30qeubSMO57b7CwzJbKCsKdzbfWo6U/T/kMErQXR1yNrT7
ORyyfdCbgQgV0FM1WFimajjbcdm9tCt3sNWLacgWglNDtqBhVHWaYdKADKz2QpW0grgCWllomA9Q
MIscdUFlOrj3O/dEZvx1wVAUAeRepQ2W9KGClkMI5oa8njW+hfbYbtIM57vr4xbZkWxcxMiQQAvg
02OYnrbXh284rHVT76cA8glSYIFzgszL/KymiQw56BhkSEcb7O44Q1pq0+sqW94N7UM8hZu2E9Et
mTrTh96xaP4hH5muk6623ye1w1QfrE79Q/H/10lxB7QY2B7wo3XSR57UG26DJALUo5KK19/GJjoY
CXablyJsy8ciDX9aetdVe0288LGZPIFOkM9D9/chea/ByFjJ03WoUnScWVlUrwJjF9q6s3jg/nSH
UUR9xv1fR9wrioXK3PoBkBC2dHLB7n1mjRvISjdHEMH1eyUhlhN4vrxFfpmvDAAmnqYaQhpjWTff
/FrspAW87aIEnBv8BBAKzfk3KO+IV5d5bJmi3DYv2Rua9tEr3pdUEwBLnXLel0RL+THCezdupXo1
StaDmhF3I3rwFtA5UK+FxGvSndK2v8aVfAJNbADC0uXQ5mJD2mAh0ion1wPFRQ3i5DUNm66BUDgU
OUkpjDTDqpx5pw87SYu5SGDgYZwm2Aue/AKywQvc2CGePwtIdcw3n13/S4wJwM++n2K+iTrercTk
hbs4CMZXD3LWnSqrZ2mVySkDQ/RigK7HK4XFcWrswBEMnU3bW1SsD26SlIVbgWbFFRqT7XWsKvyv
q2zqVrzMoPtB47G1O9CK2PZ6gKgQdEHdac1Nbwss0z+hM0Y74q0H6Kq9pbsP+9VE9smx5niiuCeT
owEjA+x4qkY7spOJnP/V/sf6eI9/+nl+X59+zoAQHR9rK+ZsAnS1bSzDtfGG/HXpQWQ7su62K1Lw
vtfKR+miSL413AvTNbDtyP80HUhG9IQ5hk8JhF4SD6owCb6l/73U1fKx3Dw9AaWvO+RQCNdqCHbp
6HeRrJaB5WcbspF2Qgfm07PKzAXvGXix8SjldmTtUBo1Z9yY8jN74Ui/O3lgmX+Ka/7+AE6q97AZ
RqbDgrbsTmANcZ/SX2FTO/xrtd/DaHoZRvgXu3j38wkHYygw3baVA016Xnv3sYzte6A9FfqH8UYv
zWPWgtmCIqXN2xvX5T64EhkOJTq+mWJQHYoGXLcUMxqOu2gk0HQMNZY5Rr8C2JedT69grubwTIXT
EbQRdxRNyw4Bvrf4XBwy5bAfPKBW7NDIbzLoYD6bFUoSoRdGJxqC6m/b5G18MaBId8lHvhp1j2ua
cYauJ1kuaDhNFr8BGbM5e7NBAAgzFMUNeWlJAcGNEw31kmMGTj5asgC9TtZF7cmJQtCiGAGSFWLJ
KG+iL7LJAROHHNyRcildVE3QxIujDQ2tVKgDM6FZ1NeieIxQN7rY2ZxKoYCmBuXzdbqUtbkMvG5t
tRwqhVES3A81WtWYVgutVA/aCa8F0Ljrwf7w7wjlt4dmwKP+jwggp5AW1yWPv6zh4fy+GmIOfXjs
WXK2BhIHKRWX27hOmna/T4wNEenPttkPUn2Q7NcNWGCdwrC2Tm2jKsHAaoo6WH30aIiSyTwkhA1h
aoRyZtMVU/MxidA6FPVhohGFfkxkaEc4igit1Akrb7ssPUB+0LsAGuxdPMae0cbVnEAS60GyvPbX
yG8Pa3K2nhGcRqSsWu0kU1Fk59LLGFhpMTuNnWSNlvpmQ9N9U1o4iTbf5tl6EqQ0toD3x3dkMv0e
myoQP2/pJxh6vzsI6AEvyEtrMNTgCpP192RSlYEOIuWlN/QjQF273jvMNQEA+fUTgfQHql/GA1la
M4fq0/QtTOJ+Rwk4CYLc7VR31ZzAUzFvz3jQ3pOT3mSoxkL0PRH39AYTaYu2j9+ny7yqVsJloG8u
Un8X4zkA7K6/a4M6f3RYUjzm2CfxIR1uo5rjPe4we+kwIW/ICYT0dMNBlLCkCR/T8X2Vg8R19Na+
WyZnzi8EmmB4CK0A6Z3AvgO++7RGUblRQ/wNNLhf3Q76PiAaCXa5gBqjl2XWGyaSnyaOleGvnASg
mWJlmAnbORqCbxn1eIOyuKWhF/IedWFnEVZNtvHBWqAgg/TapTEH22mGCkamlaS0lIu2A1nLPtl/
j0fN8MSCRnQ7tC4PgLCmQCrozN8fOcDKi6slj1HQuDo+JQsbygR6CqyaRYzv8L4vwaWhwnuoeIX3
roUqC7bHwbaHjO09OAKQ83fR+qX84EgRLEysu6H7Oo2OkyyzQLiaPvxH6Ck3WTqaHbjRS1IsrUFL
OnUDzT79CnXPkLztoN4d9mh60yc7fC+5kPGL2h0NG2auBFhhn2KcPLBt+XcYPSp6BwraQd7+NazW
qxGQ+SNMn2Pm1chOL2p0try+KK3W9WBU7lMF4ASEybbtlKYH6IJlh9wy7O0IFMKtUCVg7KXlX7oQ
qeuaOeUXFosvsVDVjzqB3l3qDWLBB0CgG1H+6IL6y2iI4kteFwmkcVLvMjJ8mCtDZLcQqHh/ldoa
Pr+Ka8fJGnWwBvTHbzU331ljoDStDsBsEUfMJzO0IWdamb/ZaJKm4PAjCxIbgb/OkHu7QCSm3Dso
2UCYx7EvZIvka6vs/kFZeBwEDmSHmwlcWNd4SF8B0ihN7FIbq7mfLy99O0G0tLTvnHFw91xvVl1g
NzZWOiYoY0/yFsX2AWjX342zeDwZuY5M1vZ+kL7/T5maRxMsJ9cbz7VmS/Dr5reYMgnG57it32iP
TLtl2iiPPcTmZWjuyK4C/1ZwH9iHbPrSRZAduKZ3KQ2s7TaD2LntRhvqPBjVcxVBqQJSEdYqRp0R
knPJdOahNJcU4ATPaVvbS1GgWb2RUbaUkxltptixzwYQt/PFCpg4BtJe93mI9BY5KERBbmlZ4EO2
IVuP/r+V6cQRhOk6edsr0IW0TjpsykLi71eXBhKQctxj0zi+gj3Xg0SlY+w7PWRsUweD91KBvObg
+FDvE1o72sonb9lJUPhPnlGACav6UY3ceNM3flq931jgx00lBEEcC9XFwsqs59pv25XopH2rLGgL
pE2c71EwAKNDOAXrikEVIbHCYplVIN+JtDxdoe86H2hvAHkwNi0U/ZLBtNb/OYYC6ZIkYDsROvq6
GN2J/GtRtAGOW/xIR86+FNMdM6YjyZClCRvvtI9OmORrGN4t+nD64fvf5oEPBSz3g/3WQJZhAeIj
cRE89DejD4yNAo3hiSVBvO5qaT2XRvc1LweomcfgwcOu7jvonvli0JMM9msSwLfDCQ09CZg1DfN5
GoZ5EmRV50lNiYQW4CZG2KeHuHaMZTapZImcU3qIwgEk7eRpw2R8vyXXlJpIoDj5tOcDCmiFbqss
DTSCxxaE16EFFh+DEAwaRi6bB8NOqmVZSfE25urWc9DrtejV11767Q+0TP0UvuM/exkHD7M/2Lep
Z6bQfZJij79sdUpHztbS9r0LS+RLHEbbSdeP6KLKMQC2RqBvnMYZR7k4dYa9RRWoTzEfbuGLcU+j
1oTifDsG05YgQeUAnfK+QUZvRghp+BAoWf5uky4YKEiUmoIpbviYS6gjWo/i/uN6ToM9up+2R/Bv
oD3F9IzVNcPS2+YjWNKBudFJmsIGKLB0XFCVaXS0vtCkENpO66ttSoKzZbzVOHbvYz+ocEo2jQF/
w2g1DweVu7ejyhN07sYB0gUgTor1hRxgsgsX3CnE9lM0dsurZsz60zXY8TSxd1pdPoVByD1eD07e
gAv8BQQxwUmWlcMXLfIBu4CHLxVj4XmUOLesAL/fuBwMZHMIeq6mRRKHBr5dxnwFPBFEDa7fTwPL
KpBZr+mLqSW7PXb2ucjafKV0MHnCDBW4hSkBEEzkHPzHlx+tnjNugWwRbema7dDV9IgRK9CXSbcm
ER9eXWRUVmID1Qdshp5CGnif4kRvlWJFgU5soT2IVx7fMVvNtnkFPlY3DWTabLHIqxxyE5Zl38Xp
VN84cZvtCu6MtxOEIKERl9RfBsg9ekZk/PBVfeOWzHtrvXxY0qTcTeoblVlgHgm68ZZjyXlSbron
+kawi/YGOSJ3nhQC13YXJOOaQaFvketOBVd3KtClGuolklbBidvKAq5GH+3BtSFAf4XWAxAyvsfh
1ATmElnVwJsj5bP4mGyWsdpCHw3yxijn3AIzPNzmqapPzIVCvWS5C/EdUKCYcTPuy8C8p5GrTXQH
3pLspnN1e4KeSouQozCidGNWgN95YVO8rxJkWbtiHTKpseWH8bqwcdAcUgZCwutLobaEnwYImhta
bRiTmzBJ5FmCVGHt+ype0yeq1B8rMy4uUHJjRxo1YdCeiroD7x98dAlqU61dIC7WSRm829C5eh+W
hj9/FtFVW5yqid9SPH0UQR4v15FQ9fq6kArlHYds8YnWQXIY9BujlyDJBEqVSvNfWWn8U6rEu3N6
iHfLEKz1ZJeu4y2txmKHJiqGJ5aIbTv61pdMWVCyLppxS2EpSuiZhYN9M/Vs/5+WnZhRLVwFGi5a
Ng9VsecEC2yMjt+gazBc587UboiFjIYJcuufhkIPibLMbOpwffWGCkkJs/gZ4bHw1ENTaC9T/JY0
tAWy5aXroxFBexNHc0SKCrhEPTQTYA+lpumnIUoG8Smt2nQeRqMyT1Fl/JhXQsXjnETFVxpF0nHO
fWs+e9M0PbWFbG8N6IiRT1hc3DVZcCbfAOTiXTNycAbgFcGoUd9jg3UTgmDlKTYmA5iicUO+vGfW
gwvCQJrXOV1zGdt4Sb5qiuJHN/9Z4Z23VQmw7l1Y9BeVFyloubL+4GpyJ8CG+U3C7ApaOuCLmkPQ
TVNzx7mnUVJkDBjA2NrQsLeA4S7S4EwjmlRgg75AgqA/0JCW9Pzu3kuTx1HTnmR9kz4YOmtbVMLe
YoPRQ+5GVLsBvftnCkFRRpyhQbG7TmhzaW7RCAAEhV6ELl0ey3mRKK/7HQd0eQGGiQCl7MpdJHUA
NHNl28aCGY6AyJYMVnY3hXdVVoZ36JbMbmLIGy1MiqkZ2uyKqjuTly4UPO6LIHLv5qC0wZdLg/fA
vG4agCnJdNLo5jrp+lqFfhkrAYVtkBbOCg1XwJAEkckODv44H3uBXMVAa9P409N/iMds3XlIglet
uU26rL9x0S10iYTzj0im/HthBqgceOVTDrq0vwWkjfcUjGU1B+DB299UIw5deoUMh6UHDzwyi9iF
pn1hRdXJywz+wuRmCvP4paqH+jzEEXDa2twVSmxTAMc3KEbxl+uk9yF26wkyWdNUHuYn48ACfEZi
UaK9D/JIny5dCMCb6Eeo/MLR6Gcr3UHm3TvjwBPzIViRJWAM+5y0LLdhVkANz7EDyLpmcu1IljzJ
HFvBuI3af0rkqgxm2z8lyliVNyZfnBZJjQz4bJy0OxwPsf3eW1WDZjs9PYTYzTx98s3mCSWPfp1k
2O03GgvhanyEbGw8Lr3uTCPPBJvC1KZyaY0W8B3a2/nq3RtFaJevnRKIKT31Y37gD8XGDMBgGoPC
GrkANML3ukcl46BVwQfkgrq9D64onAV6j5lvnXokfwhutxXjwXSgiZme2FJzyzQ81lk87j3dVlG3
fnF29B0NIzfE5zTsj9YErW2wcICfsS7VkcIoYjKictt2IIvdAXzULX0nr1HxHI25NyDMknIRW6a6
s3q/OgP7YgDNitKpq6oS789Ki5P+msGjNLgHISA4zDP7uyd9eaCHU9fEwRkyaNtW4Em/bFjUb8Ck
16yuWz09wVVZeyCTAk3fxvQ5QNJIj8rEHd7CrNqBeMf4YTnWEcKl0xcJZoGlh37/W/BmGTdOZ/Y3
aC8FalNP8hz0LSZmvZsGUd5OoV0s0rEQp0x3paYx4NEKkkDz6MPuSKeQq1zl+4KDS/FKMgNYKHR9
jM4Du6pZ7MmR4e21LjMbNX4WQsm1M8dTDYa0l+5npazuJWJDBI5csKIFdcBfJPi/Nomlhg0FgbX1
fQ5za/vF+m5H2Y2qi/i+q7m4sJwDGJ+ZoK9qkviSybI54hvnCzknIaoTKKpPxeBmRz6m2QrKuBBY
1MOgwxNwQbd0CY0EX2HaMw4pPB6EO7VQj7smY+98AyQuu7dHrz5nwI8u2j4wX0UzGKuyZsWOhikq
FlDHVE+ppY9gwNkuBJhhXsOkHoCtMP2dJ/zkgK5Td4nt0KJLpXye8kicTGMMQKALGACEZNuVUfrR
vtRDHSZ1mBnV4oR8JTTRogbFMKCwVqCyEXsafoRZejWAxcCNRqCCqfmGzg4wbFXl18BFTl1nzBOz
UUBadf55CIryiI44d/URgZIEWgASpZaujghbUMpTBDSJyq9R/b4GRRhQnAMXETiS8YVkPrQopq2n
Gj0gQ1lbD2iltx4yGWwaZClvKSKPEw7EQTAskJ0Cz66XuNMC3zbjjoJtjp5sOTbAXGEqzWj0mkhH
Nmu7VFO+rFxjM/TOFwZNrV0KOqZFq5lhnCmsDjSESA1/cjr5PoyGMd7EaFVeDbV0b6oCgmF0Vnfx
W9/IUsUrOsiTl4Z0Wr8G260KD0jqJAuqarV2C6rgpOg3ceMbACnn3V7a3D+YQG3N1bE0BCXXgAor
TSA7lc6acYi3IzBA80rXCX+uiUwRVAlXqcC2h2UAuom8T++CFE+0YfLu67CACRiCw8D8t6upT1xI
Iti5WkZt1iVLT+RylRhtupnHVTRpzvKY7+axFeLhW5fFmZYocze9G4cO50M9GXi7ef0MLbYgqRv2
WXzII5Uesdt5v0x+ArDPn2NRVv0hbw5kpxltGHDQqJpENcPPngabT30IwWAPvZQ8NNiCbI524N9f
LguAotZXGhC6QxodZVQg7UScXyZndB4HCZjMGN920nAeycKNaQf6iO5OalPPzXqRVJ13oIgCFYlV
I6GE1hiNix0VWiVlDQ4pmiogJbtHM1awoCFaYq3zf3klj9fdXQyIS4MqfNBlDjqlpzo/tPoSDxzj
bhQ5MENTfqA7cpd2N4CcmA/gbfyYE1E4+Smymirw+fx5S36j6es1pLTirZ1F6Yp0w3e57g6r8D5Z
scZUpw4A/JOTZekqMxk/DG75Q4Zpd7RU936JErs7ks31wa/n2NmBnJOO6MDWgDzaRwh5BnTQgdIZ
vGq5cX8tU029Jw7mWH+RH53lNsoMZKIyFV2MFhSVOopGFEoTJ9HOE+eK1q+1rsv/vhbZP17xuhb7
9Yq0MisKfkAvNr4+8WVUp+i8JQSv/zHEcYc9JS2+Vq5ebCc+D8mLgrjIWHOyHUOdBibDHR5t+5Yl
QOyQbb71AVDZJZa1JxtdCrdCP7O+oM0AJKUvosUJArxd0hufDMDv/cR4qdq6/FZw/8XHG+EbqKDn
G+BJ55vfXGY4eM+Qythrd6Fn/pcl/t9jIAGGLi/wd6+dznGO9eDaCyJ6yEUmNg10amd2CO5B2aWq
TOfc4ld+Zv5jPDH+8rdJoc+amR3i35OGpOIvEbfjoyrQfNnlxnBHlzb2MmhlLq+WCYm4OzfWG/JU
aNFXU7NZFpW1tWKcUV1ljZ+mZt3SCOsynJfsLXB1mINOSuhX0Dm9uzoU1jYNQQRLNhsVykXTegWo
QYtq3aOnfhd6MnsejWlb1AygVm03eRpc7Soq3+0eGNt2NfB1z06JM+SH/Rr/u72s0b9G1au58KWr
V6C8hCbzOBfLatDWHrugebzWz7Ke1dve8YfltX6mUMJEFjb2N9eiWGdHX7LIHg5kmu1iWYboKKOa
22SE6VHw6vH60h2+cLZ1LcbldZkm7D8vTY7RyualaSETVM53ncuWk4UOQelOSAxmgKScs8p1l0Yj
c/QBDOF59uAbatyhr+Up1zaKa1gIBUUgSLa0wjyXFvhYRYHdBw1NetGPC7an80pX03XNOk63eN54
B3ICB/aQOFl37NHGvxpyDztuvZGZdx548FWjjdKsNvngmb4psxFUXXpI2xWniFBrU2F6IJvrg+AA
oPBbcs5hel0XpfDN1Vawn9dljdH/vCxNCgwksxIlU5yjsA2iZXswWpOTLu3HsqHEUWGssKsaWsPZ
VS12drSf8SPgIGhI+xkaun6v0IiE0sR1SF70suHzkh79CKeeHh3E23CYvgYtjkSRZ/ZHEIpjj0dj
Txvpji5xWEAiNm22NDUEyzoeG3oKja8rhCUI/nnfPPxhn1f+9CJjFsQLzy/UBimOfjd40YXZvfnm
QYg1CJ34e94l/bIZEv8Mwd/2CBoPtBOOZfDVqk8U4ECVeFl64JSvh6o6FdARWZHD3XJoTH2DsnO9
cmsVnwIR5WcxAXuA0lb83WWPfWVNXzma0lfQsS30tjncokSM3IOEcCeeueNbbtpyEac8uisK1z6T
A0cA9FZoh4EWu9lRGeBfDhn6KIZ671kC1IqOhkANUj2QTbUOUHZjPz7UyAxueGSo2zAT7NZqzHup
N7UJSkk0Uq0hNgYY86EIjIaWyPPYHlmVHTW1XBtdaAh1Z2cP8vPZSfFkp8uI0tLeid2bP+16WbBD
G/vSam8+xX/0z6STIQ5oyJmdf0xH9y7qx6aaf7xrvw2FARJZHKYq216XZcDUnxJfLWtDDifXRUFn
ACb/tg/xuEajWfwg0wCw3xKKDUMTFEvLtqoXTzZo41NN9ub7QAEoVXwPUpAnFW73s7OLVZrmHvRD
H1AMSnBKyeSyCnj4E6UzwLiz9NsQ/4MevfrJ7rpxLfDVeKzNojxYqK5uJt/GphLkA4so99vvnEVL
Y8ryn+Dgfu6c0X4JjAHJfWTez65hmrvSRuu+hzPZfVL4/VK1pvU22v1OuVb20/SmfTcG9RtAmxDo
Avuh18mFUP10MVmRbEO7Tve1J9Nb2xfRygp69QYk/Xas0uyHOYrXLkvG514NI06fVnEMrM4+4pNd
rr3eK1+8DulAHcrbaRd7vjjUTewsqyjpQIHtyEPsW9OlldYFPB3OGzSaoeYU2u0R+mHVA2javpEd
vwyyMn2tTgVo6+4bKQCkjv2VEaC5DgSY0dnIi/hUWwKHfc77b42zdpO4+A5wDWSydACT7rhFD6VY
Jywt7tD8UtyVIRq8kHCokK938jsL2mv+osrxE0/ZLZnQw2WgMq0CLhaDUd5ERptslAZ94F9t3DM/
ixdIG6s918+92RGiW2AKyzsaCTcsTzkTp+ukrMRTfxQxSDw/FipQMF7hw5RsDIKIYEP9vjDFeMKS
i9xvvhPZ26T5OKu0Gw9tvigcTfk2E7/NV4qhy6dxNUTTQQLr2ln+HhI2C8cFi0eZ8fOMWZggjYHk
QLIhjENUMHlCg8YzOcnkCuvEeP8eL4FwR5kscg5G4ztLoqOwy+a1jG3rgSFpdvyLva+Lz/aEta9O
Jt/jawCAlsRegffNaxAm7GGI0E01Z7KKsJfv/K4oghw9F9yghEmgVrUc/Att04J7IrTv8Icpn3pI
Mt20aOHetCO3Xid88UadJ77hEQb6FJkax7FzpluoVPsgykBDsp6Jmm75NOiZskRiKHKreSYFOCGa
wGgmB6LitksgOu79mkmvaXqAKNJMR/jmqwT4iAKw00PvRbTOo8Z+AEI82eCfERxVGoNvGOLVN1zy
CnUBwaEW3pnQo+agV+Us/Q7pos1YeVOEnkSxBkeX9T2x0VkIxGzy7EymWgVMsdtSRca2n/p279bt
eESdHeLjXlk/1PiaR3teX3zBNuIxTAHuXYiHqWvAGFZ5lVYVsb9IwyyWf/vZpo7/62eLKvPTzxYb
BkR2de8XtW6JQeZLyUW7n5uz9BCo+XZPbV+SGQ/oI5G7SqWpWiCzCgo5Stf5jVeveQzGgNnoomy7
9gdhLFDGLnBqbb3NADGzpRhC/NXJKMsYz+jIOU5axWvQl6IzvY2MIHbuVcOWD16xNwAJOSm3G050
R5cuKcFQFrru6uqo6/BbLM1wkTfesOFJxHe+V4kHf9QtbSOofoE8OaLFs3qhiNHmDPVN/oTuH7WE
Hnu0H/BVwq9l/U85/vmWgiYEUQnAS2JnowaBYz/Y6EYkdx3PRw9KmK1rDSuWXLYLqwUysAcs6NF1
AJG20+mVwkITNKdOVSED1+OsEcdte251WB+hl09P/1vYgE/+tgAUETJWXvfU5PkWrdyo6+GTt2GO
mLa5HqqsWibQDXlJi9rcp8yF7LgxmV9MZ/gxJoF/h0LzcAs2bXSs63huBe5Sdh4qV3rZvCu2FD8m
3vuyJfLGN1OOznZQa4Nhd+MDM7ZEdTHe0dGWhpWZJLv54Ku96NiIPw2Ry4x3SW2iEl2ju9Qn4GoU
O/3CsnpnHRSBeXQI7YqHRO9u0J5x9/6KUKc5RC3yNNnE2iOaTEAvkYOo+giBzpBtogpN5aU3qA35
6WJ48dfErdh2KFiHHhZc4iLqT6WsS7TyZw4YZHx3WJAxLuV7DHe7bllJieqvjiZH50UD+C+htJBW
KN5Ca707dSoEmBD6Usu2hESjSoHmR+ket9h5tRswvrULH6nJYUHGRnvozgdSZlfW3u3VXlkM1B+z
t+MrqwLQcMDOwMFj/CDpg4aPkDi1qY3PHN0K/1LxLIHCGfLmdEGNKlNI6f4at+AXKsDrT5ZPM2k8
pbEFzfIlrXWdAyEhpOL1heUeX9tD5mZn0IO1GxNc4OfKCvnJ7J4sDfeiC5npbhKKL91kLNYxdioe
ziChf5yifPk/lH3Zkty4suSvXDvPQxuQBEDw2tx5yH2vyloklV5oJVWL+05w+/pxBqs7S2qdPjYy
GY0ILGSyMkEgItydmsRkG9ysgn5PwNe3EaqQPWN3EoCmT+lsYUCV7OBOBzrzY9FkYFKQMGI/567J
2owVR/ru1Eo4HErn9bCjNmTiIv+zNw15K1MbKuZ5KvjyViNNJ1+ZEoKSVYeAUZeF74cI3sgKeHmU
k16VIBzy/5htCdVQc1E5+aZNjR/kgfzgpIzDECo/AcjTG2Szn7B3/OjN/MW5SZ2V8J+N0PiELGj7
bBngB+zsYIBS/BCdyyHJwL2kjStAaNaybAILPp7EX4AxMnvr/XiNJMUMuR8hhGuEF/yho/Jb7svm
SzUgbm/IgD1gwaPAPVkz/B3zeI+XVgsWnApofideS7xc8XsQGZ5F1A2n+dSwtXEwK6ypsrgEkmiq
oYPskJk1gBavx26wCS2A9kCH8YLEyyvEOqtHNRbuCWDBakl2Q4N8Ma+C8i727PHeFT3WL1OHAFwB
iBjl4siBL35SOeR0O5Y9+/lYLXow8p3oMHRGemLT4Wajou50vRSJtclHJIR3WX2upZ8/u8iCfaiV
t2RWFSCvZVXJLHkWfZM/w/OK9MZCP1BDP08uyJJSd1Sqouqtz8phHgR6daBVTQL8Dqcx82lDi4mo
21MxGcW4Qi4Q31KxUQXCg3Bwb6g4hF6N3VilVvZ0UXCFhntEN+wl1SISbxzKHPQWVKtkG56bBitU
qmW9Vd3BZXClSixdw0UhBrZLDcMewbYcVwBkVIcGiwO4ktLYO+O75Z3pzOiKL+DL7naWmYtxYZVe
Cwf8ACZ4M8XGMIUy83RGBx+qAAcvxOFW/F27WzfqQU2o2634/z/U7ZK/DPXLHdyu8Us7qnDqTu9b
89ELILJsQCUkX9Dp7QDiD7HK7aJfQCghOd4qnBCU9GWe/tmFyrdqNY14K9LZrxdIGkQkTQcsh/88
TFD+dWN0FbqT2Xi7KhllVfJ8Ibl5HXWIvdt0E7cuVJyb0Cl1KYroM5Q3y71hh/l9A2lIgVDQKZsY
O+lQDAJZIIZXLAfLfrd1dBbFGwOiRudh+gUgN1rXm0rHwEr81Zd65BGy5XrHOt/sIwN2e0wwE9FV
bxUD6HU62cWXTAVYmeugleu4CN3lfMW/BoaXCsBtcHh3dO1EZ9gll2a0moeizoF+SZwuuJuHSrRZ
rIPQKOcmruFebJAQbcEwoQ9SM32Yz5ykfT/7jY2a9Io7CX7Y6EeH7K+zm01Ow9xGpYqbrQRL6DLi
+MWD3s19KFoH3FQBmNSp6InYfdAWJLS72LoLphYl5NV2QSPaJVWWXLkPOfwtadmx89yp01AKBIgH
ni+kiGa6zu6UbV9Ak1K+FaO4GJIVb1w7l8DBSQaL8qL65IQJuJlc5u2dqn+mhHRKQ/enXHR4Amb7
zUQtyJ6W4x1Q5gs2YEOQiOgeBHr8GoWRc8GEtKYSHYwRbM6J3by1gx8j0tcgI69wy3qppAcWAyf1
j1XCp/18KV+av87iyHy30VmbcPkSBEOyYHnqvMy1/paZ7mOsdXwVQsRX8F7LU92MRzJBHCK+NkjE
v/Mwl0E1r/eX1KxtrwHImO6pFR2aqt7Fdt6dqdSHUXytsvxz7mRg0phGJlNfg7NCGpa/v9na3K6W
KmLxlppQRaJTgC5ygHjIRmMGJeRE/YbHq9tVfUfb27gHA/VtPN9OrL1j9sjXMhVuOMpHdeSyuVI3
+kjIiyihVFp8GN0sQcMbzbdw+wgxdpQd2L8uN1PmVfe96wSn251pxwsXJmgSgUnFA6O2tay8hWFI
58OnKi0PaaQW6KqoCR3cERwgtVmb86eiQZ3Whehemurl7bKsydTOKJG3fvukbdUaB6a6L7cHBwcp
eP91sr/dXZ8J9y73X2is+W/o9sXkdR3u5uJY8AMYNroJTNPtHQsiCUae9q9R3TxZSRo/RZBsPDiM
IUN3skPPzjby5jJiHY7kT1VvGlAZ7VVa8GcNojtqxKRlLhvJqnNoC2NliDxdaAjwPba9+alrhuzc
TSVZuOMGuSJgTi5d87GSfXWvQHrVqNh8JFNrgtrLT/3wSLa+9YtdGuZsOXcQlv/YmxtPaxNMnEjR
w7q6jfY0ODhx4wO8IuaCitTBxZfFkGZ/JVM7wpWY9G21pcGBNklPkZ39QZV0u0ZoHhHC9e/mqzd2
h2yzUK5pMOXE3YXx4kLt6eBG0WseO+aJSj2Wh1vPsVrQieADjUbvX5GpsqJKMuWQyFzwyusPVIzH
wt45IZx11IRuoQMyjo2PZDAcaLy45ch2dAOg9WAHX/fYSmJP1YWfWWi315E7+r4Yuzevc90vkHYf
1lAEHHZ+j2KgjRVIt5CjGbnuqahSKPABQf0FPIUclLhpcyzaEKlr1nU2t1Dg02UJvhD4aJbvO25Q
qO3mPL1bbn6M0MexzYrFh0Q9O6ohJm7aDwZuu/C9zxS/9ln2Tdc6fyoQZNvpGhI/8NK6T1MDCm1j
DfiN118NODm/RQIJkHHHf8R2ctckg/Wio2aAHqiVXaUdtltVWv3BK2UMP0XMwBrI+6d4gDJuBoHO
71N3aJTyHyG6OymcwfiKehvPTvDVSBggCROOPFQGmC3MGOCzJOg/QaMCXM6w35p1E/o8cR2EEeFQ
m5tJYO+pGdAR76MNU7PbaGH03SOiA0geD6D5BrzDWKTDW+oEyC51rc+QHS6RlGimu7pv4k9ly09O
YQbfgOdJlgXSoy/asdg5NweE1uwh/PZXzy6BGAX1zKWPtG3bZisjihAg8rPkE51lvozns+43tt+1
85nJMG8WyYc4myHt4QhmsN2HqN4cYxPDoyFGuafw2lzrIEq2FkYJmMlfMTpqTKMkZb0jex8li2xE
YPdStEWxlaAf+GylxcxnJRNlrmNbVXtkIUGcN8lnPiuspWGPGhBoW67xaWqv4CcDSg1pCoIExK2i
s9ZT7vwykC54sMsg/jflbhnphRdq7+jGkB1BqkycX9JRIOBidiuqQJwwv4TQELRX0divkEPlHW/N
vEEEm8FPnGXPgebskKhx1GnbPgWdla3BUtZv5uIIIjYuK9yS5bRPujNHELgmJ6qkQ+eAMAygriuV
aLQ+Nt9H42b3PppvG/6m1VkDj5ey4gVxZkF+6NQps7pQqWZJvYvctFpSkQ5w8oKY068vvHSRsDm1
qEEgtuSTlAjZfjPG3GLq8PMYv7uKXUL7tWjBPRkMvHg0YvNI3Awe1El3MbBW6376UUCjL5x80d1d
CdHuR96NRwbx1zUmR+cY1H6wbNTIT3Wc258Y6NJn2jqd5QewUBYrH1lzX6iZl5T8ZDJ/q6y8Bahe
fqNfTF1DuKKEz+LaMNYcG79VK+bH4TednvPSdr+2MWhXx2YMDyxNssepI9VXcQ4NHQvpQnYYy32c
YBxZW/LNh8MnCJruG6Kl3bLlbnAfK9OEmOsIllE7HyGiHL+3FVBk0ZBjzFYmgqctGHrB/cHZqqcz
G1vVLtMK7gKczbXTmR28iqaHirsCTGg6gBRT+9saCb1b0XAEZTVmogbLCPD7O+PWxTxzLR2E1ie+
tPmPETTDqpZwutLfMgna6ApluUmD6164THxNwLULMcXuqzX2bKnjqIOWnt/tGtkaO4ZI510HSPgS
cbnxpez7E3FouxnYO8O8+8rKBHKQwF8YXZQ+ZYDeA7qNM78qIBuKKfnJiPS77VZLZxlj9brLKjAD
cUyUgGikB7plTybJSZbV63zH00eRBci+qEUa6B0UC6JnNy1OeW64TxEInw6YUaZfYTd8newJw9vC
CgJ+kA6oUn62jwhkLHKzLneY/vozFvz9eRSygz40z7exVYSLkvUQIaAaJwjHRVOKYJt3A3TNDOgg
KHdyak3Fm82Jk2GH3Lbq2k6HGsT6iF7ARkWquNny2qk3pWe1S8pyo3w37IGvDpfenvLbbnbDicYt
Q+7wIiGa1puylWtXV8TW6nWmMXv4hmndZbEw1uF05svh/Yxsv6tFYinoc5AruY3w7TkohA429egU
z1WVvdnwMr6FZb2BI677aqZevEL+1HDRSsGzZ+b1JkscubSy0Vh4KjVPihgRyFFMZQGPHNY5/oFM
dHAmLzKdIUwBLddihBAtklc3kaOBVp4Ad5TERTYQAED/xpZnOHLyiztNv5m2XqyxYbuIC0zJhdHH
e84MvCXKGBrobe1ziOmY0ZuHX4WypHgt3CBamUKkFzdm6hiMeb3udaaB9QZeHGqeb7xOfwx52zyp
IGy2npenez8VUEqbBqMWow3F9bAWr3DtRyvPGbOVw9SwA4Ug5ajTwc2ycu05wlpTsQN470G+N+C2
2Mo0Rbr40DyOmQdofxyme8Q0ADCEwsMVyiDvttI5G160zwK5/p1mhWfjVTtVjlMo3skCtkLKYmc8
wruGp9CFfrEi7H+M0NUOsV4LrzCoPIFIsboGcMbMNipSBbLbm529NBwQILS8tZ4BA28P3CombmoF
92EFaYhbUYJAEc/VPke2jwxpJd1lPDGMQ6r1k6wr/9ERTXJqh9hbEqO3/NOuczs55fYkzwQP/Bpc
vglECYsFfrbmN/BtaOT8W8m9o+UArhf8IRIRto9MVSAcmqbaIXhv2wZgNLYtHTwEJsirtYdAFvaG
41fOoMzT6+Ez5GLe7ZSIAY7M2U7txyzy1r4xAmPQNPGOd2GwQZADcT01Yl5ErBzsNgCFxEmyM+O0
+UItgibk2wjifAssttLlTD3fGKzf/rZMxPOIlwElI5S7sySo4QJZQ/2MHqmuPhapFh7/bk/Pvwy7
v9X+0vfWuJ2GKpWht6M/HroBQVdIoZfHHh6ATVaZ9mOGlDDIHGfjW+7dFX3n/WGP5Q9bKPWsExM7
S7/3TsgCr+Y+Oi2MdTYAqUS/NzbwahsZQQ7f07QG0tOCp5sOiTvaS8Zeb5jpG666AJnEPi0h7sOB
vO5kWkOgeNDvSOxbO2gyYG3eps+c1Qzf064CN01qbxKB5OIwLoszQPDZGmlP5afKMb8TtNGQ3zFt
xW+3Piwcg5XhiRct8cck1BoyjMvNrejWfbmBPHKwSRzfP4kB0CvRf6bs9zxvIU0XeMNFcdWdLI2N
TFh65msdzw3s/pH15gLRghIZIvhJ5Fhhwi3MixPJ0KRTUUxFqrVbYDupFntF65lqf9c3lgEiF2kG
AlUju2CZgHUlBGitslfHUjMsNSd7V0kQBgzNS6lVbv/QsaMeoEe7AsOtn14DfwIw6PAEpm7Bv2fA
EK9Aq8HvjAKqf4PhxM9+kldrKEmNZ0C+koMsYrkdi9y+t6NCLFshg5fWyh7SJOc/AOxHfqOr34Ly
z+5OoJG+0cYWiPzxrgA/ggtXjJueRNN6yB7oP9HPn+wWz+TWKapZfcgdrPQe2O5jlkEY6SZIlBZB
sxU6ABnuCEGiW4VZcAh+GPdgsAETVYGsfThXFqUIuyMVmyF/LxL0EG+Hj7XDz0WqjRjgYf+2bz4i
R6fM0hWobU+idrK9Oy2wkI0IRTZVpsGZynSYmnj5mO2j2AlPJhafxGcQ6e4PT+TBvex6/sDG+EJk
CHbW2VukjUYbajWk4x9A6fn3WNvOrchsDTZa9QlaTSvXv8YCf8XcKqsLudGqttfwUCJBuK/Y59AG
Nxx+1941C2rwcWPyPwMjgxiU1wZwunT2eUSqOMQRa/uhyetmmZtZ/yVy7dfWdeI/rLJB9ykOJZIS
WyUWv0kXQqu9LxgE2Xz8pv0a3CjdgDBJa4ZnzzReE8Pj84Kyjc30lEfBKy3TaIOggHJdKLuND7RY
czm+gwDDF2ti8yJeL917ydmo8KqYmL/I3vQa0I7Jzju1vDUlO2Q6E7wY3HIBwt5xC9BM+tmBvHhm
quBb6gEG7YCL7RIlQXdRAFAj1aAJvkWQBhAM3BuWE3rbn3vGZjjeZ6n9OcPK5gwKpuyMVW92xg4k
2one+KTsMDzaUbjxrbR8TJKovZexg4SWDsqgPXwuy8pjbEe1Riuak++rr3MtG+RbDfDHEYsj7Fok
NyB5CQ8ZtaUDiOs2osuMOyqFpStX//qv//1//8/3/r/9P/J7pJH6efZfmU7v8zBr6v/5l2T/+q9i
Nu/f/udf3FW2EoKDw0K4YB+RUqH+++sDguBobf6voAHfGNSIrEde5/VjY60gQJC+RZnnA5vml3Dd
unxnuxOrApD0D008AIartfOG0DnC59n31ljN+1i/C+IjECvbmFZYnRDtDqlmIrnIMUi3injlIJfK
F8FQhttZZTAOm5/KwBFfAiTC3JYZUSyiFaIxKQRCwExEBz/2PtqocZkmK4bv+AHyxMienQ4iS/uz
PR36qKk2OSY9MDL9WZtU+gvI9NOdaBlW7CKVFfKRVDs3ob7UmAaAmgJb/POj59bfH72UXOKbJQRi
0JL//OhBj5cbXe3Ix6YLhx2CwD6ypsxxnXKjfKliBE2m5UQ3AgddKl7dUwsJzBOg2gxpYr9vVWWe
cUgD9WGcjk00G3avIVZsHISog5ckrKxVZMfd2YEk5rEswJMxIDb1aQTpMx6vfJuagn8aOd5TU+ZB
acRPhhP9zMxquNNBZB84tzDnAtLg/IfvpWv/+nA4g9cXT4cjNUQKKX5+OJ2KS4XU+exxXqTLQgCX
n/NPiFDkVyjKtldA9Z9pOgzrzNjQlEfFqRXStbLrUECr2ArcV/iA9VqKNANrGiamIKsh1iBE88XS
1dmZ1oh4KT5kEcs/C6OAZFDRoemQ82Pt3AdGXt0j0X6DgL14zCc2/RLctqA7iL0j2UAZFm+bAvyP
VEsdqrDfiImXH14zqNZWIQduz06XcE5F+9HJwNrvZYA89h44M+wurpa1BxRh0DxCu148/tKWm/e1
tPYKyh2/LO1JYc7Swj1MlSQ/N7Y+0EkdnB5Y/rKTycM/qs5Nn5rpAE9hUYkIBGAopKFsFy2gh4fU
LbInS5vVxjDHfE211Lvrkrl3DvLeu9nfyAuLrS3exB/I5dvGmWZls9lQRWmx4D98I7j70zdCMKZM
/BdQzHYAQ3bs6ef0YabCzGINoJLxHwVeUZCPY/2lM0GvTDjDsPxkurX1SoswbrT9yRdefzECF0s0
o4IUZBSfSVV2Vokl8dhZHpZOK7coikUzqb2FSAKE9k4ZQVwmLo/UiSqo+G9t82A+i71tXStk2Qy2
SnZON5pHxpV5pDPex3a5yMIB2VYIFLEdV9H+Vv23NrOBV3r7H+aen6f96WGCAEpyJpVrgYjOlT8/
zDiomJmkzHtw+npAKDZ1FybwC/dWaLhI+k7NdZu42UvOxJrWutSiqgKg9DregeEWxLMIIxYK2OO2
2NWIM0zzbDXNrh8OABmdWw0tNzQgMzQ+4HQyA7jT/DFbVrEJeleLpVfTjcMFOVuogqXGewWiMyG8
BKB1N7jOllFRgMvGc5OrRJ7LPz8V1/nbV8zmDhOOaYFyl3H7l6eCFRX3syaRDwxyuWd7EswAtUmM
FLZJ5ZY4UX0ZRau+uIZyTFYfqJdzCBoQXTLZwJ8HYKwClTxRK3vOgDy4XjaruooMcHGn9ZJSAXMB
eg5IIftHMWUMRv7W0YXz+daqlshOcxikG7vJNVR4EUgxQsPfUVFPtk4BoRQM9t9s1K6YXE1z46kd
2YZaYanNjZdqovdeOP7IHzENQ1fE8iMwdclyTzVhCY0tr4IMF9V+aO3yuoZALndPgbamr8DwFV+n
YhNZ9bjLBBJVJjvLe4k5Ak5FsKZgxw/CfoVkfKEWbe32j9YEICkAREboFjulqTTVdQMUlJIGbjlI
hAV+BnrnzvT2EPcuLroJQTM/Nt5Rpc6XJNPNA5lyvLpWCWIYGypShZkAQsXM13/+jljibz8dF3ob
rglxAVdw7MKn+g/z0OAyvO4Gu3wIAnPyOmefo7oKv2Udkg69XrJ7RH5CpOchARj8esG3AowYiO97
LwXCShvopoIlw5Hh08893apl2MAMJzc1QmBcwcUiu6iCTwp0tVRU4bgOCj0+toEDVhE/24STIl6R
G/kZNLFINZ2K2GE0O+VMLDdTMa1APloq0e+oCKDR+5BUhBTyOkSq2VrZ+JYTIij0rHodjrL5AL0G
Whwro6qagUNwVI37hAPqNkOvRQoiCSiBmTP0Gmpz+Z1niw/Q68Lv67XuUj1fgq4zAJiDvG8rdl4s
y9FXabn+XdwC/9oDxPNiawtK4YylJ2QoOE+mX+69oDBfwCrSbDCneltqFkXgPy8Q6+oahXynFjsI
skvevN6Gtf0RHuCpOw1b6NyHK7441ZqPyBuFdONQtsETONc58nPgraucej/UiAgAVuAswX4RvmH5
lC3SsfSe43a0Vp7RJ3cZckN3Om+tPY0kGkQAbyN1LPUf3KIHOBk6Wa3XLy2IxsE5DWyymg5kF1Uz
rGth66Upx3cbVVC7Hr1sxux5DBVuIWJV3ykfHpSM6/QrCOAPpAzZRM1R9KP7giRGuYycIQB+AvKp
TlOZuz6Ew960bBt3oNKvKqwPtZc9A8wQ3zFMh9cBGyNoXkDgWuTtE+JcPuTs/PwpT8caMgFFu6Wi
LBO9r1skjlMRIsz2fV2zTaTt/AoPu7nKWeI8WGWe3LHS2ZpD7zyQqQ+9ZuVZ3rixJ5vFyxrKHXNz
r0uyi1Vke3LWQjQI7IaJ3JPDKKAI2WRrege50S0DIByLJQXqthcjM69hJeDUy+u97VXlj9aKX+1o
VMC81t4S23R+X5p2veVJbSAfaARdA1CcmyLU+cPvxknifZ8W5RYOi3ZdtpDEy8LioZjQKEiDhEry
BETJjByijXWS4ScFGx0EhAOorRwxS6mwREy+H76oPF+NQz48RzEAGqqUJmIt2LFjdcsB0MjxIp3I
DUVSrAAs6g9d1VSIwHVtF5/rKC+XtcncK/hJg62tihCKM/lwii1455GS6DxKC4ECmQfqGzBV6yT1
+Q9fu8e2QUSGuiMdwL1yPwi3SGgaN/88E9q/vi2xauDMZngxSNM0Maf8PBHCDVU2Vm+0EIw34WLt
PISXCDIAuql7N9DmDlRh8IiQrYV2VNC0T2MjSwjegCVfOoV5jdoM64GuTL/n+FYiuYx/vrVADr+P
QLUX7pyJYoV4VjRIVrH/ad01karoScCWziDhCGHcpV/X6byOsJF9vNR8iC86aKx7qmCIgNz/82Mw
f12XTo9BMKwbpn9S0g77w/vA6XvkeSumL+857Y47IUnxk2dQPgaJF9wAtjWCL/P2o098e8V7u/x1
MqAeRYIkf/r1BwX47BApi5b/fMvc/GWd45jKVAp/OYXJg/9t5wmkqQmhwTC6zAv60XMqMKH74Vf4
hJPJKQ+2nXhbuh7b/mmmd3xlIpXq72YfvI2zmdk6/AqpjVvrOmqclQjLDBxNa3Jzpo4bPlsCXC55
sh6CGsTBCHmsstgMHgy/fD+DEAJfdRowj8w3+WqYzm7tMkjk/YftOO0fbp4QgXc6tsEcGwtbupyh
/PPXuRvGPqxGEe8GD1AvsbQhytKOkNp2sNCEA8l56MYOgroT4KTT8T2S3qpPtxaewUfEh6x+0fke
VBstQBnCvoeUUwCC6QTvHKBA8+BRsLQ8dFMtFengIxA8yN4/BZxBq+qv/lknYuCETfMb647//B2w
Ju/Czx8XP17lgCWEW44DTNbPHxdQi3RAJMvfzRguu1jOHhn49t2z5WcIXIJDpZoO8ejX4AGHvR0y
YNpAUL2IJVgcfd2CmI85cFv7lr0dwOUcYL8A6O6H8q2eMGGq+g/fZvyR7Mkb8OHDCGbhk7iubcHD
w5X61YvFoOqbO2FQbxMd84OGXPgSmULIYOuE/yVMXVDgIfFcORWQkrwPF2RHBpCzARcjAtBhFnxx
WZ5A7EjIi4mYw3OKuCg1y3KRHf0Abhcq5gK01HXUMZA6hlgt901xQMTsG5Ktoh9pccGiEW+kzLcR
kfLUy0Q1vIRnUD9wL2k2KSvLU5O0zgFB5G7bVHy8BzbbX2Eqtz5P47SNF/4Yx/dxLANMjxLBxKK4
mH6AFwgYJNsLEu3Pyo/zg4Vftzm5hzQYqHx9Ho3nCrwbF2pFZioOuhx3QD+/kp1MVEmHoS29lYll
/3K+Ahnracja7NuFzjJ/S7YPF1NOs9VDVB8/2NI2S08NK1eiK6E3SV3oUgLgr62VVOlHG7UxRJVP
GmgtHBZ/v2tIUWNPqJi7xUqr3PsMLIgJkGNQcTSBz1RJtgLazxKnqLDgro9NDzR52miPVM5V7i8b
3wyxuh3WiVdLqKqN8bAEgTLeKLJJHx0dOOeRe3eSByhNJp145qJumIBWiEgRv/H50eDpj1uLTrAf
IMF2MLXzGOtF9EQgztk3DmSWaQx3GgjE6SAt0OJMLXhSxjv4xuGAnirJZsd8DddVcD9fKXWHTToM
42oeI8SKNxqjO6fahnUMpripn1WrbG26prOeR8i98mpD3/I2qGOO4QpAz2JLo/Kx8C5h4h+UYCJf
Ag4IRYrCG3YJm6/T+B4/QbrlMzWncXqE9RcNiDQPVPQCxSfUDvI6p1ugQ+mDTyOR1ol6+co3dlWB
vwndFdlsC3AExLov1D7kIcg5PDNY0bMZeu+rndfhSYEbDnNMu7ECzh9A9Mgf7BFUWNCTcNeNFEG2
7I14AcWW9EpNkGNgA8IGNdLQsvK1FfFm67ZgE66T16RLkk0/8nDPDav4lIweFiBO8ooMyHolm9w6
QnW0fzDa9ptZevEr8qKwlMga86J8N77D6lQuqCKT/Y+2dIxr6OXxaaybZEUXgGf8qKZ0xrwdLqDq
A419jz8FXSTxnvLCtcG+2ifbpOjcbc2N4gukt5cDq7yNldSAlroI4xjNsYtKxB40nIFLzC7R3owd
Bow1Hhk8j2xR9CErlx4mMc/0syvVmjJsVxI7/y0VA8NFPhOEV+ehKnyHS/hoLsrV7BGCGOHGs+DI
o2KZVewOkMbd3Lbpgc+GVEC+8Wr7O43mFI6xhciuWGIXbj5aRs8fUvtIdbMlAxIiRcbbfKvKaLID
9iyQWpnu3E6wvwKJCGBDNV6a8Me+3/PkE40QrNvSfeic8ZPNs/d77qS6QzpxNt/z9HXYgNsgX9NV
E4EM9tFxEEmfLjAd6L7hb+7m+/qne6ZOfW387Z79uAJhP+Jud03WbzojFltdufsCsTlg0HSBxA6j
xdKCTodEV0hbRUykCB2xc6lGGTnQilkCWbe5ZQNQRySUD9W2KS9kGqNDRvXGC9Xn2A4gJE02BnrR
4ESns7VoLbZAqp2XGfEqCPECsOPHqC6B56jA8oYlSPII3GXyWKZQpOzcKzVA0oC9ZoBSralYsNh6
QGdqSF2gAKZWXdBlG7LVCsFiHS4hhTrs8zZZvnfDuHXQIC9Hl+DdttrkkfmiuRtMub21SMtB42Pq
fEdj6bFxz3giWbssi+JI7ahr5feQY2N9vSdb1rPuNPDoZSxHvVd2mazg2Y22vOnFgcVZevb7Civ1
fuVlxV7FOeStWJYukqAY/gjGTZI59Y8hGb9jB219UjmCC1HlZcgJB/HdWHNsLK3Gv/YeeGSy1kq/
WqZCrBidkDCLnU5jvUbCBhF/M6YPdOV+yMUhinq5BzXgtlAS9ELW6BybKPjD7qwSYVID5JZSiXOI
t8aGF74JNB0ks4e4dJfMQ86DUa9LDmKOBFkWr8pnF1BoT+FPeG1Uj4ccIVEgCK38zdD+9xLKrl9k
z+Il7wbvsQY/5QoyDAywj/H92kDxF4dfrhtqX12BhwBsLgi6T8gSBsDZREbBT9eDRDfwfHldbNyh
AIM52M83FThAVl4CCZ2sNbHgHlrzFcC8hdda9YtbA2ofgDVux+DL+ORyeSjTadTKNZdqhNCR3bfm
XRbGiOVQT/givaAcHj3XLA4OxKTX1CHNtqMVqa+AliQQyOnqPdL01dPoynuqH2UEn65ZdpeggHse
6EbonU9XSl0fRF/cecLPrtn3LIg3pVV5X71qM3e0Vbu29JgfTAYPF0T+vsw3gqzZhZHhwcXYEJwt
xG+W+TQgEpcOeaizT6MKhp0FKPgmbbR+iYthQQ0MG/g8aPelR5AvlQ+ugvgUXaoWAG/XWDXc+8iB
OEkwYK6owhD1xsWs+Vkrm28VqEq3Qdwbn3OOv/x0TVDclasxUAlCuMj4gUZyOT+uHMLqC+S7+A/S
gEKNN4kIU48qQsYPHEkvzSj9bT8W1Q4qJMOnMYfOyvSg4xS8CiDATM9yNFyk4EXWYsQr6RnBqudy
gIJHiHyCXe7HkA2bA9+IfgtwJ8CfJRG6nIhgqML0nUejhzjn9DatjEg8FNNBJVjblXZkrOn1Gbot
KtT3QPb1/EIt0nDc5uD9WVInatUie3fAcvJMJdlrF6obHV7DeW5tscw1D0BQLRxkxTwn3DCusV8c
Ta/1P/dOjocDsOfsi6wqE2lOLO3XVCtTP1kZCN3tyfmITNIfSaHYhUrTiBayKJ6zaUTQ04FYHf5L
UeK6f4LFkwB6kwCFnJB7qk5atFidtmVv7TpH31lTBbBuAJF9qDb6YodJX+7HIvp/lJ1Xc9xGF6Z/
EaqQwy0GEzmJFClRukFZtoRGzvHX74Me2VR5XV/t3qDQCRhyBujuc96Ahx24LPccWvrfp7OwcdlZ
pr8i7dtoRoh990NOEMwz0o1wRLdxmSP3taGa6QY7xr0+uMa1hW/ysjSquBi5evvVuVBI+E19HjzK
OvFCGJp1h9PNerG2wIdUTZ6z2MteSI0T8Bfej97OaNN7N9/qXcvPTN6oNcs/+6rTtiDR1S14ZwMl
Ljv5kkWKvc0Vr8TYhmI9IskeirQ6y+Jk6AcwaKyiytD6VCzVtpyL9EskGjIZq6kXC+n0C24J7r5R
w1+tSTalAYpN81G2Dqrzh1mK5iaHKtF2MVQYC1ld3Qm+vMn75IVZn+SHytfrQxn/7w8lW3Oij/JD
KSh8slhI6304L+pZojwfeM+1WJAA90N2Mg+xANnlISPwGzI0UkIC7GsnR4oJfFzo0UleM147WXm+
BHUXbdnSb4AlJZ/AgSxvBmj3tIMdLEvqWLJEQ41dllzNOBqLmj5KWTWfjagc77It7Lwbel3uTZb0
SP1UIy35KIGq/NJPjnaVbUWUf9eEFT9Uw1Uc5smNmOPlcQu1yXyejfAstcERWG38wpsBhKwfLuxL
NAu0zH2SrQXzvK/lJnka2Yr/O89UBtK2j9Q32/GyTa5eOrtJj6TGytfFdpJ9qqhaIItRpnYXtwnf
HdWO+RXjUxrNqI3JRrXjVqXReqeiVcrXKR3KXZEQopetY2jk53bmjfYY26GT4mavsmteIFVOoJ6F
+3pT0Y/DFseHjOw7F/JQYDiB/s+asb1mBtYCWZprAfn19mrV+PwCyuE0EWAsZhwbdo/KWng01a12
T/LBPBJ6mLGEW6+hAgTJjfy9GcVxWsCoI45YfNK8Mb/WsbiqiqaUgEUXNmyagZ3Q2mrFbfcUziDO
wrwuP8k6jK6+WbkOEGutir0R0/h1IzTLC8warAW9bHn7Mn7SgE6FAnNHWZQj9Gon0kF9kTWaYK03
W1m6k21iTsc7YZBHd9ljnDC87isiSbLoEvZEuH94WZzpG1I53VlWdwqwRn6gw0kWo7Y2YRpBF5BF
eRgb/dXosuwi7+Qt0CtiZi8oS3xQeVCtAO+NgB9Kdh/NSd0aaj9sedPUu6IrnUAOHEpNeRl/PP7a
tvaWYIZsDiyPqyyJod/SLNnrYi4+ye5WQWJWVxf918d3I5M9kPXFS/Gb2sAXhY8fbXB2QtnbMYx7
6qzIbMU9fVTJs3RydiD5possPaow3CBtOE17CLW/hqPzbwAdn4cNSgdHUU3ONjPhOcygYO9D4uaP
Q9i6q+FCePL6EpmZvEXubpqKX/0Mrx93vYOxnyeqOBjTSLuQz+4uIAHzIJ0y8Wd4lGHmj3bVHP5n
uxzP1Jyz+cvKHVkuJ6hJET31Hdx86Y7+UZQiOh9FqEPIz6ydoSnSmeX320erHNsCywwaT52OLhms
W2toP2VK2HYFEm1NY+9lSphV22XGiOClYxUqe4WJ8zaP6BVH+ejtHh5KuvY29HH37Jle/ZwZ2WeJ
hKmSyN05VeXteqZOUrL+bEOrhGRc7j90tjKlyc+CbUuaxqICBfR3F6mxlU6iDpDCmbbzWKaz73jF
Hd3D5CgBUo86CZOyp64NHuZueH4DEKkmFNBt1eWfhpCyWEwguwXEGXT/jDfZisUYBsf4OmTpGO2m
iDhdpYyoaWp6qV5E6m01smN3Yz3MqF/co7z6PutNepIlWe/2+q+hsk4eVFuZgplN280y0DqOEad+
mp12eLXSvt12tWh341o0Fc052kkUb2RraSberW7Mk2yUVdUwBJ6has+yhF8O8rxzXj7hwf771VRt
F0eN/YxTdveipJdeL8ZnbbU/H3NS6F7Yqb5sk3V2pGBjFY8EhNb+ss5LL13T6+chya8fA+15Un1Z
/NdAo7BIizMIPthImGL5dSc5IMmL8FDqrptdC9YJiC5ohLAi56Aohf5UhKP9f52xwt9pTgj6qyN6
RCSNKMXKQgAeMNaDdZalflKsJ4wx/pAleQDyP28SnM73Rj4i1D240ctAPHUdLC8Txp2yPt1xMLQp
qtvrFTthWedxVMSLLQBJZQUekMtnXf5JCbLWgSlsFwlU/n3ykDTNU2YYykWW5hEe7TRqn2Wpccbh
3JTuss/InJ3jSOAouR7Sf86s2Ov3XVp/lT0yrf7VQxbnLNtYZpVgS2h2SNBCAlqwrPU91LKvY515
N3VtyNeG0gTMiiAsNP1y9G6QjX+NgO36c6l06DpWdhxWiIKhLeazifrlorcv+QpTcHi1H9qKMIrs
IOvGVQxIAQv7GNSWivnseLvCudjWtLFTPQYsXZhXeRi9CRs2PHR3A4ZKbOhpEO4KdJ7XFhP+4mQQ
UpP9ZCvgwtcBV7aDVNYqPBtLFNt9ksJanobGvi8bZHltVcLoTzCf8O8FXkKFN+qfPs4iZRZBtdYp
Ea1m6v3e+tFvKq0zZjffxTjWXwnOkg7h67+Sd9VfarKRsr7Bg56wWVsd1Cmuvwq2SflU2Z+HngUP
Epxsudf6j+EFLjVPDdDse6ejWLPg4/SFjQQC6OtZs9bJM1knW2W/cWjEv1tdb/w1tmzCZuONQt8r
iwFJrhOIJKHEfwKAspVVH/XyrLS76NK7Zrv3rHR5NbPwomDS8dd6AmRylCeYwj9qnAYn34cVecg3
0Se9OCmNds9C9hCx/ObkaestmPW480iAhO/UXg+ywVh0cfL+HuHyl14fVCAH4xYwHsYS6OXU7Ue3
1l75KpX9mEVFIItZC9LYImzjy2I7pWzTWClETaz3G0PRd+OYJGCHGOqBcPRrnrwnpTO0V3nhJqkJ
rK5FYXNhryDWHhLhRSd4du8IjG0roU9XbyUHpRMWoaoVBQOsJ1LZYWcaX1AMQ9IwzauN5mXmF8Uu
iNYqRQ3PrTa+NFX7dbaM7B4R/3z9j0GKNqtBUer2pcBWW1GSlLVSEEWgLnligliejEvAjGUfbMO2
drmiF/sZjDfxcSZfWTRak53VOvnKYoef6mbJRf08z5l50jNP2SADNb+riCZtht7Kz4Rchi9g0goT
zwTZS1SmAt3Mm949F9FeBJ/yszEospcc/F+9DAUuSKHZgmhIOnwxlYu8QtX1v24ri/+6Lb3abCx3
tTJqAfnD/PpxSAz04Cr18lGTa8zjPpisTdNY1Vk24C5SXCG/92cVYd/3IudZZp55wyXMPuRzbe1S
Mp/vQ9MG2YpZShxMDKKqc88JSrC3acDy/AFmYmTYJOlbVne/Rmph/hgpO2T/jKz13HiMlGgnLCaf
57I7xHhV/NEW+wnBqp8NTpR+XQ32m4VKx7YcxvjS1Er61CiTvvMsu/xEpIXcljOYf/ZL78tRaTl/
7cUSf+kIxgegysRVmKRWNYv4HSTY9CVpQ7GJ8qz+Ho8uKg9kztKQGVWp2vcl9mo0W1pxQy5yOLpN
+ZVFfx7Uk0ksCuMl9J5m9xsLTjC1ffxzNTpJYb19LXLN2YSlFd+1LtQPrpvah9LQSBKBv8emd5y+
mnaJjQ1zq6aEX3smhF6zvGtYa+XrAIVgU+ERctC8snxVSVVB9/SWTWWK6nWcR/XW4ZbIc1e+yh7W
5B6iZc7usspuvHaTuK44yv5LNFj7OteyQLYSxO+uyKM9y1vJKldMAVY7/bMsdcLw4BvhYyKvHceN
srPxVEYalg9jR0YJCLb6JvtOZd5c89iC8R0rBmY6cf5K6Oo6ZEX5zYjBSJtI+pwa1wVbu0DqaLXy
2xzOqHn2Jj8KvDzeK/W77K5oYJMml4W9LKLL4JTd+LU0+vqAs167k9X4mAadmeRwKXL9WOqi3sqL
Dop1KnkYX+2ig5JnmEcwZOlLWpr49piAu1tnwJ+qHEKmwpq5mmjyS9WBMhLzAMmrGNONHTX9ARUv
hQTpWv5/HPy41Hq3/7yAFuECmnQl6iurYkMHsx89i7dEQ4ys1yrLl/WFNi1BFY3Go1tTTL9169zs
9242i6Wjyjr5MsfSEpwk4l9x2nl+62j4JXSL+UXFebdAD/qzqnriZtu18Jf1Jcr6YNh7cDO2smjX
Fnl4AgVnWQyNtyGyu8/CaMzrlEcpaUwuNtgWZOIeicNk8G1y/n/CZg9UvSA4AbDpKdE875tp4CaH
daL6gljLsJvSTnkKvbp/gtzt7oy4Up6TGcE3Acf7mzX0V12OX1JkoMa4+asqsKiYnG5EoRXv4Sr0
iqtTzf0RGev5kIRtd8tnBVVhrEg+kyD6kSeD+BmpB0s3+By1pr+5mTvhRsOzp6wksySptT3MgP7U
iQW31qGwtjHan6/q+qJg9z59V+wWLWtiYvhFDofUUMPDrDRR0LW68VbEnXuoaoIQsjgDKTukSpo8
ipicGgfda9NHcYx4SnOszwK1TMy3TJ3IlhtFwfxKsbOSiaJdPjo7pKsPNUaKj1a7ibqDQ0ToMVaU
Duu8TGA1uI6tbLIn7axh/7h+Kug9ObZxyvBozS2IpL2rokK5tnpeFR8iTZkfrZkXKvto0NRH65Il
4Z4UO2SM9cqNQyIES3Dj0WppOD1bOoLj8lIiVo292qGjKovMbdp+6VtkC9axxTQue90KMU1Z76sN
+rTHvg2q1tweW7fqDuFcvOE9NE0+LMv2Ig98vb/OEuPmtMt0/ncP2U1AefVJ5GV7WWwrTIYLYWGa
tNpH5qbuXrylA2dUhTcmX8NBHMWOd3WE+KmslP3kISqT704MslSWZKOtoD/Z5+MuWcd/dE0yYlFZ
Qi7so06edbr6qhdYmn5cu8WZ9ckV1qmNQ2Y82S1M4NzWaOUE8sJazsvHj2GP57Csnz5uFpbYj9RK
eU/ZkP92fygcLSJHRbKVfT9u5ujp0XLb6vxR30dKfkK7+rO888e140J3NwTGtMc1nE+ho0EVXe1W
5EGJcVoRHi7Z88oq+7s6y4TV+bKsY5Xxz6lFKg39FiQHDCUPVAAW58ep7NpVmeKLDj8+2fI/Ltdl
8V4PI1IL6y3n9Tp21LMrkmVzVlwkRjx9qyUuazN0cL1R8451xK9cFm0rddg3ifKiWl70ucHDTdZr
k2sc60ZlGQv46l1roYLZLXBnUM7mW040QNanuTcdFzFBDpQXx5aHHAm4QmIgLGg1UgHyUHWJd27W
gyx2nVXv1BCiuKwb65okNTn+yld11SQylTiXxOmcS5q1Qe8ZyxOTsElsbG2wQ2fYEvhiXkkL1tmy
o2zRYmwb195iHftRL8+8UPs1TBYfY5vIOpklmqvf66zdz7OunIE0ZK6ZX+RhNmMEq9aDPJN1MQmj
ABx0s/lXA1LjEBDXsbJzogz7Wa3K07/qZQ85lDR5uGtYLj/u+F83k2O1xvtOAHGNzBH6zcZw3qmr
PeK8HsB1/TpU0kAxg1ZytCN128jiR5/RiNSN6injXm+dxLc0K8ZQuomOTpVn+1FE2ec4TJ8lpWRp
w4SfRfd7Dw8w+v/uESp1F8xLhzysh4Ko13cEr7qoOOuqszUNvHY/qpwsQRzho/wxotHT/mCU9QV6
TH6W9Y/Ozqw6wZDjaGf1fXdHax5mi4ljx0TsxCPd1zgHbKlKv56t7v6orIp2D6BvFXKlrlwPbZPF
W/bYaiAv82jQHPxjUtS0F3W1cVq9nSZlVjdZFvabj7rEFY7zKJfSu+mjSdOQU/XlSFn5W7ssty1a
GP+63H92nNZPIFvkQV7R1txfdR9FnjomdtnHLWocYXYpBLTAI+My+VU0V5cJN0YyO2WtPtVwU1RD
UJQtfdjqfRB1DdxKvuWdrLQbezUFmY0kSBu0T42xfaljlXeJHjtH10sJl4xN+qy777JN1oA4TQ4O
kcfNR51t4eMRF7DptNRqXgRYgZfyRXaXh8zwWLarrvO4h6wzhZogGiLag16640HLVTAweZ5dCMZl
l5bYx0GgAlGHpTby23U5yhbZByxnBx57QMd57S0b4E5qu3IwkAzLM/1UWunQvoY5hr9WjRWe50af
ciuevmo5mPXGyjvy0DWmdFkEQKJo59NcQ6pn4RjdEdLEoFGBgZmydfbH3Jz/gmi/gYQyRn7Wj2CN
DA/MkomgQBb3r0pIEm8wGqQ7HKS31SxNjsq67oK7VG6NaZ5eqxYweWyjrK+56fFxJYxOCa6ECD72
PH5ZXlzDJUdEtaueDEsnj+vMWUV26O+yPJOHNm7Lg9kaiD1F0cX+50BoDe77xGstj119r7rtV9n4
Uf+vvstUixXb9p/X+BgqUnc44cm3ldf+qJdnH3VL5cbnGNns9RP8604fdfLDpAvSyy4uhP90dQsz
3td2gdBWZLUXhGExqnciYze5ebttkgX8fv7sORA5lbJzX6tCv1fYL91UEqmvba8t/uJ02dMw5t7r
EvZtQNzF4X9Aq9mO9s5g+b/V16K3eukuChAceaVkaDR8Y8QfstFCKugl5HFhzX1uUqvChi3iUcd7
nWO4ytmSgQLLIMvyFJn08QSideV9TN5bHuLznU3jVZagcn7KC3W8PUrCJLDlTvdHyXYO+VKqz7Lk
pURIbHQDCsP5Av4c2vDYLTd50AHCbovQUIEoUFfU5q+GBkQlliuuu+1Uq7dh+K8tiKr4EW+ow8cV
anQCbkkk9kUWY0b/z5Uhx3vbwgB96WHCCd0pN7doj9n3DtDN3Syd5DCbDsyyoQJash4MoiKXHOt5
PWQ3wqqUut6I9kazTCxPKcm+SWzqfmPH0NWx97n3mCYlynRW43kMciJb31HhqTX7e4PSXqCmuX42
lMq5zgNpNdlQwzbHt1P9OowWHM6l+wEhy93PbVeecswaEAH8OE2AZ59I67bLJon08tRpNt5dkxIe
sXQg5gyh0raa6lUMwMCZ4Zsjwb3qNWeBs2+wwg5kaw658NKM+WeC0Vm36cfFd/u4fanWpCoqM4tv
Obg4DpGHKQAMKWxF+kI9tVq4PA5pMf5e/K4sdo7QrxI9ERWCl7KehUspfivKhn/VZWu/yi2woJVD
tKXb8m6xDg1woEkIMh5zLraOUBtYsXHyrFkNTJi6rb+3g/3qTarxmvaTeUgdM9xl1RB+UaARTEBp
vtcLkqPFMHfXRM2Ny0S2c1M3U3GbYqG2+yiCiVaA8kIPYwyPWpviFdnq4V1fD+ya6uu4EtkSwv1b
MLAs0tsR1xgaZTem6B+Er5OTvIY8CDsGBB7toKWCSxPmgrc5UoamMX8zqgqlTRLpuEL1yT4eQISH
gyWuCToO17IWaL62oU0kguJHg1iLudkBfTIwYfpoUGyrvigAN526QDm3aJ13IwrRWhaN82RDLP4y
9t/ttTrEA+rYr8FBsgS1D4I5OmhwXVHAGhXcUW3lDHnY3I5RTuJnbZB1stXS2OYi1k4f4LD1Bg1C
X8kX5+Z1IMRdx4y/q3P20ta18loB7Tq0i6nvsrpQ3gtL2cgOMw7bQV+n5lmODAugOtJ6BZuRl1xT
ye/+soLorIzZLjVuiW3pNyKS4y7KFRxE/qmTZ00i6s0aztjN3jzAIWRnNMyTyw+TsfJgNZl+9cpX
WTBKXhB+DujvOJXOX04z9+mWdXe2NWHwBR+j6nV8ZFSD386hs5cN8qOEYB+w8IkQmV9dsR2o+Erf
is8znu+3odIin4Q+AedmmfdO3Tpb2c0NSRHYpse8u7b+f4+yhrh+6zFfUgx9uCNONNxhIyD1YeCT
TCbp/FHfxwWJ4mVx2Q7STTakmaqeCbEe5SBZz9+L6EM3riEux7iR7SbCPrr2F9VS36WoTuLt0R1w
fihRi3y/5lafnVaxg8EDX2dEoju2OEYdQGYZN6tqf43mP/oOevinEfU/uFx0eej8SQVAZ5WmERYu
TnGIoeeHNKBs6IbpVmSpGuiZBhi4dS+zhqqaVKRKBn0fqbF7kSVZv1bJXt4iwv0j8asXJYA/0xaf
qlkPn5X8BZAwlJf1sGDJFCT1FO9kEbjoaqNcz/s6WRC2dPtzq3XzzVpyhCzJum+gVC1H2Rg707zD
hbnYylb8bqenvMCHR7Y2OYpeMzgu2SirYFoAtTXnmyxZITGGsD2HbG8KPVj9prPVTmMAUBpkANI3
svjhV/0wupHlae3T1kq3kZ7WquNOcKO1+ZPrItupKxiZsuRdPimwethMTG/zWpJVqq5/RiY2u8j+
LT/ZPTbxzDprDxcY0fMgTAL4XMyDTIHIBkgxHRsdPb5ij8UScOLtU2XPs2qzejTjC3kpNeADjc/I
2uksbH3em89TM1SAK/V0M+czfnvKgEtA/x51lndPTzYvm2cHbnc2z2Rbs9zZm0TXd67j2TuzzN6r
pFIA6dvKRpCePJCOPSIEHD97IS93DY7iN5dAt9mh0KzppoHGhTld5ZliATeqKwQcdZuvNVHGHPv2
ahU99jbEn5ilCcUSOWNKHtUQt+M2NAO31InipiuS/OBMz7O3rog8pH0j7o8ExlyeDL1ZNm96DMsb
+YwTz//kA2P7s0Ri76VSjegYuflXb4j+EEnk7cNY8w5pqBDbYjvMLBnzK1rerHjO9vaKZnDb6Zg0
FX8r+jlujE2xafkzclL3CibiTiB7kIagz2vttTe0b56mu74KIiww+5Bop+L4jUGCSJ0B/oxRvxlG
nh6iBAWeUx22XWiGqHfPU5E/J0/o64uAAEQiYgvo2YF4Wk1tQKZjO44987KaJU8TsEVflN2lJxwf
EbH/K7UKDcCg0W2jUqt3Vafk/mgCMNWzYYOuJECn+Ktm98sfXd3v8S88tot1M6pGffJasK1MTsPW
i5vC1+L5Z9j/0RSoL7P3/YEUNv+L9isqg/vEK74MOWASveqh4pYvOmg1f2wwl9eVL1GRbqymZlqp
O+zHhPlHVryj+7Uz+M8UHqZ5k9P+UFkmBJb5GTZAfQJyzO4EsxffTAZCBooybvSlyABYWd/0WF8A
fLOm9OJSbOjwFTLptiqYYOccs6m6Sq+xDbJ6icjbWSkeBVPZ70GL/qGMRfHahz9rJHT3kNDeFKKj
rBOWazURQMrjVXBqypg8FidQNf0KHpO/ZKlRZSK8AERy/JElUXPVZgMztOy1HwbtzXBOAwjKjRKK
Vw1eSFCibBBMvAOIeJpH7MWv5jKdSqHixJXm17HD80mDIrNdUr4MEr3DPgZPeoqjo1d3W0fHPDEs
GyxyzPG51+KGxWdX72Mb0cFh6O9APwKzmUdQyOZJK13FV+M4B2nXf3KWkoTlXC5BHxbNSSTjsenB
5iK1RGoW+LrSq4dxhGNWmgXAV3BdyNaT7Y8dLFQq0kRdj1vcgCtDHNpX1wHmjGuO6Gt73/Ux2pmx
urFBQAqkFw7LAo/BxALI18JCO7Etdzdjr7B0D5sjMWzfrLsZFId6SjwBP7yuY31bz3V76lOE02/y
tIb3lvm/tS26SkVR2sO+VftjWRHoAh3JKHkVTTY/LhDhEZSEup9Py7iH7FHAdjYbH6v3CR2NpT0J
L9Z3Vq/eVL2qTwDJF56w2MUuhf1x0M6ATHp9/sFcZUOTWbznVqxq8qwMfGa/6GTriCsU0SasHDyo
MvevF/ycviYuG7jZqWO/0L/rtvNJhL2vk9M7RnBVt04y/Fm1fD3CW+6VaSPgW6HdTAa+LFaR7MG7
NVkaox+M8aotXot4qbdZDxC56X/kDpolAHUdZFOrarsosXsbmvCYL67yKUTgN5zjJ83o3wqrK3co
l3ztikzZOmHLl4ewI+o/w0W1xUAKn0S11paf2nj4FjVmh5JhbO9Tm4RKNfa7cGiKDZ83fcrzae/F
/EPyCs0WPbeGS13yz9Iy8ZqP5PX1mq1LKPZpku8WAsoHW7TnPC+R9knLt7FSN2L1hsGnEpsoPNPI
aKa7rgzPTYWqRMrDqGrDvQq191h3CNW0zZPKfmPTL8OwhblonRRdEcTsU/OYCUQumq7+KbSy9PGk
NtTmJyo9iT+ZCdbkbYZhavTcFYZ2QKG3iXorQAG5dNpPaiY+16Ya+54xsfV182vs2NGuMUb0hSOw
qY2XH3WNRULqpu9d4y1+n7rzxmnPVZf5rj3bvvAKDN/zyt2VpHuuPZDFJmq7a2H1RHORI0FMDR5W
J1Q0Kdv+jZh+4ovBejfKCEYWIaebUL3DmKF54ranUpl/eA76V5b31Rpz7D+N8ViQefJjQbqYyXna
zBZwvlL33A1h6OnAzisju4aaTZbXT8nY8Q52J3OHeYbu96vTp5FpnyF0T2BXm7M5u16QVAPeGSnk
VDEmT/IwCCt5Ijv6lOWNDXXYzoHxDp/cFIIFkSU/txW/75qfiWF9tsb5z0bvyIHF5hkw9lMFC9GZ
iSOatlsH6CB8aTEb3TpF9oqsuHWdmO79rsmaQxW1+T2fweEpcf8s+sU3+zzb5izqAh1iFqJYCQ5f
2giWNrc3vYazcq0LA0EgNz00uRudsaUJUfsx4qfFy61jyErtJOJUOyWjAUMzLpanMknHQ4EI8hlo
uLHXhJgvQ5xHLGahtQKPqXfDiDEiuSZtWyWpc8+7KN5GzaXuofWYwiaZigEk2hksiYsan8MY8d/N
ioLcdKlK3twEEm8JYb3ahodd4CLqt7Y9DIqN30CRuG8dSftN41g9avsxGsM9MCBjxpIJiXz1y1Kz
c9LqoXxXanKiXtpNx8oyrQDKa+t3vC7fJwumTwyv5R1acQc4GewDOFVc/3phvDOB4awIVet9svse
D1+h4q1p4Z9BXOQ9QhDF57U+vhNPZ8OW1sO75oWDn4OSevcspJCsxW3eo5JXBDqG9TsUsglRbSTe
IsU4YTioX9Gf9AhIOGEgi4lY9GuhwCKa4velS6sNvCQTTHfU7WpzYpI1zVNssycOI3O4doi4Xlv+
1qfJbXYAztgrMwEFlZdDtcwc68Jam4iSd1eWRnntUv5lo7kZbD4lEkMpUt7TiEYyojB9ZKxRUNR8
gEYB+41w0LMnU9vYQMZ3qqq0GKe0f7hDRooZbRA4/uUncjrzbkBPJAApZG9wwzL8QTOyW22Njj+L
1NimhIB9wxr2epl6eJIn426prkNaz4e+TcLrwt+iJPYZzOJbFofiTiC199GkYspqFPWGFDqKfsVy
t82ZCbts5g2BBNB1KHeTmGInqw5Jv4HM0O2M1QS1L5INjPj0Zo99efQWnFaRdsSDpVq+lX2Jz0i5
7Gtc+bZz5X0GHBz0zZhAfOH5DxcQv3PtCv4UG2wIhsPdAlrbsbdhGkd+mBFobRt0cASnuySBMiRC
NL60MbvbSnrV11d3lBG4svO+CXq0QxV02Ji4BcQHAgJosYbWpvdyx1fzkkQk00OXhPbLWHkE1a18
1/ZG5Y8lQY3Si9wgxQDOb8ksb9u4soPZbYYTQh32JRFawo9uAbfQEi7TTF6oBUvom1Mm58KoAeka
5xlpuu1gzckT3I56z8Lf4pPd0E2rDxqKGUJpw6eORxVxqOpP01l6jNiEdRiQoonjhBDy7GjbrgvL
fRmJbGMmb62t1fdonnSfiNo33t5kmEcxnwrLH+ah8uM2Um521fbXyZ4UvyBdf2nFKDZoNvOHq94p
xnqjKAnzpF1zJ9oNuKEH+FM2KFAWFgbajqahTI/mpY8oratq6RV6446fxHTtWrKN2Ch6pyh0cUzN
3QtC7vshUjJ/cNWbSUBna9jz7Gudcuq88k0I2zkXnfKjmfiiJkszLmZVF9t2Tv9qDfA7DaLiOOfc
y75JztkwTr6SzI4/4TLQMe+jCsG0otr5CSPvcDuHuAeJAaZ0H4aYriHdIRzlhzmZ45MZAt+aqngT
95O1aQW/k77S85MiBiigBoHReSqP7jzgDOKW9RnNsavasKUygIoYWCLqWG4AlmVFJnL7qZk8HF0m
Fk9aM7R7SLbbeFKgrNViOeRW1gKtrF67tnxWVABvCGy3e6dtv2oi0zdGo5k8YRkPn2feln6CJbdE
RzfCtWiNifZDnG6Rg2YFH2lzoLL7qLxYnOAoqWSvlm9ta4CVY1kQ8FDAocBnfbNME+5Dvfc1CwvT
75yBWAcyTVOGNnRr30iVTtcJkCGaRe0uc6PPDmI128nTcTMV2XaZIpvN8MA/aBjEzo5CdSuc7DOG
QFNQEzLbIrmqbrMYNGGpRAit6NW5mNDDakOmqNw2Dd9BEm6nJIOz6fKk24gw3hODy04p0ru2qttP
rPHPmF12yJgnd0PTlH3Fg+SH8z0DwDHmiXhu2c9GFolmwyVvIuCVdHXLjlVtdFb67OwqI5r2eWVr
QQLAxhcucrLJLRKTxfKmHTY5CMnActL/Q9d5LDeObGn4iRABb7YEQStRIimpunqDqCpVw3ufTz8f
kn2vOnpmNhnIhBEFk+ac31wTLz7bltsGPRK55K0LdTdCxzsIR/Vg/CJyQh8OlWbMit2A8LsY7Ao5
rxQvBvTUd+GiBp3jthvoyvku9Cx6kjCOAlSevmvo7gTN0E13rSAsVMC+aXQdqy/Pw7PUQPirCdN5
i/njnUflEmNxfxD+zHexgtPFYmydHIxMRFAOtL7T4mjSIminhwUwnzn+SIjPwHP1FbCBgNr71h+Z
UuwaCwXzBiUI0OFVf2tyKFwGiUCPnH87g6DPZ3PZqMykzQFrMPqfn8gsTOc4za9K2Ah/VLXwOe6M
77ZJHl6M9SkdsvhYLnTXpgKcqyKbUTtnh1Um1NMz3rtbDRc6v2k0FJGqEOpcCE4p6069XgLymnM0
HaNmEyKwulcV1ixjY7WPwhKgIMyqwBrJtq6hl4kdHE3MMDIIqYNQWKnPRQoQwGuOWF4Op3mKx5Pc
+ioi2xxORQp0Ck4NI7VDuB18+34pc3fPw61PRq7WJ5t4164X1WVB7PeEJJI4pQWLNg9eki+v5vYk
A4Z83jckGJGhORO9cDeE+i+x5rWnrCk/WrcggFKaU3sQScES2YPV7OYLssTDcpqMAS1zp8ML19aK
YmNZqLPopXkcldUQr97PiyhPjCIli6A5DKyh+rATUAH9GFVcn1BLh89uYVa+klQJayk3PMmC6Svz
0CS7WITdd6GiticxtOhlTda+pTs8tWoGdjFhWrpp2uotzfpfXV8Oj3slt+RtSoSF9vkSChfllyHe
h6sbpVxnyC13ra7WfDzvbVuXMz+awp7D6WRH75Caajq6QEPqn9UFWVnPST+MMio1v1Ob7Nj3goS7
2GpTdtUUL8XNnn+M5JuFDCVKEMzguy4MfTqp9Qc0L2PVXTKF7gIJXT/JlrDYJGoY7kXeHKauQVih
xBUxTY5TDy9RYbIGDHY2TvIXIOZBXtgR76TtavwqDFf4crPTkprlb2hskh4QJVIh0L/fqtJjaTWZ
xGswpDoBdNBPMRxzv3bgsTU/XZH/JO7icmdDNORG3XJZHVPHAwsb1CQ+ymdV63N1atdCVmVhIubB
a74+yv9rd4gR/T+Onhyv2y1TTHCx3Gv15GO2/J3FyeB3Jqpwga2YCIyU2WFsCo+kDgdENf7flZsi
lr5sWq8Fnxk7DZA7ihHE3275jPGUIAM4a0r/FOZDcsyVAjn3lwGbwN2QjNcyrJ8y+oETKtk4pNXF
D+TkIgLlHTStAY9Zob90aMMTDlfcwMlaZQMwmnRClIpb2BQlfbcodtoUXR2yYmFxx3f9vVVdYz+u
YQLVsorTHCET2bb6edGwttlDRHDuQ8s37I0ueMmievMkDRL7gTKCSDlOR6WyMz4dd7nEC4JslqN0
zJqIM3qINzRjfgrVGF3uXmFaBRnrzK05ogWjWBtB1nmjzIC0XEPfZF5k3lE8Kus6O3mV+ORh408D
aPVoTiXemnrabxNSZPrUe5cpFsaeoHINa8xPWUJsrbarXtQCUuPIMsqP8zrdDHlUvVgpGWeErBDt
L/cQ7cWWLIzHUQg+GzPKtnjc6K7I/gD1357DMjV9LJHLbaeI5ilDOMPQKuWjppvdOXPrHnN8ia54
Z5KTtkT/a87ivSN6vOd78+44cbXnEygPIXH0j6oMUUxIlR9DaNY+8rQjiNE4vygq657OG4M6T+If
UZ28E0nyceA2v49RfEUQ1fldxMTTGBf0UrFf8pDpSxmlzaZVsW0zO/snkXmXWAB9lKP2w4FgyY3U
IByXoYFoRbRkW0VddtRRnN86hSkOqJiKvSB1sAWlaWyF0ncB08dtVU/pXm3WeIdHRKok0trHg30B
6I9dYTzeSvgkRlol30OltmGCk0zQ71mtVit5JQlUwxa3blK/9532Rzn1DerkECbJ9pOHwasldVMP
HaCp3KK5nF3jNCsgt2YLnVTQL0V+bop6Oltr9G4B6jsZbXPwxlZ5x/o6iD2DkCqMvW045MEcpdE7
SMGfMUZTz2arK2+GainYZ6hT4A4FyEarSnZ5O7vfW+LXreeCre/C5UzgM9rmJnJKIxnkA4r8Wxcl
9x+dNxm+kznaCysA49jWSbfv4J7dE7OH9U4m/HeLfLDlpZ8thsTMpzXj6lV5vXqPmAfPGOOr0YSE
NpS4/JXXv5EVSMiRJvVGtLZ3B20c7qLEgTDcCDy2RCZeCDF8Lnp/FEvc36eud68DwhZJCZ4Zo+l2
jxI43ZHMf+f82JPMeWfk0vLNV/2xWx4pG2VdFvLwr7O/2v7PS8jdtghlP49YmXKMiHzC/lhNjR+b
1YTdsazLLTnejInKQbL+j82v/V+HyzZZ/KtNXke2LVpfbg21njes7XK038qyZlBdN1WHKQzh1P+0
GqPJhGDdnytAdgP82P6uP059lPFCGlCxlF2Uxc1JFvU6zE5mhfiYrJvd8p866tXMIsf0qVr06GZp
Kp+DWxg+IKLoJtvqwqZ3T81pL9tkocJNV5MpfHo0FXb2GtGNfZ3U49x4NFHzf7TJHWUnWvI7q9bx
evFHW6p0G00b1eNXGytOHzF746Uycy1I3DraWzVS45XSWBe1NtVLWHgJQ9/c/2hd7aMAiHzXVWU+
iTAuAhsDomu1CJZP0bJB4q36noC42KcYQB5IjMBahp2Iyd5W071xO7Y5sZSwfLarsXsy03zvMsae
cfJkiiSy/AhzbJ+x5D+XSLbuEXd5L9vcuUA/VAOFZRfdSmQ/T/2cMsNXn7O5PyGGUpxx742x1AHI
DYpKBIan2ZieFOjHVeJH7CA7yY327gT0n8u+Vb+jt1Zu48kuA1Vor6SbB5aYAzKNVTb7HeqGe7Ot
yPSoCDJpOkQ5pt7bbBzV98aZAIz22cqmIJKU4w+FBVVk/JHWn0Y3dKyUATQOkfUhJrPeFnDnbnmC
SEE9Vz+J5S9n2dRG+nDx8uIoa7KAKBztOqjfW3m8bOsH/d2zxvZJ1sakEmSY5ue+Xzxwan28rYps
upVxWEKDTaZAiabpJtuSisku4KiLrHm4cp6TpviNDM3fB4gZqWqikmBQ1mvIotD/SiYrvsrLeLVI
jirWhZuvA8YBuwdTafOjbGv4bp96Jbx4HTn8pdqilxi9aqJQMfHMlp3jRmt4gm5btkVWci1KMqiy
yapGULd59Uv267IpmcTiq7Wm72U1XbrqthAVf1yhxAJbB6gkMa8S5Aoc9DWtU+eQdvSvSLb8B3T7
OKQTzM+18NtX+7+PI8RfAoc09J283teBo5bcZ7JxrGyKyUfBqXpGMtA8GvOqn9Mk80a2yWKs1Oq5
X4soVYBz6otYNZ+g5vx3x9fBWiacQ62rr19NcmvJw+r5q81Ni9+q1zL7aRNv47Zd+lzppIxjzHof
W19tttIDImi9kzxCIcP0OKyMmvyg6IBheh3V8bQ2MUNRi/49IhAUhMwZdrKqxVWBG8IA79qxuvc4
DFeQzxorXA9Oprg4pHEMqHqtTvFQ4xgMzgSpJtZesf1ueDn4tsokwrxWTZLqB70Dud9Pg/0+l+10
iBVmbHJvPnfZoW/rZRuZcOXH3nZOYcukxM6IzqmKFiOSlttvzliyBPPiD1mzCi27r3kCWUvc0H4z
TAuVpL64yqZqiJhNFLV4klUQU6aPh+P3Bp2HrT433puVjAqSYIkSWJ7nvmlMjQ5qyaROViukXtBf
Y5IjDzboLl5hMJzlzhBEx9s3ndd69KfF4Luq61d1vWjWM93tPa98kgdiS8ycbhlwRsK4cCPbJkae
IO5QofJY33tJPUKiYcib5cAmxyZXd0LCnWsapx+hi/iGrYuDk3e72BlzsJ9Rsi9RC3mLpmtdt8XO
UzCGzqdV93Ky7wQJLJK/2hBUoLLelWwkOpWr34YoY3RfyuLd0uaFeT69HKYxOXNxwzmLBLozOqL5
+6jMJFu88AM5aCw4ZsSfvcHcy1pTT+2bYxzpHZPAxsvSARV0cnTdg76VIUVdhvF7NxPJyhtSUtBo
9INWRo4fkxNYo3yOP4J0CZLcHHaEsdbYmMt0vrgvg1H6pl5EB0/fIj7qvtqrH4ws9PxgmMqLUbbf
Bl3Bisdtlhd+NDIc1Uy8OmftohjQIlOSx35k11ANdTQEUc2qfvTl+BqGjfqGk6FE3Gxa0wvvBXGt
rGGurioN92fRQBethdyK1zmGXZnPURnljyZtDpOTYoy3tMt/1bZrHDpsLC6xhT7cwhT3XDTFH8y9
u1+uGV/GudB+Y7Oxy7zOYrH00i1iw4S8JIfd98AlrGzjIa78LVrx13HZbiK8Md7NtDsmAHl/aQXC
cMprjo3JTberM8q85a7SiNOWSloG7pTWJL2Tb0z6mv3oQmSIey9Gnz7rX82xagkE2MmvNv6hRsLe
e522ovNLd7uoxAjLNK4wznYJ2qogY22hX0U6lW/TkK7swjw+yWreoDcKaOIJ5r39Gg4LeahhauBq
GPNr0porvyztdqCC00PXoBFiKeUBuydMHHK7PRD0awNzpZWzMjduTP3584IcJAmKLSCoIFVI9JPU
yjep3icEb+yNqV9xHbxFgh7IoKvdRaFe4fZdgvpStPpdd3o0a4vyarFaex+Fq137Tt/JfUifeucB
D+3NbH8OdM7vZux496JGnh+LjPfRMhZctDFhXvfNCMERa8bVdK2p6C3empHI/VobSRbfSpx4ZQ09
4PrWedkuDmvrva8azHbLYi/3DZ6lXp2wPTxqtdlc+0kcTTVTkbXQD1mTi0uxFr06nUXa64RrqNVD
N+5GV7HRMtLty6xrDmvepdgQ0UEzQDYa657UYoxZluJc6K19USeNveHSi8BMkhHB2rUud8mCBCY2
T+NFVh6XKprOIqlaEUYtpvgwjQVhyS7GMM212hjCEMphslqtf4AkgM3ZK+yZrAVwIqpzr3O0cFVx
HOLl7VGVe7S2Hk+JlV2KfPzDrNLqWBDxuoxj83eBAqYT4CvX+P/aMane/KzzU76O7Q1HMzbdrDUb
AORIi6xXSXqCQbOeIhhghtGLkbnzLh4hU2q5Gr3wJUESsEexPK0eRrJNHudiDfQiq25jvsK4I8qw
nv/VLpoO+aLWVtBljFqmcqG2jZcwhnFKUaZ9CcAYiuWU1ySR17bEpPdECCgCzmH3b4VVvtdhE19k
zfOWcIVW4ki+7pz6VNkrk52ykC6HN9Uu9Wcb3w8QIz2gF45ogKWyOL7LStySY0KvXjzJqtYD5YCM
l+9ltV7K9BhOHsjh9UxkPIsXMSWPPyybbGvxkzaPbrJmFRMh1glNFFlN8H4PbHMNRK+nx7ZVn+Bi
2BtZzXXHem2h4Mqa/H19pB9yu2hf5W8vVpzXbKUKfprr716BRYuu1YGs1pjL82qWuN3I32YXyCCl
CEGtNXm1JBxf85oQL4llUmuWVqq+0nTtySZZQCB5aeirzao7qDaZoQjzz3dnrpZNGkXODwDE55Yt
POn4njpL/EXc4mMhEvq9HqCLkJSP7/h8M9QzNdzg0VlfQHDkh7qyw1NviPgchkpyIA9ZHipEPF/0
Iv3IkWf77BfnZi74tTtu/VkWlY3lcjaftBpTYzcFfUPsJ/k8kojviOCzMNAiN73kc5mCxImiMynS
fTqLN1uUxgY5TuAbdW4/92KoxKZoNF5vvtQxL15kodh2/kI0FIns8IeDwqM/ZjDQ3akhnxY1I4Ar
oOdw6FQ0NgdYLF4/nwHLi2PbNT+xzVSOllYsb9bQ8NrNrxp+8B/4rv0qheuToEe5uw53sR3/boYi
e0nSBN3a3FF20PTVj9pKNSat/U5zdfs9tvekxPJvhhDTzlCSNHCV/Bwp3i+m6+rJbJPfZlL9HObY
JL3TOAcNxChZNhfjLITG5jbNUWCC/ODFRvbnRJIoXywXKFJDstLhw86a2dvqMemlBiDArar2RORT
Un6YnvdlivkL6sRkCbRvjYi8g+WR+QT4ngdNjDym6QBWmsDCd90YPll/urC+L1Op3Qy1O0FEbzZk
oaKdWhERs5C7JPAyE+9VmZu3jvEyz3/qOJ4Y16q33cNSDMgfzgCUW584o3LQFPJqcJqaHdx5HXmQ
0Dj9AuqhXnIiYFv0lextaZerj6w4MjwisWlH35vCbe9CZ9CmSX9xSNwD7nZiIqYUijnHT7OX/lpK
TBfnCe1crBb/EtBg6l73cAOMOt8a4/5K8lbbW40VnyKrJCqf1O42KlXjA+Tnz8lK679MVDDJBf1O
hqGB/B0TrK9qxCGmftioiNQdce6bbmqlJa8NKBVZk0Vj9doO4jzBsfUIWYS1DtJl9s4hZJUbMioa
sL/0ADYiSPFieBk1U70vpFYDTyfXLasWQoqXIkULft05gi68TwZk7Nken2STAftg7yR2s+3cTLt7
o9GD8gRAtNZkk2ZYCL71eXaSJ6yjz9FgZGbukhwqLVzVPuvhvoRAWs2kvsoanlRRkLshFjrrzpmV
Dfnq/iRrnq4N90TJQQg4SNLLNh2PkOPolTYsGk6QBZOSHZ8G9qLrCZGrLEHWZCpoBI5gVp2+DjrZ
h3WnshbzROBPgTRwlEcQ6p5OYYUK1NclIzc/Ib6aPX5zkUyVn3jLfUkJdyyWpt+7EGu0so1PeREz
0lV9+pfd2+hKM3e6ObF9y6fPGk/cN2Ka/mJYM9YkpfFWz/WvOENoQu4jRKv6iFN6BxCj5put4Weo
jN4UyGNLQ49ODTY1vtw7qWR6sF+39qH5ynhfA4Zpl+LkxcwgoKIlN1kgjlIFTRZWQfbfNn1Jik3U
eIh323pyW6IZlFfoof1t7vM4Me5uNRj3TCh0+mBajrKaKt5w1ATwEHmINtnGnQFscYrkcXzZkUae
UWk92OvpTdTugLuHCKLDbWuUwbnJIks7ertumo9OlDq3Hm30y5wq0Mx1AGiVGcGOxpFmLw8mIhhf
0ZJjTRP2pQ/qtwu4QXMAsPnv67XDX1WhhAHMfoBR2Kbc4NLpWNx1w6Mq23qz3bYa45msYWJa7UUD
wO5R1UPOEsU+BLjxIptmQ5DOG1IVW48musu2RYQnreTDkLW2V8ZDb7UVR/BHZTHay0sNOOT50QQL
EkerydsYTpm8Oi6feY92lr3o5obcLpliY4pusvDUeK9WhrjI2hy63SVp3X2l50nmi26NAreNs5F7
q4RRPrd0Qmddlu6+2gwv++2pKoPeWHdXLYFV9tvBW3Tu1JsseI9Q8BjJVn+1heb03ibq/ISij3ob
ozB9ajX7j68DMtYpKG903f6rzcWurJ8fF+3GCcEKZIR8a7aXJz1JX/vZKy6MgcWFFPpphARxkjWM
Mm11Ize9PL5pvdkf/9EmT7O66mfbh9FWq5sCkE/pXGXhtkQJHQgBMNRpq1UFkC65mHbaZnBU720a
1vcwqwmveWmyl21FUhKrTIGYx2VV+0sTqhve/fAoDzYNPForVIoNE/hPrWKHldPNBtGQtPdW1Lee
QOEzeq/tvcoQuTVjJfRV6KB4PUxnZzBHbgA7Y+BTWxKpIKU0u72rS5u+dKl7lDtlEz5jGsH7zjtq
y1RfFnM+22088jwn470zp/rkze0AKmiJiuc2qoOyDhR1qrdd57RbzYoEwKOw25mK4TyPGRSNdAyz
1X4swMftW2eEFXz48Smsx2drjFBsj8lJwUv4GQ7pzooRPMgsVjoVMwCv1prDnNifwi1BsLVHdYxg
TigxmG511Lc9cxC/Y/ZRevgL6cVGgBL250SBSBoymstsH/gY2PUmGHRVmU4gJt611kn2EQMCAW4V
SDog5XHUz6pAa67XFIPkAuwkV9nns/7BuovOBvTCtjbUSzHkR8yoladmqKHHjpN7LEYIcIbxnnZT
yvLPZZ0M2rMYY/cuCks7LWS0iXf0BBONalOUSw9naqPOOOmiTkz6dsENwKvHbNMLxkgWw8/qeNXi
zntdRfgWSAz20pjwHiPjyexSdadgjLKpkg8hxBsZoW3Sa/Wusnv3PBa4wRAIYPOrWCYU4G2jOSNa
9g2ExYwLXT/uaifGx1XXw8tYfnKZ+ITcirFB93nyHdMgc1sp2lPBXLWwZvVq5Fx5agpxthCcjWJA
IoWC5WKmw8lbskOnTe2pHcI2wD5y2naOEz3lbiu2aq9/i2b8A0BMDUEkoGioor5awD+ujW6+K2nS
HArUGp+QSQRXwpgS5J3TP9VVRZREn+BvidCPmmV8AkhwGFoEGfs288u23nvF7B1LY2m2OfMGllZm
vDFw0/LbcThYzYoIjAYtMCc72wEQ/olU04/VTPRgkiX3uVujDxxu8FFnI4LHe2N3CnC9rO/PGiU6
CcC10JJgxT4YjPaGDdtG/dlk+gKvzmzPE0CDo7IGPIzuKmfU2jqtZorCazSQB8ljhFnKDMmIZOrV
d734MdrKJc/h+SKO4ufpFfTyX8I1mhP5N5WRMGvRXFNPS9VoNxOGh8lrT7rXbqcM/I3T+EYZJ09D
2USnaGaGUWh8v0uML08+1MjtTevbWxeErJwRTQoneceolwlmRgzVbtp2H9vLT9dU3afZzXqfUGAf
Ewp9gB3wViO3ZDvHaIxxhIgg02glpmVVu0ZKvkEEKP0pTT67osYlOzEPjOVjBmIFeat2xw39q82x
iJkJw5N9wJSjb6xXAiP6JgVdtg3T7u65HRwzt8P9TTWqY9zSD6aK6Ytp7Px6ICbQlq9omqpPY5Jo
T/1aOCaGlQ4kzLzcxHoUBuYAUi/WdFYoijPQ91pdEGWZ6wPK2iVV9KmQeUCJIUFRiFDGr9Ga6o8e
WXMG7cNQYmPnuHCa9IgciDpDT/WYHj9HHUAecWVF0vvkPZvavGBrXmxwA3jPUzXmzzvWCqHeLpCL
X2aPAHurDwtZ4eiGsArDZ9+AUArVARy+mT7NIC832GYxq2BROGQqHB6zJ3gt8mhne6v6bDN+Rm5Y
IFBmAG909RwQg1kCPAz3scCqUYcwvxk0qEz97wnSYALsN+g84Hyt7RB1djZm2as+QtNVoFYDCOVB
wYBFUxXkI9GLiaKQxELt3pdmuc2x3T0Raix8MSyIohX9C+zlG5HmbmOhJ3/0Fh0UqB5aR8d2T0o4
eiclC92TteJ0mnT40bneU53QzZqdQjeWN81BoLCEheqfE0DUfTMMf+J9YMAJtqNAqbPlecKr6Mkh
eFytBOIo1++5457BPyzMsueQOzj9ObNqJ7oRAV9K00A3hnDTVZAoirQhUNFHJlm32jo0blNtrMzu
90DXK0BxngXohsFgB5n55JQkpfQKzS2kY++1NbhEeSptm6Xpvl56cz+2jfdH7r3BZRrUPvwl7HYL
552x1FshMsqvxBj90iqikz5H+CM2ardlpe4dRoBnewscKLgTUlJKyOJtgHDvWBVBD9XcMmd89mZr
es0nNIocaojJZEFvRm9lodjnr6KZKudRtZn5H+0Wihg2XxcrZO7oTRY4RrcA6Nl43i6MQs+PPdTX
NLo+nyXzRlcjPsXQNM6iTUmbMvv4zEs9KKNsOakC+SaEoq5aGv22VocoqDpP6BbLl5HVGQPxWqzi
OWY5a0+q2fbXaeyXS5+uPTc1r476a5sw1W3afF9Hjhr7ucNjBBN2VHrWH8OYM/Owko8s19E5NKtX
y5jt3VwmrL/XInSfhTfAQ+u1NOiGa+502SlmeXDKQyfZGhUEANjYydmyzaseGbA3vJk3CrvHCcQV
8b00mJT2KjCoJLDH4mxYBc604iAxYPaakYYqDCzRtFavKxCY/y2UgXzRiLZp5WGXYcRIaoU1SI25
8HrCLPg1OMier4kAReiBHmLriuEWHAnMQD041tEIGmuJpoUVZ8i5hEaeEJQ+8qJW585cXtVYzFA7
Qns7o0rjL2sVmYLFH00elpm7AM2cOIdXMiA9KTTQRZ5ZnUFkHKYFRgpwpctgDlelx/+pNNNsq2Oi
KXyJmYtXAr8F/ixwpqWEUyDcy5xrGlPBoXjxSM2d0q75EMCN3vHaAG1Y/YinJH9XS1xivP7TrUJe
bhklcNZQQSt0Vjo5L5TjudqzLBaGMABWnrIN5dFogGOvVstSAewZghRY2tI8ycvgWvmWtFF5LNKa
LnsenC2G3cBDSCkAgquEX6GYljiVzXdh+yZd3vOkQeltAQrgvzbtso6/h+RI+JwSYD1kIv6IkYJD
fHS3YC23dZwZgvuKNwKgvc00ni76v7ni52P7F+ua/txPxb6dW4ZJUIGZg6W1mkES6uFxtu3Rib9X
ZW18Q0IeRc75pmeRdcgn5SYIAqz0VnXfmKvxQPqnOhiH1JtjsvVbLxXeMU6sS0oqzc91ZJV6tUT4
zwAxbp9dU1+etDx9m1VWqXETIaMYQxleTZqaEF2brOPvAQX6eChAREU77GwS3mC5avshHJEvfw2T
o92B7bpIYysLCwGTflpbcfVlPnbbKre9V1gAzou6vAkQfK8GYAS7jLpdk2bfaiYGyFcmQCtrkqmy
KnK9YM5XFwA0FWWfDW7M/MnIgb9Y2zIaDL+pq/EAO6J6G8y2O8ywRXxZ1TOnA2/cWviFKt0z02X+
n36wt3odfS62suyrNBdnhD9eRwHY23Tt7CVCyuUl6rSWzDBSmM7o5IHV2s2+hgZuRLAzlAyJuYKf
tzI13AmpYCcmyVhFG0fMRcAq+sUgzkEvvi2KlyEGLPajtN8wLeuPxYqZqVdcXQzC4mg6L8mKG22N
RT0CjIhXJKksFj35UBQjDNL/Nsl2eXixfnbtqY64r14PnW5TVDmlBHp2OshprW2ibbhbcIQ8WPFb
2oEUCO9zF+W7CDqv3Rtwi6b5jlA56oZ43j10NSRGSOKGCpMFg5s6KHmvghtyxxDmkCTnn4vbRSdw
WZYImKzyS+Sm/KKtBi7ZQW5mgggSLCz+vamtQPu6vY6CUK3slxVSyFy2OFUjcOuow+sh3GSKtsYR
aI3AYgVkVb47SrnN1AiH3E9znEAxrzeuW68ot77wibaWqSKQUEXZOItiKQ7yyMTpuTPIIkZ/n9+v
F5FHabG6bGynyLfyV2ZoTZOARfhsdfXbR526lwojjudDcp+OYDh/Devzm83EOZSoUcscsCwyef/l
ZsoSmZQWxneyWhTNPq4VHf+Z9TeV4D4jvDMO8k/Kn4Hzcpw0E+IkYxN4df0pz8vnCI75+hgfT1g2
SrxUGZJ1sVbS6FfbXOvDHqkVPJkAfTywv/JtgHZLhnpe8jlQ9faHxAPLYgJGPbTw64inIjlSNJON
GVHj5PTxbhfIpPcD5xWr0Z8jzMXA62KeqI2E6K7Purt89nbmvkzEfXaiNejWrSlBb4+pO+mt6pQ7
LP/6GM22r4cGdlgHQt1FW/m45NOQWzUen9lGbsq3wIr1kLzysPGqsTzh6+iBPpObawERgXdD2Td4
vdO3TJkAiADMGathjED/sSnPdnCkAInsGuXpsSnyETSUnRzk35u7jhh1t0377JuY9ZO8c4+7BLV0
U1n5spX3Wt6VrK9Y//ca4isrBkA+E3mG3JJtj9dB1mVh5DiGdEMMRBPRx2m4yQf/eDXlrfl6G+Se
lsjnpgHDvpW3Qv5IfWy5P31U6T4RdGa5VvOzX21DkLt83F+zdEYB8MrYFcwGeOvuWlP2MG3jXSkg
Ovf6ctPXrkMO20VqO3sRCZDA2PFtVOicKOF26AlZWVn9rz/8j98gN7G9guyux/rjyMfTQ00Gh9LR
0LeyC5Dj+4Dc+MEGkDXfcri8j5v7gFP846v5B6ji33fQII1XJbAmRbcz4lITQerGfypDoQZfd5hO
8KQ7LpTur85FHV8LTCx38reMYfOS20LdodE4Cr8r4qd+0hVgHms/tH7W8ky59f+2eUMtEA6Is618
E8Y03zGFYemyvgj6jLSTCcf66/VZD7AbwQGm7k9IsB3kGzwP1nRYSotlSROUzoTxkbuCK//fv2tX
+TGMwQp7pQFcYQWkfL17In129RXAaFR2u8rb0L2t3bJ8k2T1q60i+rP2SJYunCB0mgnMSv7qRAp9
pDxeFl9f6z9e0cem3C8abzp4nenLN+FxCrYCe+Wj70gQyL6QBXu3R6H7+PWFf73Lsk1Wo/UtVMdx
1wHS28dOspP7TPmyyyO+zv/3Kyjr8qnJrcc5sv7Y/Nd+Wf1X2+O1rRvb/rvrwVaOBH9uHiO4cpsc
eEyVA3IbbRDO68ChexBNI52F6qLv8KEgT8+8QD7xydYxBnVeStFfHeYGrA+fdCIWQq3w2M6uJaCU
qR3O1opVFXN9LSd32JmmYCrR6epWjSpiNyMCMxsSvDvJO1jK1S7SFFO7jZL6xcG8+OvBy78qq4/P
6asuG79ek3+dUk15fxixH5QvoyzatbuWW3oGfclM4TzJuy8vUoFnXMCs8NqNIbR6X34lsNpplZv/
aJ1c44/SQkRJrlsWXIMDSHXfbcmliLlh/8PYeSxHrmvN+okYQW+m5b1KLdNSTxht6b3n09+PYO9D
HcU+N/4JAo5gFQ0IrLUyswml+IgdHGhIOMU39JH6ErSEu0NjshXXWCTitofT8gSiXPbIQ/wjHdST
E2rJTh77c6TnEJQ5zUFMMgqzdg1mN4c9d+Nn3vwF0OpfgPKToxhQ3HmRY6avJzSMGXS/xs65IxZn
zzHLbmQ+uWie7VLxRCyTgazI1pHjlt+n1r2yaQeA98tVzBOLmTSaPjOJnRgb1wAuJEAl4ALeiEvW
WIk70I+KLvjWgJxo8KL0irGdeczEYot43WI/2NZxIDAHf+4eeCQcxYG5TlAMm1dX8y4qULwMn5uq
zJMwWOpbqUXaTowvfpdrBv2xVh9GLa13sq49iru63FqRS5vmZ6gNwarPMpj+gZD/3aAtE4ckvv2i
PC/s2J7mKNKwfSDGf6skZgo6v067K4Ts+oHQtOIkUDtd0BQnnoU/uZ8k8/0Vd2KZY5Ybwwf6dww8
Ux+ccmMAkIYWw9JQOMl4CWxm8A0MgducSybujHisPRnbo0F4sJuhG/KfyVx0WGb05U7OD/Q03y8X
YWkVOdHl/z8Ua7Ue9NJ1merFjxHFeS2+lEVurhwDZD9Y0ELMIBa6UmMeZDQWRRdx2nnJJbIobPKq
zVn82n/D6ucPpfidH1YZ87F5aq8JC7jgEEQegw+9WL/iHMF0LV6TMYMOZu0N+je4VrAn+210yCrf
l7ei+5x1py9oQDBI48XzOk48qWJFtyRL3TAmuBwUmCIVwsSmRZj4O0syR0mK8oe17Pzr87EHiXPt
M3jdWvIV4ek7Ey/VuIavN8MJ9cMWP0QvT6qtykexLBOLOpETyTz0tCwURRxBcF57AECWzqLLUhS5
JVlu41K3nOPTsUH60kDUwRzGnCkmzoZAgPQgyuLN44pHbOOn9vnHj7mSrQKpkz8sI8UtnJ+88bsH
0P4oHtcAJl2Cpqd74DcNlBviSfn3rDh6nqoIyqkOdh5vPkNBPJAiyxbuEyZEADxE69Kw7AFFg0iW
fqLYuT87pUyP86+fnuQZ7LG8M/N6Zn6YRa2jpg3+k/+8dyI39xLZz2Vx0Dzqh16fT/D5KEnBsVGb
z8oI1ayYV5bVgzj23+qWLqJ1XmeL7JKI+7EURU4c9z9H/bCdEb1Fx0+n+re6T6N+OpM3TfgIzZWN
D6JvesXRcMZXUYzzXlW88CLBlAI4ExgRm/fJzLYkS92YoAkK/I4+Ra2RnTuJ6VYMvnT90CKyru4R
IYQLfn6ixcsi3pPlZVleqv9Ztxwm3jvR79/q/q9DuWM6gfuzkGi/fmOj0MaydloLiw/Xksw72aX8
wVbxb90/1c37iWnY+QxinE995jN0kXNRpO6P3Dj+WkwNYg8qcss3WswhS1HklgXZ0vlT3aei6Oe2
EAa0P5USSoQoMwHy8XLie2d5Kx7hOStqRXnElM22OimSnepkT8v0TjAVsPGlLI0TjFyUxczPWsjD
omQkhj2bjlzPqMe1mB6w/kPJWsEM/BeuNk8apowNQcwuWT4CwoT8bfNv0+3yKFhi07/0WR6Dpe7T
4yKKorX3qhiThQ3Sq5NHfdNYajyuxf43IsAAc1HUP3t1F+zmN15clCWZp9WlLC7X/yyKhuXVFUUP
Q8rf6VuUP40g6sYkInZCiXiNlsl+XljP7eL+LEdWaJWweUuOBoYRbbKQfNg5Lt3EsSIRC4OlKHKf
+olJdKn78MdFy6dDOqeQtqN2JSrwXgKlQDVA9MBSrilEckwfrhxFvPpJTF1uEiXJQVyZPGrT5DDK
1qpKLOMgXvbljs7v/gdj5oelwtJV5MTtDbIWi97caTZypRakJ1oYQJOiwpXdjU6OOwY2F2W4iVd0
tlOKJ6Af1bB6Ey/yX6tWKXtbpLNxnVQ4B9M0OUZQBIMSB7QmkrLCW7layq7hSfCf+cYqn3iHrdFA
gIwJebF8GKri7XXVPQvMtoEDIJDhrhFXVdyXMgHKpBbZcx6CMxF4cnW6wWMN6U492zM/XX5xUT/c
onnrOl91sWcR2fk1D3BOjo4+bMVVFqddEvEDlqK4sJ/q5l2daPkM5lx6iublL6m+r65NpPVWyBgi
Feel7muThf1egwhwq4KYpQj0DALS7IjOJK2Giu9Ms6DpmVodhzBPNYrQbiq9p0BJ9so0hhyVyTX3
ynoleo1N0h+kMdc3cpsQpNd12aoKeNVF4iS2vjYdAjwVYooucWTv5MA30i2UQQgus7PfYpUkaniw
jpXqVQ9gsvA1QxoL8DyxUC8K5Uvs9s9TRPsXDxrYL+Bvyg2scT2sHBRFXQLhURLhnih7WCBCs4i/
hI4Fs6DeXIcQLgSLsIWdim9/7xjueI+L6id4x0OrK/lrn+qoasXutzRnSV6iA39yPZlI8aR6bp3R
+O5grcez63o4HJQadpyuW3lVWX4tR2J62ZLnL6ocm2sYdQivCqDtkrNJFkDHlDymRgF/kyxvCiiC
YYbKieNGiLG49VMLpiTEBDoUBfxI2VeZmd/GISpuIieSJMsseM/SFGJhjPBGFnqbvIB+yB26dx3n
2b6WJyq/RC405Ehg4thMBuCV7bJzC7MQ1msZwKfmIiQqw2C4qZOMmCCn7tgPV5l9IlID95qDsb2G
9Wtoh+DeTQlAl+DuytE3aDWlo6jKE0S64V2ElSuD+Ewz8NZY3r2CDfsu4wm9x5KirIe+99hB0BCa
DqFVscm1TJEURUN2NXRdc1OixnkYp6RMCNszebZAV9NjafDVJF4ruYUqWod3Rh8Qm+t7FV4Y9/cQ
BeNtLhHNAfOvxTO3HF8EhvMAy0ywLvx6Be+ptrUUQ98MQ5XC8UYwfaYp+sm0CHUmrFXZqKYa1Suk
4KHBQAE8d/z8UgC1u1RTshR5PvdRhg21g9rIBJuWq6d01GNtreiachJJNnj/VGZtIa0HB5S748cY
myE1eG5dAkZts2/foy5903ClExcO3J93SwfPTGQi0QpZAUtMO/7G3fnVTyP1fagiohUgxHn2+oSw
a3iwHkYFX7IxRMa5sNP2pLZhfYjjMLtxCxQg/7X8peolHq4k1q+y1j6XsAZd7SB66MyiAvoqlV/C
FseRBdnjVhRFA67QF+jX023Zr1qEO1bD1D1UYkT5QmK5puPwYFNlScBumTM2Hw420m9WPOpnMVRZ
6crNcvwD4DCUOhNo0XZ8cIrN8gtqL/rj+2M0j1tqY/1QNfU2laG1WbtILLde8oRQ4YjRPqvYK5v6
GaBF9QXseXvDdHwUJYR26y+I1gGGSnrImqYeos7S8s8HRfazbMPHhWoggdrAfrBYTFkJBN0F/rT2
UnaYlfMYthPRYMFkcYQGMyKajUuh6lK9h2xTWYuiuDxJLE+fKouYsOn6mH1PoEsxLfTCvdn/mf9O
HKXu3sxKMGfT9YN1moi8ZHDQp+eZ6Tsd5hSRFUnhjSDcl7J42voaCskPlaJZtDSAOzbdA4EzROB5
3Yq4LiQV8oJJSS3fytLzD63ZeXC8+8W3PN+J9rDzy12swtpUjJKFwVqyUQvHHnisvMC7NFPSRfCe
2Jq7/9DQtjFyMq+ea4ZbIAzhOe8TNAynROREnc4uG8kGE0a1UAkq9Ab/R0dxyNx7ObrpEQf8vxwS
2x3xFbKy/zxM3WSQ3D72t1zGGrj+9OtEb3GSIcvV6hLXE44Ct6Nu1CBgYaS8BlOSQjBxFcXBdWEs
DNwO8LocYlyfmnMZ5vLV0knkUNA78+Fr8CNzcGhjVfHzwkETY5Ckk/VqEIoPs5Ro/XSoKIoT17CO
HiyIwOdDxdk+HJGo+rbJCdD43DD9qiEPATs+jpn5FiNPSuTSaMfneijis90HBJwoMG82CX5GGW/F
Nsp85UnO/e5iq+WP1Ffkp87M5CfVL28NE+wN3zRIF0gH+fq1GvxfVlmrZ5PQklc7YSicOfk1hs3g
NSikr+CRvQfRqOfe1c1C8y7aiBTexgDqvqRTz758jTpFf1bcIHtRoqPowjcneZKrCvjlzS/j4dJ6
SnztpwRyP7Vb6VFJ1qzGFXM20XhTUfQBaIojx7V/y1GHeqmN7RLkUvyaOCU82opWr0VRa6vuoKGa
usl1A0b8lWk07RdkrKAuMnp1GwCofK1aZBFk8Hr7CV/5SihYvjETVz/0SGbec7N/JoSmeTfy76Nd
2V8Nya5PSR5AnWSqzXs1EkghW0Z6h0QHLl2//eNZZv1OyJa6GUNUxM3KfVYIPoPDtu6I9yQX+vV2
RBoWvPA/VcAi/zZ+qlMNi6jYZLzknVNu0WvLYZizsudEMsxTFTcDnNtt9qyCmP6C9PtKNEqEsT0T
gfEVJK98FVWmW+FfsLt8L4o9bBJHxRmitSiWoa3fR7x0oiRGbDr5KsP1poKIPnvDSFxCZvjauYQr
Blh06cLCZqZXjO5hsyEWD1pPqGW3hdtZJ9HS1q6z1ZXO4LlD7WR0mXkgjAleW7lo12B8gpMoWoFs
EqYQtGdRNBEiQgdSdS+iOErDd5tv/k2Uhja5M1+ndy0kvsftvYMfdNJjnNTyNXCBEfsuclVdWtwJ
9NlCO9E+5k79EoW1fCZYoXtU1ZpXJYRVvojsi+gg6uFF3OVSmdxElUh0WI4CEwBD2agIrmaoxyam
9yi6h8DR7qn+WFXZzm7sAsHCcguNeX42Bys7Bw1guYksOD9LMknVFDY0s/KwCZ0W0nEzqB58xUIK
fDCeYQiL32WjcLbwZuYHUQSjQ0i9mr3meg8lpdYSSzB1U9rBXcHpR1RN2qOuLNcEihfxO1HUyR44
vrVT8X28m4Z2Tm3JeNL9xLrmkUGAxdStHuTfA9GSRz5typVlnYIaETl7SkYldtdY8Crid/+pW7qI
nCHVv4tWVfb/drxaEwDTmOFD2Y/VrZcKwqUzG+o7orp0vkS/U9l90fvOfK2sHn6gVM0uia+ZMBsX
MRFx3fi1LexH0bXX4ksZaM5bWaXyxi5D4xrnDgIsZQlbCrywL8CRfkqQX23DbG0TNnSRc14quw+/
NwoBYoZmVw+O3ngnybSifRD78hOsKuVKDG+Nb3LuVD8b/EaEEekhPIyDdsBmm8O6mxuPjgnnOK+7
BbGlkq6ipMxgxoWj6pIzp17M3N+0rhqeSsjJ/zbMfURzvtSCIyH4GRr/jTx6crgR7T5xjxcxWmjZ
VJoFcMLC0o9zUTSrjhL1O17tYO7pKeqjoUfGXjY7sNvLEIaln03Cy0+Wb0jbWMlUZKk662AQ73tE
66a6KJpu7cwoGe4DOi6btparF95GmdAf2/rG2vkRbh7pT+U8213EkrTPjN3jk1ln+k8wiZBF6szz
PH28tElkAVLxxm1ZFOUtVOvyoGtFdwrs2kDd182RJWgs+LEIVmXiA5mp5tBiua37Hnr9SxTo0m+J
SMv5REmqQBWXGb+GuPvuS5L1pphVAtuxMj75JtzgLFG8ByDU9j6ZSMVlyY3PbRwae8wB8YMNFIgY
58rAfsZEZrqj/84E/A3wofRL9dBBJjqJFTaL8Miz9d8JzMhq0z57SHNU9Ze2IWYZnuLq2anZEzZt
oTwQt9EQnoPCErgra4NxzXUPqqqhQdVbE6WBHKMWpzTJWeQsq8QFCAXCtYmgdUG/5otidc5zGjtv
yhBKV711HK4B9L2lH5cnUWw0mOdSK2yOathCTKWwLjs2OaFuWWU7Lx6A9FXR+fK1LXL3JSjHd9Xw
1JsojVMEuKUaD6Kro1jnQDHcuyj5rbev4zz+omeq++KO+BIzo3rKNct6cfe9m1jvIZ/Kfd3L9d6q
O+9bpu7LrjS/5URkIZlTlIfO67I3ZO7WrRHYX9hHXhB5yG6lK0Ge7wHeaFpfWc11U0OQ4XFGWXdC
svR7yI4GXiKI17RA+y3kDg3I1HzLa16WDpVWapvCbIxdh6TgrZkSHoxhU6GNvBFF0YDDNrtVI2pb
SFafCXbizF5TEN2A4OgK211206bEhIr3bEvaNbWK8QtWgLcmD4ZvQzAFetTgOeCBgnIvVt/CsRu+
9WVgrPupPpjq/7u/DeXS0t+1XcYhPG1deTaEb/+Mv9T/r/H/u784r1p0ILcdfaunRrju2LA/5t1Q
PqqWru7NqQ66jPJRNKRsfuc60QWiyOoxn+o+HcuXEzorydmHKt9EkRgT2tIpKnnHk5H8rZORj3ZS
fbd0E4196DirsgRv4OUPUlIbACbBfPVK2Xlbi3d908Jjs0l6JXsQSa9zv7L2VV0pVbFV/Ui+eAVA
PCYpUYChXb7UUyKKpiYBup/LSbFp2a7B9fhPq6hfiuIIUQe33TkNCGhbquaRlnLMpDf29kPO5fre
Iv8BI5nzHoFn4qHK06PjgiVVe+vLYLbOdw0COqyFTvdg2DaCoxF8K1ksB3hfQRMDPD5WubTTVGf8
CiNDt28YVRCevgLLOopz+AnhfG1RG1eUsJ2b2yg4uqaxEa94ULlqL8SNGKgOaNpOrer+pJY+nN2T
4I5Q1JnFdQw/A5zL5ks0iKSFq3trE2QFEr21jnqs55Dr1O5jYkXSIwTRzUY9OMiIReMIp4sGdwwk
5Ja+YgkCLibsy71UJO2ezR+0+NqfQq+/QTHSfQ1ClOCjpm4fgqpVDnJYJ0e3j/Wb76loYkj5+Br7
8R+CDpM/HOwjB3+SdB12LKR/H9GT2Wt9492KrKoesynRZJaHfgZd4tRBUycoUkXIhlHnNyUGFw9l
srztnKy5if6iGwJPW0QjBwTQIKeJJk12QubRkm2jRw+yDnTVqvgO6RACEQbCaFoj9zt00Mqb4TXR
vgBac40SQBVar48XyyayGHS8ebaSLjhmUBmfHT0wjpg9spMzjN0pKfr+KMlBfk60DGEftw0uUeVC
8dRZ9iXKB7ReS4wkQRO5u7CuZRQY5HJnO1kP0BXSZQig2jv+iXwbh1bz6ML2BG8wsYPMOEQDFW37
NDZI/SDu3D8HBvTIjb5qGx+jlJfJLxU+6LXfy9prb9twecN7+hXtmXZVBEN/ddGhgoI6jTfF4Acw
YcEfx7cJwIcbjz+iyt666JG94b2u4LUJJqz9GDwRS/onMOXxhxRpPzD8Ai83PAzlnq3ukpqPs9vp
+3YawQ7R7yAOLEfioWdDZQ6QdBJi8iMjLlFt9O8OsQZsAZPuDDdqfy8RUp/Y+EdI18qrYwwNVMi8
AeyM8kNSKRDJQN7X30LYWliU94dUl4JnV3Ksm6WAphVC8L7eArkz3O7Qxt3wppvsnRTFe7Yz3hRl
SDNoA+T+LSAAcOvlXXsQR6lhdCy1TjmlltJtsCVmJxBBIVvVKTLYcBDkcOvVXKUPECKKLiL3odKc
WkTl55ale58IfkJOsIwj6orCBoeGA2+doBh4M/IaKcdaal4bBCxPvSsn0FdwSRL4trFbdiA9piKM
ds52qDN0Lqeiqg+AlnQjO4qiG5fKCnRiuELkAZCcabEpmBI19dF7yvUhP/dOVKBgQU4kSx+RE3Uo
jdO7UglR6lKisf4Px40QRuUA1P9rbFH8cGoLHYEjK6HVh7rlEHH+PsjHUxK/VYPvPzPnuqsstIyj
6oKtaFPtSXYsd691vrQeU26z5WTh3SyygyiJg3TNeaqbxLkahnSAumi8OU0FpLBO669tbxUrrbO8
77UnPQMocn7pirJLbaYDeMDXnpKqAR0g5W2S8A/GjAfYQcIfRVCGfHaq+m2Su19HRpNfsXOfZUjc
rwAFimuqFP4OOtNxFelycV0aRCsLrL/9dCR5stpay80rITIoN08jiENEx6XYmr21sroSn+V/TvJp
aKmPwAup7mtMjCqEmdNJlgFEMe7kA86v8LSxO8m6NL2HABHSoSi+SK0PhES17jpMjvfYnGZfJSPC
QPftuQ6kL5JKsX2wMBVcLRnhklCG6n8uTnUodXfXYEpEHSGYyhZdNLwgU+vSIPqJuqKUk53eoQog
irWppdsAWphNEw6Y94vyRwBwwcnk8l3xBuBvbT68Wjmb9nKo3Kd0TNsNoWLto9qEsGFaffJga5Cq
hJC4XQej7Q4ZUbUwOAbE7CNbdTRiB06QaRbvLDm4pbFc7BL2uncZrl0sBlivY6OUMKxnyQu/zl9j
87a/RiYMKMao69/QFH1zq9j8mRvuScaQ6cGEA64pKiOW0i9ZXpvQ92FkwKHR/OkH5+KmafZTq8Lv
ko6VmtmSAHqihgyjRQ1Lh2rBgNIzGZPuxS27Ck5zNhCitbf8/OwnQAFFa4qE58Vtx2olWsPYT9C8
hFNOtA61Gd9KSf8WTSPh8Ugf4rJ4Em2hbmNzgmiJNXnwkNeydAtREiLvGWPwIHIikRPvfVTl4rhU
iRxqqP4mRMdnPmppla3E2oc4olaizqp86CbtCtwp5KDrpd9yHrlLrpWemSd3VOk7hqhSgUR66iMn
x0Xk4jxRYuXs2I1ylsFRgVkPlH08QhUjGkTS27AGraWpTylJQ7FbjlFc6Wc+5jDb/WeYD10MKwRD
JgZfRmuR6Vi31pBv5nFFsxuHnOJDz9GUpDVyWPpGMx2AYNPwUlcCEQTB+uFA0TCfUvxAP5HdnaPr
r3OdJn7BcvLBiXgEXauRj5Vfb/71Py29/46r/Eo8eBvm3zBdBZH78GOnHzf/JtEyn7TJk4cQYleg
4nujtuVzNnUTHVy9xMwjsqJFJIO4/CKr2w3UDd0PB4/QVWq6HasN5NT66lpFQbEuEbDwAqBmXpV+
N7JqgEOPmMZWPpq+O+4tp/lNWO6wiSFWlIOfrRohHamb6FE48IM5XXP04/pXmbjOjjXT2YbCNCjU
YKOYw0Rl6/w0JSSyw2YllUzkEM3q0OHbDjbGCnUru4xe2WceAOG96FXrrFpeO3g9hufSLQgubl4U
r2cwYH4wYke3Vq4uVgj+siDqCYPONsa6lenqdz/rLhJezyFDEnGAgiGfHH6ZhNMhAu97AEfMNtWJ
zoGkPJZ1JN3lkC1vjp7RvXDPOmsR5OWmqq5vgUnF0XWuUxBxWY1ZlxyXozwseZukhHIJ3VTpLhrA
oH2vRxBXRd0C5RyfquKpivXu3rEQqq0SLvSULXk3EjICeVnID/FepByRFRRykD0oGgtmh7pf9UBN
dYd4QyO+tUqPAtiUDLH7WHbg+JPsbHmdQdQ/SYa1eA3GrN+pGVxjoi6FgWE/orKGwfSfumZkIQGl
qbovUNHLbMN9SKYEOgont4p7bULXFNfw4vSsYe7jlASxlh/swRpWosgMot1D2CgADFVz1VJfmfrX
wKi1k6iypUKFl6wfkQutsq2oE4mmuipuIjgbRZcPDTDmaUM1n1hUG2qGf3fI0qM4sahz/W5lOrW2
qYcSj/X0I0VjEMnp2TAhIJyqDMzqN8uSNp3nh49Zvs0ABN9rRQke8Zn/6YPCPXaKdoWIPL70iFXd
RWKPcP1Da2Xslrp4aFNE3GDmj2QplIA0uhqa180pMiLjjrHfmI9tAnM7Zi7qR35doaJls2lzYzSG
RiO393MZhaRiV2axvibOl3Y/N9TztHgOK/thdFgdtGOBr6ho9LvjRNKDEZy9qaAF4d+kN8r3Bqvl
adDjaVsI3gf1PwIzln59BMtRPDL1ioEsOTPRrgjuCN41tzwbNvMTNeaBR6xxvYIVuXrIysR71DGS
Paph9pS7Xn8W3UTCkkxdIQuUH0RR9FVgWd8YBZHj4ihRB6IiBpIQXdnD9WtH9px7nGrOHV7u8aRp
zTfPLWEJmepVK2lRkgpXbmiD/BfdYMA84rn3r6IHK7+7HCjaORh5/rIhqA+S55h3wKLWHQWxYqv4
NloG/WjdRYNSQ+4p5zhnRFE0QJii34qYBSPKGxLMsX6NK1nT1m3A/Bu1xmXp62M7RcyssvaxWoQ7
eyBiAjpL/zEHDbFBniXaahbMaGurLtyd5mgwh8Pf8gjVc/Co1xXYUC3CftBjD7W1GFGhSctEJKxd
RtSyUPNUx57VRu4hhychFuJOTH0uxMN/c1MRfr2vaY2WH9oaDvF3k7SKizj0SeSQa07wX5/qCSXU
TCGMIieSTgRKTgmbWgInRSXUtc3eUfF49yGEL9nw7M+BV1Oct8yyu3yT1REzS80udgI+LAlrZKAO
opwI1EOrJ1/1CXjUTEiacvoJaBOBPDIF/sgoIHaDDRKjALy7J5GoRd2PCByVE//Gf7Jq7PwMIhUO
jCqF9lE0t+0IQlRkQ2hnoPyPQtwcEOfjtINlb75i9oAESQTPSGibuBDFVZybIXs5T1aZPdwnyB2A
MAO+oG+lQZOA2DW/h0b/5cIWEWfFvkf+a2MoTx66jqesad8sLus5QA5sVyv6N3/QnW0/RdVGDJM5
Z2acZCv+73K1RU7cAXxY/lb3uFYSKmlnuVE3ZeTphxqhtpOpZfnRZJMQFWG5kuRm3+nmS8y/Nowe
hD6gDpk7zCOglKzJbQjpR8nYhCUg5gmUlk4R19Z0s0QugbRhW0ALwne3VU4VzBZeYeLo0nKY+KK4
v3y4MECUuW6mU0GhaClrSUpc7P0Y3Arf+KknvrTVjEvWlf2p8s1uTjQ96E+uOl25ZPiWKGpxAvJb
nJy0gHRcZFPbaZWtyArpVZETSWS5BdFODmwYU+x8Nsmx5FoBQIdFx78+WLljpccggQhgwohOf1Mk
4g8vxSbRYJZR0M10JwzTOMUoisuRCcypyNYjBq80sYbNcmfEc7oURc5ROuStAPAyeWfwBJJoU9jf
khiN7u8b3ThHU+y9eA5EEkzFDhfHbgyqi6jKXQNxB89mNSJkDVqhaGBKLfe3zbIvsVKVqI9qKRiw
CTU2Z61G7Y4RJF+A5LmmEz9EoSNjIBJRDANYiJVA+lOypOzOCEPWq7GyWlRRpLA/W3a20ZDpqrN+
WHkJ0ro++tQb2S7Yxaiyu8f288uJ+2cln4h1WY+gG5shOAeUfsB1vlWTFtxodE2ywl/BUYajdMz9
i0kszNVzmzX+9mrVDcktUfhEpE5hbBxYVs9yUa+ZMnJc6FgW86I5QjcwbW1H+RH0vXoYOxSETBtN
WutrXdbpTscJQxR706LFUnm7oEaIUk9XUpvgHyFMcMMHl0kjfNBVxVwPyiBtXalGFqZVd3D/Q083
vmh6fEzzHPsdkkRBpb8XXYFm4RDvoF8KtgZAv6xuLr5Xyis+jiCT/SzbVAAy/OYC8SvxJCEuXUnG
9eqFGFXAUq0hZQt2XTFpRNcaUbiYKHBOr8dc7dA3tqtNDkVFZWNrbPs/lcWFsVsHqRSOH1vn4g1R
uA4Q2HLTUIbXFInSQMFc3coQ32oh7PiIZhbtn9AFkS0TSbXuR8Peu3DdSHl9qFWfiwAPXaCbXGnd
BytedTpxMd2rY0+mS4QgWY9Vvyw+3dPcoihwx1jmMY32mjQABJaI9286ac+KYlzjf/zG4tnf2gP4
/VwyI7iJCNOxR9aeOtgcG3o0wjf5417qDIfIfuyhQDrg8ZQvBNOinmGjwCCn3OgclC6Y+caDMNj2
bBmtrUaHcwrUky/9qV20Zcr+Oj1BamjW19gffxs0rtOKD2XBJluy3FumNj+LBHYklVd0rXQtYk1D
h7/Rt1DMkUN9g0H0kkUVCrgmODEQ3JsYc4KmAwofIzlem/VEKQLX8qpX668u34sNLK8rdJnRB01w
4dicyyycAE6IsV0TlTPA6GVcm0LaJV7lPg4wro+F/SOPUdXzZO/70Eq72mYj2CntZloAtqbmn4mV
2xmO/0uCh3WV9WgTK/345hQYLDBAKtJvC4lEeI204KgpWPKcUH6EccFea0O8cf32eVDsHUK4hI/4
hGJJuoy3lR2SFP2MCqXZjUXfbAY/zneS/epLaboywsTdlnGKfaZNd4YpZZfRZ8CuxjIYKMqD14c1
1JTDsZG/s/P3185gtdumfKoipFpL9Lqw529NJ39X6hZ6FgiSbA3R47p9JSJXg+wo9NeoeCYrVoPK
eoR/deUgmLqqhz5ZhZZ/MHRJXrVQdpmh/gqRWKETJAnNV8z6qJA3aYj6ig1jqKw0B0XzDNqGr57T
fne9ooTUKfsVjm+jGkG+Fvs/Cc5NNpX6goTiS0u8JF4X2FK7swNl6uTbqPvG3mBr64fGwmRGELDp
qn8w30BhYr6HnXHLepz2sXPRVbolSnfVZFb/zOnhtkV1uM6rizs2CMimwx55XhN12dQ/DD9QzsZe
/RylzTelQVBeroe7HrLyb8aJrjfDEIg0Oo4+nRk6hWSyIWYYYkOPZ2JdZg2EYOH3lou0KnNEgSVN
OuY9iyxfV4p1vefay5vYwuCPpMBZy3dlYriPaBvWW1w74bovrBezTzZa2jARSNDQxvEbGvfxRnFw
eFdlHayqKvlKvCggx5o9dB8F6CURvWmWCAlPOrFERvfbSopfIfN/hDrNXlVfWxMGuiKIwN13RztQ
f2VS9CsJ1J9VoSEWWMLML7OHwsK9T7tm2NkJzoJAIZbdjokj8gfvTcEK2ieQ/XVD9iSHxa2YDFXp
MDlif2uVhfRCxw/2CZWtWn0F71257SVzgjvnD60froLMxFoyBeoWXn/MFD4KCTFCJuR9cL0wa5re
OlSOZRI8WARirPI4uyVR9ifRrGNRmN+rgI1Xr999O042uhwfCFTBHuTW6LV0Lrh6uzvVqJl5UFVv
CiLQt40WwsjTtdHGlFCjV6V6WElG2m9cTfppw2zkuy2B6IG21RGVUmvL3A99+YzMG27oRN9jBdgb
I5ZMP31Je3mno+q9s32T+GFiVgKDx0zK3hw5C0/t2vPtiUPsS6v5sI3Hr8NYxxv4Z579cvyZ9eZX
NRseW3OtJmaxM73+OkLNGZkwz1XoTyqmec2gsbazCp7BTMWjplfHyHUJ0zb3XSBt7ACt+/chyL85
Xvxs5s2lN4lplLtXv44PFTE4Uc8zEdbVDko2qGnaiw9xIAFtEKOVsbGJcnbgUrnRSt5PWOWN+FBU
WYcRd4AzDn5oSAPQrvCMb0Pdf0ObOllZsfRS2RDZ1IH6XiXRzw46vf9H13ktN6hs3fqJqCI06VYo
Wslytm8oR3JoUgNPfz5p7f2vql11blQWRsiWoJlzzBEsOb6jL/uFtgsv1trMQ7LrRfE0ISMPcr16
qHvMyxN8mIYMRjWfx6MgRGxTMQaA82eBHbXzhgEkZmrtLur7C5lGZAh64OOqc39b0WJNwR2WjG2i
3kuB5S8GygtNKCIv9RLbpvxgduUlw5pnYczKXgnf34yOv3svWgz6cBvaVaPd4befQZafoEfE5GiS
xr4nFKM6oRuGwudim25yRdYhyA6ocGd/60V3yHT11vNH0fq9JpAwcPrMX/xG27PyPUIuqxd97/LR
RyeDZPrKNjddqrZjFa7bbavKdcvHwiJB58/scFww20uo/xVWwG59SkCpth15anpLsNjoH7IKr8/e
ypinlGuVcPUqL/zNcyKUM/hp5di8On13MP3uvvfygDyHS91FH3ZB34iEjOgGlb+7aOrxJ62GgNEM
KQ+C6M+Zc4OJALbxJWVDYygqmnHlWToE434j6DN2Pt1yVZyIHm2oAxIdrIrLpX91OkDlOffGBT48
5zwd24V0cQTUBYQjq4ieKif/rbuxWRRdrpbS70mMRHTYxPpu0P0H16KInGKcs8to2FstVXbdhx99
x3U39+bawczbbYejBXqHc0q2xOLO0XKmoTLEShTuFJa7r3gQQnSKgNAssMNmsPiQXT5GIk9mFnSj
WPam6yP497zFkKpiWTy2BR5RQ6bpa9PCs6FtkgcC4LsQb3tucFSSF/9HH/v+YGBERjdmb72we9LE
hO2m33+IDqfxSUvgvfQfTeuvowFL0TYho9jP/GUORNAw4Mghxi9LXePioQiTIg1kBCLQ63oBYp1t
i3nwdoRMvroJ5j3cwfuh/jE6auNJcXlW+OukyUFoFQlzCg/FlNNFJg8Gy88SdRKsJvJ75kQeoqT6
I2Q0XgijZ6xkPYetR1BJ+WXgXOfNDSoJg0SwMPHI5yyPfST3DsVi1JWnwWdoSL4IVldHBEQv1Nov
HkOLwI6uWRHm+D3ZdACZN4wnz+dW40zLzOuvCYPczR0CpNIWH1X5mpmSq0MFTjPrZ3soRorxPFsI
jxrMyeFtRMnfAJ7d7e3q6pBlj/i9jerZrtTKMO2RworQjMTF28Hp7zU11rtEy+6tiIKcTNrStMuN
BTIl5awoaONhg0jbap1iCSD07MTRF/5WeKdmcPZiQ3IFcNJof4B+n0mV7ULHGkkG7phWnooaGzMs
7sUih227ne2oWbY4YvoqDdLZPja9Dze1/7W1O6KWDwnBrCUgNIaPcO+yeoWU8T4dhFjrpXzHZOGu
L2ccn6urRfOHFARXj76BWL+Kn2vhUgnBgfIACRZSj6g7qwSbSSjopbeBtGQTDemqIHUQ9zgTqhD7
M+2xgBzURGa7Y66FNT2ZunOQKVdgzCecCUIlmEr+2m44LPMOx+FiFRvOJnHGj3m8gznznMNIXZAL
IleFwedElPgJJQa0kZl+3UGr1E1XCN5+1XDmu3LbAtxD3sx2rxlrh8CjhW9rj6IS6wGD2+siVS3w
QUUKNUGg3lzd5Uj/yFjYNGuPdeD7EFtfpqNN69AcMEtGQoqjIe1pnmNvR0Vo+5z9lYZ2gMKE2MQY
/Qo1fpfEeCRl1p/ldOXCGYH7bVyTWDeBEG3sBU39kni6iaucu8xIOV1oPmeJa5ufAC6/ZCjX+yFj
am0yuJ+IKspM4wHDvmIJVQYBpWUs9ayyry9YJWDES9NksO9lG2HjS2uM49Y1Bo86IK0DrOZa3FO6
t9SQ2FF3ey3hbKsasWjz+jnNS+RIzh3GmMu5on5WnU+qLyDFwsnjjSJxHNfO+eRAYa/Fz2T433Ux
p0uIbDWnaX9xS/XutuobJ9HtPE2BYxof1ZjYuCUrLHoRX4RjY+NPosqAOYhei8chcy996yHLSIvj
4PUMUKTOINt/T+2ORPvCegq7h17oWHXjIUqCGIk7uhsux7g85rY4CMPh0o068pyYYzS6e67pOoaq
VMs40e8JHHk2B1Ix/b5cR/H0EIf2ABfQvTBQIcAlDfFsnt88/8FzNEgi5tWLr+jGoOtSCmwKTOzr
omVqVssJF1tizhdD0zNviDdaXR7L/BnbPJ9hZ7jlnAyaOrZWY2rQiQ0Gu5pJudJMxwq8uzbCsBPQ
D+4C2eB+D+ekdFdK6m9anjNq6c1NOOK5N4aE4eXYoEm3D6Kh+44l1Hvb2lFftGVOgaHchU1VSfel
znq2o5K2cR3OSalK/MCoBoe3IQ8h97UghJtbSssIPC/9mdz4LWZOOU19EWgD3oCpb047d3qtRJKv
QnOTCwbSJTpUNKjRyiEHphL9W1ZGV4Sazj9M+dZ8pwm4ITAraQyQVvLqtE2KiHRysudx5O5tk+q9
rhUlx+B0jAlbxsMxIdG+6+Oh/FOHZGRkcX3qonhtESSy9qdxX2fmV64h2I1TnN+vfkOy+4aR9MxA
vFprcFQWkit+5WsuvaHPpaRUeyqntY8L8DQBt8Pnksswi3Bnq5AFSpQIOVOttEX7l4dgIUnyU4X5
QXc1TM3TmmSh0Gb0lLTbGIONBaQld9FU5o+ysJ3Knw3HLTdRZXy4hrZ15xH8xIfNY9U/VYXVKX7d
P/jNfFJRq7U049OM5TDOvlkWkAaLC8F8bmIiXO9H7qZciggOy08oMVC/hz/yLU+hT8RywhplEHRe
DO6Lb4z7qcGMBJ85suSt5jw04rPky8IS5ZJkvrnRrpHLcT0dclvH9T0p+3WS0Kfp1P51rV64RqGB
QKq/LofOqommDa9jCt5HGN/GO2KFnjPD1JYkYG1eEJKGCyVD2EM//vgqPesVbPvJLXqqTYip9gzj
jOhqpBP7PPNpU1miQouCl2sTki1Yr2yg17zrjvkhDbhUBZwJANuHig9vUSrrouUZkKGw3gbmlkak
hiXpP1c/FT86xLZ4imZna+QU6CIilI/ViQoApz16WM/Eu1X2FkRjnIQBrO79OLrUvyy8IZMfhbJy
jIdLLujUnAY9TaqIRRH6W9wQ1DCZFXlQ6gkD0nwNh+s+dYcDYwWEflp+EnnULWkCD+rq3DpZj8Zn
VHqfbt++tDonZma/kH3xaDrlUkTkFBIBjAs4QbLTXdtwtSDrgiG+bS39re/sL80dwJVhurUW2XWp
DhiTcv9358RCMTHsZH/KJD7gLADQ4K7mzcZ7eG1ePS06zDgVYql9yExnBrhrv2s5rqWrveREEi/c
2FKBqii8dRs2Q8jZQhXTl5WPVFzoC1vkd1XYfZUCCUXcz5hSQn9q+kc3F3urcNrA1HpqqhL6vY5B
9Zhq2lJc83l731ghBSeKPq2+4yLeYlxx1yTxWs/sn9hrwKkapoAkqRKlmGzMqT5lDoGijcx39UBk
aq/XK1jhn5nRQhc1Sei2k1WaMXhOO/hvYYlxsL3iT9j38dlNSkjC6lBqBv5OjhEvED2GynoIOyQU
Yfg3l9qTSZTQ6FTxk5Z94JlY2rMZaJEOG0uZpwnvsaXVGd9u3+1MP3msFJN1FIA/XXj9sOP8YzKG
16xEV03aAu5XFf9zok5Tpo5VCj0vjD4pIT4JVo0XbjWs7Xr66OurLk/nRq4VPozAucJ73IRtR21+
RSrHDVO8eGlNQLN6YhIAb4ImxB++TSJF1paHIidOqbIfCk8JJuja+xypgy6xkPbLo8kSLlxv01WV
FxQKk7uyWyUqeUvyRgR/0q6/bSv/CusarqVZXQrcGju3YHFxGtKW7A57vP1cqlVIfjwsJ7TaRr1H
Z/RoagPkdJS/qCy2k8KWMCYbNE11QL2+HDgb4ZzPwlrqzFTx4IrQgpQq0INuHlOSEpNsPUfuHgXl
pyPkRz7P5wGfL8ZqzpEr5NXJcGvT+qVfVnAwvWhjNmngqh7CsUZaVDqfEC/d4Vo7b6RtrWzsDbj/
GORR5oFncnUNsz5syXTARR8a+Oj1mKzzT9WW/zC6gDcueMrCoqLjLC6PVv7Si2xJgOp9E3dv8cAI
/HoKzhMRUxBL9HXkcKKgnzjNebgBEX8L3e4EcnsOMcqnS0CHlktjRQrRPhfFYxeb78XoCBq9mLIW
PZXn4/IkOm6MZfJ4owpEOqAM4HG9pRt7JFT7re7Sb7rfJ1Sg3Q7bfDKV53CJ7uXNrg9NHb5THsDH
iClRQoD6g8YgpzEIW+knO1t5hbmFZQSsl04WJYOMyIfUDpVbayd6zdexANude3dNXna5rGxH0dOP
/rqYsaKZRZ5ty+ZYVhoDAg6w8jLtm753MaGFEEnobcdZQzdZYFlJSFY0etHdkCiaRpwTmO1rQZ3a
xBZP9mZqC+NOy5lgSZQITCJcGjUv1pFnGJtp8uUOeVyyaCYymEbDKh60qcU03s3aze3pP9uwoU+5
Lts8XLpIODDir03uVR1h425RkWVwTX8a3zyRYMZNgIXjjlMg/WlXuUjSETl9OODIhoB/6lq9tuX/
Wc8GhWovQpA+TOxpbV7mvGk3AxV6o7iHDQ0AZNI9ki/82Xf5VdnF3WfW1E4Yg79xwz+XzM5gyo1P
eGTca1robqkuInKO83etx1C1sijtHWX8hqXHRUOFXYThl5WKPgAi8pbYBgjfwsRZL/mfHJYlT94l
6lqyxdo+duHwhe537JvfQwt9e2IRDvtwhxMzBukgVp1vvvoZpt/2up60o7y+XXKdwFgO9CmF873v
veCfh+1hSbLEXAbDlB5m3Xko6nOdimGR5uqxjJg+5563a2oBpOmeMxM1uev9NKONiX8k7yc7v6TX
0YGvFcCGY7MXeqSCtrG4InxS4FGV3ZGPUS5lJEdm+N2S4lpxWVu7chAE6th0b1srigVmEzA7dAdH
AsOt8UTNLBeHxqhZpXZ9btLhbSyuQYtjOmxCq/hTydweO5w2IuBt3aZTtiKfG+xkMR+wrJUf62/J
5B796M9sLWayDXloHg1nnXgly2P6WKiX0EpwF/Lo0eLIihZIrBdjh5fDWI2B56f0zq6tFsxUN2mi
G6+Zz2qNdyzdLRDLWJAPZSR70YO+OIM40WM/OXrx2hZevtIakUC0iN7wGEHC7pkb1Ex6ANGDZfBK
OnSJHQI5BKTqgyvsuRpMxOom37F5nbbOGsGQdpZtCDLlVebeYha21j3nc0bJXyigynBguIKFChJ3
Ju6qG+nhNHKXvDL3gsxxDBRNw5ORYwioW1i+DFUNrQrAyq5/slTi/VKqbT6BMxu57e9MseuKrl9M
EYOpdgZ8ct3sswfk425TaYsS0kObV/EuSodrAW2+20hcFqCVEXYnY3OvFwWDFdP+qq6jp/BDgrAE
RqZRu3aHFswSmmxzFyEN7ClGLqHDWVlWgJ29ju5kOA3o6wI4KvXKL21c0ifGHs41saaXIH7J3Cvm
ZZwwOCNkmybGpYLybjE2WX+RZKYvW+KNrob8e3D5Y2TLIO/BbUYcNQwFrEktVe/SQeL4wR0hliIM
ZJ/ox07p64KacjG5KKeTmcRyoZ/9WlgbofdyjUPkbpapu3CychWbBLbMETeHKBLtXoG3Zx4E9zQb
X5wSkqnePTM14/svZ6g/ILJh0qZ3eQWsTt+KT23qEL0yrPFiwEVClsmhc5mfygbQvrZGDVEsfpC5
X6zmzuJmrNo3LHpWpX2tPyukcfOwszNW0jypXkpntrauWcFmFtV0J9rrTKiBTkP8Bhw+N2uoa3Py
xNFurETMaaEpgQC7BQjkQqPNcuyXIm+KwDXKMMBypYTLieq1TgMi20oMoK6X5DkfeYts4hK28sYO
hBDXPAV5sEX62jl8tqHROds0ySAwcdkj83lpHP5jafOW6IlAYiKHZY2RjOMNr7ZvQyzOigNWn+M+
qi46EApnVLkI+VZWcdZi9902tHu8t1FPa4JGBqbOVFkus56V49VVkEbDVtC4Ey9cELHai3LDsNjC
I2btD8cqJrwFreyn7ojuoTDD1ZBOr5ZCdTm4w3MbovWEBtRsSoJoWKK785jM7KT9CVKCgHWir9py
+qXr9XcRM1SAQ9/EGCWagM2d+gf/Zj6iKb0f9F4jfNpDATN4xG6UCBNkDZ/WBKEzCRvpSdgsOZPt
ELs1LiRU//VRTB3LzViaO4xKqpmywuacE7XxM0b2p27+DeP8g/UM4RYYhdvyfm4dHWecEBw6/MR8
i1cL01nrOQoKRoa417SITMA9NDWcFDNmhxSfNB5Wbay9+43wVr3RELiWZNWRyZ+7ymePdDzBTIex
V6AbVDr0OYh7qVjpazcY+4gAT4xsyW17l1rhdOeEOrMNWh9RQslxo2pca3jBw0N+7LRcXzfePR4X
FIb69DKMxnZudVDhsXnuBiYijuoCMyrbYFS+QaGYz/z10TFuu/fcYURm/ZlDcu/R7dMEc1cchhGq
Ee1APzKAjn2Nmn3boBs/R+SRaBVh1oQ7LVWr/TTV8G5F5Hrl4THr4VaK/kd5APp1CgQPu/KpAxQg
783H97d0AD+s5yGkPUxxb1gh0PnUruq12J32o0t0QZGmF03UuOfbE6fcXFeLCirK0hjo+dyrJ35b
l7+6pb66QadicdTWYO3ZXE23VZV/wd0gvRL3U+a9dMam2zzwH6WcVXEK/GLnmxgLXMiGy0xLt4VO
oHMTWvey9dO7quXctuQy4kNeTLUPPZAhuCF9exV3Sp1qb2XBnl16oyBto/+cpurMHTalCrYWokY+
11QlPJB6PaVXwW5H30FoGwT5uf5JEVnRKqSPpu6HQSyBXuPKTvgJ4CSPqv5cOihztW+wdvWhRVum
rzrWTuI0tIzZ5rH8dt2rN4ugNWpaiHUD34qhz5vIn9tzcn2wQd8KmLR3t01OLokyAnmoM4f/tr1G
0ITjtoD+CCfXZC0lWN3TfFz8m2Fa1pJ1OKyNp7RPUs4D/bXFXmJpmKYbRNbWcxx7KWb/NUpigcoN
TLtqC7VqQhqZQqGDSBfNWMmdHNunwa3njZlayWpo8tMIZYzZMdM5q8nlhouHYGOvz/ARHpnVMomj
hGONRaWPTQXo8Mpq2v401N5DXvKBlnO+KGqjOXV+V5Phvfa46Xs1niwd4w1cx85NOAHyAzN28fil
egMXcZexfNobL5YDs7BuP2qJkwuKLkqhYuU37rlgIrasZ9EGFK2rEOngwIgVz5xr0Ib6TZtpGTpD
R3zhXdb04xrjb5iL4cmfo2Pk0KvQlq0zs44DpWXgMYa6M8gfoMgZf1lyMY9yvXvDai6yz4BhnOgl
n5h/Cu5LEQ7SjTb9jeQHp6FlnBLbGpZdWURrLScZQRren2vD0Sy6l7EbwoXABjlwJz1w24n12Zp/
xOhtG4uY7PTPdThB5yL/liPaWt3tqP00QozKKdorq35uMsgUHSeX2T6h49j7DQyfKIxXYdLg4tGb
C9cX31fFCYU47iStb1pBaLoHE+Z1zvxlNUTOzofyc4dQ8dm4xoxHtca0veIDcMVPmyO2REdUAb6u
x9DD1CbNn3yHObXpklGEF8idU03nwWJ6YIvwPb6HgcKqEoRqXvUm1P2hOU59lm+gZeymITwTF4L0
BSwiM0aoOi7HjKbptSjt32Yej0L0Z6pUbIvjfRayB2enBiGoXWei5+y+VmfMUc5OGgvK2bYAObG2
0u52xkgOejE+atNsHHu4QCY84HWVbIuGErfzrV8zs/pF6bSvWtXN4FwZNwM+NxNlpoT01HjxvmOW
Bub2aYquOxiExaaxN621rvOX7VwFvog5W5JLjjNDELHWV80GW6UdnElu5Zluou+vP3KHOLFwtEic
1n4ju//MRPbVNfHM2W9ulOR7EQnhheStr525/YgsQMg0vcrpUyZoFhlPZuVFgcCiDISBia3Nxzw0
wxriEyvsXdqlz3z/D+5XUzf+MgIvAKYF9G99faEp2io7+h3b8aE13d867169qX1kChEGZqrhk+8S
nOXjKCVD2gFhXNk7zFE1UoMdASWbyANv0RezpOXXmTq7obXHKO3LCJUXyBKe2HWaVXbI8+nU8iWx
O7thdDB/uJusaeNyBZVRtSlYuENHe7P65A9zsxLkWY6bSofWhvw9bn5Lt30lZwo0uqzOUqyNkDsn
azruyv62EAPux+WXmXlw08dV7yVQ6nRRk8uA7rS+xs9oEwS70PhxzV8Gmt4qnv3jCCVtWRpYI0C9
TqQOp9eP70Z7NhZpEh/rSiO10ioODmq1rJTFpptsfQVtzqa6UEFfOhtDjRFuY7UkgkU+mBwYhzUu
/0zcNTSlEYpO0h1jhNe+7FjhN1Od/saVvJpOdTur1Pi/SeUUDigO5S1N2DUDbVIvxhz7e5CNYGzJ
HvfsxFiNbvkU18291RMEgU01f0ayVAVcVw+0HL23fXQyWiHJuDxIJp3gKis74Kl3gf6N6d9YM7Ea
GWKMhDvBnNrITqtXqj53s27sy2JYq1KLljKjKKvbbVUa1K1gwkmZ8O2N5cqL52NSsACFsSxXet3d
RR7B7ZFO7AKMI8PX2pWfa8iVh7d8bFbN0FICdNG9ZlD0q7L6iRjoyZQwSj/SkqU2mZ9OJ89C77aF
n0+rzqDezbvMAQ+yEAvlOLKE6r6LrK9a7COLVZOcQJdx2J8Px6ESNjL3wf8lI+UT8EtI74UJymYk
Bg5Ny96iKY0jyogxMs8IVs6x0s+J6mF7GLs6you1ATzgFM79aPpXKg/laC0JUpzgutaN+dqOyRMM
S8pRfKjsbkCoUTqncrYeQyt9EKwpa8/tN1kzb/zauAu5kyMWDfqKARnRlKs0BY0ksTNNmoUpR2sJ
jZJnXkSxU8OLaQtQc7TcSRVvpsFYu11HVQLY6JNZsKi1/CDG5idMh5+sZVaRzgtDPuSy77lokPyF
1ZsZOz/JaP/2Q4Vfv7m09LzeYH7PvGzCWEHStTvxF5AsA/u6bADPtLNVzU+x7b6k7rjVTWsnY0pV
rTMP2O8g9xBwdHpuiHbr9YvDnyG0ldRrbhhYQwy+WNuSO6yuvpoS28DsS1iCHLZsB6h7cVyQuLyr
XufQXzbTLDZxZzz75LBK6b/H/ZURn8QHTUGkgGhHCkQxHuyC3NPKBOAuvGcdF7c+rM4YHg0wr4ZH
OYDFdBFi2Mp1jgjHCLQL64cCIcPCn6dD2fvLZLZJUWIXJiYHC58Uxqze2vaaB8suPpuWrDJNd/Ha
h5CmD0++AF62fGQFtveoOoOCzV6y5DKBxiMBGq54zgjoRG6CvZhtNZ+l3i81WKqS1NAxMc+O4ZIZ
im9gCube1+H2estjLvA6l5m9EHGJNh2pTyjti7Tak92MXsCskbab0LqFJq37vHfaVQmnR3kwH8du
b/ZMgyPGKY32jZMDUY9gqwvV4CAJL9V0+WoV8/I8N+hL3R0QPGtjYtTc1+ZNb/QvhQ4EhivSVZG+
0RB2t75DUUKhqFCrXMeA+Ekl2E7o0QQ4QPUbth/SM9Z9Iw696+KHUpMMmbFmY2jhVgCafXdUteiO
RpX0RwCImbGe0rbQR9Si1epxV7SifkiFlj3QVl9/vm2oWvSP+BRx23RCvCDDODKCxtbbzX9+zY7a
OKyINZTn2yboAMwhbPH+70FSFaWs4964sue2fgCHkQ/QxR5rHfOO2yaLeNeT9PXtPztc98oJMF3z
18bLfw8EkI5KX5na7rYfZOvxMkri669HvT2gLdnGCCoZW/OX3ba1TtsFMOxsbFz+uy1PvMDA1Od8
2wPvrgm2SwqgbWfqLMbhPw/0dhdPlOruf7YLagOsdBQDrf/ub0gHFwtxYE5qnv7dnBOtdopgGN0O
etueVxPRU7F9Ty+yrk0Z3qdkej7JEOJUVavu7vbU8avsmgE3r5Ix7Z/8Jsr3pgRLLCPVc+fovAsZ
CEGO/KYLSnc8Kp3F9/bSqfHbIIKst7s9TXM/3SBsEMt/DhyF6kBWIaDZ9W2bHNe5zPhn19tbeX79
ytRFHG/vpBIiG+fQiwAk2F31stjSTmvB7WmC8vSofPO5kBp/h66fLWm0j7fjGLwSKKORh9uB7BJS
nyz9cH37bZfawQSnF1VNXl1uD3Yum3XWcGlhlRXHQe9UeF2oog1uv4bRXF14w2TbkMHMKn7dp0jm
GNYVQ61/j5O100g/UG4AKcx111nJGYg9XldqzO8ZwV+ZA3V9waLOXVZRMjxkWGouW1wVHqdGOkGI
+uaJ2qsJIuXkLx3oG9edrV7jGT87N7fdt3K0y0Wu9dWHaOpfQmWRSzblqzekxfdYl8gGU+unnCGy
5171141UFAUzFSYcVTDoNQvHrN+HIxXNojmAVkHJLXChEU4K/YBoYsqdgb3nahMzC/llELG3uln+
5I17cWH4fyUqfffKuPnU6Qmo3lr/3WR2u8jSfFondUQ0im/IC2Hy+GrmLkvQNXD5ti3KaiSVs0bx
M0h5uf3CiAyXRSKsV7ent180CeBQGuUa5Q6H+me/OhpXDhSz5e1pdz1A5Zreahg9HPX+7z3Ieq6g
TzNHs5Ws4mBuXH2tWQYuxNd9bsf3mQluRmkP//ypt1+UbdhvypaZ1m2X2/FHTYfnP8TM+ysJnw1F
+nYeMuIiGYGeSQsqtr20UyJB6/jIZaatOm1MHzExSILGsLuPItdOpl2riBnxZfbC+E8W9icEb/9V
OaZHBHKHbFa5OaiKL/daWVl711TemuZ14PovTObi1vCmwuHNrrByie0V6gG+oDmbL6VbO++jY1ZB
FKn5wTeSau07BXY7RTvcwe73NqQ2h2diTdulJTP9BUZhimFSfC/17KGcTfNk1QVGC5ajGE0wC+yz
WJ44cRgURVV2ymidNhZeC8csE/mml7ik5CUDriJT0zGzrW5jlbAKSsHwvxdGcTT6ydzgbBMdDd90
Nlwo7iHLEAJULLhcZXclpJNNjbR/a9lpfKEaoaQzXOc7yu/wlXB+OvrwRdtF08Nt18SeNVCZ/+46
Du3/7Gohc37QyfjeDJ3N6ttnj7Cn0gPZZxsV4m2K2zJwxm0bgOdmkLWKV4q40GXd6Ez9QnUpzJZk
5TScV2Yyq8vtgXhZN7Cwk1jfnhrX/YwBJW5k1famZmkjuDsFy8bVJ9qZiRz/eV2cAip7ZtjcMQT/
mUnzw6gKpB+u/31X+9jeoFOiG/S2FSkqcCwVYmB0CRcLV+ElpJ1xddumKi+8UN3D0cdxk5kQ+922
ucpaqgl7ptszFYfFCYuy7e3Z7UDo0/xtSnoedGaOcXuwhR0S3Mw19O82+JwNo1zH3PX/tx/zj6WJ
td35tqn2vRJLt2ZbNUSoj3neLXVTwa4AQOnWWir47oiDjFeoEdFjanMGlmW2Z5fbAkSA60awySz4
53krGwz4wHH/2fP2FON8oKbrw7+HuP2isqPu7DBSx3PawwZGtWcjnPTtDbgvtZw/ghPz/7Mxsh19
qxlA/LcX3na8Pdx+gQ6VcfD1xfNcQx/PfGcXXRtQGTfWaQD/OUeFhNaCa+AHqGHLkMeu7s0aowp7
Ro9T9QwcLbf8Lc3KvyQRwhtfgqfftheu/4jdh/7oX8tdKZHFaHHP/mW1r2pcoeyJtOlwKuXqtr2P
6YhUX78yxXExJxqJV00ZXRY2kbNGrLR963I2LW4/dhPJpeU4YGVua/vbpibN+O3t+T8/3rb++/vB
R7iWF9rf/2y/Pf2fbbbpGbtCZivlgaGSezXtY3P6z4Out5ek53+dBXzxInbtNyNFfKDXWf3B0O7H
FrXzqbnlS2cY3U44lth4Rhqv/MLC9QMP+BdRGYzPUHiUpsd6Ghn4MjV58kriJaHGLJiwMrRVa017
D5etcEqtJaxw1r9yPE1SFr9Tjaln35pvkd3qMEgrj45daXfqdWsaA7aiOqP7ha6saBsWJa11h7TL
M4vP2jfeySfXHjDMrvalic1g4s4QEsZ+LYs6fx10hmiTlhtrDQnXhxMGHKBY9a9DE9V3hmzytY5A
bFf1UfHiTdMOMLL8NJRVoXoKw30RD+lDKKK/29vNpsc3KMfq7FbFcAojpgzj9QXXvwMGJTOtFG5g
6URig53kV4ol6fH2YJVjf5Sih15re1gcaHTpEoLk0TITMS5u+6DlvP4ITRsNnNj/5+n/HeK2e1HX
r0WRV9t/D51b0IKFNnSrXiINGMd5h2+Lf7o9KzMEaO6A7f3tadrAYoGeulNee3IZCHa7FgQEdpie
BJXUmtdpYK76/yg7s+W4kS3L/sq1fG7cwuRwoKyyHmIkYyCDs6QXGEVRmOcZX98LoG5SpGhSt1lm
KDATCMDhfs7Za4epWXyWI3nroI+rxyxOHijz6J6waD429Eefq9ZCkpV6ONhn4yKzkQksFAbyUzja
8dC3JD0VMrZnTnL7BJ14jU55gstlsoAwp2v5IsBaejtPvi6IYiXBB5k6y5Zw92Vwr7TYiBsAqQ+2
5RfOpsop8e16qzr3jWY3T80f8ypiWm+eLCZ1kdl5xMtqeRX0qnKe2ui6ElTqjNJbIAo64qtVMC2e
1ykVV13GMTHRUgjW4bX6xJBe2b1somvxstQ9cfmyMr/ThYazhCiFvEIwxE7+OcbL9p2blNxZHKOi
pGDf53W3WdbUYV97UZJeu9OQI1BLanX+mWdXTb2KCIFRugMSDuWKfipV2z4Uelge0LI8MCYWtyqy
Knhj1imvJEjZkHpyyY14mBcKqPYr6kDyMzWnTrBujXybSupd49rw7gI3k+u8BY6ghz06KuSdmOe0
SN36xLodY6psnMxTnjfk19zntKVLapS1uE3Y15oC2ejQC8Nf5WGMgIhKgRuimeuefZ0MYYibsXQJ
nEqdESYiO8bmQN0Nsw4X81JpkOkcaukeSM8DGA2C+CKvrPJCUrFGCr0MvhYy2ZVpKO5LI5doKjxw
IGMSPOQKAYRpBfl2S3KpFUF12/9KvcjLlhYt1jIfKv1EbomIuyzi2y5GoQTAM7gKXRdulFZnpEhi
ue0GS9+HvCMoh0kaMtphdqB9q7dDosoLk+uzllFkXGUx9neBqsjbfkIWweNdFIVpb6vGHYdFMnkw
NHLQjqQ6YwKXULemWSkV/Md8+nhZry7NDG8L5ccW85J6GHBI7kwXC0LE7eS411QkNteW0fg3uQWz
IgD0tp4n5w9WMKXVXNOzn1RAgIdeV5jnsYJmEg4kAtKdu05j4kzbensrjctj53fJOkri+l4Pwqf5
p9aM74Ho/G8h9yrB9AGji2kbG1TR3py2iSUxhTI0q/vRmNIHnftspi/bpE6sLXQ7+bFNYVGXEsXp
HkmVs9fqwdmT8iS/1ekkJIow9TYR74YSN2wWpfOi91/pBBsrpQk2cV8kDSYFJjo+XHUXFWcP5Rkf
9cEDwrAQqs1nOs14/ajjAANgql5vR4S066bHcb0KeuOQpXq0DkSoPCCSv+y4C7+JoD2ZVWc8oFtI
SYtXv6zqJs3l3HU1/f6UO8GPVd/t1RxVPNazIiKM+KiXqXGnumV+67U/TQTto9Za+ssSzflpyftt
cifvtlXpUoQyFi3O4pXa845F8U9CVDXX89dIAwgQTB+5E0KYtC9VuF37MprGa/PXFAatgqfq27nz
NGT4cjcahKydQdmlwtsjGTG3ManiHVl5ZTfPR/hO8HSeqSW9DRd5Wpukn5Mu5rUaS2vE2bxCNc+d
v84fhS3IlckmXOSQM36sPy8ZNO9L45T+fqCdP3k8GmdxT2BOS4r05KZaepq/0Qu9r0mm7l7n966n
ndkGift507frUm36Y90adu8CxkEDdtj2jvOHAPTJfZSYa1kksEvqBu33/PV1nWog3fF+nXmxpQpg
LS3GMgFlht6tAvx9n6a1Snx6+qorVHzN3+aPyuPdRXmSv3id1+r2UBxfpyNrjDZhAsds3hiJI6Sm
d/shXEmSpqosmiubHNlP+6DjJJfp0KvU1+RotcD1tU5wAmSQnjzVT09FPEg04q6xcgY9+XnBWd0C
8HudmxuGXJFpNVbzhvMHaOX0VJ2V05rzjKqjPsyiy7FFp5HgNPMwkm48YoZQLOZJpEzZtjIgLc2T
uolkVEGreZgnAytY8YLUb3NH109RYt7Os7sAdmtt4iEXDunwUGmkehlCyPN5qSLUS5w0xyuMss2b
Kh1fdu3EZrPvwiaHp8RGZDyGNVwhxqPTn6XF0AQzoRgXHb5KD7qLM8mvf605/bV0w/wNmaT+4fWv
nXcZ8dcmFYDmApX+diahJ7wuNnXmURc9wdJf6OgTT/11sqh8lGgOJTTz0nnB2Me07PN0rKafYy1O
z+apISn2NJVIfGJt7YT0dZEFBsEJtlu/qohnr/tKDpQy+cnSBVRwkdEVwjrJFaQfSvBZ89ovG0rD
p3a6sCdfj+AklCo4UW/mMbToriL8Lw4A5PeN0tsPqs7hB6dHdeQ4p6KN7qppduqgsykj0ul1E9kP
fW2ESwLxwWFeWlshnhhDdO9pVE/XJhY7fafYDyWisU1ahv1m3krXO8KRTRheOErs3I/hYT6krbTq
AdIrGcDpUG4YksgtU2U7Tw7R8HnEdxaGVZXfVp67ng/p1OTGtBHn66aN9XsT1VgU2Mc6Nsh4qCri
Yoysjjhly2NXCHIvoWa51IWaN8MQm+CG/lncK9QwvG4yjuNAIwpiX/BqNQSqE7+98fymvcFoidBh
THGo6zEJ8gYDmW54fF1Da9y7LjTi47w+rifV1mgRWs6T5bTDKYs77WvepisTsYQp4mwdQ2zrZigv
+xS9PR0ASu1LhadVBZLZGJb3zb9q/Db7hodTQp2gN3kNmKhtx9pG6N+Fd8KqvjqGkn6LXJ3yF6v4
ZOiiWNeQCQ9EI61jPmoFHkiO/BIqxWpetbDJ8+mdal+PMd5wgxrwJhFldz3mTruYj2chUoxbq3h0
c0oVlaKnM6ZEYl8hqlxngWU/UDhwnFetQ/1za6toEHVL448iojOfQ+Z2xVIyjvrPOUSMoV7OIUvo
U83nUKIaugvS4ivlu+3GLSJzE6vReEZxQLLSAXvczZNtGaUr3Vf1O7OufiwdHc/4aVKN9OKMpFGy
Qe1MnsRQwnsVn/SVOqjlBcXw3XmhRdUZ2GQ4okoQryTcvE/D0D5QAm1+t6t9FSvjc13QTAAhDxGU
s/XouOVFRTwzawAudEb62CWFv4WXlYC/i7v8QGQOy6jp27vJBsgzNsNmvWQcwNpF0Q2oI7CBduvE
uog1Y+32SnAgbWQvY+Ku63l+YevUAiF0Tg+GyNZZ3WEZ4TVsYTgBxi9Ob7/soDs3pImrljbZ60mp
HkyTWtBpqgg9qniycnhZ2Ja+ti7LFiLBtGBeZV7qtHq2J4EART8kQQUJbBOXnjiaxDeP1vQxT/px
Z+1HzCXnqXn+vIaWkD8i6SMhU6ch0vdp2y7D48gXycbH9WY5A9hRut7lgP5vAo+CyUqjzmIGocux
urMcO7ohne6/zM9juWw0vfoCbQO1efsN2jjvMMpfrrzcdM880EFb24/Tm6gjyVEravvN6NQlAOjm
UYXatALjqF2ATsUBrYmDTV8o1X2pandeGXUgdTDKGlLnQYR4qISajA5NXnR4gBgD1P7BOzHGQIyd
elfIyruDodfWlZg+TJ26RZFdDWFgTUSx5kgJ5h79H7WWpRmV5/pIt+J1/aaqgo1aM2Sb582btT5V
+EPQJNt5cl6gBuUz2Hqxe11NUkklqyy5RLxpXcWFW13arbJ8XQGyDF2zcHh63U1lyGJbj4j65o3m
BU0T9Kso9l0kF+xonqfVaY/ZdZCcz5Nt5lqbNMiphlDxxnE88WAzpNt3DkUA82Q1DP4aUo16Nk/K
KLurSXedEFO5NyjUN1XdiId88BCwOddaH5pHUhcg+D31O2VY6jYsc4Y087z5IwjS6oDmCtky66pj
ZmzcsczP6zb9TC0w0nPH1VeaaofX3ZCKk6l/bYgtIJzBruIcjBmS12lhVmbRtWoG6kolO7Se570s
cPPPxqBr+3kKlKI4OenXefV5TiA09ZxO68/7CeNMpSqiVtalbFuEpHX12UND9bIPBheUaxfjZ8Qv
9rJ0yEyHpP61qQEK4L3evE657svU3Fb1UC5el7Vvpv7Zbm7k/llz3o6cU3ejd+SqpwbwnzVfjjct
m4A7H2zn9B7Vj1537nVDdETZGB1F5F43ydCegWOJjq/z528v84qehFlHZQOrv85OS1r6xTxdje1T
7FGYjz/D0U1Edpy/zR9VMcBU0eMGA7H/LHA1Neh/mjZlcJapXrILO3woX3bzuoe2Uoa1Fk7svmn/
88e8LzoF7eKvf/3X//7PU//f3nN2yuLBy9J/oVY8ZfC0qr//srS//pW/zD7/9vdfkupGx3JMWzdU
FRGp0CyWPz1eB6nH2tr/SdXad8M+d57UUBfWl97t0StMQ692VRa1eieo674bEKDxfR6sERdz+kvd
ilCKU3rx2Z26zP7UjU6mDjUys1uH0N8umvvaqd62vGAor51XmT/spLCXaUm9b7FQgs6ho4JJQLzx
wsi8KEdhvHwko3Zh0rTuyA1zraElmRdU5edbRfOaxet68wJybhhoZgHI5DwgKCrSsyK1u6NIk/44
fzP++TatATklpRtH3anP0OTo6tp5HTTZVR5QSuuaw09TTqqeC98ZNr+/8sJ5f+WlaViWaTvCsKVu
2PbbKx+IgTo+L5DfSmxcj5aeZBddo8YXuFtM31FvV+Q3pjnFWgw4k1G20YMOmT5+zA5LB2xgUblH
heTmKjFVAfCmr66cQJYgFJjXu5agnFRtfVR9/5nOm/KpiMsG9xn/vqBc/zIgG36v6vdxVDd3BqKp
64ha7nmu3dThUXORGM6TsUZSpTcU4PnTNgLtwdqLqxLxfiPuqbWIl6NM4/28NM2in/bf5z/tXzHU
864pEVq6Gq6nrlsD66jaI9Hn319ox/jlQluayn0uTVtD8mWaby90Y6c2HVYvfSYi0sGL4frNV9hL
HC6qAGWBsA9a3nyNXxd3GVjUKk13L+v5VYNSGI7ozjfH8kBYBz1sxA2XWEODaeY0s7Wn+uH5q+ua
01ep/1grF9ZzW9DvKrzcOYdZZaxbux4f63oxVMTDRwxiNmqiN+dNYtq3wtVO8/KEUQ4Rcz1Hyela
FyV442XV2uOjW0W3PTHmW9qAdzuMKT+4Vh2DQsNlH8MtHUV/aqX0D02XH+cpIIHD6cf89oTPMwS+
Nk/dRWtAfqTMxVi55usqbFqb6cumumKWq5H+yVkWUuXhgw4BYR/016pb3A69pmHw1hJLsuvpXDzl
k5TroRHqZxX6/xnFQtbLpDUEFyka1hvDxiQoyESCYSpbf7TXafPSgIUw3xr/9ab5q+bm8CnLhzLw
/Prd5P/eZgn//c+0zT/rvN3if4/BU5lVFAn8dq3tc3bxmDxX71d6s2eO/uOvWz3Wj28m1mkd1MNV
81wO189VE9f/acanNf9fF/7red7L7ZA///3XI/wswqyYswZP9V8/Fk3Nvqaphv7TUzQd4cfi6RT+
/msTZ2Xw7fGDbZ4fq/rvvxRb/bdqaLalGkITli7++lf3/LJA/tsydEs4jqZr3GOSRSn4M//vvwzt
36pq2A7QRJUokGnRIlYodVikm/8WukHP1lYtaenUVv/1n7P/8RJ7+dk+fqnp0xP9+lITvNKobjJM
TQiDr6rGuf78UvM6QABIahjDoYxeFUkZXCqTA3CVF5d132or0Br+Fl1AdAjQgCwbDK9J5kQrZAVm
PvqUjzUXSh2hh81poSi3Tg+i1pdFTP4GqEV1XmvtsRIF5eKwWrYOUpmXW/PNnfnzi/nt20EIVeel
bJMSQbPJBdbfvR0KXE+dduyplOenWlYEeCMlwQraJaSQ6jpiY0oDG0d+k+DA/3BsTX17/V4O7thC
pdk0+UneHbw0wlbTElFvS1wj7DbbFjEqqpJ+b6zDcWpc7zK3cqzDihTaRdAsf7rXPuiUfHh8fjbH
sCT3GK/Jt78fcL8oH0yz3iZ2dTLMLloheEOGiV1oIj1lWQLgwGVSDRJ0lYjC/9Ap0t7dP/P5G5y9
ye2tG+L9q7lvidLElBFuyWz5S0onr70yJVU+CG2h4j+BWIDyQrhaTyVN/hK7CCwRSPKq6zQBa2Pk
GDb8/pJ8/BdhRjc9XJoj3l2Ruvdd18jrmkSRCWok7P01hdbF4fdH0Xg4f35wOHGh87hI2zYtuiTy
3WGw5jKqtqAAqB814Ct2FpLpssL73AUPZNXeTsX4/GJElmjrGCfB6uxOsiz7ZUyl6iE3oMzGvWXt
w4Bkz+//tume++mZnv80jfZBNzDoQOQ2XaGfOqoCb0XD17Cgq4pvpO+MBUC9J5DacEjcWxAUUIHd
MP/DnfDrZRe6rju6oOtgarRabw/q+lHY2UbWbEOV6H7q0rnJVSdb//7UPrrqkPodx5YqddbGtPyn
UyMxo4daBNS68np7BdU+X5QZmsbYgNj4+0N9dBV/PtS7H9hCzlx4Im629hA4iyZuiaOE3/IwAiYk
TXheZCsDfzj+/qiG/ODHs6Vt0dW1KHd63yAPfgQaseOB1qWKTFOpU3y71H0dyGQz5jomUc4l+vvm
mOfdbS1BZA5FizrKdKjaltGqjeEddDBvFMrFzqIYFpEHx621aHftpkXq2keHQvQAQLHPAreL7MEz
xq3i6kd3IHmalt53wizj2RCdShvIoBcJRKaDHhyokPfqK61RvpiFCM7+cObTBX1329LllKqGzJ3O
3vvbFkAwdWk1Dy6kv2ij9cEVTj/Aqz3OSgGlUqtwVTuKPWTr3FbQShehOZy6tJUrkP3t2kpvYhg7
iEIdHESRieR21qE2COH+QjpJW24WxljqoipHiilEdmHL8Swnn1IAPdVG3TgI3QyPfQUhKsVCyMZy
x/00WNQf6GFzUPTw4fenrGm/vruEofLumhorwf/vHtXQidFNiBjeIrGjddOM+64In/sMyUjV3Y0h
cuqxwd6jgxd+lg5cDkV8H5zqQq2DTT6GysHLvqUR/6rqZz2wqCzJtc8Yd+CoY2TB0hHAxBqBrLC2
Np4Ry1unAQWlfg2JYN8liLuQCvOeBIGowzmBHNUmQM9cFcBgnewTp6qJsLPMDJOrvgXKl+V30JY1
HHPMFBafTcRcr1XtHJtEs9+HIylyAML6IuiKXde0RN66O7vF+JIedpY0wSozb4DF3NkivsGQVZw5
lpLjRceYtEX6maU7PM99wmKK3IwyN1aZ3vEeNfGJXpY2tR123W9G27szwuCEmPyyxLwwDtpwAeT4
acj1fAn5iqiAV+Cn3ixiGe10+yRXg5UoZ23e3DL0q9HM1ZdeF+yjiqBvn98VlPaQpYsJnrbxzoTu
tAhHCksGAaolbpVrLUN0lTlPfimeMlmehHlrZdVUsSO+6Jp1a47mJ5mg7lccytMhhC5caViL2mYn
ZdvcWZ7drkJRBltAMcaC9iqAFlZfxv7wh7vq14bLplNk6DTFdO+kfNel6zHYoP6X56ihbC5PeuBE
Ea5IQX8L3oxosI+KBl3jH9r/D48qeOsKVcjpRfC2ZUao1YIwAcqgqPeV0V01Wfy9KQEZjModMU4A
CtanPzw9v/a9bCF5E2iO5lADqL975VQQianqa+h7TQPINIL0SiltqYDsLB+FZLTtYOxFqfUiF+Pp
9wf/9cG1ha1P3XPHUQ3Devfgeo2AY9lmnK7MPiHY2ZAvUc7NEYhIXus7ZEVS+YZZYPKHy6y9HaJP
vV0ObMIH1G3DMLjUb68zjkRYbHZcZ7ORFw5P2BptUruMvaE/j9LgMWHMsBQtg2XQ3BcVjSeUmPjR
au9D0Wh/+mt+fevz19iaZutCapIu0du/JgqUUbPwQN72FGCtCJwtMOOK1o5XQYOyUVDHXaWRAlHb
hWdmlyByVzEmZuvE7yCTUs0jwED//pfRP/pp6A9rwtYEelHz3W1RFJkJvBanId2gXpq6q3VuEWtu
g/Y+94bvbdWhOS/gYVPG6vHeix/weLwepKuShKHUrte8BYjeeufbBJ+jRgOcZOVUHNQ6xGrvVgv1
Yx1QxENXpN32iJapmz4Wo//dN11UIxG7/v0pzd2at69GWzhSTiNCw2Gs9q4v4pmKghmJUW0lCuht
uqo9UjcStnXaNryUtYhC/TBAH2yYEL7BTCPARzUUi+nBpzhzVanWoz7SdbFaZPhRteqoI19ZTuWg
3DVWsoupVSSAuYo81wAQbN+qOvVcnuWPs/sJgfUDVMKaNDMnTKTYM3itUt17NtUcoXtJ/tD7Mt9G
W1/uc0bGGmUChklzNi3/qaeHFMNJBntSiSJAq33/zJcxFC1lOBthQbd1sfSEb55T7BpTs0liIvO/
h5CXhU+Hv21M5YzuOQRpt7dWDAAhJxsmNFUQlcsuzD4lfdFgfspgtsazvY6/KnZ3R2WLvYtTrVo3
3dT/sYwVtRIG4fKJeqLnBkySaGd7+NrmbjUCKh4exyoBPBfhBhi7RCF1tbrpMuvb72+Audf3yw3w
09V495yBfOlMqp2rrddoEfnkAee1qfyJ2rRulUd2sqZdyAkQYseiTWJBvdKh74q7Nqwvf/+3iI9a
ejrgvKRphTT5vumzh9aknruptk4i222HvGgPqe8B3+G1VWjDIRAUkeQBOpTS82gQYg3b3yy6lE5+
7pjx2cgffnAzpJtUFML2TYe9pN6XODU6r2Tq44Qp4lPUyEJnJ0GRPdZa0547Hh4fbkElBBfjlt3e
lnYTrkbpTmxJCCKaDaUlsYPvcVoPS1fq2OMJdyMS61OCfADXMZDiBp7lQOTx1iGq6oONowtjJytq
vpwNKERUiOqDYbqPmszurCbk3Z47a1kXDw1ZLQMn2UNQwNgnM02hcrz7w7Xlpn73M1uqqplE9oSl
EtJ4e9NTSy0jN6Q5tc3oEVh6RiEQVuoZkf4/DKQ+aCQthrAmoU0UL1KdfuSfHq8qjizyClq1zb30
e5gjLpf5GU3nye6gIPu5T/0b5BIzNW9/f4ofdHmJhenAPDDOs6T6fuBcUAeRQ7akeU7FumnDakFI
1TyP6upJNyDJo3lZSZ04sQVufiE8DJaTgZG8S79+GcXZKgdDZYom2I75BL30cYHLgo2LQOcPze4H
N7qlQoOQhkHngoHt22tUe0GBlSzqwdRHNtsV+wwnyFaNT70i0HIFGINkfwpmzZ2WX24BoTu2BndV
wP96e1CnVZD+Uq++1drmQjXUFW0/BabI2ix58GBgL3Wrwk3CMc6IMlzrrn2Oah1HCwdYppGZp54c
7Mr363YD/xyyRTDcBlq3r5U/dYF+Ha/xQwpenaRkpKm+734FTd0KH8MHlKQZIo9cWrSDyCQslcA7
uJPvv79xPrxjGSLZjka4jUjf2wtjOWFEVqanOiY9UrYJg4GjgnS5oHE2wEjDJHUojFopf7phfx2R
25ZGlJTblR/EtM23Bw4rDcqqmSMiHeuHbjCvNMno0PUpo/b78pLhCnwixp9RD4PC8mp3EYpq5bcK
43CXqhUK2K2lobYQvKLdOFr5H16VH4Si+AMlg0eVh9kW71uNjpTB6FfQ8cg3PNKqAOaiMnqDEuvI
uPEZ8+t60ZooxMgios+4yU1QuUjR1rLU0XWH8Xdj4BL+/ucyP/q96CHzSzG6taE5v71stde6upGq
5XZovJB8zeCfK6k4jytK/SYrkIuqdhyEmR7wxFbFtsfLz3OdIGIT2slpwNtCF8GN0ffPqIi7m0bz
rny3qi68dO8oxrgvbJi2tDSHwimaleUCJw/oaF6kvBecUDvWNgT8wPGd45jzmkhbunCBOlhr33La
hwqj35wRAhqEZnte1fVj3ItPYxNn54oRynvoiN/QKKwxBwEtnfr9MdZ4rRnlmFMuv6oK+gC/v2Af
XC/bsSyLxljSl36fXvZBHsJ5twpI82IJzg8Rsjm22DY3PiohcRv4zZWllN8xEVj9/sjaB30th7eO
dFRJFYP9PogdhBrhfnR/W9BM8JLVxjwLFNfd6q4xSQUs7bwry13bJt0upoQAiVshdv5g/P+PqRhL
QbuypmzEL2+GPM3HOrfNAsTicFmaCW7nkaoCJIUOK33tkVphDc5qeghNvfrD7fpBIN3m4ERzGcSQ
6n8ffaICxwuBD1AII9GJNZ6/1e3sa5h7UDK9Ana54qRLZPJg5LxN7hf+H57iD1oZB4SfY1qapZkU
dL59XOgppSBARLGNmzGhfObccJehXVWLIEywlFP/eMYMhT4YS9KnVB3I1tI2aMffHpPKRqRJlPht
4zZxvuJjEi67vIZJQdAGs67yJk5bAEl94dwqwqZQqnG/GdL397J3i63Xu84pVB6xwPLX1Il4qPwD
fxmhpDo1Otg/rcB5idK3ZS39YBVLQ7lD+o+CAiMy+snRQaGk+r4ixFSpbn6j+/FDhfUykKEyfJzI
o2BD46sqhgtlGIASeNoZ9qZ9cJfWebcO8sQ7w2TKeIhM82trIXTt9D7lSW/so6dNOzI19zGS8L9B
yOmqek00R7k1sQVxZSfuAycKzwl/uUc3QICZZaZyEmpbXo06dJcGPDSJjeKu/m5k8CiCvrUocLpv
Ri18bonrlx1Q4Sa4lYwgrrJOoC0v3XaZJ4BvF7bvOtehBG7leYjhmuBEjah2X6UagJgB7Llbhbgp
SNLCtW6al+gd7unJNOflVGXX6+pe5I22QwTzhUFQdMypeAIxFauUidnpfT+Et2rpUcjQjc4GEPzw
mZpees81xO9MxLQdOnyrEYMM3LS6JUz17CYM5JNOGdmTGmlXqR1/rpNA2aQ6hNRBNsGx6etvyFtw
yGu6mJLkJGvWmKmOjPfidhdkKSOwOh7LFQCwgeJYALbroAUMFRvVbsxyevVN/FArYbPVpql5lvRH
ezm6JjZJqkQMOX3AG653A2GSeZZm52JXQ8mM06A7AMbpDgDo2pdv8zw3mqqXS3cbUL4YRvgWEnq0
DvO3148u8dp13hGTs0WebAYKealtz4Kj2w3B0TN7Yp3eUKBeibI9JC4lg11aZ/tCll/AOjN6Gd16
F3hds5u/QXCM13Gsq/CcvPFSycrxsgEplbkFtnDMIfM3XAZxaJ7ZY4Te1TrUqStOrx8FxlABfRXU
cBXi8irqYQ4yOAeQgmhIz827PjL8M5DK8AupN64713QXFJTaO6ct7ikTzza+lB68JuHemHa20YZU
e1AwuNtXPmMZhW6ymufKdZ1ryjX0s6s2ljU46VQ5aSWxYyeowfYrxkp4wr31/KjY+VXlYS3CJGJF
8ziM8aqp+vOyhaW46GXUnegmlB1aiEUdBs2pilZSDfcowt2rInYEAI4+Pm9zjGDASGSbULXCKzNr
wysCTO26HwIowoNF+N1q/b2hBu3eHSl0rA3pgCAL422e5ZIiY+zurRCaZWrWCX0rJE9WP94PJkxJ
AI/jMVXc8V6Pkp1ias5VopblffIFBv94b1Z+fN43KQ8DWq6C4cudh0vqzeRgUUqtuCtAI+An4qXE
yI1wbWUNKTqGxJdWFRiX8ze6rh1jjYW0qbXUupo+EgDZ8iCLUW5kEX0xYlvspF1bu8SPLe5vc2HW
LlVFfeItSa+VW6HhAs253E0xygUIKLnwhdduwtTQbtQkxRKUghHEdWtn5LSd1nXuWj+1KDq0JU4q
HLgNcAvrNWpNIBKNSPmqDbxXrcQLiew55Pu2xTm3Nz+1TbfXxjTFN1c3LmCDwNHXcVpUyqQ+Vh3e
IFbuf8PtaljopieIQWBNnnkiWbcV+DEKhxPskZurwe6tz0k4cXBbOCpKr1SfRH8vhEzujcBc4+RJ
4DidSLvUnn1u/F2hD9YX8r/9pi/H+ow68uiTwGOhmuZb1MSv45zy3ranWTVwxLqzTGVY6qU+nDU+
YNNyDO/TIfhCQxJ/SQ2X1aMbpAnlydYi694PN4YXJPd90zVXhg3NfrjPzUK7taGhXtpJf+c1pXsn
gjG6CGvlaZ6KzQBUK8VAIOcz+DSpwq9B7PWKlwx0Ssu9caaPoTYj4kKjuY9JgaItRJaOWVu9Ggku
neW6Ntw5Lj5nQZAb5Nuy4Q5cf7SOpfq17/pkWWRhddNAtTvCxb8uEVDc1NOH1hM/6DNbh6KA11LW
CsLOqdPtuhTDwmKaDCkFuwnSfGV16hcnKdttYffyrLOcT72RRozXLJ5FLDAhLMozzYuCr9UzPzQm
KkrX8PKxzZNrScbjAILiSlD/42HA1kd4DRQoFgD0YCzjtdYBVna+FsCNAAR5yNDtYgBoyrfWpyOT
RTE8CCXcDFhfnMq+ik6oovxLUCFO4XmbpBX4jBge7p6toe1znYiNLCQOdYql7+C7QoQqnPHMGRK5
N4ivRbl/QRlctve0KN+beaKuqyp0tt0AfSqCwEqKtgJroEbYM5tyX+h2vk+Q3xwrOfqX88sugym3
8sOOgb6rjhfzhyBvoEWOulWr0juYTrG2PU0/N133cQzqveWD6wyL50xpnywXvlhMnI0T2Dttdd7E
mF0yonZWmezXgVl71N56mPymGpaoWbLTcXwtGUYshBmsFcQYBjYZQRRdR5FrkNsFqDMGz8pQbssc
ETWkXBBJJn8F/b62r9aZtM9GHcZk64YH0BgPNV6rrl5+C9uDyXucAcyyr83PwE6vVQVnSMJfV3Tn
V2lPSYqMgF0OrQBwRh9SScwDhYIP+lCfRgwnCIdcwjyZ3rpkllyTShJ4MTJ6AAhxZo7iSdf9rYlE
rNdxkIXwFynf0za4GHT721j3PW4CGQWLLp1WaXfLMtaWvVrnS1KhqMC8rF3LZoRVic8sg6Fwp2Xj
fTPgpW2140qL83MYYucw2a7aFKENQ6Y4784pr04nUfUGwvy2CpT10OrbyLNWIiblKIdnRpxXuUF+
FUNFYLG5SQQygQqfVnRZBaeVp/SV1Wjf1m13sPI7MEot8AsBtUkdl02FOYTWuvQKBPFaN1FXVWD/
X/bOZLttrFmzT4R/AThoh0WAYE9KsmzJnmBZtoS+O+gO8PR3k1l/3XurBrVqXhMuiel0KkUSOBHx
xd5/PKOEVp6BalvL4Rn8zovDIkWoqcXY9TknE02v7k1GN5jpxnWNh/Fs9LbrCmCWdaPD0NfHSrAr
atXaLVPqd7ayS96sOIgkULJcGL/qVr/SKplQzuxq3QzdldrT79e/Kd4+hn8mYXLeX9yT8IVpkD+l
lF60aN3FLPQcHKnbBF0rnnSJj6e3WdKfsDOU5jsEvuvSE/zBPvLYhMW4WuQ9uuXuOmMliHRlSNZ0
pmkTowgOk8a82hp1RA1vP+on0z8tDpcEy/3UsFiFjSe+tFroAZsDYlOs/rWY1me996mQDRvjjeNs
LVMDFgbjcF/E+Dpo/OusCnXJZsq0u+uSoYWzXlhGGo8qTbNgFcmum5uzaWTfh3UdQAHaRzqBXzWt
5OTu1RmrTy/Pv0QPOXxe4f+NnCw27gTrqOI1tqb+hzOJX51BuJiicGO/WLdMYxid+BPXulmFCqM5
+VfIyF4LvBdjMize4QQWDd9rG+rzWF5wXUSriSUyUSDWOruIpIMnpRsnbruGExo5JuFuGc5w8csw
19W7bWiwBub5Jlu2eDMmnxsDTAq8OxW1E6t9ZiZ3MbRpkegr3IHxT80NMG+X7HlgRWrKy3QzZqkb
1l2rTqBo1OnxVc8OgEz88YA77kI7x9oBQW5PrRLNKXMpc+kz2kaLtcGzNKIg6cmvMXF1OlIcP2N7
sdHpGbNHHU5VIk/emEhSBj2O98amBf94csxFdwLbcxZqRraRjN3J0CQdxVbvQt0vupNJfdNuqrkF
hKOPF/f+H+yspT25jsvV01A2n1IParSkMd5YZMLv/xeAEOpIuPkfRgMZu+YqOznU7ggp+jEExGly
uYIxyxJUf7I7kKdddY99SAWqO/OuTVHszUQCz4irjylp662bFOxdTmNzGu+/hCJnuOA/lI6xxr6K
7S77Bn8D2IpNpcz5UHmYZhT3zI129yB76Ao2wunRX/rjfmmJjcwz6APhYjV7PDAXjNze9KHPEr+G
QXiQg20RUatKFBAp8/8Oa98ps7U3oAlz1N+/ezxFCX7OajffrhJXe9PVp7VK65On1l+ezWFJjATL
aES129Fxuk0TrwNGgPtvuev7JkQ5BIvbqevDyoIIvlBxyD1u/Klengakiqfi/pUxp7vVToc9Rtl3
b4qbiO9ijOM8NKs7RFZt/KjLpOJyggbh8TzAMi6Vjy9nO9/SpnPJ04O+XYoiPT2+8tN1r2UOVdBs
RYBY533WTjtXdrguJ9m9pW2von++1VK/PPGWGgNL2CtJCqo89OSlluWnx8Oi2RlCF5AZ7EQ8nvEG
C6MM8u5wXpEdR9iMemoNMtfVOGpH2RUfBoXplmGGdxRsPnIdn66CVbBj6vaXLtt5WMuYoemQ4zzu
a4bL2wemw52h5GLsqDDRGlRwW3O23GAFsYXwxMP8rPGgWuAbvt5GndaafMiB4ja9K3GZfa6eEZ9o
8sltWUicXPUBIKge2bFNcS2846L5azAXrBlbzB60jlq1hIwxj9ocGHfG+qL7fxdziJSXqm0B03Se
B3DZvpGurAJ29dGr6HpTj/DlmllNfxdA1kfn8SyYT4/d5mWtj49nx/ufsjsj38IzJ6WxgKHX9XT/
eF6ktcGH4v5v687oCQIn9z/+eHj89Y+vYMRYOMmK+9Ip//Sf/84/j49/tdGMOqhGTQb/PPn4U9Bb
+HEfX/7zvXSd0ARQ/F9+NvX44R//+J+fxF7KN9tc3X9+pP/8n4A3DMJcWW+NOWWcue8/cKHZ+95W
3KYTsKi1qYbj46vy/tV/fvv46vHc//bniHKU0TjW3x/PPx7mhK0csrP//qvcpLcj6M63x1M4vtat
rJqPfqgplb24gTLuWuHj2/98WHMK6WbFA7B5fMk1fTxavrJDrxTHxuAsnnYwj30MX6FsuvOka9aF
DKUDFduGpDzk1U5VRhy2ysVFcJ8FqnyBEWkNXwishgCusw2y3PnDjQj7AhdneKjpQVT1GrrJKJ6G
xehBH9bqAu47yFqG3BX0kw1bi8bOYjkV2hWOomL+LHWl79a0Ynzqsfdrw4lg2pvpHx6lyy2l1UGd
/a1yf3JiS0PJhXwDgd4NABrm5Fy59jhF+dmr4Spt85nACrFPxZponMZvDR37jeasWqSv7i/ffWKH
LGpU9wFSr4Tq1I1b18T0OcTD9zKnpGPVY5NPTrarmuyAkNjZ6b79rR4IFyEp3FNaPa2LiDIfwB/L
zfD+aJ4IYziXEiW9NwLk8Un7CSee0MoibpgZAmcNXNSpBqTqVjKoyu4j+zZP3XNmxdjnheD8lMCa
UE9mTrzfwoxVAWHm/vk5TQbk8oHCAwpdOPXWMV+Re9o5UwR1J9JlK80ieix0xCQnJHDaUpu2BlKp
cyXan2q8jTpYmqKbdzLxvJBmpP/kTs3HhB1qW3jd3zYZX7WhW9CBzG2Q1Zgh8vR3lUdaBYdU9+6x
xBHKGOaPbdWNO7ep/VMiySZknI2MGjboaH46UJb36fQ9Jb71khgcZ9osRqF7J4YsYL0b0kg4dX1/
aLeFD4uNNaYs1LuqDscsM7g9X3PseRbEMzBBeWTYCSZAu2FNJzOczaRP7s5PJAaNQse1ljSB0Xfc
7GVBW8sorpomk30fr59kHIurC5H/aEnvVE0QFBd7mp8FwbOsat+0su1ProVzaszhvBlW11zKrN3b
k6UfliLb03r6ofEjnGxaH6AuJsaAMURS6DtW1LjYHHuz/U11O7GIbDa7xDWnW+Zs9JEjX43vbddC
dQUm48pwYrxJIL1joli5FIQNtTstMMArdAf4B9krBQ0ePsZEm5y57CmenskxsfvsczYganBypPN9
MoHeF6iCtZKIC3yIsdIOK4H6IFM1i4NO3Z7ZBeVOVLWcg+802Jh890onkVRU+tPNHe7wq8hCkUt5
HugP9Yi8NlblyaC1E9Lps/eujBbX5EfRjPLWxbs8xuq12uZ1TOgw9Ow77wu9ueoG6Y/JBqXbp6mC
1zBVkWOziUz21Q/Twvo1lzp+ZTA2QZpx3kernFBWBKuRvQlFuBQxoR3mDYVT2nBIlUmNDLsrI00r
e7ofWRu6zTzTxkI437Tjk22WEmgCPRn6XIdx7DeWDqRtzEpvu9QNFaRnXkuTsXChI/RIHAeib8OF
udR/3zNgrSY5jPDboa6jo1+uXzWjZK3JfmpN+zXOyjqOxopnZ0gATjjEtZBuRYmNCobcYbXx1WBu
NSP9k2ZxpGp29DlyNxhEffeSzimkLJGxg10T57QlM2n6fmdyTh5buabNrROjlSXVgkOjWXf5kBUh
QrK/WdYsoP4KgjDTyJ5gp8Zjhh0oWrCwB9CRnINGNWeQ+D5V1O6J0zUnRBgVXT3wCVoVRxV7LYcG
XAtHIM3fg84/dTBQwsTP02+DEn9jG1P6tc+Z42iTLe6d4PxpbQz/kjYiqFabs5ms+GjfP0Wz6Fi0
V8bNTSRFnD9VzCjdnSMWYpkclC/d/QFTb2rRmqsH9zigDthpnTz3fltc/nkwuTYOwv+KO9i6VAnW
Fngwoz9wePxlbpeC7CGmYmcY4xgHuowAaQ6CurLnYjz1BOdPFJQqND3mF3faM77eOqO5zpXqfpo0
d7ZMDr6ks2JmFXkEDQzFkMzb2nX3GDu0SGbdgQ1vDE/1b8vIjaAVbcaYPDXDH/1UO1FJCIvWFljm
1EujpJEJMVeu1tqCu8Dx572lo/eoocXiF+bvwoca+/2W+4q55dmt12btth3NJPB6Pwt0d2CLUBRw
5tMscrKk/zNX0x9Tx0JQcNipdbScUkFVZ6P5swG8vThitxSLQy/UQ6OktWdSzruJE+yTAQ87p5bZ
jEQ3N+YIap970HtmJhiks/ptZccxjRlqJHOV75jlaLzdWPSoxmaf0PWKSF7J5bWPucqW6WBvGTf/
pNloBxxuye6YILHVajLN8eWpLnY+toF6MLlGYZCPfP5OweXx1vHrW9Ibx9Q5akcdbKzr5FBXDDfq
8++0vFk+8qOxFjd/9XyStS5QBjNDOt3O1zlpek4Mvredq3uN5WHG9KEWudqontL+BCQqaMzBuxWc
AIHGymcp2j+oSHnTWVNxUUX/DhIz2y00X6A3IGOka7blnAyTviEYJ1nZjbrCuKQwt09weYO5mYuT
yzB9i/bXCFFErdEsp+OUKnMLt2uEEzxmt97n5iKmF2NNyM/lHRiR+0rM1ILVWn6y0lG9TAyQwhw4
DQzMuoZOANyisQiweUN0VmTED1NS/J2NBO+ZgcqEzwQDnlJ8oI4yd9YsucbS69obEqvR4EKSZaB2
oC+zHOwRNn0v3WAa2vigVSs0T099aLYvTt2Q+2flAwAvyVSSxjIZtimMVC65vyutAP1coE4HV5I/
dSAcTqwz3wy/Ud4GtHD+9MziNkAHxqv7xM5Zol2Rw2xsR5l7NrdwB8QvkxTVt7bEN5Mn5hMZhfob
2XgkMPUwhMb4U45x+2rn+XhRafaTj1v3Ongjx3o7hR4XYwnKq/dsnLqT3moq0O/fkoxD5e6YxVFM
jTqkEF/CDuTGrGbjC1LHyWuHrfRVOHW2+14tMN0JAdIlAUPJHqu6eezksd6AlEmjlWSDktmbZjeH
rjGvN8GveWPnVnUoa46QbIuqHSCaaOnSX7aaDmXuTc8t6vMrM1N2rtvqNSvHPS0o1IJe+TXYwxSI
USaRVelfxXDLCfGfu/mDhkR/KXLWtIaSaGVa+8e8GvH6jMLc5pk66EY/8unSWd/QxumUM8yaScDg
SGxRdmQcO5dOx743zQxJKF7qBNa0aB0u7RxT2JgmhGz+ybyRjegJz2uZGFs0jRS4McxM8T8Xe22D
dmGMUPqAu+cw5wCmMpaVimWNtDZ1nqbc3lmLcA4MbffTML8AhR2uSy517iDGFLXNYoLS5+4a2+6B
7F66Y33ev2N7kc3V79JMFSekjNmegS2jNT/cQRcHPxcXJWgjCCW2zjzKnY5G8lgyb8L+lVLEe9a5
Usknq3U0RF133hb56mwBCe9KvXEOQ5rhyy4HvLajMwZuYnHDjZeSfoKy9hiZkYWlG+YoOW1wiBCZ
YT9jH8cYFmPQrvAcRlBHrFBjBEbQZNk6mSUCfe7H/SrL+ECU57CmpRliDiFWxZVivpuEaVWBYdLb
gyxstEXx8iPtDPsk2FjYVCZR5lRV0Is8WSLPyNpvRllte4eWMgiDdtc6FSjlGGl5Qt7x5tMe35hd
D7CDwZuh9weuSIrohwOdS07piweMVidW3dv+p4Eh/jAhQrF7gQNkyTj0zTgeTKrsoLUyTgset1G9
wplgWuMF994SVWOnb+7152mlYCXuGjMksLNfJi3WA+v2vxIo0RcJIDrN06dEsSxSYjAJGLRXHC4g
+IuW6o6KVu6BPO1wSdbneTkSnKbwwyhFIBdylMgy1JdsvZeOOsSFZPsTyhRKD78I5+Iph89wlaDK
CZ+o71AV41xqb4ZiKsPqPQbLONKE+rNwVjzXmLruzbWzdycrF8RxdrwwaA6st7ix462WxdovZ/4b
u7XzZmBDXap469tqOVvehK2yXpnDwXtCIJte0poNGMOqv1dQFS/xUBgv0/yKyZsFCGIJlzT3imsF
fxvbkNwVBE6eqxSnCTpR5zKVV9ujlks8UtNelfScbPvhOeYE87VANr9q2UIH2ya86gAkySBSHcuW
9sJkw9Z1q5VtovtDbyVDJN3V3XBs9K++/szYC/Gqvk+AkOzlur626ZCfGVEsL9JaA21FWzONOeMn
23rv+tV7fjzQtkM1aH626M+2vQ7rxpIu/q5+YRkoWV5X4BQX7gfTizXpx9RMf820ielaT0xoUlJp
rub3l3WMK+oCTYakgfi1ivq5EYURaO440xoembGvpQiakuyz1yJg5MTQ0pWL5ZO5hqMd+WQXt1Yt
lq3r6HU0plV+Fmm/HQpvPdU0ireZqYuNQjt50rWJcY7NuLmz090Dh12QG5kZUna58s7sjqqjnxDe
ztr5M+vmjpnRam27tlZHm4IVSkUfTmnHWm2VGOGYmklk4LeYjVNRJu23Gu1JR1qKpaXzUrL/IWrY
a4C9NybkSUwAqR8MWpycEX8+FanI9ikDBjqgS+CI9p3hO1cRq4b0g9goRIi0oChZhoD5SB6ZJQDr
esxlkC4Mgwz7gywqMoe09fDQZkfyBvL0eNDkDBgUk8sWCVv1XC3N1iF48zrxiT/mUz+yRaBPxyXz
ftZx8qmxvPlUCmAeVE0HwlQYMGIxc2TEY4cbsQqXWYxhI00mx52THCpwFoGsumTnrmO3t9sZV4FD
525ZYGZr6X3GDxfXtqMhj/vdAABv22Xe+9qvl3IEoruKWZ7w27UMRep3FmMH3hJ+tk0142OxdM6/
SzkfB2riXW7Axs+d6tlcR3mtpkzd4rg5LQsekKVCIA4k3d3B1NHDCYQb6aH0DU0gbrWh7LfALtIA
AxdHoXzGe0ZH4mYnv33zq3Mn8eY3M7k+p/zZaOyHKoDqP+mrt0HMWwwhPIA+3eHqzcLfnIqOyICQ
UYryvTJyideRWrDKdqMzOOB/Y//ACgzdgV0xTNmeHfvXOkV3hLdeYB+ZOXsMnhNlYDowxHR3XZPe
XceTXrmfHnRazHexHZr28mo5lXUY0Z96ek9YwSSEXNV4DdphoO7wyAmMBN6I2gyA4TUnYVy7/sVi
0EYNw3GqRySBZr90uwalGPMJgu8sgwwJerI4L+H/o6UvZ6qiYigI5RDCo6+1mrz6cQcEd6yBGBq/
Oyh1hslJX2PsN7Q+ckUTEo7f7FtraQgapBiNyJnuynjdT3Xbhqol9F60IThKpp/tzrEa62sGwQLT
Hmbwxo4zATfZmI5xp+0bvdyis503pqL/g2z3Iivtp6rUn8SkF1KNyRjU66I2OOmMQ6Mtt3Vy/Uur
FfJsNIMXkqaqGGgyRO2MuwDAzLbc7+8f3TooFEhiod7zBoJ87h47IGXEr7pQOl3Hrd69W43zdi84
TmV3Ctxcq/0g2JB3YpPIJS0ZzhLk69o5GBqmuVWTe/gh0vdu1OjU0uOnSCXP0wIWIgUEkw3kXqsX
uyJe3FNiR4bRkx3X+jp0a5pfpu0Pe83PzM3Q1GIXy7hiGlIOx8Ye/tIP13eeQIXFovS8nRmylUXz
mzGZs1sSeB5KY7WGU9A2MVOxyRz9VEGL3Cgxxi8dzaVFMa8d2V44gcZOKfOGFxzGUAaKhDjECKB4
qH+7plUeicFOm6FajLBLW3uPr4zsNo21acjEfmG9N9AythZsWuHs3Oa00TtOjpX7lmrYr/uqrXfY
wVBgtGtB2EG5EVfDEy+WYq9BUpvonbhNtXFk/a7cMFWdOcsSEpd3mjiLUFaQpr04W6RyDtVcPfnu
0JzrOqfz00t5dV3OnM6gzlyE142KC/+GyibSMnprWd7ZG9UPr5ygJG9WQVgm7Q/CM/PQYpef4WeC
QVP6uxX9L4u0QCwbN9SqToKUW18NJmX3jpR7NMyyCq2xwYrq8Yub24Xy30HjN8TGa1esw5Er3NFa
nIKlm/n3OJtGkOeNFvSC9l66RQCTbs2O41vSGB9pCQEJxsrfnqJ9h8AkDrTmsy769EzEzotcO/87
2/dWl5mU+5yVe9ubm9BkizCyvPjDNOtbnD/6tjSyF5M5WZ+y/DvyrvY13TkYNcxG5TN/qZoSOc3Q
AtS3cw6yrBYGa1JbXGerT+a8FFkVx5d4zblvTzSLPC2nsdCqixh+0cMIcg4ib+58WAbpHgtjMAK8
FLw6XsdUNK26LQv8R38Vv6Wb61Gmp8VRAfwnyG/glZjGQ1fnIwU6lxLOkc91/GW4EmmuZS+kITy5
rds83zkJn0zXVxt6jnAhqTZan7WRBCA8IUn/UJTzz6GU2SmBqtLWINll155LNguC3AFeVq7Uw15P
DGu2Bb9jzgNZSTNoKaw/sUGLxioGXuXZ3jfuPG0cW5WbYvLF0fa0D8zt33V2WiNajtwPpsU7KcH/
HobIuy4W91wVg8FJGDne/CXdC5dIFx3aJLQw++1chi1F6oAO8prNvBjNwdOccpfT9osm66e+aN6p
U4PPAuucHVzr2tBkwdBWKE17TgwbpoSJ0FQzez7IpXwTbjwfWexrdu2qO0HD+ElZDgN90bWkSFqu
+9bgnx4P5Wz/bemt0fvLkN6MQ3ZgXvQUe611TqX44Eyp/yml9WzHenpNl86LjDS7uNOcc3+djC0t
IXTOMfUPG2e8wD0SGuk7e/ot2VvuN9d1HtWmpAmWt/fx2JC8DsRZOTCV+dGsq0NX9OUx0RN5QNLz
LGpX7cyOi9ZadIz3Am4ZKergkpzHn4Hj2ihhneJsDtNZFDt192RUvqY4B4jveBX21dj/NhtwRy0t
oR3jMhIek+iu1ShfOVQtB6VXRAnq8kfNGQl8vjhM6Dg3LIJDVS4o09q054o0W8EEsClYPBbsu3jZ
pPhaj1LnLjqqmNqww+Kc9QWlwMoWhpHkxw6gwZnIXHQPsm9rlXjPfdpMgaZaPQIh+ssluBboTsLi
uGL3gNUtKKHNsO9MDDZqSewNuMvdkNN+g4xm0miYoZoKapq10eEpGdwHXTQyCbOYBXkuZPrJRctW
7Pq7ewb28/01jl+uZVw6Ue4DWLc6PuV9a9KhSev4UulqryvLP5acpQ9TyZa50/bknczymk6ltldJ
xM9BXa7lL0vj1uRtlvQK0zhIc/YnzMQod7ijaPZYqj+srUWprF3ypheBrVuYDY0VFmENjt9jxSv0
dESlA3Vbp5z3ks8K3LdFclRIDzUJqlvVatdqkdNhdIr+6icJ6IM2LS8zn8tUKONoVw1hExUDQiAL
lxbXdLDGoC/t7FzELS/PNECxr0uuVrWeB48LvzdRTbpaW26awTQP3Duu2cJRUe/apybJb8Kk6bta
U4iPYDrxYrq8hQYu5G0LprEYL3TlOyB20vkWOwwnUml+wyVRh/FM+GgqmAxNmfFR54ijMrfHLN9Z
Pz0aLQGrQPxI7HdsEVaKH/q0H6bPoR2s107ow5OXD68Yk3LCQMoMCpGUP+wy/WwcZ/psGvp7IIQ3
qyQPa2uUwhmGvUlzxKE3VXHxTGu3+qr9yW2wJoNo5tvCadLjKCTd8XFxr9DUkyhOmipQ0xgmRlce
NEbpcWa+9pn/klYrbyKd6nxpcDOyIL0QWazEdZDcP+J8sG9Tu05BCoigoZV36+4Pi45FruilerLU
bNIf0K3vK6nxTTr/YE/Ov9e4YDXQ9CwI3Pe9ar+qtugCL3c7vELY2BtrUU9Yr5Or1PWKccNLHVP5
0rpxTzZ9ztBjmYH2PXZoE/vCFkqvG1Ja24cOKQFLAOy2rS3nfsjmIudQSw6ugaEwUNSZs8Yeb1L8
MmzjxnaytmNtM41MSciNy/0v18BOKNDIHrJmTsIhk8V2NQuHDaq031vsOn0rqvWr5f2deVP9avmj
2HfU0ZuCz/KqT/ptVlx+cheBs77O7D/eHeKYagm2WN7IaHWNT5VEdZmt2ZmFxuJqGudEMtxuBlER
IPGfh7tsY3YaeSwm3nVsDPUnD534ZbLq/mr25UHvmm/Cxo4xsZlz8KTkQDPYgely4npgK9Xiv9Ds
H46Tl4YWKwKbpUnib2SEf1izN2/0oivAXsfls9nzgW9A3YauyOiQ0c27+HlD889kQVelZnVmRkuN
1U57PGFLNOaD+dyox1KwHXZj6ZyVk/TXUdcvBteMsB8bdLn3uwj4aWxisLCvC9mmmQGWXa4NfcFx
eEm0Rn9G4No7O5atyj8F7Sk853r/1E9PzVCW55LlAgrPwngnmMgCtyEHdsHW+Y16cZovcWt5P0U+
4KN1uCkatH84HbpMl5IkoGc5/q4VImRmmdYReOQvKgL9ZEruCbgDtjrr4O68NKeBPDmvChenopzS
p1mJ18bjrGcZKR2S+4PHgArkxgii1hdPrEE8GwKLG4yQo5X3pIhyIztNEJ+DoWPfqLdx1sfJzLuW
h2Sg3tbWed6X47iDdWockJPjsCEY5+iIeLkuBpWY1pNDA2O/OMlMS6Y6zhprga0vkh8yo+2aVH18
5lWv2WDsaEBbRf2rjDmIAOvInqt6NHc909EfzLaJ6T3T2XOs4mZWBO6q4dh6bvujGu/VM3QBXJ0a
a0MXK9G/xww0vxrRcQt07SdnpNM39Tp/a+yJK1Oh52LmMOQN8bJdoESFzVhdm3XKOD9RojdFq190
ev2bpBi/DQSU+b3W2Ruq9GrTeeyLzYuMLGMRVLRGYHMInaqpvbRFKeG64yvTOp+LcG7HT7JyfnuJ
gxDPmb6ZWnKTKYHbsajVLnZ6iraY/4y0ymd78bwTc/qGSfCc0ycp431dAv4B+Do9z2yXzOwdvDuS
xmdRZM8G24YMSkAl8plkyyM+sP0XOb3p/MVoUTioVBp6U4+H3DYQjSQWthCcqEmoMQ96L61OnpyS
N7xR1Pr7IKeRkFrqncRMvG/sUxddw1RdoHuS3bbt8XvKm5tmb/GDMBUmEfteUq2Je2j7xNj4s99+
LIyIlszQz2kO+qAF43k0xTpSyDnkO3tG9aISfzyiQt97WjicBpAZua4nyVTM6mVZnOakDfGnoh30
kuGajdqaoIL/6FfVZExx5QlmN7SvHNlXZ2/5cl1NqVAIkp1AZYwAwt2IVPi+dXDHktrrnOIbn8Sx
jyfxvTMwqzy+dVrud9DilkiWKDBgIachBheIxvCCgaUkv5ZRZN/L9sVv/ebHZMbJyyxmMhd5/uzP
qXYDfLBr0/iVrg5WD1yuxPN8HD01fFDjMYsYVQsMvg589j5f03I9D77t0k4plteiodPGktlJloQw
KHPEaXZZiUp82b2vMSMslgvaI7uZ005Keg4+aTbAAqMfAUDfWDYhbNQ5+bfVlmoHw91jv6Ssr/bC
HmQtmOQuRM0xjtwbHxk31c7um6vZVF+0GrxdZ+okGMxZHDiR85HgsLFRFQP+GL8Yt26SvPqg1mj0
qWU5Wy8XhwN/0DbzxPlOA0lpWMNtWil52yIxfyzMHobRG1/4wb4WieR7JR6yxQg472tiaBs5FPGZ
2DeiFQdbB51R51aQKPaKYJjG+DQlHHirfvzi5aRBmPT9HXEtoroq7rdiQzxR6VpPlJUjKz/2qdJs
tR1UU2ytt8Wuitcu0eQr57dko2tlurNbzkdzTY09r8N6tRWNsmFx30ahj9+J2FLiutXyzGjHuK5x
E46Fm19Y4bCZQC6/QOsal8eDNhkMe9iBpH/Bc4zJ9rLzp52XrSdeq/JIWs94ie1jNo7Fc9ujHo/x
CeudQVnjuOJ1Nb4Nvma+GX/Kfrx6yk9+pJqZ3CCKvCnHb0O8nA37bel8G2U/3ypvPbMBG/tHkDe5
hcaGPZJ64Yi6svjKmLjWo/7uwrsTDU5A7rkrC0yxdpuZT6NV/s59spcqb8UbOamUkN23YaIiyR0D
+ryY5CXt65trTdqNgoEQUDrR41lzeTISDdcVrzzQlDdnNca9NbkgFN3pJ5WFcWBxTJxo2SV7pYwq
8hU7MxKb09YnB0rjpLDQnpska7dmEndhw+4c22byR0pXHPxq/bu0zPT7Oj45Q1ptWfyft2s/fk7t
8LK0hhcqq5kvkCqOUyNs4HHJ98Tv9NNYDdYG7d16N5l5u9m0pn8WLv8/0fT/RjSF+fVf9oP/D6Dp
/5DF77r/3f83ounj3/k30NT/l2PZlutCcPBNA+jm/0Ka+ta/WF9li5mUus14xGdX/t9IU+dfMDTu
WRFfCObJ93+r/wdpKsS/dBBCmLF5GrApBM//F6QpnV32Vv8LQ4GV1ju2FQ6VASvnfo7973utFPOm
1ZqjdbBLzwtEZXH7q3qA+/aPEqD4YTSzhCuS9UesxJEZBRjOgTTCT1d1+nYkVblPnOWb51Q/e79M
Q2flVtU0HUkzLfnuG+LSVPQiuMXxzheZc0xJ+qEEInintrlZwfmKfWb6o/uWLPl9YJxvU6sPOap7
NAQF51J3vYSph+SEpbs7wGexI9MUeKRiEbSF8cEc8E6eOOt1xoWQwnUzuDmwsftyP1fDr2ISzrc+
o5dmkp1h2n/jurAHfxeHmAvaoPUJFeRKt3eVaW54WVTgwGzcukv6ZNW+eSj1rSyqXwdk8P/B3nks
R65k2faLUA049BRAKASDWk9gmcxLaC0cwNe/hbj16lZnl1VZz3sSRpFJBiMA9+Pn7L32S9Os1tlp
nSUYW9l702rc0oxZSXrOtCDvV7wZD4klhxvFIQdetWl31HXuHgkcWdALcboAxbai80+pBtBVEHdv
1ndgHMi2ycYMClep+QLILWqvaPbjkW6daf8Rkdp2aLv6fQsNQvxeVWe5npd1NTkmVapPgkPk3Wro
mEhQJI6KjJKk6y9gfTxLZHSOsuVVluKJnC49qMrkzV3bbIe8y9gvpUL9rRPFt8rvqJjvhi66L0i9
DFo1Vw/GlCheynSGoUp5zMfUOFvbvAB5EZQagx5f35A6IBrKMI3BY855CpKBH+X0+uIUs4LV7iNz
2tMMqPeGO6kH/L8Xk+ajw5Amc51tNWuxiTOTmouMCXI3xwcNTo8HBNcKkKoiQTDd5wYDhtdiMTmk
tChjMFPHVVafwHEea0Qbdt98ArlJEZu6622kMO7oBxV/pcvZcMMAihhXDzB437KSIljV6pNOv9s2
8QtyHhsdrIirr6xlopXMjzDBKmfJjiPbKxrX+TNxajrfNMdkacDrUrU7OcZogxrtOFjOOyJ3znjd
lO8GV/ultOkLGqTIbYjhdurQLkr+Ls3+sU1xgAARbTvy7rZm/cOeCgbdktiVyKHLmyqKfSxjwU67
5D7eWnawDCNZlOOQsfAPMwf0ZtoIapP+sQraW7h2J2bPxl4qjTfgLyqKJoDHx663KJjUy/jHJGJM
EdG9gu9hByrqPdMRmpQ08MUQSPCU3gAg7tEuiS9QNruS+tjP5teUFsYhrwgIr/pfUZLQYSsWYg1d
8YBe7qlgT9u9Mnto9hXPGjSNxQweA/U8WvddzmBpE31yvlRsgL5tnp2BIQ2+ntXUyMlXjmjDgxPM
+tEQ4y70TyPDFDAh/KcTae21BjcYtK6gYzbjtVgUZPVYW3I6WOtkHaYxfU02VoVFxPbMDZ2I4rVR
Sadn2psQrRGnSBAbXK4qmbzywt9El+Kipc5jxh03kOdIeX4b0Uz2YFZVaHq11Nv6ITonpYNAnK84
Cp0v+8FQmOLSi0d9nB1nAxjW3ONhXTvmiGr5JWhxUkuW9609cAgt0ucYBGcQC3lB2ofgu2IcWLa0
nLUp30ou+Q2TY/boHX2YI9U2AEpd6bLQUYzPHoT0rdF1p+ijtWbJvIR+r0H7TydI4JjOJPhpg/kd
jSjrRTFH5/jRaXDg54ytngwR2sL+VVSZsy+zzNiltGRiLFZ+HRsJR7Q29111OpVRQUe1G4ixi99z
R69C9gAuc8PBNzORtEuE74eslscZDfB2U8oT6CMPE6J+yRyl4q/piLzmAtWn+RILOhALwXxgturo
aCe15pUr+GRrc3vhmGdEmM6fclHyQDU7AJr2T2z0ndn9IjAuhpmae9ArsQeBL9h3idAOvGuzu6JA
H2nCMY/cL8h/PI6enB6jTCFnKva0XnVPWdWFCbcKzHzSTjtUrzfDysCa1QeeKzqO4leNT5u89xrT
lnMvwH7il1PVwM2RY7eFDYQAJ7Ziuc55lPGjGGplsw3iTI5oYpnB1CiXRV1ItCIoEwFv6seNZoV2
2YDYt/qCUx5XRj3flFF/SZxYYJVgsuowQtjPOmxZoiURIxoGFzTMGy1BZ1HIJN4PbfkKiIX8azED
VutTzBZSpyMHDlNZM8FAn9+QEIwrSqH8mIlVO85VzRarQoR2h+puoseXprZz48rhdm7rFpvQ/K6M
hYrh+x0abu8XjkoHDARPolYrU5TE8dECW16a3wEcM84sBizKFZL2VMgDZw68yhYrHvjObs4PGSKu
HRKAISDc9tWp49fWUuxdO3UKKsIyDjRzQ5BFjFzSxWGSOt4WliAYvCAgSFpolkWc/2hS+ZJBBHhd
nWNv0ATk2Ejme76bOC1WcTYeBT3g/UAIItfM0VmYAxhze1dNa8G0L4z1vg2MigY2Y654tNKQJsWx
q3jIm/QoGXbgC3dfJyt5SfHOxQxmUss9qAZqbqeZbgjb5amOMe8sIloGmQDOmCrQFWdXRYPCbxUm
r04BQqZ9bbcJmBW5mCk4OjLiVdAA5qWGiTWs8uWJCIs7a+A5KiwkXu6kyjEl1ntShu5iwUItGLM+
LKX1GbcRePNZntZUc89mLIO5xoPT4TmIOm5kpswHrRmTS5RZN+lSggExJ39QmWJXURrItP2xlEGZ
iXMV2QyDG+Pb1Ruu/GVP9mP/kpD33sQ1ay7OwFm6nNFSVw1GJbkT61RctHNfxdx85qxfolU/aulo
nRyqJpznbZCO7lFdoz/c4a3MTMPvzLqha5sfmXT40VyUJy2XqIjs5d68G0mxCEi4+wRYRbyKZIOW
wAxtFrOA4CEMGUwaciLiDoILTqLnZW0xfhLdnOOpG98npea4WjB3p20YrO+2OnwutVHeqJFzX1O9
nQvkhggRjfhs5u4nOTXYpFAXcOfmz5kCzszedu2Rc9MJ3B4KQF5AmzSMHYabKNDL/n0l++OQGA2W
QMLnx5hp6bSFX/whmByxGZqHGv9zJIsfRk5fuG/YSascDzeZ2qnXp312tPFDOob7ALOVSWhBJZga
yxsKwpagqAH7MGYOT2171OfqzOm66mGWDOKESIvLY9TojidOHoiEc6jbzifGgOkuGxJsW3V0AqFM
uPO6UjO5rF1UgfSunNOs867ndBUCTScqb4Ix6cI6uGmIVwsGk3Fll+Qi4MB7HF0wUPhEJk8jcbCg
d+DTvtoXq3PLvjTv7Jp4rdi2Bq7IbZhWRW9QsK11fJ7myfWjXqoEye6iJLP3GEoYVsbi3bRb5LoW
KBAHWcC15sqVFF2Nw0uNkZiwl7BX0M8h3WCGOB5LxwLKbsODsdgCF07y/ppQWXQoTzXNQCJv4l1Q
x9wIomYHjPPOlVPMDrbwlFqVMLzmOETdY5LqyJ1WcseynrMrb0LXD6dR09/6cVhOGnNA+BCMCVXd
opSQzMsn5CESFvexGMyDib4qoN1Z+tBVXITDcXGyDHWXr+8FtcthyrIhQMExXZCUfTJ9/knEADKL
Kv6ZruNOTBGCffAODAdB/IICPYPfcjmRm8x5xPStQYT14qqvcSqyKC/SxkWMCZmyzaDcpNSMjPlj
qiVJl99Sb34s4DGJvb2UArUPfgdmH6P+3joVKtHBCIyMjmyRYogAzUKJ6IRtjeaKkXqXMbOWjX0S
yC04DI0qop710W5p3NH9Avtg16HZz8/51BC+05ByazLV33WzQ4R737p+p04Fsu/8ETMyJECFtpc9
4dsYwDi6AyV4KbIfqareVRQr224Y57bL5Nq1vRmnoV+d7F8O9BRTBXw7KRX3SRfkUL1PVjGd6/IX
CnLFM6fG9izasJxc1edFnpjfA5Wvun1a91/USp9UetWM9h9A0Li7JnHm6iYBH1G9zbiemQtuWgPk
DFbd+jieLU9Y7W6yphpvMmFWE+40ji2BnS438aKeMm20LmNUWz7+2K/VkvV+w16OdoWBnvRWv8e2
NjhKQJYQ5oN9nkz2HqU0sS9JQvFVDHeG0XrmOjkscRi/81o54xBXT50u7uAImH6cDW/OhgTKp+yz
7EmlzZTmoq9oE0uc/55pwgzsgYoQAOs+jEt2QZ0/npB6c3k48kMdZepDOzt2jf5d6MXT1LKUWiST
orD2JndC2wAyB8PmHZ5eFdbOwYj6m8pqOMZ0OsJ7YZ2mBSRQitA8V3GZtvprbJOy246yPlgFKCP2
0JVTGPbysyXupphaIlZFqFdwHeMO8OPCADs2lS+9PqgDpWzVT8auz5Hig65EUw1OuFN6eGHKz0zC
eqAXEHsIRfGlb/RzDjvabgRYtRcq+hKGYkkwLEnoMI3x+rbFcMHc1xMa4UYJhZifx3ng9C39/gog
Ht6kjNCO4ttxmC/29j7TEvfAnGCGYeV+pAb9PTUayOVUHtWq5tjfHAvDxSMav5DrxD6a4mGOObJX
C2eT9tFoOM2767Sy8EdWEDfAWtTmhwYfwrdwH9DIp8rK1irIDHQ5RZ0/u/Z0g8+8O8Ime1bcpAWo
suyXxDNG9TnLQBDMc8VL2kEK0pKzOqbIhEqa764DQIjOPKEPGDHi1Pyp9OYLahHedvHummUGgYOY
3a2M0jWwuURLSZmlWKXrBWuDRZKAFeZ5TOx6j/8mMY09QlHpT/XH0CuQ2lOQhkJ+yjSpzzVLQVqB
VMgS8eTMpFyoRvNslIdJRSaWWhb2DvVe7R07oH3MnpcjRB6uoGjodtlXFSdvmdOaN/R5LquyOB77
5ax906v8jMcodAYVB9PaHrD8QrVA6yFKXfiRNt6QALL4CnZsK5EGe0gO/B+ZkbcyuaQFEZ3i/r7K
P+WwFDdC9o2/yuzWVuWvsfoW0kVkKldmiFiuI5OusynllgyGz94yKhSkoCzWwd5X1ozcI84mj4a6
bcnoIVIkoVUzc02hA32BkoB/4IIJYsfpTdmVChgl2NmPBdqz48hovBw4VTqtyvF0GeVxYbheFwNp
USZT3ZEeVY8a1XbUZyFb++To61tp72slJ2s4Y3GpI+2Sl4M4DlQ8VkbC0yTJOcVRid7QaW6jrS7B
DQoCoagumqkgpnBwOXez+tpM7gsOF8uzhleLBNe9bokvWcd8IeNaJh1FOlQOYz8kRHdi8BPxpcTL
MKGgkalL12IC4xaX2dOctEwEE9oyflbETzSCQ85iy2VoaQ0NqPO4nFTxWK3pOzrr/lFLyo0+JH+s
5kH2WXPCjfhu6bN/GdzhKV2T51V3ICz3LGApStBhiuuwH3mv//zw+nlW/spHB5lgOmRHoBy7phvY
drYHzXLQPWICu35WxKIOW60aAOhG90Id/KW01VO02StEgQM3GtW7KVXxAJfjqS8ROkZayZ+w0Nnn
auJDWYBooPd2SLSUlSwfj9fDpNMZ7r6IZ91PrH56SGSL/0J+V3qfnxLN6jal4H1vi9cRfE3QME4/
6hzvtAmP7rCRXaRyD6Fu/CkhroDRQuLdm9W55yNfHbFkloXEqZtGDs8MUpnSQmCDTPBl2fPJUlYa
FiBvfUczd7zS1W6LT/U0kd9tt6uXuGgVlSfVTrADqRKvjX0h/4MacsnHIIWsqZImCjck5UinHpkc
LI+RUs8UJzuAtsOjYrbYxRpms7p1MZwyJCEVnb28rWNFBrWi+sSj3gr73KXGi9Sd/LCmDBzrJMJM
waXdQKBOXLH6qvqZaizt5QgSJyswjS6OeCxcB3a63XywPYDmGcI2g/tbZiujINO8iZqKik7JsXo0
QHzswrnNB+vDbcR745aPbdNsSUHT1zi7LZZt+A+l6hsWI7+sjfFAT4XgomdZWRtknlaQc9Gq9yiC
LtoyYX+qbcQ43EKiIj+iaXsARqp+NAmCXQn/zJqHyVTyA9kjIM/s6b3UE9/WI3iGZZmHUo6nIs2Y
pel7oo383DYZmzntGh3iIj/TTrg1dHGzgIjZY+BtQmIaB28ekzFQCYoLxT8e9KpqcCnxT65fgyqB
1kqfK99hFhUCnJqQAypfTVlAXlrju55L6XD9LGrLl750fhJzMfptX/TBiu7Au94cVrr5jFVHsMjg
KixGK6zTXA+HUJ27JgRLRVcGK6g+t+96ofL8Vrdk09u+OaH8C3oDYMb1mePLk+j/OfutaEdohPBU
h2kpAK/LxDmksQ7pKP9EVvrQZZT8juk0DKx4KPO45kX5x+cab5SaWQkwHe7n68OCdBgR9vZ5Jo4G
7fQTVuvzoGfunqlZJ2a+gbYGMMJs2cCLu0tM2s+KNoVmDqdNfJDO2/Vm1AkN1sXUHfG9/P2nazFB
uH/+9O1366jXTguWmPHc8ksKfD6H619s2uMGidleh+vnVeJ2e1ssj6Y+/nQncR4T2iey5901sSVF
SYvz0xhnGWJMoJziPEaSM8+Iw1gs4RkMJ4nE/KDU5CJen+l1Fbl+Wnf66jvbuanb/urrU+/04r1l
t2KLGfvQFaM/WpOBGMcYjlVU7xyb5Rf+ImWjGB+GPjL2s5kp9EdLwrG9eeNZKK5b7dvKfbzyH6bF
OCZNPR2owVgTStdtjkm20pYyy3ApZ+WgWz3RbGlGGEYaGdDlRk5kM8JnPKySnKqh9JCnWkG5LvDj
EwIMwuvvWeOOs0yxkvqm5UNoK3YfmgrmEKUXR0sxLNWnubg0x63CuK6/aKCH0EXXMyzXt7Ch5Y9C
hHZY0oZRxsP1o+vD9YrDUPG9qnOJizrhMhP4wCNHLY5/3irX+2V7ENbCgtnYNlqYoQ7HxsHQioew
Dl3+M2aA3ga5lcGbSMGmVlv6WYZCJESJaOQ15rUW41Nj/lEShRSWhXnr0CnYXz1n1wcdUe3OHLjl
bRvUpd60Dte8PtvgPkDI1FEf0+9mtRnWMO0p1TlcIdkookOOLOc8s7HBPeDUc70Zrw+I9+vw+lGS
Kt1xiDcsQpUXnummTRhDTvzzYd0uja/RGtllNWatYQx7KBytF7XKhtP1fRAFCJg/3xG6OY5QvrBS
cxS00p+tdJcbjnorPqMB8FacdQcASC+zMO3ATMs75LP6Rd0e2jTZj4pY9n2fvKowpS6zs/z9e1qn
HMzMck72XJs3RSQmpPTqzmk4MJV0JG6gYryu2KIO139Qybk/C2TK1+9pCFp7K/qWBiZ9vVUOBvTI
g5oj1xcynmDAbvg7nRvN65qqvJ0M/TgVbn/s6YZiJ69ZoCIzuaBV4DQ2j+5O5ttfBWaZ7tUTvQU6
uB1FktietNox42oUpHolhQbIJo6lysSnirH+dIm2bTN9vBls4zz11TFfy8voFrQvKq0i3+q7HrXk
xhKApzwabt6aLPkp7bIjah11nw2cniWIb3IjeqFdWDLFZepQ5KGmTz0jL24gaK7HsVXAhkyo0Dli
QZBUPtrY5jSV0eWsy7MTVWiZoRa2oEvMB9XtgerM5Wez0O0x1eJ9bFe5MxEOeZp0vtKuvC/zmq5D
P2WHsaXGVjEsNSuk6hTbkWjOCDJ4MSEqBZbWo+dqk5i5Jime/uYYPv/1YM9Ig3QHWUwV3YjJtvaJ
4z7QuFVBDS1tgVhlAeO7DtQgMKrGlK3OIWbg6hd10FVSCuEcNbINNyAQMqsFbv/VKf58IMePJpBJ
cTbaf8wLVPoEwmTq4raul1iEmqFr4fWjdvv0+tFf30iQ4oZzVKH+ZGLqX7+hJgbVX2OWwV//7vpT
rv/Y0NLXnv76vlUVK5wMYYUCJmPFXI4PXVtTjouBgkcxJepk//rVvx46Wdt//qeqs2hNIhjxkUNT
os12iOVY9Zx120nok4dxpDrhrIp8j2P82EVLUFARLj0Xp2xxn0/d8JPmisEPIICjlAdXRsm5Wbhj
3EbfsRXwvrA8xroSqmycp4ZVlVRsrA2KUdCUl/hh4hyI5wL0IgMv0JcUk1okT4ZgXRuUvN6brAIe
MaJfZqJye/dv6VD8QXfFr63hXa9bbi884GPdP6c5Z9zccd9kDjSr0BuidPGTlMN4ixDpV0HcPVIX
5CO6bBi9dTvRl9a1hxnqefGpyUu2yMDMtzw5i1AoRRRfs9q2O8xXyKP7LxgtKPOGnYuEMHPfjYXG
eGoaYFyNhegtV3i2S8znIul01d0TFFXsUxYJa93AObuEWVEbB9IynuFqrT7NDOz/2Kvnunwr+mwf
6XibKn1kk2XFMxOosn3Dq7AZvavs3umTMCqSbcKWPE/lZ1pODuvanb7Au3PU8q4Wiho0ZfQSEUY2
2PVONYod62CDeWOmO9RSLKwJYjyQxZ1dNbdA9LADW9z10RQ6ohjOW1t2q/pBQSI/ahh+YSxos3t9
MbCF2WylMAh/sjOg5hZ3hYJTUcnu53o+yM2WtMH13OJ5YHDKhcUdYwHNrZ47G98xOduxjzAeYKdk
/O/OKBXjufX1KLtb+WET3cVqRrlcD+mhb2o6xuDp0Bv2xtlmUUQLb4oNqdEst2UOBrJ47lHvBpMO
+YcFcANx7zoOuL6ABeqpSJvbKPoYNNqUabur2/I0w4aF3PWjYRJALNm+rtrbomaao9wrogkj5iSW
WzyAXhrGgrzsqLq1QM1oqX1KZvfXZFe3LT5dL5nSHwg3dvO4g4g0saM9RA7yLRK3d25dxX6Dhk1B
e6/AmSiT2pdjQDciGJ3poNHyqzMF5xeAUkNAHaRH1znqBdfxYZSUn7q6YwpxQ/vcEPNt8a2I6Zj2
vKtm9zU368WpiiCX8bkXSEct7UmzbiLb/IV2LS9xTdL/e5olzTUGyIjs3ey8KNYcELSHgmrDmXK3
a+frR9eHceOcLg5raZlkn81KQMBiU1zmEGr2iBDehIndObOKik5/kjBZT7xyWwKYOcCNliOusT57
wILpOlRv6JK7UMUWHFqdK7fijM97MKcwIqi6pRhcfHhQfjI6jKM0Ws5wrLwyzvWPBL+7VwyL4CjE
HG47Z9Kr4M0c6JaG3fYgEklbqgEJgrkFW21s345KFqS6aMMxRlCN7jBnKFQ5NBQoC68Ptm0/9OXa
7ZuB1rGXbsXc4ujNhs/5aa24BIqSQ4y9nTimqTk6kb0ckiba5AS1VxgYFr3rN+e7rC+LkI5rE2rb
w3yt0Ep1GvySVrNfbkRBgc45w0ZNSwAnZIvE2LMr7uFc6+ZQsVTeeAZ0G2bSn6q19FiCXcRnJmJ6
d00hus1qxUTXkvh/eCg58oTqp77V28DLn5yKv6RSti3v+o+6koFBAkkoERkvdWK34D6THuPb9iHy
N5z73U7LC7yUTvwm5MCfU6Yd1aK5/cW42bbqkWGQMaLKUMAFj2esKlSeqIUDZatQ9R5S6mTUnGf+
+rzSzJMqMWi4g2Ta+9evz7YnwmCPSTdrC8gkjkLwGa0W/h5msi68fu360fVBEfUNGMeS+ggAH6WK
fZxtAKjF+qEb/cDJtXo1JzTY7AUaLTiaTHDXGdLVeuRV4/iu9ikt4WkbFlL+WuAiQ1qBYxjb5A4v
KWat3tLYjbaHeOWGjfEHVfSGw+uDiVDPiZTsOFz/wn6tK7ypEhdrnwl/iBXaWFqW7iEivxQKy+KO
WHQ8hXbdBU2nsk6Pk8IFQK3N2YvjRmrFAIBZUfmQLxa9NYRycJ+uErT/E+v9B7GebqqCVIb/+v96
uP+h1nv9A9JeNfyzWO/v/+fvaj1b+5tBT821SIne0sK3ILW/B5Db+t8MEmMI2jA0zBlkZ/9DrWeY
SPL4smOYNu1f8ZdYzxB/Q/inuXyHgD0VHeD/Rqz3W4aQcE2T7EabJ2johG6ovyn1HEKO1rR2TAQz
7pcz2nTAHlaNTlgWI7f7pxfm/k/93z/nhOvbD/snWaDhWBo6cLqBhOipvB6/5TmhuUeRg3PkuHRa
vheYwJk8bEVYq6c7iqtO/dX36mnMd626XNzK4aQ+n4oSzEpKEUJRE9ZFbbLPM0CUA9IhbGt4IwmH
cqr0BSrmcwMMFS2Wfk43FFmzcWTQ9/oEYDr+vGEMM7xbiDaOslcpsSdIAZPS/YccFfu3LJHrH2pu
kgmXd8rm7f3v+ke8BgW0bwceV2wc54EmnM4azSTdZE63+rlWgO9LxRfO/+8CH3Izd/dqWpX+lUCQ
NsM+jsojOqBvmL83RTHJwMlJWbNAhaAUYAxlUWYIVkjMhtLrSu0tH5M6BBE9FsZJOPppsjYZXWyI
HU6gC5XvpUCc7Kn67nrIxYtQ7107e00tg0VjTViCk6pEa56gKTaY0xQdSETFBhNgGjxtwmGxQ9o0
X9xcqWC8D+9LS/BzErfHxNFeqnRRmWuSQ+i42ZHgFIRS6FD5L+m3li3HqpH3k8UbgBua0yB6g/WP
tmjvczX+tnIBqS5Pn5oRh7IENsif5QSLkX/ULSL6yJ1+QA+CPmUVMvj3F6X9W8jY9b2yDd4n01VN
7tDfLkq1Mxq9HFa2NYyT0Mqi50zPP12kYVOFh7/CWOB1LPx+jJQsmAC6MB0HbWFB/SR7lAn9cNAK
KFZ4tiCNJxxeGOlGUgg2Zxk2SWXtzBa0Xm/BK+PYRC+f8I4EvkhkxTRcO7rAxRDvneVBe6MZTPEb
p98mKXSQHQ3anjZWG/Rt6BQnZddJSWSk4f4sEmMOdWwLlOk37CVQoFIzC2isbB2kcyma11FW92XN
hWfPOezA6SbV8k+63vdRjy7CDOsJY7SAhqoVt1mk3G2hMYypi7kkGKRHNTIRQ8c/mJmMpt9Gxe6z
nWZVTapetGi8+Vl257oLZILiee7zb6fLQ96ox9LlivkP79O/WDsIeUe0SkSQTe7rf7+lekMfcRlK
95jqjSSOZ6XbGZvLXgMxN4gnUIzv//4Xav/qJibEXTcN2qaU2L9dGBQBuP81fiOMpHNjWferk5a+
sd0MpCW/NWl1qys5/AVnfM+JtPDSmnfYrtEgjRUonHSL8d7FbXycxo9//9z+1TVLPhNZSSymwv09
cExofVWV+OGOtrhx+zo52AlPjZ2Mnj7Ge3+sLYCdlHv/619rqBz+TZtIRqH/HuwKKE44hVScY2kW
37NJRmnDeuDU2Te872gXI+7Ke+f53/9STd3e2t+2DVPwZVjbbFP/Y4/KiCFwmWY7R0bQk5/G5EbP
HIxkwdwCzKTdaJzoJ3IgjJeot59zkOVeOwsI4Lb6raGSKrf2FFp6Vv+kvFgZkTMZi0yk5mA3+TGF
5h5w3MHpy2gO8EQKvyEXPCis8h7wP9q6JX2rOuWhMqwQ9D/rrx1zMLJqVGv5sCvQU1K6Y3pu5MC1
eW9tYH7b6kfyEssTioWeuc65Apzl1Z/xQq1mV3Hp6wlnUop9FOXMiS2nw2P+kje5DKJR3rlRG+HY
mcH3tvbngMQih7EHsBk6S97S0opcanni8r7n0TxrEXlDWQrtjMTpnZMXo9d4yNqYP28LTzGvN+hy
dluwjz8vvG1Nu1csxrTpbAHwKZZn8G0vo7b9W7ZWz12WR3tgz2kVEtvRgD0bhFIBd+HFNVtGiAus
uXbbHRabnl3bVgAe9qqTgFRiulEjN/E44XOk6f5TNK0mjN8MBmhGVSwGW/qy7RAAbW737j+lZ0bk
Q43J2s3H2KVVKnUkPRN6MsZZSkQy1ETLTaUNkWhILnRGUslgX1a5KkiF0FdjQQ+mXUENj9YW8j4d
76PmkPpRlNmIyJWNiFplm0Rzmka4qKhjfFML7WUki9AXJQZjiM0s6JzdAc8nxuR6FZwUTzG/Uhv3
9lJuratSbOCLOEAuwqTONncRuQk9zTx2kDiBq7N8DxWqT7I6AsN0f9bIRxL5CKOn3QM3aLy6H9AM
G5B3VuNXjnxgQ6w9z03Ekd4xsUmTo5wHabM+6WpyU5jVo4MuyLPmTvc4G5heo6E0GAu5xy6yN8Ea
esXooibPiOll5uWvIyUW7Ap6NcjMRjSASlWN+2RS3iCoenOXLAz89RdOKR8Qu0y/6823bukZOhbp
U5Yp8DhjH+cvys0IZliRI1Hpldt2RclSIjecBvuB3wtyzHaBU3aQNB2OqYl80tFqwNDe0UxKAyuX
l27JxsDhFbILXirjdZCgP+Z2eqxa8xsDPc7cDlF4040eibD4XW2eNyONh4TC2reRLoGA1vZwhRs4
t4L/i8R/jgS70zoHvFZBsQCbVhWTV2+TakW6e1Jiiq8mP80zomY0gkiLreUHpZnjMaTzMjQLW3Wq
7QkyC5YI9cGqJRjOOaaOsTUxISQ6Ylo5hOdZF9D5rlHwuAlXA5cE57OEy99I9xKvmKfrZePnOS26
OBfnrjLVU7NtzjoDLgdQ5w4Q06aHLN8XU8U70iava1w8ZWZ7TpnbM8yD67bRRLM0ATTRHotWD4YI
q51NJIDBxbBUwBrsetPKzTmX3RE/BdWTU4++WNwHInkav1Smp3gTdzVa91Jyu3qTpjNOt5Gl9/lZ
68X6Y6OKgwD22EqsQxMZr2Zr3uIvzgEkJQrLkH6oVHaXdm5ZBUUsDiqiQcdcYPOlL1U+nzNt6pHq
q+CbioZhCAq71QVP5c7wZPCLHuxSMD3M2UuTHL2Vq9jzPmEOQQ4PtfzCioLSyp9W+65Om/Oa6HfL
NO4aRflR1vMDRavHbmN79GKonuay9bRo+phE9RirvP9lp5LfRgeEPMqTmKhQTaqVekslq0blSY9Y
mdeKJdaIgRmQmQf48AHRHveTIx97BU/uiOLVMxRxs3Y9TmdyUfxBw1Kd07FsvflD57bxZiLvGzCc
iFczYJIZS3R5IMT3o9PpyPepyDyrXIAQRNA+5kL/4Q5hlIy/WlabUye5j13yVHszui3a9qlyzNPD
XrrJpVkglqOJvzBB3lsIDhs7ec3L6Y/WJlNmUjEmaEB95/NotR9DOz67vfjMjZDZSNguIiV2swbQ
sLVIwSuAcLblW2GawYjJty2Gg5m3t+vMtGitbMDIEypJbIYeQJwXbLlAEQv3R46TxjPz+alwVzqL
NtnbeolUrJ6mfcFSXyk0UgeciMECn2gXg3+g2aYdFGHke9XqUREUN1MVYaAufTnX6+3Ux+ShiOIj
q3h1EgNnhSxvyo5+Cr56FA5SvrmC3UTJ1PyhIe/xaCMq9lytfTBiS9lv/CKQVEdlHspgRPDMuRE4
AqPJRFhE3Rvwb/iZL47se04f02OLjRa8g8NqKFy6Y8OL7VYPytDc5fqAzcNBMoby08O4sWt7gGf9
ar/YnG9OK1xKr5lT1sjNi1SWEZgTZ8S8nhSb8h4capL9iNJnUPaDv3nAk0R/qGL1/7F3ZrtxK2uW
fpVG3dMIzowG6ibnQbIGa7JuCNmWOc8zn76+oLyPfIxdp3DaF200WtjgTinlTGVmMBjx/2t9S7Dp
6laOuYeDiaM2jO9cRXGKa7RcaCaZFPz2UBZyAtgnti2qvo3tWgQNdOjKI4/a1jDc4x6j0GN0eJjn
7tTpR8xJXG4nbQ8+DrWhnL5o0TNnOd1abOsbW0qaKvJm1LlWBxKbd1nvrRFBXivondyIOguOTpPt
kypyt2YIziwsK7jffbcTmbgQqLrWrCPJwupoYs4msg+gIhaNoYy2QsF1E+0vJbH8VJrBV9OgMBZ8
zSz4Rjiw0jWrqfuWave6Tct4U9IMMvzmUWjyq59FB6fEcjL52kPiIPRyAWqy1+8pk5PE1wmi1aAV
Z0wvqyn1rmIXOV3rpgcJ7SQZ2EYm6amT7vc4JgjQ9mikN33xiMYDyoqjE88afizM8MkPnghuS3Nq
y4JYzXVsSnTwI7690Dgs/xZAPi0ULm/NjK53TO2VKVkaDNis16G9nqsEJ1QwPOK0I1cSq92qjzVK
By52orqb7/FA7CLSBw5EReIT5/5cMOe2yXebTvDKTZPhoE/6Y4FuGZubvTUox9IXIZqROY5ahCCW
B5nrWMvvo3qy2Ss41cCwhGWLgA0R/lQF99BS3dFUHAOYUWAtuHQ+IXC1n4Akx5G4JXASFoaLVMbQ
ZgkJhyk+x0b3GQ3qXlcS/0kRqXpo9XaJH0GT+msYUwjtppe8da6HgRo2aA/jqJXjU+sGFy3pKn3e
72SuoQW0tXtYgxakonY7DchnRxY8Wx2S2YbLAMpB17omeMxo86NVa9VJY+faWMR/20SHaWGjNoBk
1aqDPdstInX8mK1j37BcnbFCIz3zkilbdzS4lfud+AYDaQkvtzvhTepPy633Q6AKFFmMjEp0kABH
15/hkAT7KUco5ijByyImcSrW3+1cfCTfcT6FSigQUxBdSyWfWB7Naw1336XjvrKDA/DVM+oUb5Wm
7cdQp2ycVPlD7WXRDg8TKZS+wZVjIDcsdNF8JrG+Bwx8WdogKnLcjoNBx681LmMDKH2S3TPEuexa
iFYhyJN0FLAasWnAV1qGQclozzOgqqoBmR9oyWtXR9fDnOFy8fJXEMAkRN2UEXuPeQqufX+8ZJk0
rqULQYQ8v7xJPlVJBHSueK2H8RxhOdU948XrnGfr5KntZy/bVZcVrxjxr41WrHVjwJ/losYGJwJC
MbnsO4frenc/dnQ06+7cV2qZQu82FjOXPophnqB5SHOGThLE1bTlWeYoAx8us2f2fdMJGfd0Gswu
3/Zuw6M6OtJCdMzsv0kg6DWEG2W5X3QSS5SKY4z+1u6Kh0WFsQiPEj7opLHPQcYpqkVFtGkmDyeA
OuRDSus2IssBUfbOV7V7CJh7C0jYniJNRYM5kaiRstrBsVncxUn7tVEJKMunu9xaxko02/ommnzW
2WbQhftFDxTGfnZabnlWh4+4ctDLASdtannnGDRgYcV+gdOgrxNEU1EtPge4d1dDnz/4nr/PVUFD
xMn3uPfv2DAdLBTMa5nbF0Yb3EuTkKrJkfy9wsZPx9UtF1mLnCQ4eRP1naAd2Lj2LRJXmRxjFdUb
FSEGRZZua8uEQShyG9Hn/M1C/77UMNsY3xxYEhKboN0UOhu2yN7NNR4stZ0cBPIQosUc1S/jDiKz
x+3gsD0B8UAPOP4OwIT50tZexz6Wq7rmBbQG+o5y1FcB2U00wcfq5LK9pGWqemeTsa2c74m6rKvS
37JJ9MkNLdEMIsVu6Y9ZGFLUlnvueWw9cqZV1rfH0sgURoAf4Z6+J5N1Kz1aS6qEt5S5tEzewVt6
ruaZdS3iccxF8dfGT74DItuCzj+i7eWe+mMoUDcNQQrpT5BpHLXiNiYFeuUP/JI7XWl9T2ZswdXV
QS4NsiXCLk4bqYxgMI8B4Iy8BK2uQ11zJKY249oHTcrlmSVcHJUvoGc+2XV+IMXGXddmcnDT7iVz
JowV5M6llMgvjOgiJU0CSyDpXR5SidAxhoNLPbV9aegErdSIGefQ2VSqjunMxpbubq9TPahbdPG2
PW4sQj0Q0tNyXz5KDw3zOs5FehxtzvFOlRWHIpS8rPGmdetvvkNFALrNuURFtyJj0EMW3DyCwdsj
lGQjKooHvUPvB7CPGgYihtoyfCKiuGoPtbUtTBZN1NzxUNYu4g6NP8rR2mv46GQydTon9/LxhMw0
xIy0WBnj51ap+Ps5fzAEl7KYyuCAhTWWiGYTWFMb4r9uZ6hbK8JjOT0S86NmejcC6Po6qlhNe9K7
1SL6jaOkKgGF8s6NqWKkTvQ56qIbzafWu4y6hHzBTBcI6kZWJzQc13z3fZ5ZP4T9WyGEOGMBIxc7
qE/Fkf4DuXW+d5fGFh4rdR+7tooBdQQIvXwAZqi21KoS42b2TV1bX0E/U+MhApVC0mukEUNvfQr7
AhMtKQXLWwpOc9iaEWDw5DvZMaxz8ogQFP7wInlhbVsoP0d44WaqjqtB+3QaYH0M8O3QJp+ykXCa
Aj4wxnKqbBGZX51QfHKV4hdk+iWpqgc8j5RsuFBsZwb8amz5XJfidk4xjso2iGFcHSKhwqM5Wb4l
+sM4ZDPSjgqioYGWb1XAEj/oLTlC6YTDLMhsyLhDhZQnfg4sqjC6dtHrFCXquDilmXXre1WCyCjl
chyS9jno4TYHWbSOe48wB/DNjZW3B+l/Chsw8KE/c9JGFGvqQ94V2caOi2SXDuwUwLsd9Wg61pr9
FNB6YFcAxTj3ISYkX+iZ98ekI50s9ebvmbgHEitXdqh0XzJ5jgYYhYRvr+acJ0mom+m1uMF8tM9M
qnMoUcnwIfCDuhAlCwYe9Qt7nSv1LsMEEt53yit8zIMHvp8kl9m+aXyGLQso/Lvt1i07ljso5Jcx
Nls4BMfY3Ol+NXHq1sZWdNVNg5B2FRbJdzEz03b1pclUuRIR8e3+ZFMN042zYVjahoK9yKq9YUQS
a2y6yURDXU0rif7pk5VAMcMk03z1ff9SVXH95IJopNuwDx5Fxkk9Ooa2SSEtEH2q6misggMsdw4a
us3E+cwrbF6rMqkh2IRnW0fVXdLjO8QWBVIZDweNOQUs7KxTf6DVRoospB5Z+tshusWP/1JX/YlL
7Ma3piMbfqy4cIYFFUPYD6wSR7Y5jTX5e6MFhwTVn5SqojrUwqgwg+4Sa9gDEyyOdAoeI6u9ISnn
UFCR0g1E1BSxW7puEL2hrPJ5PDhtxmIsIKdwcD7XekqjI53undk96Jn70qOHrlusPLWuWdhr5x2y
YUdnWQifilIUiTJgktjVxY9lGibraBqfXXvQ0IQn4PLTCzyu7GtynWAPiGiInZqPAKIPdmvcVbVS
XkcfoVp+NKfopitwHKVZdDFLxDxgNg+yFsG5Kpwvepc+tQGbxchLt+Ae4m2cMh5dAeFAzPhMIvtJ
92dSJ5rqoyatak/JNiY0J5YbDRKr1aL2YKAWgC5ZpjgtsVvUM1fY36c5m7aGbb76s1F5a+FX85Y6
MyIis5hPyyEQVZf99H2tlBpVMZy0pvDOdaWD4NeC25q/4KRnqcq9Zw7pR2064w3GeJ3AVWdeWo2z
EKciNCdI6U4tkDTzvQz9K900cCt1XkZ10cwvfBqy80BGtN65W0GxYBUS/7LNB7F3BrKHJw2ZHyxr
wGhcMfUT+U2kTahbyyFJMElHXLu3i8BlOZAMH7LHhV7WhojT3++YQzSO7OS2QUydsC4IeA/MT6S3
RRflJgAJn3HmJYWxtiiLIJEutxElU7bGzbHjcmSfheSJCq7aK1+FUL4fbFlGKxPt9jZUeZGaVZ+W
1sD/FyX8T6IEUxgIAv57UcLda56/Ns3r6z/JEt7+1V8QIf2DY7toDwzV0LGBv/xDliDFB1O3TZps
lFtp9HhU398hQg6iA4fOk7B0JVl4hwhZH+jrU4yHIGSz2PCsf0eXYLDJ+7XtY0iJ5I2Ok+kIwJm/
9N/cqTa1cLBz7D2utp6VXUJXh4EF87EVD53aYhamQeVoFh7RxBVBcY364XLPctCyCX/hIulavh/V
BvX97uWO5Wd5R+IWeyPEegS94EDFBKWE4cAiQxoe6vu3m55ZHymPtVD0fQe3IaKgQc9OFKNzdjDc
Wg7dYnHqupiKOnzwGL/CSW8abATLzcEv5LxdblaLM8GK1fxslgZFSo2SXxV1p3DQjmxqgRqMAbw1
LwHXCtC7ygB92+wx2/kMhHgL+J0tED0rLr7+wAYZpTXREIS4Eg2Aeq6aNhGGjJhGIj7W4EUfAWFM
Y3lf65Cf28T9ql3R6vucTU5IpnV8ssNR4yIyU2TUMIQRitPsyjK9akV/PVgh8ewTEJZJ94HdEWMR
dTVdhQBfVh+wGq/jvaB/fbA52yOViNti3pPkWmygqz6VtXmG3R7DATd1SgNkIwdpdNbM7mYk+Y2r
Ffuh/chOYWcM99huw12mrtx4+FkclFArrEfhoMaErLwFp0CoXGqsiRdx12xGbwDgJusGUz+TVWnv
PPmJDHOoGzM2j1n3nvKZqEUa7iplyNwQb3ox9UzLeLm0g5gomUYU9BF3Sp3oKChLGjyjtt3HBYp+
LbxFzfY5HfNtrgIXLWy4lS8ANJk93PK5o+OnrKfhjEXKw7rfucMFjBxCK3ULIDXcYS+6Ajxp7Vw9
1VZBBABDx0lkeJD54tC7tJpyPFgWqUm55mzyyJCnKi2vzaSubohXsvvahQQDsR5A0CoQrrWjbFev
6Cdam1wHmIcq/9aVDZENTb7Fw0m5MKXM0boUn2u6DJ05fjaiMsDfH+m7USdoIvedL4N6FGeigD0+
gSmkPBnBzEfE/kwVJCLvAyug0kPOn5qUFeNkjNciZ1ET2YFFSg18ESu0vgYt28EeuPgmdRk2Pi2L
PMqNPUDEfdPRSGxRjOtWsqc9KNnw0ugSbI3HygfRUHnlKg+mbdaYuzFsJR0hLzkEsIC81kGR2Ec7
u4Z54SBQQUR8EWletvFvpJEcbYq4FHLJNq/tT0bUfwH/H2+mubhBYJ6vdQXFUShqprVdWRvTMTTZ
HlJ71f0SRbBmRGs3am7zGuHsBImFqmRNIw+bu9ZwIuIKcnJ2IYh0EU+TL1hW+pk2xV0tiIGJNP0s
5kNlWd8io6uIR8vsAyDVC71lM9NYLD3GiFW9ZxZfGB3Y+7B1b0WEHZctSEgYNntPTa4ME/Yyo3gT
RfVTb3fB2Ur3WolHRWe77JNFhmuPGIx2GnZ6i5u+wDvo2TOJEQYhRYZHa0YLsI7JA0mEmCCaeu+I
FGNXWt4UNSHC0/TUDLS0arxy20n9YVVOCQNFbruhYNkcM4uUD+c5ceko6buIiEku/c8OSa3rXKc1
I324xOZuoKHqvna22x4czwH/Uvs54mELpFLSPAKoyQ6uSfMngOfVzh0azlyciQ8Ytk0G0FRe6hbs
KRZAsod9Ie0c5GBR7kMpG2S2Yww9HyWvO+jfqumIceUpCeg76qUZH5hA9jDzQWLjA6vC/Aq87bxC
bL2fceLuQ9dpWQ1eCp2GgznW9jXF5W8pO8Yi6HZdNLIfjsjOSi3I0zUJgo385AMremhcNNoErY4H
BMnHmjFGocvZzelEjc+gx0nheAL8QOB0DUOTrvtmgEtvJHyXieAl0Na4MoP1mEQbX61ps7QHRnU7
Bb62N0JmTmXjLW3cGm26DTBhbC3WgMweEaoE58EcwcuNEaqqMQhIZaHqgPFV6Vs60khystTcHIX9
PFRHpwUwNPkpHZ5q8M+0N/p8IJNqIEexH7xXa2R66Z0pPUyS87w8dhN+wdTJjyUxteRiZU+29Z2E
iHata4oLk0ZHv8BTQgqmV+TGKfH7g1YDoQwGJD1wkVYj4VP7PGGbRIS7c22j8ALdpXBG/nHG/yG6
b2UVzAdgMA9ycvvNmGDFTpoB9hKguy2jGps601TJZo6txdF1b2OqjOSLd9hpdfqEKtoD4+VwzCdk
V5me9Rdz/GUuKfHTp7HPvlJ+Gc99Xz2bdQwXQO8aRO7mxFaafiQliy+jHF7GaUcPgs2MNl6BfMBY
opAuYdWcTXlF6AspP/i/jq7hf64LMRy9sOMqE2JBziCX2gYIzpZshtSc04OWsr+qkXUNtiUows3Z
tVaiD0OPicrY8LeZSzkinJxuE7b1SY7kVnJKmiOe3zqMb6YxJgD1oc76YKexBgH7AzxtMKf9KMfx
5Nssq4kVO5gxdQegFcls1ld5SOGjwHFRkb6ynY3BJ2wta9ZJzqQx0GcI+nybDYr220xY40RnHJtH
TKI0S6bLsgNn4E0TKLP00RPoIMuKHHHLVeuX/HsuHU1Zh4isCCtvk3NRCZrpakrmu9pp2l3ixBPA
d5/yS1WtI5Sct4EOaEabbcLZ5zPz9MfIKYOdbVYP7FYBvQnnoxbv+oaautaIqyiuQzRj7J8QeZId
okoBjuXcauSwShu8COFiO7V8oZjhb5wgo00sPrq5/Ykz50moEjNO43FfJyj/lQ1wOaB/INch9rau
cVvaOGUsdlO2kuZbvT0yDxTNJq4MGlFDccyUzrpQBzM0nuFQxRvheZdjl7tbO2FSn5P0JixLRl4o
n3u88dsyKcgdoKXtB2JkrrMqD627fSd6+C2hP30WXh9vabOAbgvJ0i5FRrfTyyFQIbfGKN+d+kSj
8sU++lYkcb+bmhj8B7FRUWkfKq8FRFaAK5Tf/KmptrbuIxWTOoWogRIv64kDeQNfmPMb0k+qq6Dt
7d1iT8ThSdOVfjA1aYtrlkypsVResbammGE6rcFoTvvYbm5yFSiLIOzYQnmwwVsINX/HQ0FFX9kg
jbyv6D7Ut5DZWUAnhlLl97Qn/Mg1N4PJqjoxb53YDqhLuaAiVLldEDJ6zHnORuSCgBiio5Cmdw1N
l+EqEjR4zVR/M+eLPL8zYx1Sch1dDjIaTy724D22zBPdEHs3EF0+ook6TZZRE5PQQmmJQY8VFcAB
5RywurQi78u7zZt2PprRpyl8AGOvgD/UwJc/x6HPyjgJjy5VrR1oSnr+1Ujgn5+cYiLvcsdApT+F
mOFxzpGpQKo6nV7MU8rSPKn2UDdql7NM7GPWGQPznrUq1Io9UA4JMakuV6y/VrbWbtEkhMcKnwMN
d6Qmle4DMZfk/kVQZESE2zX0u5ILQ1edQuUHyfxnC99MPLNYbiwKepwkwvRus9asD0MoHkzDaXZk
XNIrx2repD4NbIoKiYvvGBzNdibHaNfWzhNeWnFqcnfYhNICUp4G86kQwtm6HhLoqG72WM9Ps3Iv
097RWjJs7ADsZP8pi73XIWK+CMlozmNd2xPmd5KVeU82JmKt5C6qNJIDlI2oQ4WLKNl5kZFGPBlW
+JP0+OTFhGkyGkrW5pxOOs3JWXY6f7gFfUI+sQ4Md9KISfB1YBQXAilA/9onvrbFAOPjr1tPguit
MT0vMuMSRTZKwmPQmtPJUpsIq9B2EBxsKHKwGIkkAlNVCHedy6JaMYxsq6PQIViDibJ0ibtKbgg7
qfY25nzbE9VBUx4PsDy43/HPrEtwWcdM3tYYnk+lOgzB19T1puPsz9nOoKtnmroqlMyo/MIkOEQa
sdNaENZrD8frnrT6k0Xa2c5NwSMEA1XNjMnGtTZta6m2LCGqdTZ7m2DM7ysm2x20U1xB/TmKqk/9
EKb7ogOgo9GxmwiDBNh8wEMG1DlqX1g9PFApAldJ6oIN/0t2JF9mCCSGcMJVLVETy7LadKFNAjU0
sahKibGwqZnkboeaQaEIqL64R7d4jPBWEW4bAaBXJ7U1kBFXGWgERokZW41Co6YhSwoZ0TSpO61I
49B3bv/sUvk++mVG3rOAPR10SB7HlqnD0STTCqUnMl04u704B8DAW+S3hlIARjS+Jfq1jtA3dlaX
0HSi03SN+hPiZMvDuWZwh22Uxis8MpDRM8GgCHO1pQ7kxNCqQxfmkKmvQ4UpW1qDyJmcfCavBqhT
GvHcXWmtWgBIx4AEnFXRyIcq0lkv6CadczXMJ0R6KyYeaDXOZzcynsOEqDJ87xexoZ8d0+y2gJLO
qXLtDbaOxGKugZXONh1DltSujVq0HC4qIhmOofWc5ZLcMdWVrrzvGTqf03Kg4cQKzLfNmyEDVAJ7
LDqjX/xxSMvuoS+aESCq/eNHlUN7wAz7EkEFB9+h8punQXchhLEs0rezqd9wIW1OUMlbfJ+dTmx4
9WKbs1zJKHLWozb2DEybiCYUYydkTX9p8dGWHlQIOMl47Y7MRIA+WtXv2seIyejkz8I6RVVmv91K
8LYGCcrGnOsQ7Rsbt1pA5vQqJxiYNUlIyRvz3KEhihv7FNtKq7qWIH/2wqlc4vGcjVtJeerVfe+H
5WdpDBYAC1NJEiK/UhWZf3Li+DbXAQyMKOpOOEYMixpqkPvTV4viynrqPPtEX4ELaOHIj5UWBPvQ
odRZSBe/YwVteGmyWzW6G/gAT4PCG0wE1Km+GB7hSLyWh9I3P5cdtQJCnnC0pXXIYPa8G7Zi1Rv0
gjoUTkp1ldRDVrsLHWA5iLifaW8YG7Ohz2ujUH7TDSziAW2+qegMHJfL2vKT5WC0LNE5h6bMFieh
DnNX3uWtJbeJ11WbKbJe/CYJaDoYw3kGPLSKZybfmTF6CLLiOM805nKnzwrakHG+LUelBHVSdBX9
EV8XIadyxxwASy5DL2yGmXW9HDJNfBFd8cluYWFD+r2vaChz4fS3EewDKKXRGfs98XlGW+7rBgs3
i9J9E6d7V6tmssAdokh1Qk1AL1kXIqYZmMYPCei6z2N+S1ATCSnYr/Mi2ISuHr1YfSdWhBg1Z+Jj
bsK8dj+VJUsD4eH+ICe9yX37mpRc5tUw/daCJsCA4WE3w0lZWTMcyzGetk6SFOuWVcRdF5pn2wXv
kpAosxmNIjjXxjOZdEcvkd3nvEE2WfBfGZuPTRkbK5qX1MLNqDgnouLNCnDdxQ2Bfoh2j7hNXrHE
4lvO5MEG6Q3x1N2HA9szPyzGW1yLqLPyFz/L9K95VZwoCjziHTVv69QJ6GchgkSSGJ4GD+6XG4wf
y6j6JqSHK3Rmawkpy6VWSPbSUMgjfQj3shctZpgMkmDmDfIiKr/oVNnP5RXASuuWHYixqSGO7+pI
bqyQGbGYZgSZBjvfoNQzpfjqt0HAemJycmNXDy7hLO24qau8OiTwTy8Gf/QvMJDc2sML0SfJs2Gh
TBKts43xdwN0f/EeCYiWH7kqgmJpbf0uRKeatZDCCdhj4xzm00Wbzs1u1qRNW7iRF7S6YIw3ZNrV
Cu8YZO6esHM0GOgf+hJtu2t+B584Hx07HvYzyxE2IJ62TRv/rphp9weIwdHPWeNl1TTT1mydfhN6
w5dUi5orO28ew8Ijv1CpYxY5RiehLFC1ZB2oLsIaK0oFIM8OgWhwlBMD4kvgCVJN/0nvzCePSHkI
WvHd8iPWQtPpGvZSR12Lw6Qip+PBrFapAeO8UzWmRTdEyjOPXngb2eB38mSzM6c5WRc6AzDVMS7F
VnCfqJm77uVwCMxwt/BepGLATEZ9za5+ePuRsRRdS8O5b8cq2Bn/YAEtaCAPhmHRViB41RWnAiAV
FdNx+SUQAuWpYXtGZz5krQACHm2z0bC4BqBN61XBT5aDMTZIgxm+QtDH65wQX/kilVkWPX7Di15u
pWTT75Jcf1h2OgXbGnzhJJGOen4YGSiOrn/TKy/cl1F2zHpHHlBFyjNIFiLoewqGtBtBZBmUW6Y8
PpQBH14/ErWmtbI78PIoinR7ThgU4H7I/KFdjzrE7N5vdZQ8YMOs0Xntp1E/Txa0RQ+4fE5zH8Vh
R8LSbUiIXKgPxOSqyMPYT+6cmTSn2aV6HBnotExfT+B1VldxxXP1qNs42NcB5EUI206DFWDwLxmt
pGuQhcSux9gQqAW8vfbm8AqYQTnk/R4wO9KrFI4ARXXKR8NGgnHIwuC6M93ruLfwz0D6TSvDOLqx
e5sEMQDEKNnzeSfjuCtDUW/TGdXuVPb3SZwRdVIF20kB1GhraKuajwAB3wTNf8rRNTXo2uv4HqPd
azflOZujBO53EL6wj78iyHOfyIRKT+O3OxJ21gbFRabHfjdWXKLdZvRXfEqJbh4wEMcrqov91sSX
8UYlkrqhgB9TDv+GN9udK5IgmwRNqRl1O6LCrcG7SCzhbLrZ/ZIn8tjK9CKrALXNnKu1nB/tgZwQ
PI/krF3hqKBG5+j2pmzQncG9LSnybnhmFjcJ8Vxtp+aweT53k57s3W7+NOpAg1i80hONqF43ZkBz
0iwvjARBpqvF+lVB+mlmaAxQL7oweXMcHQpthbBlRzsDObqsLsmSZokRv46Cmu4gq4uRfsDarGE/
DNI+GBkNfoHuUcW66MDiJkWNq1rtE4X+T9vKp/9S6k89IJ6jWsYCnBPsrok8h0GXAaNDGWvcNopP
12C4pyELs44gxFMExI6NQGxetlM2UBUPPzVzSXqlzxVvViIBMHgQPi9d1sS94uON6oOuFDPPjdej
YuhZwPRcRdVz2wfEmXhxMvee1s+DbeHAAu1n7VEZXQ6whVZSUfooN3+sFLevUwQ/O4blF/rusQl1
gw4nWg7F+8sV+a8TO68eH1EauUdNn+48D2SOM2EtZc5SXPOLCiLqqHiCiQnSmmZauQNxsw61GGyE
7dwaBg2BqJc+qHSiV3QHzZYPbQM1aJqV2NUxcOZZ6t8k/mU3Qe8FwI9slK6JUOzDSVEQQZtRCICL
qClCotCxOgW0ejJpyo1hvpLe+800wo9GDiKUtKiUhfHnILwOIRsD4SL/1sDoIxSZkcIJBSxgjZ6i
NvLcF7riOOoAHV1FdmQhXfFmCSYVoI/AH+0af9HXnC4hCI38UpuEfZEBi8zjr+xUQ4p3UCRbvK2K
Kikcgy1beQ3cGLSPpGplabsxa8q7xmKAuPOniowS9kvmhlys/NxFzySUcKaBylvPzlOsY7kh4GvX
KuJlvLAvgWCWKv6uhIoJFD/iCgwpM1DMTJ8yCwRNT7E0a+OpUGzNODHvrdb4EplodaoBKUc4Fw+5
InLqis2JYulcK1pnq7idCdXEfNLvZsrhYD0DcGOrsrPufEX89EF/ZiBAE8UClYoKClB242TQwMN4
Cpko8pdAH1d9aTtUpIDymHRO8IvcuhRGBlY9TWsOO0eRSCMuWIpMGpWHWZFKPYUsVezSEIhpAcw0
T6Ca8sfJfcuU3oTOR8OPvgcxxJdpCBRyPFcbtJieEdFcWcgKKg4UeMHLEFEtPFXAqpD+NzmhDtqx
G6gbS8VfxYxGaJxisg6k+YEuINsgBdjaAG61AbiWiuSKOq7cuqNubQEtImbu96w/vnKykz+JKsNS
RNgQNCzTprZ2jSugR73OmVbF9xX7s5VTl8W+EDQrSCV7cFO4KuyZj7NXkmxsHy0ioyngEbxgFfUF
Ms52P6Q71jRXjeFt65SkXmGGGCvrS8TSJW8EklfAtwYAXDpr/P3u8HlwYeOSKN8dsyq9DO9A/DMb
nh1F0iXUg7dB8hA9yvZLxQZttPQZqRWLlah9pIlgryvgvDHFwSPRxudKcXutGYKvCcoXGfDVqNi+
XOCzNShvdwfl0saaUFqofTjrayLk1q0LIXiEP6bh8tgB0fra+lCEw7l0LoOYTFN1QjXUiHytLlcA
t8Bgsx2wS04RrhON4hPnilQM4BPtGfDiaoJibCXwjD0HjkhO5D3bckYh8kbQx1Q3vxLARO4dUORx
OLqKkRwVLu2gFLO+WiQG5tdoas8JiYRH5prNTJqao4jLOBq33jcXoQ+0xjQnu0SLVckIDWU2gJEG
3JwCcKbDht+shelM9d7eWGCe64X3DPiZSFHUWyMNu5xTekMMQr5Nyxw3cY4g2wEebbnFKVM0aU9x
pUcFmA5LQR4fkna8GkyqLjE0NjKt1sNvZrunoHZ3qQsH2ZoUnYPlejVmB1a/T1VqMzQV57rq9cuI
BifZai/W19hOTcLS+s8awukVTHmChUBmz4qdjSQB0ZfiadvkHa86r/nOHOOuK+F6MH76M+o1GivM
GXtdsblDnF9ehtmOEhWhnuQFDTXVHg/ajiAfRJUOC+AjCkLaY+Dw1Rr3/eAqVfKCHPnlZ+/fajPq
vRXbMYxxOXrchQCTv8NgIlGgKKCKUCH/9Uu8gooryJWtQMgOZ+6n3699g/53lt6Xyz9ffuenm8tv
LodCFRMcg9NDVw/hmd2VPuszXTzoM8th+bfv3779Ee/P99ND//Lrb8+HEUBsA31mqsZwgl2UZ1lw
N4F6hmEBJC5PrSPMRdFIgCJ5M/diNqO9G4h8ZwXtV4pi06Fry2RfFV5xyFldb8vY+epMyaHvH6MK
pE6GQDOcQhC/bn0ia+NzPA/Tc4jmKQ9dHIZGZx80IkEoD7EDkYPC/vx6k/Tb5lR5bHDarnv+hf8S
ew6KkDcUjEmjf7vcDLEg0OZRn24j3PiU2dR7gYgBk/v1/uXx3JyK9dujpOrZll9aDiQj/fVIbz8k
S3AVOgUrZ67B77/3/me9Pdb793/3O3/3M0tr4QU2QL4ooNsKmjNQaly51mRulm/fITnLtwuiZ/nZ
+7fLz5YHWG4th7/7t3/3UNgRBtZtfBa1ao4odE+l+gYBr/YHuudvf2iWNXuO5a7lUKh/FL3/o+X7
5R6nYvfTecdBtQ7qjiFNv5qbfuFOP24udy0HOwJDV2kwTXm490d/f4rllimGH1iT/2dUaD9eiCLX
bPM2aqeb7rWebl+bLm2bn7k210WUt3fF/9kv/esH+l+vyzP/T7o2Rxo4uf9J17b8Uctf/K8eI33h
hXXfXv/zP8DjkFfhGGyR+D9fyMZSOGg/7tZQQn2AeQOmgUCP5etnzaF6k/67t+Ffv8K39/Nf/86/
egVvb9Dx23/+BxcstHO/+S6QA2jii1+Ucz9e5c/vgic/0IED/iNNsXyZf9y7YHvK9f97Y8H9YEEJ
oL9gvb1K+Eo/vwu6IRgLjunpxh/4+k2FDfqt128y1HWDui0iyr8+5Z9fv+t9cCQyT0vRNdTX2xv+
04Txf/1c4KP7Ven6784IJgAuPmMEXu+v8ud3QcoPpsnJ4ILVWr6YMXjb/6B3gT9cIV5+aywY3gei
axgOJjrbn1++Z3yw6OxaQKHeBsGfdyr8jdz53x4E9gc0yxI5lfePD/mf3gXng4nyDTGPfHsX3t7v
P2gQcCbokHF+axAQ9CqFKTnff5wKfNb/9C6ID2qu4EwBCqe+kHf/WaeCASTvbYB+Hf938Fr844L9
7ywR1Kt0gAq/fdLLtPfzu+C6H+AbeUwIP1YIf9yEwIxt/u5YsAQXR9s2LQm0TX39OhbgDApp2p7x
Yywwb/xhY8GkJfK7Z4T9wTZVGDJawOWL9ec/jQX5Qfdg41p/DZa39ekfNC8YqFd+9+JgWh+YE0yE
6HTh/2Ys4Pj4oAtMHUwNf9ooIClHgSR/b15kIWRB5Gch+LejwBMfHLWOlOJ93vzTzgVdAex+611g
RtB5iewafrzKX5bLLpsKF4et+GtCeFuf/lHnAri+33wXTJaDtmNZxIi/nQuM+J9nBF13cE4xabCY
Wn7hjzsjDAMm2m++C5b+wTZcxrz7Y0b4ZSywaMYwoVbMPybGt7f9zxoL8r+YO7PeNm4gAP8Voz9A
0B7a46EBCget3TZp0aYp+shIG4uwrA125Sb+9/14rL2klKMZASHtJ0ueJWeHcx/iG1EsKgJhGWLQ
0UIkI+ntSw1dhYmVqtaYZ3UjpoV6saRVK93MT5uR2bKFfWJaVKbjb2J8EU3WKbECfbFcNHVZM3HB
M77IpdSscKYsqXukK7Nd6WnNGW9HyBGKZlFUNSm2mCF2xRwBO5I+0hUaY7JYKMVYKI2d2FIyO/G9
SDq05YLW3AX2usN3QgyRUlqxbCwXptssSQzlST0Ju3FRwQraiu7XZiUnG8lmbqT2Y7Gk0plL0Kwi
cdBmGJZ0Xspp/G1XeuyQ+iTp8fGwZ3VOzXgFOc01I6RhtURQIivc8dOzm5e4uuR8kBHQNWeMTl9h
L2M/4F5xp3d4TokBVFnuLuTXy0KkAB2F0ftwjkw3fE4DLVKioSMFerjDQnL2spmcIPadrJAChtHN
TjnHQtUu8owkOmqwHRaSYwRMYWikWDDhBS5C3pRP2u8cC+hFeQOdlDSXsCs9LNBIWqwXtQuj99XY
AH6FfKGpwAIXgtEf7sYkiAVKu4RcEaEAsdNRhP7sdsWisViY41fZ0n/+rXTkdX+/P5jw943u9/P2
KHnpXsxneWME4Sn0jOdgBd+rqJB0lABS5/cBmxnOSDAjXTuhhqlJKQEtIG+ILXszIA7AG5uZIQ5L
oybalZ6cLHF8SLFQIgcZ0UDrenfKyGbMMpxpRN/hjskZCg29V4TH5yqgH+MZmQRkrCytiMk2VVlk
nkqScx/h8Tka/PR/g45lCVNc5fxE3LDOMZOo7qxwqduV3PHJDJG6jVAPiKcSZyMl1a7IVMYzg1ed
CQ7t0mtJlugSUpjzDCKQ3gQzrourwAQZv0KhQCYOxjLdtHJampr1rQSj2pi2j5q8XL0+BIKRCItY
KJCJQxIG4SNP8BE/wJqGIRjXgmeXjvgSooWsXYmZIn5E4y+nuZojhUgmtHjQCuZQrXCy2ZUcV8Do
yaXeVBNfyYuaI3osRFqS9SHVOFHyKrmrUFeF+PgN+Yk0N+XCu5ccc8UlEemSAUtVcnoRWQetVC8q
OF3DECe6wZ88fotNSaCZGUu40+1KTSiQNGimJIoirQXyv6RkqplSzqI70DAYsiwZyMgIQbuSowWT
jeTce5+1lyLB8mQvoR6VpHCUhNDcq46wYIQCeS64271RkpA4YMvi45vg4YqK1Cm4GHEClETXfdP3
+kzo9OScVFJpaBK1ixZIxvcwN5PrFQYkd6wh4mgXn6cVVMzwnYnfPskWGIcMcX1KMptjAb2Qx5ho
2qQ4poaFvCQyLmSEJQmJBYVtyFX3rmO90GZok4/oLdKE7gDcSSwMueE4XHLa2z6y+YAGKpJWCaeY
5rhufTkNfAGmHos/Lrd6t7FlH7obT1WHfOwLU7nD8ee+1MHUMxjHWvBFUwXinv1UFfIskBI2+Xr2
4ZSMbZ/j/90f8PjRwbOmU01/vNLdoIb19sF+8OC3+VLdUTryw069UXdqbvu4l/y0k++/C/Y5o/7P
AB5vI7gmBiGGO2jGg4eAbZBXDvhW7Uc1Tls0r9EZQFLIl2qn3/bDXge7dt4GMWyGPw9q08937TR2
OWT6aa8Pen0fWMZOCZACf97t1Hs1dPNtOxecGLK35i/6txeX/e7+7k2IdpPiNj31ZGnWo5L7Ker+
EazrTfA+fcGCdP8/df1wE27Za99SyFdgXOvp7Ja8C9ww0x++HhnXG7UNCDBzzmTphq93O73vdXgj
nRoiBr3faBVxERcXE0Pu34dkwYhdlDkp2F+OeZOLbIsBA+B+ffswbdHShQuUSkH/2t/r8QjNLhlF
CvuF0vuAe/gQtxzu8LBT+80cHTgqz/EKX6hxVOvt/dgdDgFN5y5BRbx1vd7qGxUG+FwqoBy0ma3Q
HwLKZoiCSS2Tw2YGD7/v3gW8yfuhzwG9p0PCtE+rnLnMQDHofn+IeIjPPJVCftm9GVSkPfkEZzno
f1Uot/A2mPxxOeD3F1fqjg5NOhTrwDc5yeeA/3M3jF3AqTClTQnAOYC/6D7odSDGfJXJOYD/0w+3
0zYtCTpnghh0Pxy2F5dq6JGU4eV0dULnecBzdRvffRcfkYL/batDjLsaLzHY2x0aSWjVeEeuGPTQ
3cQ5FNYlIAX8O+NrRuYwqchM8MV/UvB/bPtNd3E9Hsk2l/0gBf8nLatOE6Iv4TzPA44J0ftkpeA/
OTzo420cvshWeNV9CK1Kei+brGTpnv86qO0ExfAUH6iSgn3dDXdItgCyywsQQ9ZYNhF5F7RrILIg
Bf23Qu7sbw7h1cSRaPopiIF34+Hi9anNuzI8MXw9rnsGAwSam++IIYb90BPivpmQYOnEdRz5NORT
nqbH/gDH/qepE8ipfwuda+Yb612nhmf/AQAA//8=</cx:binary>
              </cx:geoCache>
            </cx:geography>
          </cx:layoutPr>
          <cx:valueColors>
            <cx:minColor>
              <a:schemeClr val="accent2">
                <a:lumMod val="20000"/>
                <a:lumOff val="80000"/>
              </a:schemeClr>
            </cx:minColor>
            <cx:maxColor>
              <a:schemeClr val="accent2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solidFill>
                <a:schemeClr val="accent2">
                  <a:lumMod val="40000"/>
                  <a:lumOff val="60000"/>
                </a:schemeClr>
              </a:solidFill>
            </a:defRPr>
          </a:pPr>
          <a:endParaRPr lang="en-US" sz="1600" b="0" i="0" u="none" strike="noStrike" baseline="0">
            <a:solidFill>
              <a:schemeClr val="accent2">
                <a:lumMod val="40000"/>
                <a:lumOff val="60000"/>
              </a:schemeClr>
            </a:solidFill>
            <a:latin typeface="Calibri" panose="020F0502020204030204"/>
          </a:endParaRPr>
        </a:p>
      </cx:txPr>
    </cx:legend>
  </cx:chart>
  <cx:spPr>
    <a:solidFill>
      <a:schemeClr val="accent5"/>
    </a:solidFill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plotArea>
      <cx:plotAreaRegion>
        <cx:series layoutId="regionMap" uniqueId="{ED7DEC42-4AC8-B148-9887-7F50F443DAAB}">
          <cx:tx>
            <cx:txData>
              <cx:f>_xlchart.v5.14</cx:f>
              <cx:v>Revenue Selected</cx:v>
            </cx:txData>
          </cx:tx>
          <cx:dataId val="0"/>
          <cx:layoutPr>
            <cx:geography cultureLanguage="en-US" cultureRegion="ID" attribution="Powered by Bing">
              <cx:geoCache provider="{E9337A44-BEBE-4D9F-B70C-5C5E7DAFC167}">
                <cx:binary>1H1Zc+O2tu5f6ernS4Ug5l07pyqkBmvy2JPzwlLbDud55q+/i5Dcshl12ru2T90rJ4UQC1gkyE/A
GoH8+6H910P4tMs/tFEYF/96aH//6JZl+q/ffise3KdoV0wi7yFPiuSvcvKQRL8lf/3lPTz99pjv
Gi92fjN0RH57cHd5+dR+/J9/w92cp2STPOxKL4lvqqe8u30qqrAs/qHtZNOHh6SKy4HdgTv9/vFz
7JVPjx/uyl35VHz88BSXXtl96tKn3z++6vnxw2/j+/3t2R9CGF5ZPQIvlhOqY8oYx1L98Y8fwiR2
Ds2alBMdCawbEu3b2fOzL3cR8L95WGpQu8fH/KkoPhz++zf2V2/yt1avSKz9R7GSYeyf79TL/vb6
o//Pv0cEeP0R5QUu42/1qyYYeuTFU68oc++hRL9//OLljhd7u+fPsofkVa//FBI+ociQupBEV3/4
NSRcTJjkzCAG2rej52fvIXnLiE6jceR8NX54yT8+/uL3+P8lNp+e2t1orrx6sf8UGDQhDAsi0PHD
j+YKxtiQnBv7uSJeA/PL4ZxG5cD2auS/f/z07UwhiWNYAZ6enj/NO8wXOhEEvjhh4sdnfwmLYBNM
sEGJLvfzxXh+9n6+fHp6w5B+Bs0P1jE8l2cJz11Sle6H6S5Iyndc0QiZEMwQoZzvERoJGZhOEwPr
RCJGXmPz1vGchuc19wihu+lZIjQPk9x7fEdwDDGhkoLEwfK1nBHGhAiOiQHi/1kO7dWO/bx5w0hO
w/KDcYTIfHOWiHzdFS6ogmUSP/92//s1jfAJQQhzjA46AKxZL9c0ZOgTSkEYAWzPT92j8rbRnAbm
Je8Im6/nqQFsd178jqKGUBAljBGK6cmFjMmJgWCh0znZt4+Ws18O5zQuB7YRJNvZWU6X/aJs7fIk
9OJ3XMcwnkgdS9CKD9rZSG0W+mTQqEF5O23JvH1cp0Ea84/QurPOEq2rINy5SfSeONEJFZgQRvdS
RUevlzYJ5o8+iJxnZQHE0kux85YRnUboyDnC5mp9lthcPjUf7pM8eP4+7yB2jInE0sBIjDQ0TifM
0HUi6GHyQPtLUN4ylNOgHDlHoFzenyko3/NdEbzjhCFoQg0OygBnP+yXl7oAuGgE0gebU+zb6Rib
X4/oZ9g8c46xOU/Rc5nk/xvWDehq4BcAyXJwoY306MG6IUxiwzjMndGC9tZR/QSjV+80xuk8bZzL
p3r3niYOODnBxUnAvjxYMiORgxCbMErxYAapKQTtr1e3X43nJ9gc3mOMypezXNm+esVDEhfee5o5
ZMJg0lDM9L2+PJo6Qk44ONQoladN0DcN6TQ2L1hH8HxdniU8X57yKInL51/uOygDZKJzasA/I02a
GxPGDCaZOCx4I4HzhpGcxuQH4wiRL5/OEpFrcCwWXVjv3jU8QAY7hrFnYa+P9WfOJwILAV7ow5wa
eaHfOqrTEL3mHuF0/cdZ4rSFabN7T1MUvDc6xqAq89MRHKTLCTgRkMHw2EHw66GcxuXHO4wg2Z7n
1Nl6g2P9fZ3QQxhAIoKfZ85ICZBkgiTYnaCnPa+he4/am8byE1SOrzHG5TzjA1vvwfWc3fuqAIIT
Lrk4aMewXL20bgQFFUCXEDg47bZ5y4h+Bs7zu4yxOU8FYLsrit2DWxVPZVk8/4TfQQ0wJogbGLzN
IOZfIsPRhOngxIGVbq+8jQTNm8fzE3hev84Yo/MUNV+7BNIHnHdFBz4+aGPoCMJLkMAxAIECRAgA
tUfp+dmHcMGvB3Qanh9vMgLm6/1Z6gCbpPIK7121AKxPJDhmdDHWnyUCDQ4JwxAHSEZKwJvGchqV
F6wjXDbnOWE+lzv3+Rf7369lgyPAwBz8ZKfjNxAbmDAOyBhsnOf0i3GchmM/+hESn89TJbt1Ienq
w7IId/Hj+yECzk1mCDDxD7kbciT+QchQJIQO6vJ++QJb9KVr5q2jOo3Pa+4RTrfnqQYsk2b3/I3+
+xlDDHACQKyGk9OmjMQQrdF1hvRD+2je/Go0p3HZc43wWJ7nCjYEOFZPefHUvSMq+gSczTo4zg6x
zlF6AAe/GhcUklP3k0aOJMzbxnQam5e8I4QuV2cp+61d6P2V5O/qpcF8Ahln4KZBh6Qz9Fp5hiD0
hIFezSWkPam/51/HXi9725hOI/SSd4SQdZ5zaBlCrkDivadVAzPIIJCSRo9espd6M3ieEREMU3GQ
O/I1Pm8Z0Wl0jpwjbJZnmv70VJQfjpnDe+H83wseDFnOxKDgFjgk044i0pDOwYYEKakflsCRYvD1
rcM6jdKIfQTV1/OM4Owjjf8LqTeQ0oEl5hQcNepvhBWHySQoMcghQK2PswdUDPMt4zoN1vi9Rmhd
WmcpltYwlaqH4B3VBhBKkEmADUGOmdCvFj06MQTEDSCcvcdxpDa8ZUSnETpyjrBZ358nNru4eNet
BQJybQnkcMDXf45Av0RGigkWsBEHtur8mGEvzaD1L8fzE1wOfGNU7s4Sla1XFEmVe8+i+l2kEGac
Cp2cVrQl5Ehzjgc9YY/LyPx5y4hOI3PkHGGzvTpLbBZPCWyUekfLFEMUmghDiOfdNiOhIzCk5RAM
IbiD1BkpCG8Y0GlkfjCOgFmcp249/NCGf9P0PeeNMeGGLsAG3U8LKV+bP6BeMwoZhcSArMLh78S8
ecOgTgP06o1GIG3Pc2UbjO7tU+s9JO+4tsGuHANUaEQOeYUwQV7KHKSzCYJMXNiJCMbrS2nzttGc
Bucl7wiby+1ZrmxWArHqh9J7qMrnz/TfC54h6ZNTRCG4tp8gAMFLcCAHh2NY/ZAxSr5542hOg/OK
eYSO9eks0blyvXecM5B8QxBkChJ50NNGcwb2TEHaDWgDP8n1/NVoTsOy5xrhcXVxlnhYCWxg2z2+
IybgKYDUZ3DkkIMsGU0VpIN5SrgALe15fh58bG8YymlAji8xAsU6T+VsWJQvdlEKG9nyp+eP9A6L
GJ4wQRmCCbFfxEazZQjuQFY77HU/2qNjOfOmYZ1GafRWI6guz3P+TJ/CXbN7T5QgKApBaoDh2bYc
6Wqw9wO2VjMCu0L2ytxI4rxlRKcBOnKOsJnOznJt+yMPfmmH/4fHcxBIFYCENfyT9I7B/sQSJBKY
qOpvhM1bRnQamyPnCJs/bs8Sm6v8yXnXHbqw3RALmBf44CsbzZr9Dl3YbYhHyvOvB3IakGe+ERxX
5wnHdpd375tJMKgBg3eTjoDgDFQyCCLA1tD98jXSAt4yktOIHDlHmGynZzlFlo+w1fMdpT8Bn6WE
jWnkdGYnQhClhp0d4G8eZdz+ciCn8TiwjcBYnicYf+Ren7xnUjomE5gEkHSGDvNg5C9TuU9Dmg04
ZpQoGa1bbxjQaVh+MI6A+ePP85wl8eM75wnKyZDbDJkAP/GVMYjKgOufyYMWTZ7n6N6MWf56QKeB
+cE4AmZ5nrnpf4S777t33akOxjwc9mDA5rST5gscLCQIpD8bcDra/u81MG8Y0GlgfjCOgPnj/1GG
wM+PT/txtNx0V+5m6ky6Fyeo/XOrenc4LW/EevA0nrQ+98bh8vH3j0O+2Yvju4Z7vHJRwid8sQn7
yPG0K8rfP2qgD0wkNwRso4LdBWDeQNphAxkDcGPwrEGuG2zRgZ1v0pAM1Il4iE///hHMVUxghwjh
sA8etvdQcFpDvGlootAEmSTQioeIgwH7ep5f7zoJO9A8f3yLQ/1DXEXXiReXBRzCx+Fd0n2/YajD
eJCBKIGzRCD0BD5YeFL6sLuF1HHojv6P4HUXRZVOnvqi/CtvO2fj9tS7rKswnMoc9TvPZ2aASv8x
iyvDZC7CN7lf+EvEeb1I8sRq3aa9cdy6n1VV1M5gj2Vyl+d1cVN5hmmLML1ThVOV1KrCiC5cp0vv
nCwl24qKa86Rn1plLUuzCPR6te+siW5VkbYw+94JLZGG6Rx7tbPtU9MuwmR7LHhaJ1vhlm5rdp4m
raLJoumxWV2pPuqqrrm2sYv9TRQ5NuwvOY+qOXG0Zlq4GfoWcnRJs7x6QkG77lBV3Xd5G0/rlrLL
0AnCVaDjaOHQ0rsjet2bGTfqGe9jZsZ6km8jw862pLTTCzuxPx9Jiq6KIy0T4azIqFwpuuaxYtNU
NxpOmG2FWdqu46EoAqddqyr80sILmUd/owsjyMwmScMMPiP0VsW+nrQBtKkbeaJZ5mFTXUBqMtDA
uzhwxXG7jCmuTJ4XtQlHVBY3TuM4Fuk014pCEq21uqKJ6QZ1tA46h/390vaiaE1SLVxKC/Nglsei
2bI4arfqqm+SoDNFUfjroVU1lFniLGJairnua66ZB3l27/W2MbXr2lkR6YhvaWA5kUzvpZ06izZB
FpdVe+m2UWc2HU/vEfKkFeekWAu/Il+QkVi8SbP71mDxBce5M1fdGk+/SRKCb7nPmhfsmVMTS8OO
u0h5Rfk01pC3EiK73ldtLyCXzNYyM7JZvWCxrhkmEVewZdWGCZLW8IvItGlGpLjiKJFXdCgkQ2u3
QmR9pFdubK+44dwokiqqvpdXJAzqqRc1h3u40unNxGmjeRH7zaYailqn9aaP6nCmtfD7GjWoLkda
4UW9id0imaXc5+sCE3eBiuyrqlU9KXNTXY7rrhZCE5wtytdhGHEzrgieHnvGeWS4U1obfH0kwpmh
MztzArOGA0BvVaGH5SLnGr+M4qq8rVJUriEV8iaLpP9Yo+Ky091oh1MPmWEqnc9dEeGpl3Djykjd
fsFaFK1tv0nX3HPaBU1ktXb0VGs+u2Vl5zPbiLRLt9BjU8s6dNHWnXe9L8I42MQhWr0gDY2ayKhF
A0fOjg1eLb3rR6Nt3QPv0DHyC3vmxyGxfCOJzKzMxMxH8lMNL3SrCmIAzhVzyexI8+x+I30Nb6Oq
LW9zElYbXWh7JtvznSX3otjsEoNsZNXHmyBaqIrn9169p+8v3a4gm06mYubk+NDSDGy+obm1SVy7
nXUYcTMvdPdSdE6kmxnZ+hWse1WYuZflQKcOArotiGPGXUAW+35Vbx/ao0J/xBFadbVbLrSS6LdF
Hna3fKqu90VjpAun6LiVZQG6VbSew+oY2PkmGUitE8Wbkgffjkylm1NrdFN7f4PEqa8yB2GA0Y2v
RVjOet2otnYPtT0pqIq53/DaUtUQFfG17Izo2PdIp11czCNNqy0Mc3oV9bFn9qS2t41vSMttafQg
kqmmhf13vWTZVKuiYCu6EDrQg1T4dQfqT5OUOuYLfeCEkIUEjpGQBYUbw3FdEKthFA6IHAvZpGAo
KYuePsFxq9VFCV9/0+IcbQwqazbnIWWLLCo/a3AOa2VGJA1mJdhsi3T45pXQpl1r0CunAtBQTZOl
3sXEzIdGRXMdVJq8jd1V33h0iyJ/GZE8EMvY97+HPXUtTc8Xae/sAgN+oWGdtTdpF89VTRVNvQxZ
FX3aV1Jvo7u9d126jfaJljQ0wZ6oNqoxjZzGiuM8X6qqnsVmwRJpcl/EV2FItRXuO22Whrr/tQ+z
a8eN/Eeke9+CoEKfE+bheewFfN4hsYncmllp4+vXnk/4Ig+xt7KLGm1J1KczZuvxZxSnqekWbbDo
Qq+a+pURrIwmLk23rsmtVkEBeZ21CauWvexaf6jW4WXUOxtVU91EEWbTMIVHdwUnt/tuywp5geka
GHQnUZBFy3xtIUuPf6Zcv2K5U3+3nQCZ8Ovqr/ss79eVdOypiNrku33ZcFTNUFTwaR+moP6UAQNT
58d5ySd+NIYB6t8rzQwytMDfygkkBsPxe3Bi5WvNjPtGGyVF7jw24HWahnUe3NYO6m+wMwt8ow6s
rJat2ZfZNRNdNO/sopxhv40+6WlUbnhcOWbj+O0aZyH8Anpir2E90dagi0rTjjQ0zZLaXh8b1JWi
qX6qOqIdeUcNpzofaaBhGmbd8mXoGfEs9QjdpiTQlogKexHUpL6OtExYLtHIt45XdxI35K+8ccy0
wM5D5UYoj00H003jBnhFeYFXTa6LyFR1F1SEyOQDdX+pqKykxcJwvc2++8Co6NJoWjPwqnDT+My/
yAy9WKZ2lF5JH4fTKMDym0jKqw4l9pOnxQtUZ+kykiyykGz0y9Co+lnj14VV1BFUy6g3THXZhtmV
n7JgpfopUmezZEYjH8RcwCMQDfR7mwVyU2KYa30SubMiqfHM9vXgxgmg0NNSBxpoBTlJghtca8GN
IG60CDyeWYqm+hEt0y4iUZemqqqiEZm2qvzu25FE2jra8h4vMXzyqZE3xgU8xW/MNMCfgzy1opax
tSoIzpqZHaLcjAfV4digrhSt8Kr8dHOVB4bZGq42HfGVhlPkJivwrg+bfMOk80TCFl22oqJfeCgt
BzveJ9Q7zZ3bJbPIp9ptqmvJJpXYsVDpou+MkwvbEcZX3kd07tZOuGwcV78D4fKgOhhB+JRSWtxJ
6mVL0hF9nmpY+5pXYkHSBn2XtuNbcPZLc8UCkW5A+vRT1RAunDhYOL0RWTGcKmsldu9sgy52tx0z
kmJKXWPZFIZzCaqxe5fZ5bWXuPo2I8y9Q4kmL3xeu5ZqVEWt5dddjvStqh17ZNgD9oHrxz1UDyOO
7f09St8hZmNExiyzsz42RWCL1f7ST5BYaVgA9cVle903nbbgFXZnGa20L3bt9lMw4+gFdoX2BXwJ
MaiqIA1UK8vbqcaFducGsXbbRNWCDr3quM8Wv1q2Xq9aHE41AHNyiCTBqRQQcAWH60t70naD1tOC
MH4KDFlfJ0admo1vF9/TwF3XQd65ZnCJvCh3zdqpN37Jjc+iSsiq9LWNG4o+sjzc6lM7DZO5km4i
CPGq6Nxw5dVxIud+2XTzngehyYK4gfDeP626Q8jk5aLLdTghCI6eo5CspIOHfzD9Xw5fQ47Gk5Dj
BwdrawYnSwoz9YL6IohEau7r0nPd6yIjhdn6ZXKxJ4pMpNu2z2e87AJhui52r3u9Z9Oug5VWsZQB
sq086YkFM9G/ykhUT+Pc6KZYY/6VoqmChZItCk9PTdVAh1aeG86iFr3dNb9QTgb/w+s3BkcChROr
GOx+BDEjRm/chVEme9baj1rjbzMZJ1/aLgZDXeBvBU6rZdw4YsowJt98HWz0us7AhAIXwacsiZa9
nZJvWGDvwkuwmKmqXSWPIS7yayw07YZT527PncZ8TkrXXah7ZzK5KfQt8apV3PzptX2xciBtYK3D
F0lNdbmvl7xYq6uAZmk0p2lXrMuk0mZJF9fTJEn8+sqVlVVQl5l+RWEQpFoGgta52daBWHsh5/vC
b4smN1W98UU27VMDmXWkdZaS98R2Zl5Zim8EucW8NZJ2KZM0v4NV41F1yGE9M7muidu+D/nShhMT
50Uri/uQCot4MoCDBtxgHrSwqNO+ND734O6bx0WKZ3rNXlZJxxzTx9pdxImz9ZHnbtWVKtwUDGwh
RDUfNXi9E8HGuH/6wQ/HXo/hBysf6yBrMYeTlob2F/4fhJ1Ol63PHutC5OySepXp1CzftpF+VXhe
d4tlCQWXZOp6hjunQ1U1hFo58w3W7bs5RWMvXSesTNaEpkT6MjS10hA3vhbYN0HuyrVeRV/qRNg3
pG/smw6lwYI6Ell1mHDf0uMGWwHzvYXiUB17x/kKIoquFYeiM1MOd1WE2CFC3VXVFIe6a4Rcwzre
xe1ybPk08xaqnxckq8wp5hhndIWCMiDW/nKoqytVNMKlq4aBxWOqy8rvp3qO6UUVBPH8n1GADWF/
gwFcfRC+wpCaD4mQfLRsGl4cBqlHjccwLXLLs7PgKsrDWym8cMVTJ7hSRd2h4Mr3sG8lqUjniqb6
qqu85HjWIFlbo4Y2a8pl7XbfRvSuzYPLtLkbkYPh6Ybjb8qkc9fH+6tuheZj0wixtn+6ou0LXAez
oiq1/dOPDYUW9xdGGcHU+fEi6iounGDrgEV3pB8fpqF0IWKkrVWjonukjFauyMNFFGc1GDsuFGUg
Q3NfH1+qDjYkDYXm+PIFm4uTDFl/u9lw81JLtSlLNTmt8pZvmR6KrbrikWWQqt1Sv7rzWucOO7nY
ZEmRmaKpkjl1y642jcQVG9XCwPG6UdUOPHLzsvEyM/BFYErNbT4XBvray8K5BZ9be8kTrptc6/X7
MJKFheoAbXpHxJ/S0FgrOrgP/HlTivQicj10b7Dbzqjzbwz8cssU5dpU9TpxVxRn/fSff7gG+7v4
gLMOIQGbUQNkCKxnr9cPP0lQ0NRG9AhuHkCY2W1vVpUhtkGTz0s7D9aqlviGq09dIwpn4GMuLUV8
0dL4F60dZltFKjvd06dwXLwEpZs002Pntnfkvk+RBtGm822zdO1qoTewbhlBtfBQW16ivhE3cKgc
aHycW5LH8kaR4jIuVoQGvkliIW6MoUh7ls8jX4umiqb6BaWoLJ2xaqFoTeisI9BAliKP6TpGDV2r
q2OhaMx14zks0Y6pGriRhfn+8hTfi2YaNN2FJsF892wyvv9PH3d8elaASOzY9FRXWZZ8FcI3Wvd6
q20SHmsbdeV5xZc6oNpiRG+HbkcazkHnlwkZlDHwnB/5R/0a4qRW3jA6HTUkSWbXprph4cTVVMBo
rRdEdUcGTsELCZ5Dt6JkbQcNWYNTzl/3cu0UQV7MtRLoqlG0gZebEfbovt+RA/yNN7atd4sj6cim
7umShWffgT9b3wgYy0zXyuZLadB7PDj7g5ZNS/Cs7Fjt1xa4TbKFDb7a69YJZzkT2Z+iE/007HKw
qaqMb9yC06lGbHYvwTWlHB0sdFNTc/XwrjWa4IJnfnkR++60CTP7yrD7i1Tw9ItWFM5VGpb3kZ1k
X3wnSDdVVnfgZYZq5bl8GQW5Ye37RpWxyKvenwVDa5MvNb6JvCSz3LhqrnHr58tOZ/0ipZp31yTg
xI95yB91ee+LtoAYAoIgjOb1tyLrxbL2RQWedjxI9Kq/TWHLkcn8XLtQNOoX/XXniT2DIkF4o5rH
blZNHcfvb9WdbAffyDRxt6pH3SbwguDUmzl21lhM+uAX73Inn+5XvJa2tclt8Ht1KAPnBayUqlCt
x5Xx2BCAbKEGeOKPpEbd5LigHp90pKne6Mft7Qu0VHLb6XuQ46UMYlPJ9X19EO4dohDFQfb2SDqK
f3RCG1D9jsrB6HZHXvgE4eFpBDXuL5QFPOgCL0J2YKOAcQUHYjHdgJMXIDPs9ZKL87DIpR8UDyR3
lgbz0k2Y2sa8yvynNpe9PqdZkW72l478WqYaX8FKqT84mv0pgVX8C3KxPrNbKteF5MUWFFwyjfLE
mOZB5q55hZhpFKze9i2Wn1hkzD1XF99iFMcXNZzhMWu5K7+VpNqldsGuw8QJbxzp3INb/+af5csQ
Ax2/KyQkQk41KEc6ghS41++KZCCM1tDjB+a3xMr9lt3agW32gcuuVQ0STo1FDJ4LK9S6LLYiltw4
CIwx1Ro1LF+FRpSbNhyhOA8y37UCu7fXbZfZa3WV4uaq1ntwRA10iHiy3FSXqqBdMWV9p68ah9oQ
lGD2KtPqfF0Gpb6ok7KEjPoWRC54IT4JN3OsSqbErPLYtdxCaPBc6jkbh0EBnlRtra4UrSeGv6y4
vTiSjt1U3yqoncJURC0f7uV59aXTedlnUMLonAsvnvd+pn0pu0i3QmIXK1WF/NqvmibplarpxjRr
+/KLbHV8XWX9Dehj/sU/w4TGYWT4TUr4QYJ6AAlww/8YYYSTrSG9TXOqffc0mi6qWPsTh3V8owqb
tiEEaPxrGKYEt44X6VtPjy+qjsU3HvXjm7xyoquARpbUMtuxStth156waq/2Oogq72ij2VfqXmi4
qyAVhBJIfnl8BvUAUwEKl7qfomte/tlB8bQMjP6mSp0K4LflurIpWid+2c9Dmxm3oR+5ltfUza4p
0UUUJuQvETaLOGRiZzRMmg6Vzl3n9+W8RrG91gNezuo8F1PCkstjOIj0GQwVo+BliChnt8OZxBsV
IupkXG1DlJ1k8qpSDy0PGPjAoO6ribbaDk8p3RCFVtoFL59Atezao01jpVlS3kZRVm1zL7/0Ar28
VSSYFN0sc3EwU1VUy2QObhSnTaZZx9mG2PlTHKTJdYM9edNicdfArPqWs6KfVy1Iv9iu2LfMrbZ1
Lf27NnLDq7wRsZkO9DpqvRnpRLiM7a4z/SD0puC5S9akC+esbLTtsXB1dqjmZfvZDmrwsd+5Ro3X
4Mc+FIZN8DqsqMxM2ynIMqThVNFUl66M8NotXLQIdLCccz+pvhoPOa/xV73Mum2U6RC4Hqqalrbz
HHdsznIPf81BQJpNHTuXB57Eycgtcly2cBs3uxQ4I1YIr/FQsG2vp/qfXpSYDdPqTZ1XyR3rwNjX
/fjPrKPdlHoaWfGm7D5D8sNFBDGXPzFEX2YaDqIlnPvmffMhDUH1j1zEYXamBBQsYJfUHJjvYwxr
KDhyK+sXMxCyfse+K5h1nCqvlRz2a41Vceo0aR5VefJdFGDR4FSwKzQUWe+2Vhnp/lzRmirNIZio
Gxe5ADlx7OeKtFnbob3JGlyuBbhCzIq3aOF0lfxaO83Mr41+58uomDa6cDYksbsV7uKloxn5dUwZ
CKSYLbnrFdeKVBJfLmpaIPNIUw20ZzCBw3pr28CZ5dIz4chpNKe6AaZRhCHtAsIFzRq5gkDgGfJI
VNVxUj8DL1zXrPeXispYYdjWiw7qMk0h5uP77VLVyuFu+94Dt8zz3vTtgK1rooGjVLPTO9K63kUR
CPD1dbF+6+SsNOOelxb1eTf3i8TdqMKGjpsujTMLAhnx9EhTV2Jo/SkNB02wttmnYy/VFWJknSX0
Wk7dtNAhBFnxmaZlum+RkGdmxWxjSQdjxR5MGZaW88JGkKIykDoeJlda1E/xUFOkoo7DFQQmQtMz
bP/a4A2IfTDLcFJ091keOhfEwdm8Sll373ru2gB16pMdBgTCfjizVDcAhpqxCLzLJrbxbZ2TW0WH
bJhmlnfcWaqqARaO30f31BcmJDCZ0k+CtU+Lwqw71/1UDkWNIAAvy7s9xY2w6YRtunJZTq+COErX
Li3XRlvlAAEUGgFsQrfxVz1i+V3hOvoq91Fhqla3ryG7Qe/SpSYQnXa+411Cmkq+KtowWZRxUN0a
vS5NMFjt701WWl5J7CfGsq8Q086/NkVDp/rAlLlaYTGH+fPQ8arYNPIADCV1yWOwmfaFBnF4S11i
3bYXqZ+3JviwMzyFM5kERKHkhUPKQF+kTlyYQosuVGwnriHiSCHPaaECP3oUN0tIgFkJyMr5CkpE
aLW9DLe2K/o7cGhexoMh79gxnQWl1k5JL/wVbXt+7ZJSbhDVlqqWpQm/VldCTyypJ+xShB5EJUQ7
D/TO7k215gqvqy9Kw7tX6y6NbXloUPWob6d9lxrr0frsUXzbVC01I99LQUZF9syVSXPDEz+ZOrnh
fQ4lBHrLIHLvScIeeaCnD23SrWoR2Y4pmxst6GurCqDCytq+VIXIWLTxbTbTeU3xvkHTqH2ZxOib
12MIZqsGrZLGZZrVCxlLfWN3PRQiQhtVFWXYV5Db8H/5+q5lSXUlyi8iAuF5hfJ+2967XxRtMcJJ
CCH4+lmo+p46t+fOvChII1V3bRCplSuzIIs+6Hc87G53v0V1txoZj4d9n2L8cIvdzFK6r66FqNoV
yUsvnUtbvZiBAJoH7es5aJGBoiWvVmPAxNbYsjZvzx1Rb0YaaKNeuCi/+1Vup8QFBNhFPr2aIeZl
v4pAQ1k/dEPArOtI401W98HpoQ9ZuJzh1C98knV1bI4TGPbyOp20TzZGaZztRpV7UTYXFrZyDyJI
9TG58U76NXJfgFhvw1B+N+qy8NiW1XLYGFHhRk9KbGbXoKHRayytldHLKGwPyKKzlUOi6oPpnKQT
K8ZNRDIc+4KWfG2tLgayiI2g0VN865oa5DASi2+UIQ0P+k72BO4TaAvuSPHvVePGm1Sx0tSSRzMw
9CHvkoesrblJs5FnK7X41Macld1wZIEjj6QLq/1QOdaal1ZzC2OrTnthFT/lnIZa6h/I8erUo8Vw
bcs+QGZ1wDuMVeG7rvWT8Swc+70c4+jNJ9O0sSpaHeLc/mutLPIYoOXuFo4zOY4VCfnGXHqauTwx
l9ortl03ZHv8NBE5BurHEOIv08eB2odZwN94TeQqqMZip5DmebNpIdcj3iAbhK3irZ0ifJF5T9bG
Gtcj3vvUt1fGGkaC7fug8VIj9jW2NI9oKzFiruzmNCjEKUZs8AcLKy94zmaeA6hS+a84BjuLjn2W
2BTQBRpVfC1pk6UFiZqXue+ttU8JxbOh2oMV5dluJKkzpKRi4YVPXb4e49Z59RpJEhl2E4ir9nEQ
rvWVOd4eGb3sNejz6Da709oL7bJPW4t90qCvz45V5q+tXai1P3gZirq9Zo8U7HRsfbxhpvpkBoJ8
3/3KiAMJ69O4DA8XiwZ6TfwGUJDMpg1pyrUNeufRDMCB5dHLSyR+ZBQgvVNH1tYS3rBzcXy+mqGN
62Kv0F7/oTJXsyXIxitasrPqWq4Kz52+1k58BRGHvcqw4EejzxZ9aVtXi00vWgn3OIKysxIZo2k+
5e0F8Gp7MVd2KNpLpaY/1mkRjc5Y4wpUmJGK+cPr8y51Jtu/uIHuzwIJoNTqev5dCSudu6D+nLJB
bHqnVnu/485L52bfnBkRMOiiuzyW4tJOpbiYKwfo1wqH7CAFcoS/kxXBbCxRUCK5lfkC2zF0D4OZ
PPU+T9xwarbGYHT3FXyneAkRom09pz/FeI2BoVtcwa9DzppH7l2c+my8ixTAdRJY3WkUmh7aWUxH
2Y0c+EjIbnOnRuCxNv7pOC4nwaCHWy/DcsVI4SNBWrpvTeRzIHS1n4j/Fi0RjBs6AeSqv9GoxU3M
a/fVdtriU7meTusGjGJPVsFGc+kd28ruj/EwFdsqsrsn0DXcdOYB4OAib7d4cqurir33pmjsvbtI
RgU6c3WtwqFMg6EUm8ZHKhxfC8x1zvgaRQ/4YgU/R12QP5NRzVsZhPYGlObhM68r0MmC4ZUUKjx1
dtWmTs3VpwwrK9FDoc+FE8wv0vHOcR0Nn07T1htdOCCPLNPB30ks1ZRP3Cq3JnEPgCI6mGS9GcK8
ie+iMbQmw//w8Sqarxqfr4k1eC+OV25UpeSXCs/nsQbdKqVeLr+U7thtxtyK7lb8KUnS8zE8Gavd
9Gnj1tGrJzm9NRy8vnKyz61NS1CxWnpDkrI8twGyuYtkVGZoms9JB+7VA1HwNltxt2dVfLNZU6y4
U7d7yvv+3al9L5G1CI9GrBz9TU6jfzFSQ52dbfPy2UiRtc5CPbzYdVCkJecrtwuCUz+NwWnJWKmE
L5dGNkMxappw0Vfrh6Mx/CUOYeuCG9b9a73HIn/5/q81JUdG0B6HHHFI5V8HJyt2rihkUgBYYesK
cXNaeGW9ttmXKRiCn1LhsfLcIksApl15UVmffeyLdHbd7Hlc7lY12tNxqjrg0O1INmSy2Y5qoL6a
NPXR75CcFthFvmZ+eRWZ1b0afZEXf/QNqa4+4qRnR32TdZHfuAbs1nVafJc+v4Slzt592iNYb3AG
66doehfAH4yDFVTL7u/pazGV5BTMQ4fnI+u/N36RaHDTvtZW4K1FGbUHklfjc6DL8r52VJY/M6fu
XnTWu3tvCKtNj3v8c25VatZ2hUVTLecOqTkvvHQuSNXN8q8aK2+Xt8WYINFXJlYJLrghhJvB8L8N
VdxcPQx/+f0lGmde5CyNAp2tHkuZq7/We3wGmmpzMPPmblUENtv47aR3PZ/kZyQ2rRrY1x6/h7KN
KvyZShKxrwB5UkXDCVioO4PRwPnauNWtPMUAUV5pUBWHxrXspJCTOOoxFMfCZv3xIapFxyJrQICz
XBr57vjPlIeua/WYtEzQ1f9yzqUodsIvQCpr26RgLu4CJyavQ1/+yDu/OeNXyMmrmCI/ZaM/76RF
3cQq8MrKk1bWYWoAJXw9/soPCvovyCnSxZEXQX4HmaIYyFvZF1/uCNJjwl0urezYL8723NkrPNL5
wVJ2inzXkOPsOP+5WnSWV/LfntuloATEJ3Qyw7FkGYz4GNoMxHdJfj00f3nNnvbTWVYjaG5D0om2
f2YLN24Clwh0PjkcjEik5SG4ZPEqRnXCayCiBrwr67McQcjh7hynRVuRs0WYvbLauPmsuDjkjAY/
Jx2+u0E2vjdZ4K890TvHsg7t81Bwe9WjgCYZu9o6OGENhjYlRdK4gXUNPPVn0J4XJSNOLduAVNnN
GKQ1yqs9bIwwlR4Nk3AS4wag3aGPy7SRmUjczGa/iDx0eVz9VkX+q7Aj5HoshlNBPs/nHKmpg5jH
ejtHY/cMamKeznhBf690BQ9MQox0k10cfNi9V67ixp+uQwAiuau9NSnEJqdxv8qtWX7namMYzwWP
wlTXvLgEC6uPoCxnauf2ybOqMXG8xvkuZ+uaS0bfiCy8rW97iF8ZEW9eRJ/7Jui+6tB/m+26fQ6Z
ap7tMEKgwN1qa0RjsES/q1GTcTEqK6yRy0ZaTLpfcFoGC4B0Pwnrv4iaotgl7OXGjTN9sGc2X3E0
1GlZ6OaH1x6jmfGfteJI2caEPVXU4nv80/ttjPTxay7LIjEu/RRsXUnGT5RyBKuMh/Q0x050GvG6
Ww1qlp++qnfmcwGI40ZFjPrc+SJY9w0dLzqY/wwtyE7HOlMop/iPPo50CTCpBMOf49iUPpwfPtOI
dEE7EZoMzH8qqF1uS83zd4R69qrTeb27i1EfpVWO/4QRZ1I2aUmr+WBEn7l2ono7PgJMy999iWw/
J0ycjbWQ9AOAdHjBVlq84xh86XQ43O4LIe2c1Rl7NhOJGyR0lPXTMOn0/t6uQTobmUUS89I2umEs
kUMUwfmhMnqQ5EYONFkG2R4HvlI+e2LIt6BrfiNSgT7Kp4rv22r+AeLwvBvsvr62HA8Kb12kIidS
Joz18c8JKVcHv++B2M3tLwOQ5K9F4zepPfPhmdLlIGiBahvQsTnGAC+2HWnkE1B1O7VBOF1Vc0RX
AZ3AbOHgWnexXz6bIR6qvQ1e0OUuFT1w2sDaB3PF7g6R5c9bt1RDGso2yQbnYPlMn81AHVlNibmc
4g81l5u5z+h7S8P8OPYoKvPYHL8XzhRvnCbMN84ixiMNU9xe8d5YhVv97BovupipfqWSwQZcBuCj
e3Yr/+4URJ1z6lw2J2ZOmwXVrqmbbG3LbE09hCbz6InT2E4x2UxdyNcau1Piln1EcCos+pNdtqhK
M6Y2bkli/F3zJ6injqyyqnbSHoHQlQyROpRu/WSk1s/k9b/1tjNOPmI/+DpVNRpfN3f6uxs4q/9a
w+iNShfTeAJU9dba9dochpDFctZqQEY5dOrii56ru762tbMO2lbs40X/3/5Gr0TbvooMR47ApcdB
DWCRL1dODXq5U6FWx2IAy/VkzbuWz9iY/gk6ffzg+Wke+dGoojCKb+aWFfQgkeHb845bAumV8cv/
M7wzBkf6v7qe5IiL/iuefISCAxsJsOehSvrgA6DJ+AkEXO2oX8brcBHzYrwCH0UgVJXOOeuR6jF6
l8W4scWMd5sdNK8Kcb7AeSNz3DcrrwsUuXmoLqlt65M51ldBlf+EjsXsUsQCB4FFH0QI5HA07wBo
xWrttCo4jHZMD7j1AHT/U7fRk7BKKzbJnSG6It6wbtThuMtR6GFqP7rSFpt5dPTK6OrQd9ZzOfRr
wtUa1AznJrTwX8oq7FZ+LPh2+T35F4Dm9pEHLkuyzvJejMs/EzTIjTgqlyAsxnb9qp1+PTth8YTW
Saj/ENgT27p8La1xTvo+PKhgBmzXSE0vdVhTlBnVN+077QFZ/0NTVfKosiBB/CDP00JOM4OzHLyY
H37QUfV7oyqXA1q+DAFArRT8R4YEDVJ41kytZLayKV417UAOLtXnu2jwQ49156ILnIORxOxgQ40i
jhowukUQRF/MAILjF1cHHGUFMX2ZGZnXCN7DtVjEgSJi8Trrq8dkKNKs6zaIrqab8W2LOE7LebDu
q7nFgjuHpY9aUm69uI5yXuYferQDkVpTayeBV6iDlqO/iUUc7L3yvQFb5bdNUasS+/Ijy7tsFTbB
z6DovZVT1jheF0wiieEFF5uU/ZNoPPFE8uGuahqF8/jiIbUML8Zo3BZVRMkBtR3dDidAEMqWBqSn
MGhzsSpI8WILu90hoJlBNVtoD8Z89+Rknlfadfv0XzONk59lP9k4WKkGrPYsevep9rzpY7Zx1Ad8
pDZGRL3A1wqb160v5rsXkcDUIgnaeYGD4jIgpsHNOCvQaP/RNVmT75Eh5ShjlJ6V2NWcKBtMV10i
LB374kh1kB+NaIa5zRqklao24W2HUNgoSWXl+cZcMjBSgtRcmplyg/xmt5N9wHdVrvrnjOeov/VC
9RNEIVw46rtd2SADCLe/SjqMh4zg9UTHAEQ7ZX1FakL9dErnQBl5qivbPtRZPWTbQflIoRfI9keN
yM/A6hBQqWG+uaM9rh3RuG8KFQx15ds3v7HdNw2JLZKxjai4MTZ78VxsnWDkbvu/5xkbWRjB/8zz
4grc6pzlac+6PnV1g4zaRIc9ONfjFq+B7qV14z5pF3JPYGWJB0ywDOR6qAvv+wiWUDINtXOzZtEe
R8bbNQGD/StHbNbN7vchW/7kNrAMpQp2AenSSY2BuHkaEJyYxIiHRvS5eyh8iRuUh3gVLmtX5XjV
mVW85wSwiTOSdkcks06g9DAEvZ5/KHntH/pK/bnSQbuj1pjv3LZeaDCLy8Nqrh7Tcq+zUU9GywvC
9URzN/jIQmfadozprY4r+qFrkuSNV3/Da0quHVKzQ4Dt+RVf0y3AxpdkOa0SXs7qlYocVC022Jt4
stSrVTIN5LxvUmNVdo96RMARbhNSCQysT8fBZc8+ymtfUScPINj25uNjpR6dGTftsjD8E5SniaOg
bDjVceymmSqttDNiH+KPvwwKPZxkYi7vjouSWeU7wZ20NfrHwOfsCdwzlNp34h3bfv9bLJgDKht+
IuRViSri6rULwgx00qE79bqwj15Rlmln6QsToX5SYT096UogJAJRwKjM4GueOnk/XI0EBFs/3a1m
Qi4QIShbpo81RIztu+L68Fij8KLpGOfi3ahqbCUX0o0gCS2lwKBrh0e1lAvLZXiItZV9KWxZbDNT
UWwMYLnbcuMt1cNGNkPPKEOxEk/NAn+v+i+5LLJnjnb/KEj36x0BpXZFQst+9xzQMAJJ1JZmkrwr
wjmoN9o/8JlU+2kB1zMHTKW8KdpN1eT1Wx7G87YaArLKg6Z6Kxvu7INc9Ok02tWb8ll+ChpXJHcx
R5WSE7dvRuIWuKwxFzKdY8aPonT50Vw9BquIkCIxcolcVnT37LOBH0spy6ToBrIOrOGVxn6d1Jkc
34q+7A9CRyw1Yhn41bFxGj/hdq3f2hytGKjnoR50cQ61FZ2UrqqkCvzxbSwi/4yWEj+aRWoAd1zK
cno3Nskr9xoX3c1MZBl1b1OWH42t8gr/iYfWxtjargufaYZOA8sqcYM3nmx+GZP2cvZGsBtlZTGl
Jds1Ye29Gr9mGpJSABE1nx2O3gpp9miFn4tEj4YhaN7oOO2Zj1QluPPt25zLL3Yb9xdji0qQYp1S
s5Mx4jGv0zoW5cFYrbBoVx4i6p0RWwWcoNHa3nglQd6/i44N7Ypz99/DNK2UPZKTUc+D6IBQe/Mf
t5KgfgotHFZDVjj9yvig3wB8ZjnPu8oRT39EM9HYzexyKO0Nzb06ASITH7pgtA8IB4A54ZUNSo9f
uSd3iHRqIZm+ktSN8adalCMXFCxM4xQV4BXbM8DF0ZnPj2HWmX12Sq86gOG3J4tkjEbPJuDfqBCP
xXacvTwxyoagij15OAE/L9a9GJaAxvqtOrDbkPIFb3UkbNXqoDqZIc9Ak1b3aiUzRoOs76aaN8/F
FC79OP7xMZeWVdanEF92G076ysJJpU6RdQfulf17wfF217GfAY+BKBz+PDO7vBnJG6rV7KrpBdEL
jhrtiWUcrRoEb1fUQYK8mC132bG8p5yzaTMVdbYq4zIvU4Q6zcpVbbthHu65tA6Rac9s5M3uMhHx
Na+j+VR7jvdk1ok6vMAb9zYv67VlIS/+REHAxkcYFcqP5sPE5G+juuvnCj1Lcq9PzT/C6FTUoqxX
ZcM6V6TdkHj0EDVhj2Rz1l+zGdWiHnXPcjlwiWUwegstKHJiu2fj6vFx9BN8U3fdw83M+sfX6Oto
4ifi4L4fumL6SikaGpDW/tBFKHd6iOWmRG2f0Wc0mD8iMcudb/NhE3u8SBCo5CePl2MqOfe2Q63U
8xTW43NOdnkkvSejQYTi7IBzWkk4x7RKy8a2kVPy+72VherZA4nvRnD+v1tBCEIpTpHHqZmc1+yX
ArF2FQwTex803+umdp7coWIoLAxQxoGNgtRF9JZ/M8q+iIYXoUIkXzCh0YAr2kAejS1AvH+NremL
sWWAa8+O0zfJIAvnOVL+ezaLnw5t1WvJs+ClCza9JWOZYrk3K6bW2VtsQdWHacRauTOuKnLnLZqV
9NgsYK1nGp/+WceZerNOyRCvjgVKh3viXN3lZMSX01LXuC+kHN2zkTJbAguSelxbLQ5LcUHFZfE3
xnbxt3v/b3/gt+PaGKk7i0s4edewzkFaqmiZzJGODkHns6QbO+8ZLynvGe0K/KSc4nYvRe4/N8TJ
rlNX7IzRuOVEe6s+Axz/mOWPLy1Kt57MHKdzh+3MJj99TNJEPEfUKc9mDrXa6BAtH+wtn/nXBxsx
K8sTE8VbEChyFb7oVzbL6TvapfyOhTv/yt3X1nIrVF6j8hg/LDp/yiIbwFZxQT7Ca2bDhT8fWUsB
rFk4BLVgSD4V4STTER3632lX77JGof2Drl/6ZRDZiAoMCwyZpq3qF/wsdn9xCv9kJOMR8j5M4tiT
ezMrVnV5ElP8HT/l7LdYtsWRmfEBTK1w3KMauEsclrOLirSzr0N1BSNC24kwY0Hj7EzsT+NxV6EQ
kV2MzJFlAjPOPpJFZfTBjMNJU3K9sttBXVu3xxGkYvxz7l2x4jaZDn3v0i+jeI1qp/ucR5vuRiWH
tV8wDgyyQokIm3tsoZad8rjrnttl8Ki0k3zOu73RuYQA8MUxaIiyZ5TDtc8UICzYHa1KjM14dWj0
gDIFfvZH5V7dZfAbX6WjL8uN0fWEuVc0k3CvYR4+4eDiHB4q7g7epSBPTo+4IDHTO1DF8cDXKZ5o
FJj8nAPmn8xgRTGgLnPZKo7L1sumVY3TUfpw6vXwxx35Xh8R6H/EPBv2GpnZvUfLH9g3fmk06wHu
Oc8nQvMCT3CrXlDwGyKdb9NvTRBuieNav30Vb6zM5t+nIHCTWtb+y5SzeD1bYXAq3Z4cCvRTWmjV
2RNaLhxKPwNPy1+5ug8/86qONqT09ZYsooXkHbok+V8il4b7UpFs3TIk2dscLSmqmbo7v7LcL3HW
vKHgzr85uilfZ2RXjbpneXm08kanRsxcGq9qVXv/30lux5rUnwXYWwCnO5J/D3LfWXVSungapuya
NVkCofvAufLTs8GqUfhZuGfO6cmoBUEl8SREvx6Kin80LNBJp8cACWZdvCMTc5+tHQcwYlgPtyqq
DxrJmE9AMejgAZ7Qpuqm7NOd8hsdwcmzsI1eAeNztNSBHt1uyAoPxgJuZvknnzdj6XcfeUMCBBpz
ucpbTXF08cgafMuTTQGgKJwYz4o4RWot2W0xAgKalFuewZxlr3i9HE2aWxS52syR9LcmOY5qr3RE
luddgvV+nDqRrYybi1oYVIGJ5uqhk8fTNPkfZlnesnqNFkigMi2fMqyjgfLPvkI/qjCQ5dpk1tVM
P5HZHoF99j121JknZtG5s4qVD3bAvp+++8oup4S400vJcnfXITfZbnMnyncNKoBOs488AhtkvLVl
7qGsQSp5kQolDLocjwBXCcGdZ3RtcZZZhYQaJN9TaoN4mO2tYLKOomvRR2us49eCT9bVj6uTkZjr
za9Lz5PFFKlxOLZtLRfYArU1KFg7tQJ5+mJANR8lno27q80/6ij+0Snf+klpnyJZUeSJRKATjWL6
gT4jFdpRjP47escUC8GIg5qr1XostHiZLT2hlRZHy4lFVKjTvcV2vpoIkYC3XbA1GxQsrHOX0kvn
ROolA7UKG/lzoUcIY81XzEWTA2Oz8k6fc4+jZBHGvGfwYOQniyd2Yigp2OBzkdRirkw7hfPFzGvv
2g02uZPAHM1/N/ZUo38AkmohAtyVIYcRpTcNDv1fiOi7nYu+n5tMu8GnaAG54ofk8RTrdZWjuBpb
62+H5hMq2XmFFi7od7Tq3Qk7MCsQBOnwYAaUb4CQaS7hiMt2CsIDX4a/7f9yfcx35aD+zDdKM/1u
FhJ4AW+cp2gAbqQ7pr6FNmghod0ujQkijt4SIGrn1yK28m9O1jgJV178Kjjqn8GEsa+Ax8k2Rv0o
OrCJ/miVfZ64dlAdRO3TJ7ScUts8zhExa0mfjG5ENUSKe9ndqMYGMFwp3IcV+u803cy3AyjPH5MI
vkXosHQTKGF4aWp3m2ODwGl1mFM2B2AiY98L1oMGSAQWw3CiTj9G56kDjSHOx5U/IQHZgPvxLEGS
2Nm50+7Au7Ge8xHPUIe46c1lJMJT09fIrVHxZe60TpzAZ2d/Ea3YSnjUFm9o+QOKqQqfjVo2Ot6z
rs5XFLHCF7zjKUj5rtoZaxT7v1GkGl+M0aiMKNvx6KH+/U3rcd7FI4vW3jiQTyBi50FR/8VpSHYO
8/6V6ShMWluVC8kBH+6QcjO0Ol47iwiOndgJ2jCUZkJEYYJ1sCgy4WhwVby5RZddSA5c3/I/mzb/
YvuT/9r3jbMBV6xd9/gCXl26MGlDkaeqt/zXCMmJi9eVb9XYx4kjR72xhHsa/HB4UQvDs0GDGhB8
S3acFpIoukll+7myGdgDsBq/UhapQAD4ZKRxctAdoQblMuLxE0jC3QE8u+CWgwqA+7bXP8jAcbxo
6q/UK/M1YnuEN/i99svQ+U5qPDp0lbPa8ocEapX2EfLxdAarIxShs5pjtG3qhzAZrfkS8OJERd98
hCXJwRZjw8F3af0xelE64jX0NoSBuoxdjhwCvogPVfl0jUjU2bpiEkmeAR9B068smQkoLq3K1xXH
bV44aEwReq51KcHsPOgOrxk8//6rk5EscXnXPXlVXu5q17LO8Uj+DHbFn3305Ng/9BLMy8rTcj81
o4MKBK0/rbm9DuA4/6Y1W4nArn40BRC9QIDshBpEtlEDzom2tsdjMOODbacOnmXn0MRB45bvYeds
SseffrsZPUxAY772TitSe8rik++XWWIxMSQ2io3fC7cpD2jNM6VGFHkQbMFZQZZusToM/Snymvob
8NPEOxK37SokYbSbFmvgADAKPA5wZ7EiGEIVr8RfwgI48T6D89ryjj2ZlboBNQhtP76CpjO9Tm67
MN7wAa7T7GjXBtdB628gdA2/abT3bNn/QjK4TjQj3VuAcpp1P3nNuSYA9/28brYTcN4nG3TJdMr9
9huLxA41evJ3zf39CKDla5lnIm0KMT8xp0CJs1XLQ9Pl09mzWYt2F4Pz5i6p2gilm7+CIUX8J39j
C/hZB8x+l1UVgkwQt7jjUCFeoRR1q9HH4ObHYAA7Zbjxe3yPoPGrg9W8gjRKij0PpTiiW00PTGsK
S6RIPCaOZjCmhxg4BUhVEfqW/WtOU6GqgvDY2uH10V7EMvTgnKyIGNUKPSfbC/AlUNiMmfQR+5el
wJkOETt8jBVVLW8xThJS79sI7+L74LcZoqNRbvhYga+6GEZOQcxoeucTDbPofjCiKMsIXQhBWF1c
bH/20B6TKiRfSHFERly0ibmcMrJczk2/bam63C1c0eKoFOX5xlz+yz+PrhMAlqfY6zcF0JEvs+02
Z+QUQSlbxEJm/Q4NfQFXUpV9sQfHXQE0mXfGijc1T+Z2GM/GiqQ6OndZ9os/cf6yLKklsd7NksUw
y8SIZskR2a+VETOEN/cljYheCVvf4+EOz6B96CXQqgzlWGhSZhfJQ2euxpDOB38Uur5bjPIvn/+l
Q8Cy62N5RobHQ2n9m+xqlEe7KroNWRjdItRyVUE7nx56T2snqStwJowHzrfRrVpYiRJILDJU/5nq
CHw1TqDGxPjpg+ciKYv9mW3HfIjOYrkiUfnnyuhwVPpj/cvvf1lBSoju67VVdqbo5sqYEx6kRj0h
OhGhQjaK8SN/qbn0vBlRh7m8OxhfJPOcJI9Uf59qdMLMN5f/moR0SXjoiC9XUx7WKBSwxK5QIOrW
lchuc51lqNkgCCsFaDq8iZF8/McwsTC7oJg8NW4PfczQYxb7Bej2gKqjxJil55zBKh6PDz+rdIpD
X0wf2vfDvaSxvQl7Wx8cFuuD8r0GrdIWeY6q6VDYLfXWD7vXNbAbV6O8+99lx8sc8AJBAkXXp6S0
r030fzj7siVJdWXZL8KMQQj0Ss5zZs3VL1hXdzVIzAgh4OuPo+zVtXaffa9duy8yFAqUIyBFuHuU
0/ekou3Kzstun3KuH12nezP2uK0jfxwH6YKojmVe7ibJrZCOdS1DKKjhz94tW0ktLDtST26RerSh
VjdAdHZqOnoAyvLubU7B4pJdsvrJdJD7w1nat9YMKa6TsZnGy4EtBoQXdxU7jaM+lHPwdGbJRlqW
BEGejOHKKq19rzNQU5PxOfaK7lbbbnPL6+yF1PX4BgUBqBOum7S2n7vnNg76Zxn3Ho7drO+fDdb5
9zH1IDxZJNMFNO1wIWjlrrVXu9hfQTYJkKXP1lPB0eX58MRbIDRTG7snLuLhCUvdZKuwAl+aUUtW
+UlO7MMM5o3nYIl0AC4hVws+tWvHSy7e2APRSBp2Mk2hkOSO/HjsNr3FRHTvf42bo6BRW5vk7l6p
zFabzuLxsi4RXWWi7g9+j1hFFMeWOph+MBvN0V+2MHchfoXIJBZiHgQ1XAK8T+jxY9cHyUWF+nfj
B5ALHsTUrP8aAGEAqk9NaEdfA4jvJZeClOKE/8viL7uZM06rxxHKFTvTG6irj22MQPLMDTJsn8nR
1c4nFbha/9B+jN3HJg1UtC8iEXx2Hvy+TPejEOyhr+mMzcz5x9eY/prdTZODQxu5JcOUWWAzQ7rC
j9WWZYWowURQI9J0uqp2fZjNh+iboxJKqZGX86Ob1rj7BLF3hqAVORN3SqCoMy6d3qrPdIwhROzw
0lkKS5QA3c+jBOsH3bNITvijAKuMT9eO/HV08TcqSV+sTLeM/WoJKZNmB9ywePUc8enO0CYzmPkP
uEqCZ/jEVyQYr41j8VdgGdme9pAzNE7J0LS4XTUu0A2YH5d1vgAeUh6M85DGpxbp6FtIKfJp+E8Y
syz8FrK0lN/flEuwl7O+3aEPdfneZDS7GkgD1ijyBgsYPPn1C+kADPpflsp5F1mfXQEWlne8xP95
nvvrSP/taw49gCwGuvJelSMwBQg0p4fWjke6AIAe0LC5AbOxW5ZTjvtEWSvQFS0ljgUIq0dz1Bnj
NFFszt0uxc5tdjLjXLrdb/+7lzkhK5BRh/AXoLl/TWKG7yeJIM2Oal9hR3TImJKbXrEnBHitQ0oG
vz2ZQ67LBAwrGEdckLhpgNQAtF/QA2MHoiP+BzxGNETE1oEjOhJV5XlgP7swFss5jFhHJuloMpH/
PSlphgAIaA7G0/LSdafbck/YALkQEFQbd0aTttif30XJ7v0/w9LWlj7/6Q4cOtWRUSpzoAYkl3k2
LHTjZ4fBEV2y+dI167zx/gLCR5bl/Kd7nwF6PgPEYwoNUuekb8479X3vZpqWuuokSAq4fYq7V59K
a8eDtsBvp7xbKXNyy5oEjBErthdfNoZ78FJmARKv81RmoAraOBpdZBi/bKgZ+8ayqTuYmYwd99Wl
BH4cNCKc6TmVuFpBe389Y2pDUiI9qx7MOSIA4bbv3B3HHgvk/Xo4eh3uV33MeqxQGxGVEOxQeGEt
0Nqtj2TX7DDGydKqxbBP5hNr42QO4wSJR0eEcvW1EGvnld1X9/9hwfZ/d5GZ7CIAutR66LHxmYBv
SFTSXmLAmaE2PDdUX5PRH/YKj3kfwDTYmip4QQSW7EwvyNr2UnpOcwlY83PwG6Cq/5iMx+h6OZAk
U70dfUgRZ31tnaCyyqM47cfXfAKdclBx9zDogq7y2opPrOudLXFkvnch4HyU4ZRsvKprrxbx9VIU
vHiepgab5t4PX3I19AdL2cBHIUESAqaJJimG4lg3B6fk7OjGCQYhFfx70Hi47iiOxE0jGxtjO/fF
tZoTi4KL4BzSfmV6prFwF9jnXvezH5NMAIbK9aZmjQRjIaZLSXOylwnI5glPrQ0Zp/Cpt1psWkv3
0PnAFCKlfWX8HPh+BjFENBmexrcO0r1FGHQX07vbE7bHXtA6IgExzVw7+S2m3N8bDzvP81sI8eUI
qWt/S4LEThYgaACSINt08zW7XUAIVJdInH/ZKplbq8nLi6WZxkyoGjVukFbHJ5rflD83Q5l1uzpN
q+j+FpjtYW1AnScipzFZoGyMd0q7fvP1nhX1ymuF8Ol/fjo9jBCQKQCan9+2cYcO+/3TfZn+fMKv
dyBIiJSISOj2/pIlthsAqmD58PWaIgigmVkiA/f1qj234hWocL8/oZmw5eXvT3j/tngaQup3/nT3
uV0/wXoHn854m/nNJ5SQEft6k3r+hEV3//3uX4uuQQLPht+fzpxtB/7eSkKgouYvwpxdFeU34bb+
/mv6AGnHaGgtsQQMr3kE7mjmu9r1qaYqfECq7FG6AXsH+QaKc2UMgKUTN6+VUy5qahXnymVkxSaU
EuiC6oIbk/9YuojIpVOMuwzPkPXMiXu0HO+7GTRNAzCG57Px7t/2IM13CICuTT5Ui1Qdwzr7+eXP
HMQP8czHgjO0l8qzsNZrZpn2YhiWUoTOQ5pU7gMUpY7h0FknMffGJtD7VOCrNYPGjcaQrMdqO4Uq
JFziLoUcRQjJ43kO07hdPayKPqj/ZYszuWY0kJf7q4xCIuYfu5F5GXNWRziqgtC62Jvu4IzyDHDz
vWfOGjrIGTW0gTjnn/ebuhroAye8GpOA4MMWYhLV4uv9QjP8V2Xn8mA88k6kp8CV93dqTNB2Rxx0
yFJk+/CBjM17z5Je3b8SgP3rjS0KwPi9bwM7eXFZnqXlgMA6Jvxijvy8AHVKt/XWdAM/h5J74wKB
wEknln95s8wedi3Yjl8TGA/T4BXicvz9Cl9mmtUCZPx/XuFrIG/U71epQEKBfjzWQ3YPjWQ7LVaA
MiO0jUXH2vUtD5T6JNthOQ8x64kNB2SdQ6Tb2+bMGEolDHba3TygC5bI59AnKw2TRe+Vw5svdRo5
gzd+iKo7tWEf/2ITcjVlOmBN2COrjKVZEuWhC/iUnf4IiPPZBYn1lhYshDqXKp9d8HqWBdRGb6Au
YWvqefYZb9fZ0LQPDoHVhztWhu1usPDP9arAlGHBysuJf+DiGo+AatUqkqZ1sOTvvL7YmZHBYzPj
qEQuOXL7YjzerYHHogEPghUQFSV+gg6/crngskO833LytXKwPFk05ZzOdm5lJslDA/2hDZf1jrcO
R8yUJRebAQ8CfLEFOcY+X2Ru0Z0mSe0HYctnYw+TzFuKqe32uLs74FR6y7IOrHfgWZ01c2OKRDJO
H/SpchUkaDVJd7g0nJUxY4d40M1gP4mbP6UhaGA07yCFysCzXGOZiCAkMr75QQ8kP0hZd+Aoz4eT
C9WK0Hf22kkqxBfTJQ/7ejWNZfHMKNJnakBxhDCg+XNtoawCrYDvMN1egXIlKvuX6U1WF0IhnZ3M
mdB88R+gkr6AUjCexXMTllsgS7on09FZvYFye3cz5xZieiYJt8+mh08CXd44FUfjmmuAABVC9TuE
D6ynAvvPHS6F2o5ILTli9Wi8weELOyi91cT5b9tUgM8FhWsJoLCPsJ9xFIP7z/DsSNVU7+OxAt74
j73250BDb2e4kU4vGaqtAFbd5K+9NbqQ/8eT33S9GjFPT5BknwCk9Yo1wIvtN+IKuvr0ovylcXJK
ll+8usf/GDOErgCfiTpYCcyn5KGPdL4VAyUwj44Obo46mMKTGZ2Q/wYOKXkega66+V53bru8eCVO
yA9Tx1uE43FS1U/VmgJjsTYn+bVtAeXLsXlAhZUD1PvjdZKBhmkaYeryMI46PPlcsscYPWAJER2F
FMyUtO2jQFhrzJR7U5nXQnuYZ6sK3/DaDOoxjC/IM957xtQqnSzKfMQlNJ/OkNI+OJ2PjNdQIwEJ
WdBnSyUC2wTMhEAw2wmQC4Bg/uX48gPKDoD98JkmToL6mpHG39B4mjlzA0QALTyymaJyZlazCNLe
9XcZgD7lzGl0R6FYFKBLP2jc1FFWVPZznVKkWojrIpBN2FZDIWrHrGnGk9R8BWXV6lnm2JrhT6l/
IL62vM/UlNmu1j35nhEwFSiI4Y+qQ9Sry3lx8uwKmbtsSLbcDuJLGnjVMnSy4pVT62cRBP5nPtzu
86Do1c1CqZV35esO4KveujGoPizjaUKVpiF/nlDW6omjHsRTL1EJKgvKB2MSkkwRWBtAVs+DjSqa
dYVw+sqM4t6YHXuiARGdR2uoCz91h6+5kI+bo1pZdzTjASuKlQrwJ7PeS6b6p7Evlg3kjF+VHzqA
X3AvMl2v9oM1TVUDIetOvmInhlJO2QD6xOzsFfEaiY/+0YmL9gHUqrt5oEV6KKsZHT175RWuOdBH
hs1oK/+grS6PiG/p06xPsbRlqheETsPJ2EwDKMJwyudmEh1doqQTXOYzNIRsR2BXMWL6rg3B0q9h
YzOjkIMDeqqkB1vmYqH0FJ8lTYJTVwXDYvSm8DtCcPtkiKeXekIBhyqWzQacTP6WkAm1JfLwuwVC
87J0J3LkvSOuJdI3oPW6wfdSjK8Oik8kyGxEaVxq4Bo1v341QRefJBY6B5AZmzDKQpbtJoumkXHJ
efDbOeHQICZ2ecooqE0RRaguavxO4vo3fewu1k2Br4f75XiVEDTbTxpQHsMO6Mf8RztBWckwBzr0
AOlJoeYEVsHI+A+bKn427IB5rJs9/z/OM7MQf9iFTssv9gSqgCWRiI/9jD2kvmYPoQR8JKQ3Yxlt
BH0gk9MtzZix0bBbD6ybLqaX+1m2lRrKZSmKwJULGssrRGuHk5gnq2I3XE+oIsVdnz6kqLEC0fsC
GxOvow9uNYW3PADMBWPGIqlvrWLw2Zd5JaHaKDKx8kAAOTlAZYdtKxZCZO2LU5W/j4wNNCv1OA71
AhgK/o3pXx6t2regpuUuAMFtZcxxwg8sUATJXtytUDoGUgaF5t/EZP8AZb+/pZmqzqM3BpHxl6UH
qYgq0Gfm2cUtdsmnsfusjrEOaChka3CdsbA5GjvurR20Mwu1E36RvAmC5Pz8dixt5ZscEmwb08W7
8/+8O63DYVXN7wIKM4dGBb/fXY+l1EK78VpCSkU0uvpsAueCiGz1NonKX9JssE9xx5pDgwJ/a615
9jz1gCggTlN9gg2+yLqBXJTnFktFvBhSlwmKgMxHX02hrHFD++zIqPq33fgSm7wkJEyf+54cnJy6
b/HQQIeszNJT4yjQ4+24WrlFHLwObn6Jeej8FF71AFRc8eol+Fi6rayD8CZ9gjoFmKMkle/Ayu8S
rL1/OnH9DaW5yLPdWuU6rBF893hnn3Uy8Vk0M/6WWcnKuEIOCRWdWC2fKrC/1z1Ryd4Glf0C9ahh
4TojLuKR9JDiHmOg2iYS7DzBtthgZEYs6HUq2y7S05h/82v+URcy/kAk4VxBoOOzcaeVjdt+GrH+
BNGTSkSKQv4GjJEI1I81qYr2k6X2FcXU1IfX88+pT/2tRZle26g88hgDvFfVj5CLqB77tsEGdIyd
tbH1E2kvII5ty0pXdw/IFSYLlhOEMVBhbqz4Q1oKdqm5DxTzfAQmvlyqvOKrLoScyCqF4hh+AXZo
XSSl8XjFvtFvsof7aBeDlyTCjq+yAOJFSHcrzPPPKXcbvtX7KWb+1KmclRh4t87D3oqElVuXONTu
IR8BlMuSqv3eixfgj4OPvFXxAtLbzgk/GD0RyA4v2nlAjT8K8JC/C6rFKmmxD6AjICq1rSGvlong
YyI1GBkqfat11q95KOydVfv2QyhSlIyaPYaePnngYD7zkiRb6IOGAO/R9lkVzqNxgCRREUHUD5Az
KduNa3EXXwHyRYBiAl4n3wJgsrdWXtTrFoVgApWlL9C/d3c5YXoVDrb/jY5qyYNyfI3bgWxDF3VD
jL21P7qB5+8K5dw2CvCjjcM4/ZYXhf/NCxFRGHI72DRK5+9j/mHGMnCc19hWe1uUbJleR08ujd3x
sVEVsnAR8xrSFwSUt+YlEN8JltziG4/m1qL1U5Q6w17iYI7quftlMwMkbf+XiyaMgE+hyPKvcwcg
7fdQdUdFS0j8maYVwCk3vPb+ZSsLXV3wJsQGmQLUIvrjnM8DUOsPoTrt//zL7nag3KZJd/rLHqPA
6EkB8d9ndFxIsJYXWuvX0pftrZmZiyE0fA5/TGC9yxuK09xNyLK1CCKBFWthW5uS0VnWqKh3Syrf
W3VkgOBJz9i69kh9YtjpbcGKHQ52h98TafF4l1BWH4oq7bcSKp8nP4aiTpfVyGBYqOKXQQv5mgoJ
TYC4TR4Lp4dCrMBiVLj2GTCA6tJSz15Tp4+jsvRjbKzv34U9bqGRgJ0ppeXF2MxRnDN/D2bQ2fQ8
JhJIGRVpc5JISPFcl5e7TbQFSggWdr5Mx9F+BBk82XdTCwBrTMYGe710AQC0vplRP++aZcBRHtR0
vSzUx3qsPqq2sB8ladUZYovHPImh2usKjoyun21NlxBHR2Ut4vso19OGsCx+QPY0eepctTRe4YT1
S0uwjrfBVgTwC1ozoz8hT6hjcUxb0r1w0i6y0YMcc4BI4UR6tTJd1WU/wY0fr2HRZ7cSe0+/ywES
ZcRb1bTpoHuJkwpUq6qQMdnaFeq7BtSXD22IKDDJ+UnZKIiYdT4/9Xj4mzHTJLprV8pN2xWlzpQD
CK2uxKf2JgGCZFfyuLiYxiFNtrQbioJ2XlXebbybCrCVkhRVQCngjLOzsZkjMDjbra2Q4PyyxVYa
L6H24kRAHtbTqs8H5EZmDZ6CqWIvQGra5OhfcR7k7HqlcINiz8z14l883+OBEX6KJv7lqsF+KVpr
AixJppeukuEW+ugcWouUnLUD/m7t1c2LI2qO/EbTfwLL63se++W14kk8la1N8IQa6b3pigAKdX1x
a7IKJU3/097Pg3/ZENtA/REV5X76q/ET6Z4Z8MygZNjTigBYcKomzwE2UnyiJNEIVZdxPJijrybw
nWLjZAosapR3Y3OTYh0C1uN8KLz2qXeRIf4q9GbsrgWevrHdnf/4mdEv56F1mlVuk3hrgY22QbHV
EWgjyl9dx7KgHWj7OyET/ppmxXdOmbzgwc1fyZwFz+VLEgcDQsPFozllaqS7R8pQL4xTjh0skF9g
eyAKi2fKiMfGpMEs8ofAe6aCOMsiG+Uld9x869hNAfyCR4+NyPN12g7OQwCS2EKDTvKup+ABQfYZ
yI/lF5JWUQwmO4+xDEmJ1y5Ad+weiMQTpGgc++hAq3ZfhlaynRp7utRpOS5HFDJ90Rq75PoN95zi
SPwaKQAhdYQAl50tAW/Nj8lMk2IKVMjI9E0DSJ4AwkFNqNGY/TNi5jDuxud+jum7FhRbdf8+SlLc
0ln62hl0dRzK5mJMYjYBgeCfhO42xmQaTVx1QawgMud82c2RO2ti323wuLv+mR/SYJv7hHaBOF2R
yUuYltXR+NsTt9axP0kAsTy28RHYOkyNaPZdpRlC8Co9hdLz1sC3ZVdUsgqX2LiMj9Xod0gYe838
zK1RqshLlqEC74xkxDlAsQUiBsWsFuK0XbY2RuGUYXM/DBMoNMeIpo0He3QBQXOwn64SJR97nQMJ
TmIEqwu72NhKQxhxqMluLNpmV86RSQFFxvXE2vxaWyaU7SZPxK6KBbVl84Y6wil0QhFa7CFMCjZn
iaXyuInnTVQEYOGq1w2kxuIq2AThGPkz4KNvLL7HBhz13uZukKo4Al/COoq86F/+uKkA6MJwAGOm
Sr3fbrGkMYqWwY1hNmM3s9HZDbiWf7thFUKBE5jyY9Z17cbKQyT3s9F95JS2txR3cNqlfrOIXZAC
eigS7FuWu48BLd1tlfhg8s/OIUq9PJag9syupC6qhQOs29a4OnaX75UFuLbpkqBDwUvWuFsdICUE
2SD7sUihrOkzP3upE+x61OTSt05gMYyf3/meTZCSSDvnp1X2WHPlENpGrCIKEeYSUdJusM1A0VXg
aVYyK5qbZUmykApU81b00GhSBUKHSAJ8B4n8VKUKcQsRbpO2Cn8hP/ccD6J5rwu/XgRWQx48oOTW
HXRUT1Rk3k6NhbdF0bT+bGaE1E8JUa4Yqtn9kH5vK6xO8eyaY8f3GZsC6J15RtKzejHOIoUEsKid
2eP8t13QXzZkxJp9WiC0PfnbFCRFUZGhRL2ZsVgV0B+CSrfl1cWNd3X13KjmudKeex7jvnzGu6wA
bvQRkZkHJ6uC1F3otXszGigpoN/p91sziqxHA3WnmKI+J85FGNZfS8S6B6nOwNA0wL97+XvI7aM/
1yChAbYnSczeSkJnuVGuzkxIADN7J8b2vAMhLGv6SHpB9zmt48SqP9s8HwAQgSSWXet3UDvYMbba
302n5LjKq9yL/hr4q0tbid0WyJHGPvEK2iEMJQSLibBj2iEMDfF1bFqFjx1+w4efWJFBkHnQv6B8
+IKC4ukbK6ATDF6Rvoh88LcSvBxwXcL6UiAhvITMNt1QMrIFHm/42udGgWBwoE4IHbnBQ3lxY6xQ
FRWFpccMmWk/xvNr4hEnCTlqKeOnONHzheJ2KMyIbtGzdtUqHyUvZmdUCaCbySOQ25i7qWLQcUYx
5PtUQc3UObXUszl1wq74AYJHi2B2pZ3SCyx9+DrHfgK8yGTKlnWOjWflWYP3qgrcfuQS+4YhjQBJ
HlD5gUN0wF/W2ag/7dp5LJFl/B73VEZuQNkL6nmNC9TcLR5tZfMVhKcPrAigE5iO0GwVU7UbgMSB
8oljVYuu7fdYaoTAs2PUCUi+sfwwX1ZZXD4WczMis4BMw81Y7Dg5smDa2Rg6pSllJ9ep/Al1u0Gf
tmlcLAER0vbSjLcjIsJVD71iqeKTQFx+0ZAhjMrUfsoCsK8oJBk2I9JPaxqX7cIoCxnhIDETYLuq
nkvHA9ZqTxIVEXP3JSD4eGHmXkzPRggdyOsn1FSVVweaw/u2KttlUgb++9hXP4PCL241k9YZ8tBI
evsa1xHqPMzRyBuyyfKjSNVPH9/ZOx4uCrUvAQsQnuILKDZfUW1enyuQmFY8DIEkZgFKZjpa7toE
dOsYepMjaueg3I49HXG1fHMm3CBRBwT137o+WVMGhCX03vhPhh/Gay1nmznC2iIA+DG2EDYvCATI
G+ih/+ayQCGydOvglYwk3qDUSbmhTa1uKa1PeTy6KMrlYevfFj/sDsouCDqn10A0N22lYjcMnB4g
4g1FyLnx80tSf6+atEuiRIMvWvH+l3bXtmdvBt6wt7SK9arz7PYQYgNxSfAWF0JhkeVBwWGNqtvk
0k4qWWjEIsEWagSUolmaRZ3KAtA+7YvnqOm7M5dYhXhKGcVBXeMfNa4rO3xNobX7EYYcyioahDM8
UMSGtlBGiW1fvzIKuFZL0v5H4o+bNmmQuFPeU18SBpaedUtoue0IxBbGAKIjY+Yuug5FpnWRhpsM
muSHapDDlobWPp6qcuWM7DDlso9sBD0QiFHDuuceXVexekuDskOF95BHshz5B3SZrqHfBJ81Lh5I
OaMGLGTQ18zquj2kX/cM/OYzHOZi5mAonMsRuPQMMJAhScXNNBAocw5WBlX62ZRZFmTFitBfIbfj
nHQwOidb129DWF8bWiIaX7VPoI/nFwg728+V5bxApTA4u6KWp9Fvr1oAylMXQhw4+xS2Ko82RCeY
GMZdEkABBfD+ihytc6zAVExp8a6BytgAmw5pprlrjfQyR7YeqNvrs6IdiOsWQG3EEnzZ2io9uEyd
nE6F0KyfEYczMDFlOMIS4WdWp8BIjZAvMHbTgIwFPL1xMX2Wym9Y9JdQ0R6fB9QWujS5eO6cSp4R
aMWVNGlk+LTsX+ywFBFIFsWm5f3PEJmQG8oEe6dhCEBtJClfYLVRHXF0M4MQjdc31EUAXHnKPhDW
h4d2/HHHeFZH9z53gyEapZsDVFf2q3oIm5fGE2qFopD1xnSpR/H4YQ70ZZMJ/DdWjwvdgQaKKJtX
Hu6HAXath5iA6beYQRWHLCEPSAVbi1SjCGHK9qUcr80o/EtYANWquxVh3k/s65rIFt2HJn5/nboC
aacKMp8tf59aXIfCchejEvKXJo86DKDyk6Xs2CDNFEGFql8OGcgzSqAUObdUvEWhOASccDlfCyh5
Xsv5CGnoa+HmDUicMJnBvgJRSmvcK03Xdklxtpz2IwOqp0Ldr6c2s3s8gyALZboBT6bTGCJYhufc
EzCf+qFQ1QI0CPpUV3YRccAEkDgf/l1bbZq7eebhqZvS7/+ttJrxMAMMj4edN+LV/1RwC6CUPfL8
VxPX4X5ooP0YKtS3Aeum2HIChhX4mWAmt9Amw5Z7XHu111ymsA1AtrQVYjjJlXVNta2wVD+UIfJy
KS7/LZ4hSM5VkFKA4OF0gShztYo5tx/UlAWoMqTtpzq/tS0WoHO53lvfC7HtCSrCi4R1l5HPyReW
t+9uXJ7sBld6lg+otg44E6Jc3oIGKLnuKZ9sVTzZW2ClUcm8cvOV4wfNzqGYDeDu+ZGhG2SmsS4F
a3nl2i39DOvi0RlRJkhWto2yNdZK+6L+hV3eOcW98D3p8Q51mlWQaOJq247dOcSltMncUG8GPxyv
dhAmS2hAu682EpQuLcSvkp6QyQJ0HBfzlQ5d8B6k0Dltekc+IMGk1k3eVcC6tMBGI4yFNZe8VpKo
RSmD7KOphkVatfmnnbYoglDy/JkCGrjuIX1ymCYPKi0+sLwp0w5y+uPJ7Uj4FDLm4Ja9RpSr+c5T
H/TO0G72MdEB8IT600ky3CjDAFB8X1IA4ZU4QIpYrBC5Gc8Fo3XU+/6HcOrkCVTEcetAOHUD0VP2
jD06pCLL5AdkLAAgLIvxYSyIBu2ntddt2atX6KLujQen3QTWGuJzrpbVRg1yawdJvoMmBN05yD8c
8VtmSP119ALpCbbkEPJfqQFB99Hl47FE2DcaOIuffEIQDmqH/Yw90R4UgpsBaMGhy08cQD0watpu
1fooU53gu1xS1L/c4eFivSgxpVHYh0h/z6NShag445Mn2561SOMKi6IOD9IWkAqP9HqnFKLXU+iU
7ywPPjWQpteGCXKtvPQnirWXIECzqAaOegEeHxQWmE13KCI1boY+Kx8Sd45cV0r+oBDPKrhyPrHL
+WxsHjw3kH5aOU72Ho5tvUTek12LuQFmGUqqyB1tY2q5FvQ9pLOcWmCW0rhlV+PIGAU0XyCJ/WWr
rYEi+osbyzyLccsRV7qG97nvk+UUxXXUZeg1gs1Wkq7Cqi5PViJRgGDKIfzUe/kRqItvAQCTJ+75
qyqVj5Cg5gt3co+TZAdSII4bsNA51SjqvpjG1Fn6XTdsWS7dHeqQjJd6bvi2HBFyAcqAb+uE8SWh
yn2lI/T022H4BTLclGrs2CFr9dwi3h7JjlUrDYEk3C7zZNojg7BIieWjUFTtbe0RILa8oQ5iNUmw
jTOrXOAvj+vVyd9S5kIGJkQRGM+ux+MEsuqi8JCOFtQbltrPEKG3xwCUOqX6KOvUI8SCiq2xfTVg
hf3jIkNXr3SgvQirkRNBquA1lBphmIDwl1mNctkXvnfNWMrWKcjZceFvkJGajiAYldvER8Ub7TZQ
/OHdSbde8QhFBayrUWUP2Csy7IzNKQB9gbos4KBWeMVWIPh0XIShprkcWfiQeFglo9rEd9uyxn1K
qmkPPDa+nRgZDA5S/1EBe4SFYPZmSaQdNEi4qx4CzNuiGcKbjfKeduD22PSg0jx4r4iVcuxxUq4W
eVLwIzDD5Y5PCFiEgHksm2Byl17KYoi76IcE0XDmU6TwJ2HRUweEYgy+2s2qkuqGtfTMdkbZiIli
1ZQAvftMUQgA5chTLPLyrn1GlS8E0TPyhP8PBUZnAYX38hqqua6weg5ARr4i8lncmwZ56WUDhbDV
OHuZAdHI+NzVP0wHhU7tFRKm2TII2ukKhSkWeU43IMviTde7zfbpxs1DAvwrXMwAdgvk4gMiOVtq
LbKF7aOAe2ep9jiwoDkqlf8+yiG1AIVuyDBC9BogZeNzP8SdCP+r3O7XOZ6Ep9ZHdV/L9v+HtfNq
jltXovUvYhVzeJ2cpFFyfGHZ+3gz58xffz9gbFFb1z6h7vUDCuhugGNpRBKN1WuV+0zzfKoqafga
eMeudcjf5/OdVds8ALL4sa2UhD9/bou8wToowsLQjbAJJSS15TxKW+sWJBobaEtjV2eb1Pgc0pHV
BfW3n9U83xTVdN9BB/SgwmywNvwweAz51HtScymnhQOs+cH84AImuvBH1wzaBl5Bk8e0b569Us/2
bWx+6cM+uQv7f5EEr+/Tbip3nuvDFhOhQNT4kG7KHpzK0OTI7tK0zv1YjROpU+RHRlu1EZpw4KtW
0i8+rChfLeQtVpaptB+532vrNvaD58qtUWqLa/9qq3wpogTSnig52x3avHpn8WgRQ9kMkHpQBekV
Y7GSLn0kb50PG2VI9QejeYokOZNqp8jz8AO+cTeppOOOVIVxfDFTVMKuVxepPgTcJMGSbKpQ47Ug
tLudFqjGjcCpbjvESEcdfiFB4STjBnSt4Iu2L0kBj0AZB+mmczTz1EbU63uAuV600G6e2E6v1DEr
XmB+3AKTVB7Fi7rfNdonI/WqS51F/m1olVm2jqch3kHggsZK3o/KFvFSZZ8C031qzOIvSifAiOXD
cOJvLVoNnFQ9WkUCXs5L573l+QCuauVjiLbV0zBla7Orm5dgmuqXInMfSsiE78tAqV88Y7DW/TR1
3GEZuq7m7zmiiDd+699bRTnc9eXk3+eIrcPPGX8Ksrg+RmpYUrgRJJ/shNwkecjoIL0JddRg5Dkq
k15fQbgqT5Rn1TXVJ54fB2kenT6/pGEBsomNJgDJOYS8gRNMy2jSDfUQ9gcrTSDw1uEOp6LK/pA1
5L4BmqkbVwytSdX2ZcHjXUkc60NGlRKQUC3dyrm61wd7GL677W1uB3KYp70Bwy/BvOE1u2L2A3jS
WCrpxwjSduq/5FBHpHILM7+6k8H5ACbdhHb05lWDJCd1E5b729xx9DcQ/qh7GWxQTLGpQ9e/eVO7
6TYOZfYHGaxGA6CnXhzDyuvOobI22zbZgxs9WI7XX/tgcnZZNJcXNzkXZOheUPvqNXV4EZU0L1k9
fuR8zrsrYBY4wPAAu74xDteuTY+UtHtnx1BgY5G2VvtWzVRm3Uy9MST3JkgFXy31COrS3DxzOnJy
B9SmZXxeR+mG/XOEfDnqJk4+8IoXcU6sximydZxdZNr4V15a/beyDHVkwg3rSl16fIjgjWo5Dnvo
rORDpyIVZnu5fiKn3q9jbww+1aSOdwY8Bzvp1RpkP9oqRV1EeAsTSF9T9A9B5Bofu29NlQUHPSwg
LR9I28WZXW8apar3IJd5brnBPJ08ZCqsbWw5v7qp6JpaVunrNwFvumamlbtEVHsF1pM/DcFHm/8e
RcvTRoEG6KPBt+3RTxEiEiPFGsxrHExPchTPeXFfgc6TIzBW1sVAoWcVCXr1uYbkyR1H+M7Fqgh0
GjvBrrWJbcW4Tr76szGVo6NQcriYeeEvT6kPmFIELfbUhHMxnCJ7/c5RBLG6qvxs2i/BMoR8BHsd
G67518v5PRtGq9a0DwgT7Kjvnr64s+1v5tYbLpOWq3eqTrqr0wEOxuyRwwmyiUgoCsmmErJCspca
luDBQBh2dlAUkjbttZcW4pC5R572nUMGSy+svYh+iJXlNDR/A3gUILLYzoCob6s25JaBPXEo1a1A
Mm+Sac5PRRP9bKgNzE9kvvOT7C2OJW5xvIv7L0KW5YGbQXgv11/myeESs1zpvwh5t9Qy94+f8o9X
Wz7BEvJu+SZQfn38P15pWWYJebfMEvK//Tz+uMy/v5KcJn8eWj+h7xhGT9K0fIxl+MdL/DFkcbz7
kf/vSy3/jXdL/e6Tvgv53dXe2f4/ftI/LvXvP6kbhDVvh0aBaO/Eq10k/gxl82/Gb1xJEzIr54zw
Nus27sykeDu+TXgz7bdXkEa51G2V/xS/XHX51OqACs128bxd6T+t95+uz2aGrfdgxrydL1e8rfr+
5/DW+v963dsV3/5P5NXbaX6wqqHfLf/b5VO9sy3D9x/0j1Ok481HX5aQnlT8yt/ZpOO/sP0XIf/7
Uq5XQ51bG98mxYrOndILhkTAZuf0tZGeZJqqk248SLO0yF4jJyyxtl/HZ+muOUA6eimybMYQPBVG
Z66DxqK2qrWUxyJKIVBrxxd2wRDZilFaUknYg28Rfjlnjkz7xOn739Iv7T48Ubu5hhFL2mTTjLBl
2CYgsBay/Qt00VdIPdJr5SrpcXA9BJ8H6nxdO7k1MFSmd2UOA6mIMpIEJTnpjRwFOFugXm426dYT
80cPgIrMWQe1jFyqDEfqnEtd3d4CfVglN40VufAkW9SXFDMSO+zswWEiproLE7RcXfhuLOrnh+pq
kjTg3D6mukcMp8iprpWWVldN64x9YFZA1+Xs3mimg1+BbHgz2xk9gMl59wVyQVaUExu7RJbIah+X
teTS4WA0JDWD8229KKu6S5yn0PL+uqQMy8dhvNN5sbiFmTNbNEc/eGo9UsSMXlAg1O1vYvXQI1Oi
/ka4vlOpv5qnYW/xezsDyg0uYSO07H2LSdIopy/uCpyIp3jmKRs6UBVuWVF0msP0UTjHsnLC28DT
Ig80jLCXwHEhuCJ5dZshjcs0xZmTNYce7fbNnFtkM9XbIc3y8/uJszaFxy5WHt+tJYdWYd+R6baO
WmOhVZ8itDarQ3AfdVlwL3uAvQJ0W+tg7wOZ5Vwb7+KQcYM3J3czlaUidJl5W8jon1w3ScmbRuZJ
NjOpsxPKyOZJ9hBMm46Zkq2kM3sNk0PfNIOcghNmFBRHIzarrHpPBV6G2lgI8VhX6fe9omj30toj
JrcFU2uspePmFeGyN8wqKW89uMjYJYITJ3unlFB6gNf4Gbt4Ey18RmRIJ2H7D6cxF+bB1N1vi90G
T6jDp5UXnPL46l56lot5aBiCqhugMBGf+vVz3YY5pXqUGrpb+SEsJ9D5idQZDFuuf5KNVRQo1t/a
xTokNtaCmhCyhSI2A9mC8PWE8t2cDsqbBcyqJGGQDqlyW/A26c2C9QjXqwJDw0aHGf1siiaOy+4s
h7K3NO9s1OlBG8tGbL04/qcFlmm3a+ijtyugtsvZ+NTjJWOLiAKynj2Eapg/xFbO7ipGUEI6yLcl
aFAjUlvAkQ4vrXuiFGDOV3IM9vSn0bHCF4QW1J20gx7zTsuMJbaWwpZyGTl3iXk3LIORagyvPc5q
8kXpck4ySgsmNzNOniMAakfXIWmg8g37VPXGQUZQwOWx5/bCB0fA2POC6rrSTmsgVQ4U/gJO0gs4
STcB6inn0uboUXSlsRUe2Vti5JRm3Dkj8k1LqDT/bhhJiMqyUqrO937fTo+zZz2YbTa8VGy4T6Wp
19upTvNvgWlxpATAitTZBMmbOIJSE/9zZQFcTSro1+K29VdKOx0l2FiikGXTNq6/tiwv2y42CVvO
qarbZuC31tJxgyf7nh/vDZev/hvQc9D2yRHmxe+3wI4q7iaCMReBK//kVZ53Yudq5ivZlQ1c7BYQ
ggZN+5u1pkx7rHRrZyyRkJ36yHCKGM6NkIkVjZzuVm0EwJK0QGk3I4yhOYTq6hy0yOZEzX1dwvss
e7Ipp4xq29wE1eE3Px3Jay8NADnA5GzuZbBqGMhBJyGcqK3TXMc8/Rj7ngP5cArkVEkndEN+2WKO
sq7SEYren+zZmH9MX9dI+hfSluWl9crkDu7/5K6rnU3jkfqE1OunSTrnapjBkzRaeYSE9qLO7jSs
ZEwzgKDm3BNl+NxLqA8Ua2V920R72U0764cb6cX+jU1eKv67hBf8IvsKKdNxNDKI7kzvlIlmtDUY
KZex7KETjC6J3Rze25XeO/3ONlqhf1IQfULTXcTcVpVWOZZzZNNPlJ6spaeqJvXAqXJv2dqDaYbl
x5Z8c6gCZLfT0PxA1qO1u/JjEOQqCuoDuH61+KghIX+1BvtZzohLN72rS14aS5Nsrd1xozEpuT6H
eeifZS8byq9T4No7ORqmyj8HDZBkHu6/QuLX3mIbgJmihuOjPiG8i+M2Wa4jV3x3uZZqnU3eZoIT
/x/zluCfcyMVFQon2qlhVOyr2QweFbWGhb7y0s9k775Yo6n9jbi2Z5kc/bpB/Jw6SfvF6xOOdOI+
fApjl3umFStnu7XT87t1Oki/zuFQw3fDl/iiqY1zHJSS/BO0A6sW8ZxLhLzEdNfBCrjrY6CXYBHs
+lOcKN42ha1r5ZAo58A0S7bwjnWXTjQc1r1tFpsM0VRtm9SuclzscsIylGHSlpeGfZgTD622fyxp
lfPbKyzzjZjjiDbLHnzLohAqRdzBgZV8L4epWmb3XpbeA7BNynWXo2YRhKhthUYLz9eIApdmROMK
Uq2Bg/N/NAV6vei9WnB7r6QrHjR4rGW3DDJUYCvSam+MflXYW2OIQbl5TbeLtEQTJQfhs2w6EwIJ
tO4f5SioIMBZIgYRNhAROfOvCN6awD9qyHtrVd5sOHYM7mpJklS1Ka/tfjFupRHqzPBukoRIqQiS
xj/HLHOWmEbQLklHHBvBQQWrB4NQaXyAKyTxtfJD36BE92vwy1MplbLLqY6iGEbc94yg2MZQOazl
bXC5KxYTzLihcCy2231UOMzJJ5EubquyWZZaHMu0ZakluECwiXxtlnNfb+dnav3HlcuJ+2lO0IvR
MyfgrJWSotTxu2rdwFUSdvrTKJwQY7jrTgOZLWNHxbbOUSP0bgujrzhWic5urUdX6Y1KfiN5Bo25
HDqczN+bwXhGOEh9rqdtT31MA5IOyIKQO3cLY+N3dnjMEbq4ZA4sXOyJymQjuxCLT83KLUB2UoZa
79opH5tVZag/Q2/+ZarsDZHgYJjYq8ghWXaqmUZAeIlSPLlUG9/7raG9TBx6ro3EMY+gprSXsHZc
2O4DH8XpEqow1RzWtjh9tZB8PVpG9Vc1qy7bVWED0xgAAuvq4yzOYWVjBpp5jNr2LznqxJmtjI0o
3fltrFhzmS57cl2tUOojLF3peUyGivp13qc0fg5XswYwI229RrVm6/nefq4K5b6kTnc7tT1qc2NQ
rscm006zbNIGgFMh5ARX0vDGJfwFXB+nIOt/9mTIm2gjiT7nhVofQO/UJ12FWPJVbVBKDsphERVn
jkXCszS1UpWwyTg6s9VcUPD/0ieUwbVN5Zwy6kCPkSx8M2PUyrNlO8H5toD0LKvMOXTXm9ePMfUN
B+VzkK6tqPzBUWr5zAlU9awo6VfO+vuLKUaaao0HIJNIWYmIstKr5yLqNlCfzw8yXqtmhIhHSqSk
U7Hs5lFvSd2L6XKS76cagCO0vm8XcNPsLsstavuNslwPpEpWduIVZxkMimA+6hOVQvL6KESox8nl
WBLiaqc3PnVNbdw5CvBYOXQCSJXnlqocOaw8p1mpZuLc5YGifvo5p+81407J4Bn3K8/4tMzhJTZ+
0HXU/kI4LSMn/Z6BwbkWouEIU7uGemZtR6FeutikIzMLdBISVH7kUDYyJDSj5xF04mkxyR41o6NN
cmZZh7ND9+TnUP6+Xu4WqVNr7o8eWFfxEWQzOiYM6nm4H3ylPVvsPUvYBvT2rI/1wR6C6eBqbQs9
LaZUtw2qVuRYdqX1NkdOtxsOEYHiVs02nME/d23xmwmFSs1nEikHrWMLIZu0D3xQV2LcqIp+M1Lu
8tO9BL6zzWJGZ3fez8nSbRqpvtfA5b9f2ko9N0Pb8x/LlpS+HIwJ/kZ4QdJNguLMZ63zBp60JiKd
dlB81twPkCI7HyE6q++aGMlAZ0zzz7k/lVs3oLycLTZEz7W6cgpV23gCmY8UdH62BHJT9qRtBogO
rFh4ZFO89uQQmjTcnpVCyzOIB28xHFXemS/wUncPWpj1D7pm+ZthQPFmsdlqFdw1pb+XpoGiS1hm
BaWrMbnjURplE0MMsbcBdAie6+5haeznuPWLB9CZDltFiyLOoqk9APdcsIpt9S6zQLNRYrqJodc8
lJxWf+wafkJNbCE5LJSYqf+lutrv2rMphkMLgpUKYf8ivbYbfhsmb7qXU0HAXrNarx6kzzXLfWfa
6ZP0RUq7AoGTvmie5n0YkB+G4cWzlZcIprwHAJvNufBBpIpRBrXBrdd5KSIEWt8cpWO0gvrBq93u
AJMW7yMieHF0oXJUNbND8IIwGQuOLdh1AcCUJVaujohclYThbfbNF9bAMRRD2ypB4O+8IYSHIA2K
q2xUC2mouUVAVw4RNP7paMoGahpVDXZLcC68SE4MmzApoZ57XSUZteIahLq3HboSgaBXh5xhDWTt
YsWBjMlUdjZM20euYx9zDdUYQU6pCqk9ZLnQCpa0lst4cSNcCOGlHE9tWx0ak+LlMJn3Bef/sDwF
/YNv6HzfRM9I7mI0AK+cKf+0xH4xiKwPvyAZIBx92dZUMAAmJVu89ZWUOv3YgycQAtrj4LXOwyQa
qnJRAa7JjqVa5DyEmeU8WJrv7NsxcVaLzdQU7UKF01ma5FQZC43Nqs31EIwiq0mnFgTR7TKLbbmM
11Nx3MNNc/ZCpz9SmE1xelrOn2xeuTeZ2ZGPFEMXNirK9s3HsVea58R09oGqz2BN+uCcgjBdR3Jo
Osk27YLmIL1RNX6LfXFUDzrnQ8W3V0bBrQLxPRtCRCtYumq0fActR7SXwzmuQFFqoXcnh1oN4lPJ
P+VG2N3zpEpvk9BngXkYpoatjCoNS1nVNXh+OcwdCDt1BLfNiq+tXRYoLUAHdGxKJ99z0zWeOWzg
Tg6RwL8iG/ptCPG/wxE4rh2kvq/vYk14AtBiITZPUXnn9XFD8a63adXZOPeikT3ZREhRnZ0q9Cs4
0PEowK1WvZG0EG4yTOrmyfDa+NOQtF78UuZd+6lUux9aF+1cp6oey0HVXyhLBx5ZN7wpRqHxMoL2
2ATW4O+lNzLZ76NaYgDAIHhC+fuc+MCkEhFck0N8oAT8JJ1yflz9lbrshqQlLOMvQa3AcC2ilRJi
/xliedWy1E3Kn9qTbCi+Uq3wabD68olizplckgrZ5ewn6dpN2a7mpgkx6mt82xd7I7Sse93Rf/gZ
gmTjoKXXoeBOyesk7PigEa+daKRjzHP7GIzZh9aufpnEhDx3y7vajte3+M4OTnE433WSolSQz8ve
0rS/sU2Z9Z/ilmlxzPe/UNpxY6ZBAlbah3FnMqkYFjWnehPqMAbRyF5fck6ykuN3brCg0SGM/Iu0
31aQU97FLbY3MSVcHTv+Hn5oaqXzksGF31xpmSJ77z9NbpIbGnmtW/0xUK64rC3jjFCxthV3FZi6
0QhYDy6s0nxrk3JnCW5pOYbaJAI8DKBxsQ2jgYbRm7GY2EmjnLM0tevEp7IclEeAg9Zz3+R/KYU1
XOSIlKu+Y29mbXq+N88IhxyipBgveedqqORQqTHZsY6+aa5fpU02fW5BcunqxVYOS2UGu1v185Gc
Ld//rg4/goaOqFDTOrQCi3xnelN3lySNR51KFJwUwfzKoiSuAQiFcx2AQQ/Cq+xZOk+bQutgR/6n
A5Uxsse+9Una7TmLoaEQIVr6dzNwkCTXyAo3hBxi1LnNKTYKstSG3haWsfXEgYH/V4owyTlr0+Ls
jPFjZFrZPn41SXtl12G5et8dqWjHyg/6Nlv63wS9riZtf16y9L1fq7dlsAfk5G61wcvvmjTqIVqg
0qCkxmQV2X34IwfmSRHR3/xmPhtwY32ataLd+JqbXosCJkHI/fTDZFfa1eYdbWP3XbmmdN/j8KGd
L6EJPHtXh5QSOY0zbt4YZVc2RgBAvW8NH7gWmG2w3fp8WdwTFPfdqvP5MaGb/G1xRNDDosSG5qWa
FU88bbkdQ0cqR1RKmOemmL/IkWyG0hRfmqHe6s1UPEmbGkEEU88uf9yYfESzOaqNttJnChP0J/p+
VoxuvdiyrHVXUw9YfVloTL77Gtrlt1UpBztRJhev5BrSlntwy/rpGO+kjZejaF3pUXuAZ+RalBMS
H8gsPfWePd7Bm3kXixFl8tXTBAv/DtK0eSOHsiGH/wOgfEx2krC0sbyrz4m3nCRNLdXWe5gN+nUN
MTR1wuMEksxHmnEs9WsKOt4s5+i+FSNp10PbPPPucJIjV51NUIr6VO0dJLdW0nhrGlW/+jpSYUYH
05y0hYNq3JtTvGqyOt7anlLdR6XF6SzUvIfU0Yx7/t8ugGdH+9DbHKCovRn+ayq1dQYZCsXcvXnK
zaj4FlYUrrqwUkF2pCjbZK6ciwlDyclrVHPvkBR56KmH3EDBon6yiug7J1z13068R1Ej2HGfqfcO
1XMPnafb66IKsNld560K3s0vXeudpNdWEhjv04mvOFqj9kEFC3lMkbjZGHptXyib/wGlQkgBhYak
tzAtzWKz4Wg/FGpHvTkR0q6MU9nDZf1rGrWb/y/L/e6q0iY+IfsufRuAlK/F8WUrmk6cvMqGYqNN
DOD3sphkRKBP2q7TVX6hIlba5Hw5pBD0Cby7dZSjZV2qZHK4QPYF5VKnDli5kFnOXqo+pVjU+QqV
vXdtOGGbmrw6FLoa3edDS/WvZdiPZINQnvJ8yJXQIV0hi2F9Ha3ueUj4Bitjs7YGzjjZ5Z9v/Kpv
qFZld/IyfVtXJqUygllVNywa2RONDJkFO2snstbRnP096+V05Y4GzfUY9t8pVjlVlFV+CiA32lNf
3h+qyI+RsVG/W3zHDrnrQL9TOMXHkQKkvefO01YOm7Httwg15Xs59Och3qiWER/l0NMF+RVCF+eJ
W+XHACYryo2g3qpUVblD/xlccw79WqW6+odRy38Oa5FvlUMv8XyoyPqfXjnMHkpzOwXqj36ePZhf
bRXVodQE69vmCejogR2MraFYwn9mkym9eidHssnCTBBZ6D/iwciz7egcdZtEP2kDg3IY1bj1xMs6
hTHVwCEQhWbSYSLlcPPyp2ZSoiSi09rSt6U+wD376vYqyyg3csXbslTWrqbcV7YtUjHrPu2Lk5Vk
6AQiF7uZwZ9/Vy1IGHTvqzIP1nbWwujU1W7+bCTGd0Q8s30ZBOB0uqC4k43rj+1lcK9yMDVV1W0W
p6EE2tqqkVgau2o4QGj40c8rigm9Wl95uqPct0IwhNOA4JqnsC1ZmvHGXlZ5YK4GF/LJqO3IGxAm
Z8FA2x/nHqVLji/iL50OR6Vtud/aIeBBl5TwxPfUZXRD28MZUXjfoAn6ppV9/WwaU3LiVUnbQvE8
fEt4PU4N75tJpo6T2lIFC6trT+bs/pDz2Afw+Kbs5HGk4pHziM7kuRtZN0oydXw2NVv7SkUp2p1A
RI5y6yibjK1Q6JQ8psRuUjZRRdmn2lYIhOeOC9NwOTt3pWdv5CbUjYVcWx6sNb9Vr00Sq9ei8b/U
UaAd5Ug20hkn/mqgNu5usRu6bl660pgrpCrVxvtoz8Z8Z/vRtOpVRAVnSOa2nj66eznMFOsDqs5r
1FjRxBC0NaYWh/zU9PAie8kcZs1KdoPATZrV4lLdlk1LrYEMZ8qbwJ9dZP9WZmt7sDnO4yUWTUAW
Jt/UxvDZKexuLx2ob/lIn0TFJ9vMqTgs67Dhdz2AHpLdUNDuxELUQjxwLrdGMPncxregjiM3Da0v
CLEEZlqiohv43DS2n6GDxii81AqpYvRcZ/3QCu2eBrg8T/XYOLSZrn9Qe/+nF+q7+DQNKMPxnuCu
qKULvs9Osq9j0/wbhv1jE3ck+SBpYPvoH+3GKR5kIj/Vq3mlBnl4lsNAC8NtpUJN5ibOh2ac0UdK
5q+275a7tB1JPnpO/VnYi0qfvlIyCy0rX2GOd9YVCKlToY7RZ9NNIDP2mpduggUyi/of0uxmQ7gv
jXFlZQebPdoJ5m6YmkXP/OdwUsZByBfivnVv4SFwK6TDIc99nfNunVu0hrxAvlrWDDzn0aEOYl/n
znBRgmJA8B4pK2vQrh1a5iZivtikN1HH4SKbos5flDFw9kkT2/6dtEENAoZGL+uVnAHIJCI9LVat
8jk5aJz/lIi/ovVNTVKZDrvktZiLX6Azr6TXiuIvRaN2h7nVdKoaxIwobDkJKu2IKr3XQFkFBqWP
DcDsG9vYJIHasueFpuQlpG45xNgrdWLvSvjMYLvWNXUTBO3fZUkqX0krdAKpe6Gy4pfYO/9XZN+7
4adDCsDfbIIh453DzR2KX5dlZLRUib8Jx/9z/d8ts9hu8vGvM3ILZhX+dvk0kfg0kZCHltHLZ7VC
/Skwc2OlKU21IcdQPKAwlj84oge+gAIm+yotsplDVOTqwXbehHppO7EfOtymvK4wVlPGbczvtnKm
XNp01f5+IpclTWbWhyheWCZp5CiMd3NsBd5K47l6V7rDVpNDOS8r04LjTNXcqQFl45T59d0lAhG6
fDJ5dep9HW74c79fHF7b9eeGpOPtY5iqEAFTNgg5O48ZaafOI1GqW5X7mDaeeQfu5SR9qjAVgwNR
hzHxdiSG0tGW3bCtNc/b6DHv4Wt2cP6qwS/UoJ1bDL/Uqw15z0Wuwl2he0TNZvGD/WuPsLrcOW5y
cKPOum+tIuX5mnEEqjUqEB2YDe7j2bTuZc8NauMYtO3zLU5OCYb0X7mfz4eMfwaJb2Y4/Ekc2saI
VrZYVcYtSwlc6OSUxel2SQ2ujIiqrM0gThuHvgsowSvLgxyidY4QsEUpkhy6GVQfdfeMYIB7Rl/C
uTXvhtIhbb0XR7tyCmOYB8H+GfGQrtC3qR/RmKsfo5gzL7PUqfgappofMw11Jm9tMpinYLtJB9g6
5FDGybltzLuHSYL5Nvfdek0TtvuyoRZbQ/X8bBb9z8brnPPASwMl8DAtUUz1yyEkyyuEEKDjtOKm
qHdwl8M5Ac1gpVXBRq7wpiuXldHS48Mgwh8a0kizingU4ptIYpYZmvBt7F0omSbJNliopZdDpm5u
Y6pQ3cstavICGCzs8PsbjyUnFWI+rOdsv6kT5DU85X3FrH3lPFNVyPsVjZWUCjLMnPpB6KNrp2Qs
o0tEnSvs88YpztJdQI7zEDuUVc1lZZ04s7UPgTk8KcZAlTWsyCtj7tsdG6jpa0IWgfrT6bMewInA
N6Td1Wl/s+d2Pd/sQ6a/scv4GTjJLd5MO+UOVUUoWUbok4aquq+Fum6asD1uyyk6zUJ7d3CQFtAQ
0Ns1QmzXYONy4C8q3EhvADXrxbcTHlBibpVP9oOqRIdOxCJ94J7cwP8Ihen82Ni9sWpqWHvgglvB
2G18M7QOeYygj6AzNylx1Rt9lcZect9HZfqM4tK1gk38CzCrfGcHjQLBmld+8ahkJn9UUuyHRjsH
/qgmZneUaNZ3UFcjIFQhAjS49c0U2CEERZzk13darZBLy4Bny2AZIx1yKJvSoY7dD1DkCULB+bIE
yp4iKJ2L4a9leWmWiyy2IYy+ds6XdCzmXW00gbarZpuiRYXt2gYh0mrNfbThNUq4rDipLmNncBfP
vDjdkUDKVv/XLLBU8cnwjM1tEbneLchM+k+aYtSH2Iij+6WxC1DUw7ReLNAjRffwWKKVMEfWCynJ
4ChtS4jsNaU7r31NUzaLQ5tcppE1DfZWn1F3KC52M8puUYPsgL1pY6Tm209hOKTiurL75tbJcAr8
qT95qvOzkTY5lI5l+CYkrpR09Wb8uowy++baR1ZrLb3L5D+u5YgLK20ZHtBsPkLtMe+j0QlXtaDQ
amH2hwrALTel4hnnPPSg3pJUWwmkUXcJ5zvryYpI9vr1pKJyyRy14JcyzfpZhkA/EMGshABTEJTW
YUwdh7fHWvkyDNqRyjnYuNVw5PBLcJcLezVXP4wEpo4oDvX7sjVPTdjtBqU/xY1VfA8zt+EpaSgf
otisNmOjDA+2akV7B26Ns4v0xLpLpxJpOx3y+7b9ljVO/MEoFeehoJA4h+7tg895zEsRnKRLNlA/
AGlWG3QDiea94rFpzBWau39VaAW/JIbO89NQ1nJkIWb04oz8kblJt5l41944xspWouQ5CLv+ORmz
eONmfrtPM7t/VosivuMO+FE6ZTMG/leXt8WLHEHH4ewbk9rNWCUttGYxVyzmOeHPxeYm7fYkgu+m
ruXAby54hxEkPj0M2WBOxBDmk63T6vsqhQ0oipSBh/AvJR4pjKOlDcTOFvjSxVE15TdkXhwolskC
KFnIKdOYPEikFSjDa9VmyYMEYQlfI0bSF8TxtVFTdTW1vHU4VltyXJioK7D65ZNTmMUT79IUS+Rz
vpdD6TAK6oTj2LmXpsbq64veOi+3eDEpUIRcasCmJ536OF0PZvs99oLuLEM4yXCv7Wyvlwma2q5V
bpKXRjNXicNLcFJGvQVVcOofvUy5xnWgsFkC+HmPZFl/nw0N5/9qStGKD5Xn3nCoWUCjqN77vmbw
Q/SbdWWFHJGJh2mqJ3Abx8j+iJFspLMQEUvYv7dNPSp8Y0Nxb6JsC9uFnZA9tQvdyHaKM/c8jmF1
RaOkWqPSmv31nyMy1hj/uUanVWiSGEVwqJK0fW4m5bPPZ7wUYlTnXXiYh1FbK4rZPBvF2D4n6Wfd
TJMnabHQGEHJ0Bp20hdNnnNvjvAkBU37mMY6sObKvGdvijJ31vffBx7ZoaXEn1vHM3aNZ0THIlHt
+46bgT24/rnmMVdTrkt3nD1l65YAIFF9d6HDnBFbmlv9wwT10m2o97b+oet9581w8crg383Nyf0d
4LzNZr29yMZTYT7goVtA5fjLJntqB+MFqWCfU5BcADynDFldFWbJzc3YCTRp3DmHzDbm01zCji1J
2TsUkHgmOS+9NiuHqe+A6ud69EWtjDWkn+F3gJPAwSL3g+7ESCSWYHCSHmJXI7q3BkW/T2CQobiJ
P5NLFpTbm9OOW+doB+qnkJIGjnr8j0XDLcKz527fI2CzKbzZeKlCszlz/NGv5FCHHPwhahJEemql
WxvGJ00vu2fpqyFYSJQqvJcjrZzKtXs/R/+HsPNYkhvJ1vSrtNX6wi7g0GPTswitMiJSMpMbGCW0
1nj6+eBRxSTZZdUbEH7cHZEMAbif8wtu5Vc0cJzjGCvxEgAA9iKjNd515aQvsVsKPtu6vWGlZH7o
mgJVEYFCljUqwUsxG4LNA+TMeDYmqQYUneRMltbh56k0N9lomx/6vi+2XbwOfKS/JxDD1dewxOdw
bDTlxer6z5VZxRfZUsVL3TbqM5C69p7i2l2S5Dh/tx6VTJH4S9kUWZ9ugQJba3B6ryn8+H1ZWdkE
yl6ZdgWoa5GQGlLngxkMaE79OBtSlDLYDPQb2SEPWpFYt3E2gh9HRMOW7/OTmiIK9kdtjQKEF2zs
DBetwWnZGVdjfHZbVXDHTLQHlJr7ZVzUDm/65C9quzKQ49KHZeH4+dFqy9K5naZekR81xyQFbRco
MipfWh11bhJuOVZDAzDwkadUrvfY4rRN/yi82TM8NaIviectST2239OouxqIUb1NIz8YQy+La+PG
xa7rLXKEWirOelSqq0CjYI9m9yc5aXT2BSpE32yzTxeBmlXPWYfRemV73aLycQCnPtihKMpvrh6N
atfEVvtETmL2GgPbLnurPPAp8hhfZKed++4jb4zskgfszl/w73bvZEu3amepOz2Is/nSSBf/7bVk
Z6lMzq/XCjE8MXTNvTPmyfJakXjyk9RYybRbZ7YJ7kZh82e+7qd2NyjOMm1RHKrntXUj0P6Y0IPZ
oRVhPiVaZG/KLovXzbzW7qIK6VuFO3A3N9VBn85kran70lK0QjwO8b2cKC9mm8UeB4+eZx79GASV
sLVS9yivperD37+S/1z4IY8e3fduB180JtDRIA43bVe3C9njduWf3bJ5G6OmtbYH57F/nxwV7Cx8
9IMW2qhzG63AuB2FhbcZMFZqgQn31znkzbLnaqCNIbZMnN5GpyHgWkWLDhMSeaqjvZlqAMy4ab1N
7+fjR31Ce+qvcFuitCvDqv234V9Gy4tkc07vl9EyHETRVzdH23hQnW7HzsncxqjRPxmj/6WzqvEL
IiEPCgJEL4aITMhVpgpzs2L7007TQo5AZnHTdy5sTi8oALS3H/RIG5Y6Ffg7VpMor6pKk9/Jdgtu
vJ91odz+C0trbLty43vmF2d8ZZy3XlS4HZVktW3yqdsKnZ2DXbfKqetcsZ7yvn5C2LxHV64evuSV
Pt94jO8khraoDi/azJ2eOoAt6JOoYLzmd82sgHv8TRwPtbvGKNQn30ELtjfNP8eHGEW9j3+Pz+O7
ebxnM15eX76hv45/f12f6/w2Xv49v47/m+vLv7+a/357zNcDBZQn3TW/BXrbf2lRgZ7iBH8YZwGT
LkTw38x2pAzEF/zTvw6RYR8Que1YcJrmDvWgaOM53vgRvTak2Crlgy3QPC7nOObF40cUeZbGj3gG
0e4Wn8dPjtHtyJ40ixTDlWNtxFW1SFLFOpa9bmPg0YmV7JEH2fHelGdVrTPlt+48ag9tMAy79/io
9SaZskB9xNYZXaY0Fm9FVz87VFW/o7ebKjZ6Y+3U7wY8apYDMiybpHArpP044KdVnWRTnsmD0lMu
942mRgmFR5ICRauYmjt5iAu3uQvng2x65mAukXhpVu+xymjJY8u2r0zRRjf8aSHnySmyYyxQlYXT
WSHvb6tv3aRj9Vb5z7ljhqeut7VbfIyQOBkSCztNFUcS9gbGueuRf4mT9FDaLS7qCWiurZth3I12
u3Ii0QtvzoaKPOmz/l02PQ4h2xs3Z7tlj4+4g0yPDt4FUEo7zBfnGLSbEWNXFhyhBc3PElfIbeNj
M7hI4ALLQPnYrcqlPzgwChJxlr1WOPOsQImtNT2YHluEuObdMIvJZqmruvsaBeMHDV3C70l8tVEy
9BeWBT5imnmCyOqv24R1i8iBHXRq+1HAcOu3OM8FZySg5i2m3mPlixLXsFPtAGSAhrCbWhYH2RpI
jVzkWXmpu3K4nSs8Y1emSHjPBoBAcPhhDaU+1PMSZuJdlRVDvq26kSUzgnpLipPDnQltK0MLCqUf
vfvs1flyKEYDvdtCWftqGh5irZ8eajNCchZhud2gmu7aaYJ64ww4xmqKP7w08Sz42GTBXkTt8DI6
kbZgA5jhw0DvVMY8UTDAM9JwwKWk5Inx44AJ5J9N9kfRQXFL9OjRAjpDg+qea7tdshahahJp3DZi
H0+cuQnPHtG7LltFg85/Sbdndc0cLDEp+LVV1OK1UGYP8Tp2LxTcqqMBugRvKKWDLxkEGy7eLMoG
dkTmOOJeHljcX3RVQ8rQR7vsFkd2wFCKaw1y+z5PIKaEYkJ2+68pRlj25A2D1/fQhEjnTtVJaL9f
hjopxjY8GW9Ta4Qpl8nUZivNwwi5AoxzF09C/4AUf+mrzYfcFP7ZQcxzIcNqLHDQMKxXDVVL6v3O
Bgt2cFMxCcWVIma4sprtq7hylVUbVeyR8szYTJ2WXpzYz26HFKsTjKGRwLaAopxzkJVbVceHzazb
8ZL6nQX7RrM/ItG8KQw//5b3zWteacOLYav9WhFRfcLhrT/lTV6uetE2T12ZeitK5OGu1sLphfwC
MBq/gnzRa+NL4LQfFbAm0ARpqb7J+ibtH42sMZ5UsFN8vNNLhjPPNZjcBzmonL8ycB60hR2itCyy
dquoQ7wpDfT74L4Mz3rnnhSeu58sBx1MfQCcE4a4TkLJRJdu6JtP5QiFLrcT535AWezYa+AARpDa
n0qSb7prFx9Q3k92vu2H27oxm7e5ZCQH4NKLBu6YdYeqE+JRhOVLS95165ML2FWz8GvjatrTjDja
xJUdHjD9hQSJmNUSsy/xeVC+l0IZvwIo5e4HX/whcO1wpxehvnNqT71vfLS9ER6bvoIfQkBL+VL5
TgLuphZX38a2uu5sLGeBOmR5HR3dWUFaHrxxUk9gf9LNOEMr3mO3MweRaafhC3XrMeeBgcZbbOsG
QfvHdXhvLIxQsVcri2w4+JNNavH3U9mWB2EYw0GFRvKfg9RGUSk7+/1wMKOSqwBgDMAIIZWgAjLT
Q607+1Vo3hfV0F0j91Nk6NiqJ2mQnfzRe5B9ttuY90HRqbsqA5PaQymIlrEZGOsutzRqWHPbR2V2
ya05R/aN4a6BxmPhbNMSlb+xENpuqihJQ2a3WQdrVHzqCfw3BpZde63rENi/2p9lC8Hb9lpYDhnm
LBZrGZOHWU8BrwLtjJEJl5KxxhOvqaY0h9sI81Wk/oEMxYSWaAd3KwdrgXfMjH8shX1P9T66JKqL
yUzg3Kd6ad9nqdkc8NQOF7Lp24O44KZICq9zpk+11h8GAdJFceNp1yiGsWHRob4BQET+VNnXg3JP
5qm7H+wyPjimcBe+5383inhe8s0e1uajVbI2aaibLQYUlJ9FHCWr2itrXj/BCACU4J1ds2CxbSjr
alo5xzZQayq2eXfxZrsCJGLHx7YFJTgaSvrq+9g22zZCdZaFugA87/vCq+PPuPj5iy41MPbokVSL
nVpgBhEBzbC79Am5WLyw2si+b0n8rccB+CG0cW3TlDVsDIAHOysT+rFj0bv3O95GR53vEarV7Iyp
j++gf3Mrsob4gtUij0V2AffjbGZS+sX0iL2ZSnoEQ7bBdky0VwbtFf+EGMYhP2obIdsmsMuvhjru
i2wW4fdMGMPthMVBGowLq9Ps58nCHjdsKzbVfgVDWsQrt/arVxBIOEPoOeLDul29FsmCvZD/OqpW
fkJKJFnKUYkN51tPHGxH5klIvqycJEMWVdTd2ay9it+0VWGFWiovTuBCinTJTuSiezR9ZamOp8A8
d0kR4lkzZAeBhdIXvci+mqoZvaka8MUwcvCV1SzqrkkyAZS1kLpI/eos7XoEov225ZSFvlD7urs4
M41MMmkl4xYsZoccfvfgzHRcGepjH3WWpBMH10mKxwnu4gGT6W5RVnG3G8DEbbBHUi9xE4boV2hn
2QIpCzBlPqBc2Gxj9Il5QvpGtC71XiyUIrUekGMRi3GwvI9dW15wgXD8BY9aaxa05VXvwiyGOVJm
4SbTc56UvR4rgKMSPF1FZEPMaOw70lT6tPIhXLFObE+3Ztl5YtOYCDI5lKX5GKJo48Saqh7UuMZn
C5nRRSK88k4e0rl4U/HOD7dgnO1QrzFOslNNDdRHyJGtSxMzj8QBFdIYfnRO9HRjKUjfj+DA+Bnn
xjXqXP0a5F15hmCIqutfoXo+a1CY9IbRPr7Hh1gxllbdFRstjH10ojHs3N0uxx0R7M5o3i4lL4zl
aHuqq/67Vk9o6w9B/i09173TfFNis10YTjk+OtXk8j81+gM7W3fVN/lnVgAWLhqUkDs1C6iEQbGT
zfeOW5PiVezW2d1v8cFo1VWErvZKDns/5DkpDCO7yojhpIWzGkatXQrDzdaDd1CF3z3IQ+Dw1nqi
U/eyiVK5huIvSjxD3T0ofAsfkLnMtr7j4C4/z5Ix1DRhr2uRe5Dj+gbiSzx5m9uEeVgugmxTT964
krP6yugeqkp9wZI0P8nQ4OA129XRWU4Cu5fjNhLsCioUZ60nETdqOFfqVU8yFll+7p7iTfFTf2NY
un8graw9aBPyrnLEYNefyW6pj7XqVPvKrPuN1+AVrObRvs4LU8fkRXjnsoHv37rmCVUSJFzxEliZ
xixShTXhChnYak/e0nm1eLiEhW28BKEWnXowaMvCs5xXPai5FapVxC47N19MD/uT1AmWTQ5iXtOc
eF+nunYCnxZuoyjqL3nTFGvURtUHsvXW0qjr6KUsQw19mRRdemv8qGAI8aXuon0R6zrPNmfcht7k
wSvh0AbcnN1sFOxuyMZbHsL6yfjmmYmzbCZ3OpZxZz+HibUOiok4+itbbUI31cz04S0TZKU7ZF09
MhG4kOuUQObpYw4sLCiG4tIWU3XvBf0nOb1whLVKTWTZBdXrOEzvSDbre9cFat4WQ3fWbTtbB7jt
PpmlZkJhzcJPtYV7tNzyVP0+7HrrOyIHz6YV529hnpdLtdbEQzaM/kZesWfrcbuijW7rWUl7zKcG
K38qh8EE2q+Fn8yguxOxYBPFFTNQFV81Kl7jl9l7RheB82aFOp9Hb+knPQ2Mx6AHhtEn9luvA2VR
UB/YG6hIP6p+wi4SgYKpUDMMvbIbis7PjPbInaNdShQdqNZ2OWafPacMMaDynGWlVWLnuzT7LkEs
qe9xTSZfA4a6MbahgkW47B1idmgBkOyl7NVLSO021EK8/cyj4gpnhWax/zkJ1jz8tc9lqzWYdqXq
yQzr5DIqRjZT1YanGWFW5GJf1db4zF6/OPgiCtYSWPZrPJzjEoj2a7xgvfB3cTleGYqKimRq7tQk
8jepqwVY0OvRc9DpyraN0T+wvSh+7oVSHCyB+aXszbVEYd8x8kSae11X4KY+JHeTNhdxmvqzhHsY
Spcc+h6Zgnf0h4xR76Qc/wP9oQxGcpAxCRCRHbVJXaAGHGrrCB27OLTdOZNOGVmJxFvpcGevhYXl
SfHW4Hj9Us0C+iQBUTibhybfzHjT5qAaZabAGFvjLM/EfIag/2VQpuQgQ+/xPLOabf9jluygIP7n
VK8xf5olgulrNdXGTmhadGnT2F7l0H1WZoHKuozJgw+1YScKF1crSDyXuupaFrhw/+B5Gctuijv+
hz+m4A62dcvWOd7GyWt5HqTJZiau/BRUVM9a2RN4h9asQ2XVGXm1qxC6XSRuHWC4Ob9CzCvIa8vr
3GbPr2AUnb1KPY28k96699akwbTThuqrq38r8mj4bBaZvuRtSC+Uls1DgEHYRmC3ewm02MQjrbbX
Suqys9S67MVSO9g5pWh3w9zMzArp5dipDrIXMYcOKFPQn0Y1zF7MNv3oRr11htOdvRgRW3l+VYcm
4GujJrxqPanFGxg+5I0CIzpHips+why6yLjp5DkIDUjDE45Kb3ZfrEbXyl6wfTeORR/+Od1LkRgL
UVE/61byt9N9QC1v1pTfpiPCbhx92xVLO9VBY+iht4xdsj2xPrIXcNroQ92+uogaPTdVrVz9hEJ6
6kQfWj1wDqR4GjxtivjDwK51o9o1aCk+k4WrWPVWjB4Oc3oVnIcGd/YBfehdPWKRpPhjt2qCwnyZ
Qut7keBOUSb3UJNZYs8kDPgai8jKz45uDCfptCv9eOcQ33fsOMy/LHp/hKoSz8I+jTwgrFW7r5Ly
IUKdWt3CCWh+auId0+6xinooWzU/B3EFw9Bz05VuGCggzoc0bT8myKXsx67EOHBsovSioTi+jGy7
3cimHKfOHekoKCJWena7QDVUK1dPQOF1+vg0eGQRIr1+xYGwpEI+mivQSHNCAcFtNLmTu4GH2ovZ
JIvYjJtXQ7fUgzc4ylLO8n3RLlMTm2jZq76OyPu9kmgJT2mCkxoc74bVe5SuxtorDnWoWivSmsGm
S3iCozHQWfAY2YHZxu00R6i7BpB7Aj9ElqSj+h8HdbrXZ5mcFWtvZ9H0Fc93NMqWZB+jZ6eJQWbh
lfotrUHqedbXCBgCaWN7etQzbGiHwfCPhgmfDamIcK3YcO7NKsevaCLdTDUdfUTzc89dmNKgj7Ql
tgnbwSvsPdxt61yHbrlyx0S8VsK8yBcywmAXw4XEGo4HaaFOQA1yL7rIM6suvypKYFMI/CVeVo2L
gT3u4impz92gsOHsVLM7dVbdn+RZm0V/ntm9qRzVEKg4A97Dvw3FHb2/9bbdrKtiFSQmY8pmcRuk
Oxcrq1vZrOcDuitF9Co7ixkukoeLMXGSJ1n8shXjE0ul7E524R+QrQT+FlvZyRIkuV2rDF3lkA6U
k4NY+FdM7MwVRk1Am0LY7DLmzWfk3deKKigX41J4i5eeqHcd1duFHPE+IQmRlnLtoQSl+ddFwpQ/
xQkR+ZlfRsblrLhzjJUbY0cuO366Oi9oXMJILe7ZSrTPdebchWMHEmRuOVr6rKihe5Ytu86/eums
yTGm3bONoztek8V0MudmAZ55URpOD3SCmSqiNUvhu92hrafuOe6CcZnik7eXc8l4Yy0ZGdNOzh1U
bthjHxjb29+goTDidbgmyLkORa5Nq6vJRvb2sWcCfZz99UosOKvUwkKx64sXz4p2kyrsj5ahWKsE
8APkoaB4gj94vcVR5VjF7OdP6pA1D44hPsm4vE441qhzus10tTK4110zOR+H1tC42zbVJQhj92wJ
0yINoaEh2KTDqh6wlSydoL/CwuyvykzPr3hMTqoL5OxH3BRmsKJwabJCY4Ts8E0Ns4oMBZY55Beq
4iLsOl4yzEqOMpYacbTgjmmuyn0TAf7WWMWvS1eM+5jC5lOfT/dN1eMT1JALHO26e7JsyIg4BJz6
uXULBaiZVGjOylYEXw0v86Q/yuboRdnaT4Jx48VgEJ22tTaZZO6ogdcuivkU8/iNUXXBvIQh1s7s
Hg1cb7FqogAQzozD1aZ4m7rTISts5a3hlmqmrMjZWu8QGeXbBSLyrUndHSZq+TMPifqIQuzssEsc
jaAvI643qvZo9lkerMZrUJbaMWSZfdThyTgtGXLBTXth9kP1kCmZuwvGaNgOUTI+pWL4Qurf+hJZ
3EfQS/iQF0aycUBeHEimh1ckcJGTsWLri5M9WOrQfm4EFr+2ZyVnVwMUUNegXhU7NY5oI9QLj3UP
tzma8uDFvXGcEzPA/efgT6eujOptmW6oD6P5OPc3phYv3XmryfJ+iSGBdyJ/bTir3lbDVago9qpN
G/uMg3fLnifi1xIU5a7TdRt8DR2+WQMY7cwBkiI3650MUtFybt1mEEA2ca1uMaDUtWo19E5U3Zoe
8M41t7OxFBZeY5NyNx6+Ye5SYdMQTQ++y4YTkZWzbMkJVA/V1TBvVVWlaFMWtu2yTOrqKod4PMP2
U65ZCx014AdzPvgC8Q0/i929bOqdn5wDdQfj+QrlnrR+9WKivuAvIM4/qPzJb4Efx9glhfmjCndl
raZYDBSosuxtbwr27Jb8c+KG+CGRe3kM/FJZ8MNvPnZl8ucVBTWQv65Yo5u1dadMXWMVKnaGFqNp
UVXeK0LM3ypLr64BTALsHt0XGR51lfRKOrlbZx5V2PrWFKH2xG57wvRdmHzWxDv0cVcDWO4DzlT1
a5au5L9hcuoHS2fLC53Ozgu42MnwcxN3S2VBEcpapuOE0VJvVKdIgXC6GefTbrYCkodaK228QxhT
IIDSLGTwfYyOcu/WLFJ1GWakHaUzsCbGXdZQqIr4TS5MMJrPo50I6kATPGA/99d91TgvjTV/g/IP
GIu5Z78Pv99agDZ3Nau9VWC0+YexTBturV629z0lXDme122UEty1cHHqSjueVF7fbfnK5q8Zoift
nLg1oMCs4iLG/hMh2nvTt+MF1mbTpxYkKU+wNLkXcZxQPvVhK/6QapRnUnDxpsp462GjzSrX27yP
66I+XYZWqi8zvPn6Nuuv43xISoc8ul98a1M0QGRLxnU/hEVajqxF0V++DXOTqrwU5qsc9R5uRhY4
psjT3XtHWZDAimwAjPJq8vVqtdPAu+pZ/Kno/bXBreGc1AM+V+0YPmRgeZbCAoU6VgAY+iAvP2pa
84LpZfgt06mGipa7rqtts1Yr2AIa/kE4NaZSivlNHwP91S3HgAxOOjyJPh5WWVEa1w4JmI2oo/qu
FTBKRG/MhM6+W73j5btgaJdO4ULRo2BGhaUP6jvZXcMHxRmm/1azQdyWpIOR4sljbOLy+6m18NHR
gHFlSkHuPRaYv2E0yacdNocWPN4rzDw5PCLPso+7OlhWdZ/vuEshu1hHxiqYb7jy0DRREdzasVll
1UKvYZL/8a///X//98vwf/xv+ZVUip9n/8ra9JqHWVP/+w/L+eNfxS28//rvPwxbY7VJfdjVVVfY
pmao9H/59BACOvz3H9r/OKyMew9H28+JxupmyLg/yYPpIK0olHrv59Vwp5i60a+0XBvutDw6127W
7N/HyrhaiGe+qOTuHY/PxSxViGeD/YQnSrKjgJysZLPVTHGsMN/hLacXZIJ30b3oJFt97dlP0N7B
G916dVaWSF5eZEcuBqhVZY6umYNQl9El67bRi1ffCZ29MyXNSjbRGsyWlZNGp8Eoitd2BaI6fY11
ikHJpCVLOUiNu27lkgrdG1n4nDnZeWqG6qoZXrFz/bxbaHoOfVwGs9KBrhZ4J9kipVpdK00Z11nt
xiunTKtrbnef/vlzke/775+Lg8yn4xiacGxb/Pq5jAVqKKRmm88Nyjlg6vL7Yqy6+17Jn6UpvJ6B
Kcom09pIi/moU1/kKHYTCZtpdgS+ln0rZs6MPJid1uLpE38Dmlfd85ETj+L28GOUOWdKfoRU3zJQ
5VXbZeFHw0uCbsXkUS6QLbDBkFHCl6BJ2odsciDzMsZXvPocmQZZket/eTP037+kui5UzXA1VTc0
eHjGr2/GUHlp4/e2+WnwvLU+q2Fr84H9U8vijTMTiSIPhMFfwdIZglVFkeOnmBzdUuM/xrliwBmf
Z8u2PAsGxIHVKSWFOOkIRDXthhxGwkLAis9VkCS3QzdkEarnMgA5VlWRU2CUbPuVCzbc745yjozf
hlAIfkaVxEcXodbURW5msBJ07Er/+X2y7N/fJ/ZqjhCu7mhCc3R1/rH/9GMWgEOnji3156mqm41m
tOnGYA29J92bPEd9fnGMSP2UOSmFqNYMyfsH0SVwE2UhOwrHeEaD2HuElh0dutQd1/FQYkdYNY+Y
tGLtOSXBQ9dEyf7WDOYSi6yzqCSut60SYdATJC1c1R89shYzonsf91i6vVdm5JlQdPvufa6c9X7R
nwYzX76uHPEe9wZgv0gscl8A8nIsstE/2jDy81s70LH75N3ayl5rHvI+DiHB4DbDlTPeu5Mozaxl
rwv/v9xthZhvp7/+rF3d1nRT2HOSwdGtXz+hWtVqdN8hwXdKWG76VHVxWUInyXEhnpKOYf+Ohdw5
8qruVDQuYgZd3rzatQiPetJl96EZZfdagktq0rvGXsZuhw6GjB8UGLfO42QMEeCUHE/XbmWzHa3s
vi+EQ7I5aTajfHHPKyh+52W3hjrjIRcCnTs29KxZDJWCfrUec1rCPCCV7NTL2NaKk5sU8IV+Om0Q
Zt5Fk3f11BpWQJTxjveJueMeZp2moYy3Q6+HlzxKxBp4bX8fcedYYVgZP/kdqTyyGd6LUvRQ8YZJ
eUuC4LOiAtJXhHNCl3t6grP2UBlas5sAkJEObuOrICd8lWdwir5yARQsf4TyBjHIqElfDHcanNuE
ovRhsKbgZ9/nNx30S490Zahw18pnYbzJysv4E+knCNw2YlS+WtpLw+zxQxYm9Oj5LLYnJO3laT2F
7i0omwDyjUPz3YypkftLMO3xnDZN1m4TAPWWBz/eGc6o7CkCxyh9K7W+1JwAqwTEBk5YBXinRGm6
I3l5hAJoybjlV+w1fjoF/L1GtX46vI/JXRa3K9m2hPU5Mvx66+XNPlSL4DlQ22JlUqM45ZPhnF3q
6Et9Lgq06Wy8mZivPIrzDVVWY49xOXVkr6WuW1njjc4gGQyD52Nl6EB5nQkPY+eSj66BZclOQMrR
pa/QRTC9qVgaVTouRjXCJmwerDcu5egs/GjrdnOa3F49gyr985BlGPWQE7C37Ocnsai7VD1HGvBF
5O03cpylfVPHJrjYTezcjRkW9oNnBR/dHnZMPJpsy7ravNoDendurocfqy6HoOU5CTgiQ3mkHHc2
Os97JnfVLdzoQC1tPCtepfrrDo9Nyr/A7dyyuOgK/Aqke7EYT6fyKGMZmFc0QbXiQkbnuS/Q2KjY
qftrtsIkwMDA7kbEnP11YbK4VTLwI3KenCLP3CCCcJTwv3m/1uQgnJ/wY1knQcIbG4HBWxuTF6xs
thVrrRGscFDXP8MGyY+mV1mX2hbWZYxAHf7zk0MuJ365L+mWrbuOaTmuJgxHLhN/enKYZYS7sWIV
nxQjypY2WaFtXhZ4iwJkeutMFOzQtXvJHac9kk9Gv2COOxFKiWphTpdkUryrbxpf+8Ia8all/8Jy
oj6YYlA/RGWxkPHA08Md2dBiI5tahkUoCI4nsnb6yQiG6nbZUitYkDdqep7MIN0kQusxXkjCjXB8
h3tKbH/okTeKZ1Dsb/HUXxpFm3/0x9hZ9xgD7RN0Fz+Ean4DGEdold7iuJm3HxLyyRLo+9v4jLgE
DLuhEqHjcAwrJ3+c65KrIguNjWwqY5NfYKXuYvJdBcLLAoZ30OX7qM2LRwyyqbA09bdxVLT1P39a
zn8853mG2BTCTD4vU1DG+PUpUpW17lDFDD51QYsTtJZ/mKzau4/S0j73edUvGrPt34Y2AD/guxZs
ZUd7RiNngyV2/2Z2Q7J1WhFuTSNt1nUA0kUHX3LU5oNDZe0om/JMxgJTUKux7UMk4uzKcxxJF5UF
V4kX8hWxQOxiB340fakWJ08b+1OBWcZzM5qXoIqmC6JE+bMrzG/UO5o72QrmJGVTBPVRNtM27JeV
a/f7ap5Z+mzV/Em3t7I3BDe+1tOq3viuSA/BDDkDA9meuplPZM3a8e2yqfv6BGoPqKWMyL73UWUv
kBF32C1kNUpTbdR/5WZmzfW9VFjUx8htPnB/LnZxVJNMSVRSGLHKUD3u5qF14+9sD3Jm7Y72nY2U
27Qwjdy+yyvjXOXmuC/nDtkr41pj2f/lg5cf7M8/U0GO0tRUW1cNNmva7wu8Hinqrnd9/eMo/GqV
WwWIWlPpb4eYLzxqJO5LXkXWhi1FdGeVjnWfTgjv2ggsyhZ18ORidgZwULbAs6lUt849I1xkNbia
sUfKTB7QisrOjs09zW8MhUUWnuMOqlOkWoZzx1Jv/89fauP3Rb4wdZWvs67ChNV1XfttaRQbZuno
WqR9tDXvQw2p+a7hLvPTYehR54PvqLFAmexFirj0HaiRfmVknnstU5FvYrb3GCmhQWpmuXcondA6
qEBodl0yTXdeN1SbAmvmK/SzftHrY3MsQo1cvFHUO0DXoISSae14qbc3wO8d5FmhRt3tLPtx9ne9
77H3cRTW4v9yq/6PH78wXUs4muHopjtv3n/bDLEwmdizj9XHKE2/ZdmF9Lx3N0SRdQ5nLI/E55gi
jVcoHpmr95g8i1tHnDQMtm4TSjRqFvI0mmYQsV6OG3kBOVh2oGQzZz+840jRevwT6t2hMFAGY4DW
itPf3eDf8lQd6lmqaUzWPTlQcAcQRgWAHrhhor7YUsdkjtlhq93dhoD6ujX1eYiP5soCrdkRGdg6
u1Z1+iQc0zhIsyGciLOrr5rNzkREFwIWTXmQY/M0vo1Nwfs7C7MM2p2vDJs+EjV0X6fVFu1Q3oGU
//+cndeSnEq2hp+ICEj8bXlf7Y1uCLUM3nue/nxka6a3WhPaEUcXBGmgWlWQZq3fOF8CNcGe3gGM
R4TEZhNrvhiN736xertZwlxAXUTrnZsqQYxVzA2IDREOzoPsCrLGvxaTh+jm3JCNrF0ab8QM3Azy
czuoc3iIhmgqng0AkX9/TWz5Hvw2Bljshl2ArbbtAELUP0cGkKxMNLRsv1gDyPGyDgl+4S6wjpTe
fioNr1+ZdW3tgrmo9GC4Vb3JzrKVqRv3XqLCY2GaDxlLJ1k9WmCnmNzeUAO1n1oN/IeTG+pSNroC
GxaPV4XD3Orkt0HfP+BOVF7M0rTPph+KZYuy8hswdxhV+vgy1QWoP1xT9lnoFw+VUj3LDp2S1Qur
HZtb5B7jY+BPyTrxBuVrEy5kh1xk7qpwg/HoFZmLT7zH1D/fGj+9B9a31gOrGH036ApuZJJ46aQW
YT+/5/dF5miralF9O84H6D+/6qrMqG7lAamUf9bJzh/XKlFXv/f7qBMRSkmsKX671+f7lzaoILZJ
guz5vW2rlwBOyGuiYy8Ul0O2z2vFfukjdONr+7Vr4NAlnVqh1uRZr3aJHTiURRamHbgSDEYQOaMe
eiXUhDqzbrpsQPM6gRrquuW+K0j8IRSS8JroPnbR0P0j6HPV2B9ZePTBk5s3944A+yLy+smFIHCe
jMa5B86mr3sXcbcQN+L70a86bO7wPYqQrliycAFhPrRX2XeYcPBKKsWDtUpfXyMZVuVTspCt74e8
WRpuNN0mbIhO5qDpW/FfoRSpd/JJ/uRDZAUj7WmLFfPNR5W84NP1n4qfbtfC6FuVprAW8lops/Jx
vxTLsYNaYGmU282663P9xiy0hgQHH6vPZ8NcJ1vVwhXvZ3/vl6MZvnFVcmzejHG3JNxdnvq596i3
lvHeQGxaO7kSIS9bnbm3PCsGH3AK/WJyRJMOCWJiLQaKWo1u5SH3GsQMvDBdzmia97rGNKa9nc1w
4blfOx/UpoXfEovrx6WR3SoXMbXLPhrFGnWjR8Nxx1tbneql1nf1VhblYci0dtF3TrrvmmK6lXVa
CjxYgfQkS7K+GN197hTj+aOqNSP089voJtPN5sbMfngaqeI6wdGIUOv4gq3XD/KN/o2raMbdoAWX
ZrSHF7O0dNA0qDfhkPLPXn3MSAO18jKmBbh8GIPLaNTTcpn4Fw9psztXVYb72o/YRZMy3PrdNNyL
ctRPM//QcbusJD6JBxQ4F5CC9O1yxYGMwuSkxfeCOQJd/vGWbWBxrw5pu7a0XqxlcXTj8DYby6Us
vfcYS21p+ELZwlgmdOazR0bYy642umfox1B0rP76bIdNpL0zDauv97JBHpIe2OfGNfVZy6qvFrK3
bGls9RwkRXmnuYhnl43Zn2Pb0S5eCyAJEGn5liBAliLr+JynabbN0FPcmWpePGL9dSs7fAmFbx8C
u1ZC1OjgdbiNcR4cZyCmMg5XKLDpBTLA4r2HxkrmqMTG6aOH7OYXGS5qVgMy2VAdFsuVw+44wJp8
MIf5O0uqo+YjIh+kFBOr8fZZ1utr1BpKlDUJVNiDl77pCOiUsTV8x6gIYDGWmnfd5COPkzbWzovU
kbHXsd+7JLxzrmV/s0gqS3bFTZal4575OEWx4rmF6YVJ34AAYJ3/Orhz8aOuSA1+xplouQHh5i4C
crkvWPUtpXJAWtno7qkAMaMyt6+ByrQsFQOmMbmz01Kcip5veSp6FJ9RbfwyOTNlSVOGS6oSqjIw
ExEGm1SQ38ui0cov8IZAHwVuDpembV+h5lpJVn6ZAPlvvXoqtrKYiEMxeMDDhrHcTaNRb+TFSEIu
c3huz72iIO/kxeNa1gd1uGsizXwsJrU7JL1hruRttMq+qAlhMC/rkQ5o0Z1MTMuALegNrwY2xovS
lgZF03iLkfsXWa/5YLfBd0tjg+ElHo7B3F00irpzMexby16Fal6N2iLlCwL6rFuFgmJnP7yOZoME
QLmI8Vtb9rFjPlpqay+Gpp5eGr+OcXsKx69m5MNbr8R3Pcp2pEl8QJjKzxxuZESg4lqyYw8WpLk3
fZ5WP2I/vVWGTr+d/DCDMW0ONxmw+SWECW8Tx2LW9lVabzeKJmetNwT12ouSRYV+4tU1lcxb6BoM
wYqvdBNnPir50asIVJcdVlkpZ6/XlPNgowMWi/Ioqz7q5Znaez3/KRacnxqMQFfWEx+2rQYLh64p
vjpJiGyPoXiPY6YnIJpd5cbNC/+WHY6z0KFwkImlzvL77GKK4JYU5SlS9f6oD5pxVRvfvOIXEs+y
bGtZJQ8pQBtsWob2QCqSyGzLksFVteCxjwHcAn2JQZG04SNKHfY17krGKxotLx7uff1HXobhY6GK
auWMKZ5H7tCch/lQiAh5h6zaqV7WnFXH5jCfyUbZrTT0YmlC4lvLuk/9ymTA9tJ6gLSjnSqhTsfe
TUsMdOroYRpIg/uAL36E+GY0hvejM4Nw4SE9Rb7Vn9Y+iLH3iyDwlZso0RYmUOmjLRCO1WCkdQhW
6t1OMZqb9yKq8sZprFGHWdhrA77dY5NhYFAVvCaRmVaPJUTBNcZgwdbxrfIx05GzZFS3cYuhKEoD
I1EnR/RyLoa2be8CtKSXsui0XXlggRm9F1FUdI/wEsEfzZ3TyVLPovC/J+LBiyf1K1DwbxEQzdeh
Lr2FX5n2Q1KJepU7VnAL+y/fRP2gngelHAhej+ohGfmREqtAYgU/n6WlivYGhm28U/m3t7SxuUDK
M1d+NWpssrvvmhb0P3k1lCpJfkas7BYx1ghPZTgG66oAIvzTyUS6iq2EN0CNLPfUl2KHzSIvQGFY
T1mZ6YfCG8ebuVQ2Bd+UH2SPoICThaLpEyKmavpo+waQaF+pDrLV1TI0F9G1BxJPq+iGHpU7d9rI
IlnjaNsT0FtPY5Y+okdlLNJWiU9uXgdXIbSfDIbdcxik+a6AZ7O2EKZ89nNXI+xXqKiy0Op2wUkE
TX7XZIwgpo+wzVxtl0Z1hM0sB9TuuUHvdl0MtbqVrTwsqNwnVQI+i1v2/aoCpvRkIKN3tXvjH58L
KTBdy2v0dtgI7BkttavvcBzLgSaXWHbFVnjxkVpcOVVaPyOX/gwziecz6pdkvN03Z/IAas0XmXBP
tkNgYhU+XxQ4ILV0bI2fpyB5v8hy+qVTFc6b36cIVNhRfefPn5SK4J+fBAiufs4q/9lSfOVHWnb/
+CRYvbtJsRaMpSYo0TkZL1P08lClzeZfNnlzrCOXyfr3rDzpIWGoFoEzAEh/xnnazCsCRYVPYUeB
jvBnGx9FlYmnVESvkx/VV4T/xFOgxyBY6+phKFn69KO3kp3gYmNrDNT6/ZKgGQ+RAapIFmfA5BYV
Op0fjls4g9Kv0CbRd/KOSESCsihikk9z6xhG1xgLmhuNXfmB6E94yXMv2wUJPgus1hD+MKfw5LtJ
vggitpR5OMAuTQecsRLrQfbwh2c037p72R5gO8JnNxdZCjWmonRUk8PoBk9O7VoIpujsxlVr61W6
MgMJnRPcUuhBc7FWsmgXx1EE3oiim5QD8pquvZNFo7FghhaNOAbOeM9A/CQcK7uz4y67i9lygMQk
Qt8VvAtLP+LlDbP0KFtBjLTnv/+Cmv5HOIsMn+uqJrEaC5aQ+SmcFdmMJmXt9OzwhnFLgHDSyUpO
DIxeijhWg5l2dG5N1ThaVcZDxf8Vop1HAtUazRsvexOqE90VVR7flZhY753YbEiPRRDLXbREVYSJ
t7UaKusxL7oXtWNiblO9ufq1g9pKMe0TRXQvU9dPu8kExhkgDvdS6ihvTITALpaBQw748PfLoYc0
e6fm1ennuxUtDFnXscpzjz3J0wg8W15eF1N+KMgOY8BFt3KGU2RGWp1S0KfPzq/PdN06PjpuZixl
L99E0E9jdDzKe6CJRLJuXClONCwHIoE3AoW5mwLzBZ/h7fJR5ZpgYvQB0TZZJw8eVjwbA3Xd90uR
c9ZORmk9q5jonnz8FXe5nqL3Np991P2vs7/3syP31/3c/559ukscuuYW6DQ5RPW27hRvGwVhuGSD
Ns27tOlWS4NkY7Zdvvqo87V2WnWtpq/lZbKhM0S5NFK7237U2aaDYNooyo3ZT9/BgSOPWWsmb56v
7k2dMNZk9ihV16Fzh/57vrSyoH0VnfkAfiwAhKOsqYDApDrlRS+7+svfn+8/Etm6zh4BQIYFC52w
rWz/R8Ios9jkhKIJXhGqCeODZe9qPXuA4NX8sJx2a4619kX1HXMZCFu/lmjq76tgsraQ/fNTjvr9
Igc4uABhxUM+HxRk/VdWDBJUFkXdXP7+J+ufsya67Zq2TnDT0h3DMcxPgTNLU/0wICv1ZRqHVeRO
NdAHDkZS4Pls282ObXK86FXvV5062Fh842e3EKnRvdpZfYTaB9xcg2JFGgHyVJr2rz54/UVqpuq5
RzPsXhnTq5Wq/WtR8QMJLGV2abCCNl34mTiPTUVoczDw184TJnnLdTRsE2mRZ/IgO5KB7/GtCvN/
gSDozqeBif+4Y1uIKFu2AZ4GhMrvySNY9CAMstl+wGLANJMyP5Gf8Wcjb07t+ZAKPz95BZxzAtj7
T/WyKHt89JV1iZmj1ZoYeP3NN/nU76P4cW3uQtyB1RShCWv0dzri5sfAdF8hDhADqY0RgwbbNzeO
UdM6d4EJuhxgzt/IKtBaw56RdEKblkZ5k17Fxql2QmOHHN1wpxZlj5jGjRnl3FLpeDb9qkW1Zb5A
3kTxymABLMA/ypvAMBsvMdZxstGs23jtFb0hEyXHhBghS07S8/F8kGdNbeQLZJbb9aeGLEWrfSE7
WrwqS6EhJFu1hY2cXjwtAz3sHuzEGi98IXdt2qHuNR/K4RXGVHz/3m4RGmWRXJ9kG+AMkWXNKU/w
vLHKBi1XP9DwbNDVU6KVv85knTzEc+unzrJOttaNYe9NH3WafvKLo+q2BB/G5NbUioK4+H8OsnFy
ELzf5MZYHGX5o1mNkDQmaTCQpHXx21UmZaPPM682H1RwGZHWphdnnoeBh8Tnqcmu/fs0DEh+g1lr
S/59bp3dfJDgzMgkghaQN+nKVL01241sk73CdKr2qK6OLFTmufx/farWjfvQM359apQO6tIZTKAI
6TShoItBY4Lk3msNkgVWWuFeIW46V1nsxai8ip4ovo4Aw6kbRHZNs+Yr/sL6BVV54yLPLM9gB4hL
hlUWBtvECXCJbIjY52MjUZdrWfw4yCsqdF0/qlSSD4tWi5FJaXrlDMAFMTaROZtAtZSzrPs4BJYf
LP0iTA5Ej+MjGl44AM5n8lAr3pgv5ClZq2SDNuo1aoPkFPkZClhOka0dfoZVFRXVOkVmA1UJ9KAJ
cg0Q39qffpmjn9F32X3dELfuR6Gu34t129662AYJ3fDypZlVhF7KosOPjs6B27eXLJpOBH+Ss08O
D9lT01l4jaE/D4Ow1q1ZT1tZzDEHXBjTGF/LoPafKlYsmpsYz8k0dhCWf7vK6m5SSDIsN5uIuICo
33ibDyOgtWfPyqtt3rP9yfOgQNEyvJMdUHobF3bgWTdD6HZHs8iREB7c4g006HwDp1CcVQYg6Iiw
kLhpR2NayAYgULdESprHzvML1GUQlI0z0OuhIw6yg1miSa0QdOkc/FSLZZx6RvfQu2xaPTTa2DlX
m5mE83VYIZwIeCiGwMaSWd95oTCejBrI0dwcOTFobov9StpX1toJzOEwg4vhfSE9pwTKsZSKc4O6
ymzEsyQxwy/ifVAXKbxctzkOuf+LsCGG7jv5hOIWD7TxUpUl6SkgmK+1Ma21sFGu6C2Md6NLXKkA
Q7qLMzHcCVQWb1vjJNtkTaXZBaibwFrKIrGLW8MwrAOeisG+DnV9E6ta/jJm9UZ+F9bQdsugmepL
mpSk8EbTfP96EWJeZVmevWo6LzWuPOp+CIby3sTwSV6ZaTESaIUJJ6EGgKMYvrt2hzH4Alfj/YcQ
HiJ7vYNGp45Xx1VNymxpVQgjKB2Sl5mBtmldwpOD3Fq67yejPMFJ6P3kv02j+v/p8+dHcJ+sbqt5
WfDxEYovzH+ZlsWfszLOVLoKeNOwdcv9PCubpt+4qdUOj4YxOdc4aa/Yd5SvWos/ZodGy1YWM2Q7
rEoQMKvIDC77lhDk2K+83Fe6mK/HLpYZgniQBJUISPx/zhTDdllljNFWnr23lta/pCaRKfl92zqv
rEhLWjYGuUCI9M97HvYOdVmAoX4wqh7hTVR31UrXdraBGKc8+6hz/0ed7OfmV1xDF6OSkpVCMybZ
hwSnD91UEnlMXO/QiWI/ZlOkb7XBszdjy8zzXsadZoOeMZooQ/LatU2y0uvKPpQugqJmfR/ZSsKq
zMr2YRCmDM8Uo7H7jvuidgOVSYf0F36XvYgApGvdwclMFivvwQbS8lwAF9x0tVNZl2TISrTmwuJZ
tKw/6qDB/3EuhkW+8nWvevDTybjl/WPNNwN0RhvnpdzFcTNgp+fEXrINUHK69mR5T7Y3bGRpjFv3
Ks+q1lFRGcNPL7aRn17ISsVKX1HQ8vYfneX1RKk26nzpe195bdIyG8vKbsB1PPR1WLK65m39UC1Z
q/TFMyFgGyRAkRzk/yRy3TsylwbB27B77JqMCC//Iwu/giWc8gHFrcw2X4s0/BpEU/otnKJXo8oN
lv2DxwPqgGzEHPJh7hAyTzyGZslQ17uArefl0vupXEOJMeaX1ca2Xho6f8THwqrS2sJbfiylUCjF
cwF23HZqjXTjhFO5Zz3uPJAmvtX1UP9amF6MYqKvX3Q9KC5+WTMJzQ1tMF0KXqxHV838vR1W3abs
GXDq6JtsJ/UcrKcES3qjUWdvBq9f6yz/L0nCuqLX3OKrcKNnWF4dsn7CPJDIVVaynm99GWEP/DJr
qW771q63duEqLwHiNbJDgn/UWvR6dUBfPXrIQgI08w1V36iWzjg5Z9jD+rUuOlIyc0PrkfBFyUq5
FV7tHac0LVdWaro3UQ/DBV3Sp7rKa+TLCv/RZG9Q+Nr43Nl2cRorA/2kMRufoXmEmybUMxD5tIYF
wqoK1k8X2VrBebKN7BmVpeFSYZvAloRecThN29FXEENqw+m5idp4qWJ/c5QX2a6/bpFue1DqXrmx
M5xk5QfDe9nbbtCt5EWYLiarxnOsPZJm9bmK0GaZxglgRz3vmsJIf/wo4hP1q1gWXnUktPTPomwN
K0IO8tpmdlcKS5+Qbkru0TVI/JuBdwj9zvx1ytTXzf7UpXfQoHEr6z/a5BWKZ6712FLBhOzjzPPM
l3KoKyQ7EJwDgEnIPiZB0wlrn+SzNJ1XqPhK2dGxGD3zPp6cu/f6xLWIuoGQdZrBu2U1/UPW1yxJ
lmmNIACkpeQmbYpmEcxQE2XEriUNHONqTWV/Af+JH0SErG7XAqxBnHdtZ419eD/Fr8Y+yLJHMmaL
7SYaOUyyiOEY52xExrIusep5rytL6xyqk3L4B7hmrvO12xGotsdgwfIVlFsXhW9V79/ZkRf+6Ppy
i1NxHiyK9C3FIDxaFO2VnbEZLPI4QtHCn37Uo3e1Kqd/w33n+1Tl2quYjAFVMATuBsLeC1Tikdn1
bBtJwYQdBAQ2l3lI9dDT7ByCXPOp7CTPar3BK8px0qWsUyooMwsl4B6pvAcZhHCLfudP2fxxndNj
PRYEU77uvHRYuMicwzWN/bVilcaFPa4Km1XT9pkbtWdwW8jEmUF9rwSslZ2p6r6gFHf1fNCKC2Xl
Z133zm4KZ1KTZDZJFpPvp9oxmED+zPynZsSawtLTfNFVgw0AjQPBPugPBZ51rh+xEIHMKrj9DQpq
3cEP6hdt9meTB3dmErd+esYgXjnKKtnVChCF9NA5XX30tQOcBzUz2CVRZa6EGP2rSJsJ9yprxJku
Mc5NpHZr4ebZA75YAu6t7r/pAxCYmjX0oouLVYysz7d8iGcFPs14dEPED+WdKl/7dad8NmjVLUVs
LaUyz4S2cjMMzs5cSFiGntN+ShB268twU9vK7ItAi50YETxE/DmXICGJmkTNjpP0NMxnkVamJ7+o
ml2OA+H7WfDfuk+tuV/3axUqP+gA9eASG4VVMp8GlqoeFJODLMqDqTuZtX7vhLKhKTDaoKsTW9oy
14rwpkN6M3H05BnIjzg4RluvhAXVGb0MlMECogPQ1dIbJ9HxYZ0b0EMrVr3bOofSD9ynKmmXiWUM
eKQA/c/6btzIIrivPU5y5gPePhHpYghgCerbLX6ufNWsvvOw9r5g2h4u03wWKFP0apMlYXZClhcs
M7K723Lyu1vNncZlEMBeVxOSD/ocYfLnWFPTh8beyarnjyp55pS9sQpnN0MVwx8tTp0TjuQOm354
cyjNmUsxF2WdPEwFK5cFnEMsIh3E+VAMuq0IgC018mEI6RZIKcjyNJeH2gfFJMvM4v8p+2n1bKgZ
ml+Z+qKCH04rNfvJBhHRzsxkvwTQIIgN6w6ssLUJnCI8Wnbqn1tnTjgpTfXY5hnqFyj7/mjfkiTO
f2YCDGlVCedRYdgDOJA0Z7+vxCG303iblG15x64TiY+0TN46DDflVVpXXP2R0QrgnrdkaN3+PfIn
zN9pN2QJDdcWKmFh1zR1lcfp95gXMcqgc9TC+2bms/zBpPvHlFgf3I6fovbrtzSe1i9mi8x1hMH6
Mg7Po8AaT6uhFSumFl5bMexxQsLyr/R0VmT5JYyqet+6K90uwm1a5MFdkN0lcXPNdd84qIqpH4gW
YOiSF8ky7FoQMAZkA3ZNxipXR1S/hkRl6OB2MGjR+Ny0z5qhGKtmRL+NuF2zhVZBOFmvoIo0AbYW
2sGawTe2CisIQekXoSGulekv0Q+Qs/rNlD9iRueC9EHBWJDfxDnKyU6q5mnbtGofFXfCqMgngQnX
3tyRTU2XECuVox3dE/RA1Vv09dUcceLyOmg2ISrSR0W1SbmjkLrI8GndpCBTV72HP5UTJEvP1PIN
FC5103uJvpnMb60hsn1HqGVtEx9fmgiZboiAD0u7Klh7m+3em8JkBxcXrMwEbig28wUSvRA68VBT
Qv7kOifHE5toOKflYlDD6b5HNDpScG8cA+Z86L1oiojYXoNjUtYA74rNqDtiEQc9qfu4KVcqgmw4
P6Alo/Tia5wj2ddZWbnOfC9bKEqZrlJfFHcRaEAgBeKMiLU4N3CcYi1scWQIlijcDAcAx+4RB0OE
z2sIUuQMg/sY0uQyGQQhR3zdACGW1R4dvhV6mCTzo2Y/oWOPWEOxsAYiBtHUfkvVUj8Bn3nzA31r
B6yZrDKPsoXXjeWBaLjf+Okp1Y2nIbL0g9+o9io2ke9l1eIvI81t8I60anIsD+zq0hNk/vRUMkiP
AaKvLYyMKvKK+8AoHkyzSQ9mSKraM46Er6/IYlkvjL37wMHcHd9xJ8jOuW5Fz5WSbDW77zG1Cutl
Tjry1gBM11XGIgls0A9FgAEcDnowZaNF13XNubUOEzCI9azmucHU99wmznQOcgAqik1WHGrWqfBw
mVVhZG3swTAPRRk95anXn72RoGyMZoajVd6uHcWtw350wZDs7JEtRRRaDPdaVLUXeRA2yolDmWHB
F1SArkpVP+pjDVROt08F2dhrDxJlNVoB8v02NrSAbZe9Ny0a9eyXjvkE/XDhBMGxJIp9UFJl2I9u
95rCHz8bYgAbrfMz6gBcl0LHWJgdPeBG8JOrrkIgwZscsR1Yya5SYS9DRf+m9uVahILpZRyGs5ql
Nw2cPNzpwddCkkceY9SbVZy1GKGnwZqAhbtNfDtfIaK8sgb/qyX07l+GNe337TajmqmZtgndk6gB
FjCfkcAokWW2W7nZd2BH4jkfwVPhHWN3CoScxlbYdEFaRkNqXXgR1PrOLH7im2FvA2Y0fFJi7NPj
+BCTZW/DboQ1zLv9LyPv74ls/kTbIBoAXFkTZCJs4xNTRVNFUqVlEf0YcIZC0hvPwV7Nb8tEy/Gs
HfudsHFRKYgDLQv2jptEqxd6D9JKyggXE6oc0YiouJ5sdM2qNyRc2LaETXqbq5m7VqdAbKZ5rM3i
Ply6VqKvjdTEAygPnptR/bdv/PcojfzGAV5rJvB7SCF/0DeJZbp5DLPte4qg2QHNResIYmeFj3yE
KVOCHhZmLd4ig++6IFzr4XyeYGkuHJiHprP8+5frar+FW+Rfgy87Ermuq5Fs/szdHwD5i44B5bvL
LgTdk7bCwDv/0TnBTFoam9VkuPHCilBqcQbnp67E39qmGU5t70773HC2pWqzZyFsuGNtOBw8JQBw
1oT2RgtKdOUn1CTbLngBA6Ze6im4xLWtAe7ownPaimTb4sRhrmX4A6vKZyUPvYUoooewLe+Zxdy1
X/QpjmaJua1U/TlMMHqMDFTbDCtGNW5OMESt2/J1IULUlpa61vxun6a1WAam2i1HX6vw6rKhEc3F
yrKSdd3bRx/qF74P6SIdcINEqPOn24TB1gybV5FNSCsW+V3uGO5B+NqhD5V7tMGip5i3dqE57lua
Ixaoj616BJdj7DKfCSRXkmhreqI68qZUM665bX+ao3FlPIAFVyXrsUc/tvLi9iTUpgFT62LaoBbH
pmybc5Jix2z5ebtErzhexKoTEifSbjBPUMjfhDiV1uP08++/v/bHqoYnkRSeyZtvCNt2Pq1qcpRS
7dL0s++ZrQ43XeUW2Gt5Rr8kr3NfB4JtUUFUXcxPZ1Hmwa3JWPD3v0H88QzOuV8wKjyIOinVz3lg
TbHrATrr9F3Lk2+4ujUn0BsJ6nKpD0oVpRiZnBZxdQbosWUH5u+DURvWhLSBP/e5swlN8YYxQXse
MMtFGmZUjgmaAtGYqau+78Rp6rEF/fufrX0KVcqBCZsBw3WE5s650E/wDC1mOwmuyf4eVjx8amx+
ddterDAeRCTE88t9ZltAZKbmyQzWBO/3iKfrX3Jn2DN1Q1bFh5BFSNFflK5YEH11D7U9JovIwZsA
M4Olxm/GUtjRHsJSU9djkO/Qh1JXTe0fNQftCQ8LQ6tOV/inWPvBn+oVkVNn2zvE+vomQWclxS8U
c6ZZ5jt59pQh29g9aswBuepjCXx0XXoeSix+2J1saySfQxoZKi6WpG0e1YsyGt8yg9xmACNyGStj
ux79wd7kphOwD827VR11JWzI0d34rb4JcrO61fsmhTuf2OsB366NZxgRKxKX1arp90T3pga+m16u
KsNvll7BwtWNvkIMDOryTTEM88zIbq4UBftezcE4tISmvrCjcCQW5j1AlXP3vRH+bFn3wVqSa+dh
3CPBW+yKugFNTNRly4pBO6ChGyIa/E3VsfVFIESvOny18ibYW3OuzWC7jftliMNkYOzr3h/WPRJm
TAFmdu+iyr5zu/aHiZRiyqJGaDsNQtxNUbNSvQJAYn+ngps9eOPJFUW8C8peW4ydEU5ES7KlWSbL
EevzG91WsJUt0bLsVTfIFmQulNswe8kMAAw4UWjpEb9N1oaZtvL7n4iNp/d1blg7o6unZUMIWjW1
GwTuZ5sj2IT51NT/Mg18IgS9P8oGsg824XcX2b1PhLBW9VzeS9v7blVhwGqqyxaxrbibGATSRlPD
lqRz110sy+wuhq/h7xn5xzyB2s7iYTMY3X03Gw7CXHxI+VH+/qb9OUCwAnBNF8CBZgn7D4EZXfTT
FA99/KMP2yuwYe1ec4G7VyCMlx7j9mpsq+SmQQ0NnES31MQII01ztGVjsoRRdFy961rLvwxOC4I2
tnVAkFF3b/cPbu68jf5YPPjk/P8NLOJ+nltZq+iCTIyuO67Bm/f7jtHSwjqtsSz4ofgI30xIKva5
/dgkERMX8qUbaxDDIlC8fA9nh/QQsNh71IZv7MQ9ZJpl7uVmqlP1s1IP4PWyvehxy8pb9jsa/hQL
H3Sl3fT1WdeKfUTgcKs5/izEAbEGxTT3UPWTutC9eos10LcRpNirHjsAV5rqHKVetSU2HD+kXUXY
jNGnaYfnv/9ynxBs8rlyDDZvjmoKsK7uJ7zMlLYoAgxx9MNJRb12Y8tnPvGgfdfOrR4W8dEaNGsN
V+rHqGAU1Q4HZazNYzpUa9hLCBD3wVkf1OpkpkGBvrX2YmNcf6M7yh7Hwk5pjCfIvrhBQtZYgV4M
F2WddEuCKmh6RH55mTLvS6u2DGoemyp4ro8evJ5j1aJF/vf/K8/PH783+B+mUOHwkFqa9eklqvrU
rB0/y34kpqmuQNL2F9jALkbbnW/vQxY91zSMV+BksrM7+fdGE/z0ykksY1WYm8Rw/bM85C6hXZR7
EDEwQVZCt4raNr5lqPL2hVO/YsE8nBTCvU6TrkOl+j/2zmu5bmtb06+yy/dwI4eqPucCaUVmiqJ4
g6IkEjlnPH1/ALVNid5tdfd1l20YYYELC5iYc8wx/nCJofKEAAPpUdiNlyrXdq0iOBTTtvaWGuJp
nwnq9US57zItvsTGAUuNDDdLfBzQwyksxdYqE7qrqHyq9d4LqNErqSqdMCUHy98NIkq7uIT14GYK
6PGVwVhC3msfhEnk9JiG2G1YrMUPpljLrZYX9qzqAqYmORIgEHSukDMozt2qehTmVo2FPYLgYGm4
MK0XHoQ5q11KFFfgF8tLebrvuiXeM+UMydPrkLrzosJleMgcgOCysyifCFCAeLbjS6/3J6tu8PKh
t0YM3KaomF5lBHX2AqDVS3A8sfNVh1/XGqyK6+KSCNI6mXoZnyhilXaXqtpeioLpOJvz6xT3MlWH
QjoGq6NrIBcvUV8j4UAe08Y0YDpXuHQENb6UHdp+E12hrxGmQJEj4SEiWrOmQlVtzcANg2FjPXOa
hgZRsSR70NUGT8vVgVc2ybmBGYIbI53aaG4v1OGVAn13lRE92MhjHNB6G3dq0KQPAP2PQUOOuJy/
mpkQnpn01P4UourdAK2zkxnVIXLj4klbFzCkbRxaq3MYVF/R3nlp4IHvpVK7RNhZvVX7ftobqKmO
6NJeyTGQyknLvxV9c6HqqNJ3Zng94rN1jViq00r5Lc4R5asRMhbql+T2jc+FtOj2TOnhVIjy5aRJ
8t0sRbvZrNLrkRkPmmdzt6dbIr89RiMWQhFMWvB6ez0m9Y88KYNxlVtewlB+AvE+X4Q9qarFtNrr
EP+z38SXxt9iXEOXNEVj/mhYEnjDD/3wgDMlrU7tX3TsY5w0mgl7cnhZptXThxIyXJlmTYNsfRkv
98pOQoQ8dCl0I4wZd3q8fMunWNtlKYLziYbw+BNZD8NGJss6pMmaoSKOZ/w74xAJGQQpPLq48AJu
hp3qxYj7S6DbsgJNOhxn05XCGfn+fJzPYvuUZsVeAfR5i0RAiYFg0V+gXqX5SSm9bmowsEZ2eJco
B22iBoR8Wfolb4fMhTrGKNJHTMz5rjGPNR9OjLyDPAA3NIzL04ioVrr6fRZt09/1iSw5y3CfU/lC
d21KPLFAGihaipfJBGmkT0O3CwMKSunahIMmvhySYb6Ide26W6rmbVb/P35RjWs3FblvJbJigMG6
D5v/fV/m/Ps/13P++syvZ/z3RfyNimT52v3jp3Yv5eVz/tJ+/NAvf5lv/3F17nP3/MuGV3RxN9/0
L818+9L2Wfdv9bv1k/+nB//1sv2V+7l6+a8/nr/nceHGbdfE37o/fhxacflEAzI5mL/09dZv+HF4
/Qn/9cdnfAtQzvsP57w8t91//SFIovqnqK0YVG3V28MS6Y9/oRS4HZIkDhkWmVprHXa1P/5VlE0X
IdKn/SlKiqpb/COqKsHcH/9qsS1dD4l/WhbaDSJSUiLDlyT/8e+f/0P87+25/WcxwPVdemcdaOtA
z5QIg0IJsyXVUriEn+XDpEVuEaymRqnUj1HnGLD7asEvJnQursX8N0PuJnX1T9/2YQaGGpNYUXEa
L4ML+m4E3B8QUi0zO7ghydvAJPlcpqfwQtmV93Flq4+VF7+Eu/ig+uvYUzqmE53HB+k8ucZBxIXM
wbpmIRVYeuXpp4f44z79LJIo6eKv4SC3RjIZYUliKSqifH8rIMxSKwHXVaULo6WUWNVLeyzWhTXi
VoqIk9EeB2aTQK1kOGTFvYEJy0HI5yGz+1prjp00NsdtLQktSFdTg9KjrEFhVvHclfsYgse6wAAZ
G0hVfNo8sYg9p6OCxYiTJxW2equPVhGMui3pc+XW4DWoUGM7FdT14C94rKDhXwP3WxdmG0EmKJYh
8QhvcRXMzOLIoIleeUzd6LhtD21XotfEZiUO1wVlKD8N5fKoa/Gy1dqQzhTq4/sC7H9zxBdM98Ol
vCSqqI/bIm8oMoC12L/vaqQY0vJiSETHymS50tRUR8zMq2NvVBn3pa9wj53AqMfrV2rGKO+LGpWk
JSiPODgga6pvy22HWBTVcVGH2EH9YHYIR4KdMgwgUqv6qA5qdRSS6Meata5tm22Dg5y02s6Ras/x
ToFFDXIBq3sWq3bnUZoESoNiTG1ZEJtjgHA49Xe1z37aLtXM8rIp+Fxn9Z5ASd4NUtod86brjtho
XYhxF/jbrg6flcw2mVdAMo7R/qxbps/pqzkk9NLr1rZrW7xvSnXyqI0QIoV65Ueuv19bF0kXTgtY
DH759lTMJjwbbR7vtt+7/cptDQAFdbhtVVzz/PmSkP759y+Usaz+8bOZbzQZehD9d+hFFKPrtjma
E/qFP/3Y7TZIapbteR28WejboyAq7XFbiwEo7gYI6eZUh75laA/bsQyXkUPLGDnIrcpTawWHYAxH
4CLjqy10MnyzLx/eNskTF8d5J68tgVirOm5rW+ugsCfvR7WFzsj+bRdPHKMZizYfWliO2bU8lcc6
QGPQkaKO+VI7AGEKiag7q9bQZOtSV4jqGCpQP40YgxishvC8vXgBeTFZ8XRE8mU6jqCO0rJYiKf4
rq3ZDus1v60t/U2uYSvwU3utoPRkMHBoxW1J3gpHqIvtatAl5ZL+WmggwI4WM5u3fUGr8MaVmMHi
hNkdA5OuIi9pOdvmtpjWA++bHz6SqVVqN3jNu2rJ8xKx8zyGeYqZAVhcCl5WuWNGTVJ1Pbqsax82
i2CmsGy1GJQmA8U/VK9sRQmoHm6n6NJieFXWP77/+W2ta+Nij7HX26eaCAzZSOXfaVTu19jy5s/r
Ylvb9s34fWZ20eAIgso8EMX1gwuyl7ZWWyRQt8M/fbITX4RBAGK3dlfpjGLDtjapSdU8bqtzSLyK
sAnHtwWVneeIIcNrQ8FkdvPXge3s+n3n+1/bPrNKMthZgRnfdufTv24/LCiJ106+7UkAHUjUiSRt
Rp5wqK1dlJTX1n4ExjRu126EtI/t924LKjrpzgrF09tRlWpvBk9q7fXejkey6YFkojIzFZ6eKOdg
Njxt/SNvn90+tW2XkvzjL2+b24Ft39uf++mcAnm63TxmJyyCjJ0iCj7667xk/+nPvO8DiAYJS266
75RXK1exyBuuzdQctRHKhvG8bUGWLY/i2l4zqDrutm+UaNzb2vvi4758YlDRNSXeCdyNXBBC7sB6
XrFEr/P64//judtp70fK7bz37W3t41etV/i+L+xVWOLchlmmPCDKr+RnK9J1DLhKJHnGVGV7AXCD
GsSw4tdhbluM66hXowBlwJGbKvK4Ik0UBky6lMLsLAAFbbGj3DiqTU9HwcIEtqwkOUoQa2/8vhCN
4efN7UAR1y9tXFXevH4PxYiE+jFkt2Qd5goSrKLXjXKPfEvfuP3ahreFvA7Q75s/7VtHvQYlGfqr
bG32RiB6hcpNRsJfcvu5lp1WW/B/RgIffDEK6T1SWE23pqsHXMrFM4zjbBfrxmQXjC0i81EBSqZ6
pVJpf/vOgbf9aGxvUK2WqTvhDmabk1V65OdFMB2pR5nb2Bdx3Hlyh29usI6XQ96SnN9WI+QtjtuC
qBbAmh4ukNlLfyK1s6+Gb9u90VDuKfclAueHVr7M1juy3SV9He9So72Cl5XswrbVEO7XXvsEKd4+
pp4wmc91G4X+uM5m03beW9gSSWV4VMNPUcLL264R1rSGJ5bRo+KOUM5tXA7rZJt9a3MgI59Bc8Wo
C8u/hUS0fB4lhpAWzIFLsHSjS9YDcivXM16g4PFOGNKmx6HN9R2VggOVFvkI5Ed6Wyxqj3aBnu6H
bt6rqHlfVthwRPJyj1Ht4CdzfhzG6jaWCHDAEzYu+SsUDwrjBuH9ypG7SSI3rOGVuS7WzvZo5dOP
zbcD2H84zDFTdEQDZO/WxVsL2FZjDM7AEY+DE0cdg6whXBoRKRYcxhu3idQzmgiWY8iw7IDrHwZz
DK+6Caw9jHbiZZm4Ve8NQInZtEMsYmBAzaXXdhJzT14HuW0hbaO0Ff/YLJRB2i26uStK9Xs1SddF
pgzH1BSG47ZWQ7Wx4Xs37lpNOOb8Ajx3Fp7MT9uWSGeXvO1Orah9O2bSdQxak+3ed20nvv0NSuyE
ZJA0LNJVpQY3jLGlXhcZSLDF2VZ7NenxZhk611B7IiIRqQNOWj9VpUQb24e2tWkduba19wPb595O
wfnpe5aQ9Nz2GXW9eheoqNcU9ATrQlwKldu3rtLYJVta8CsgZuuO2z68aDhcNWdMjrXDtms7GIVj
v4Z23bEUUkA8NZeX9Xj9kpj0mjEwD0WvXSNsqvq0FIZ0OULAMhh3ow7wznnb1zUvoRk2nlwRmW+7
NLxjwbxYCTpknPV+4H1zvCK/ZgGWyLxhsofRw4iIBiDBmCHvPFxmuzDxO+UEGlVDOfNz8YLjzMXK
LGB03AFhuIfVb0u3gkexIbLdIb8FwhdNuy5BzcGWAypShOfu3NxiBET+YZ0lJW4SHufhoZefMSsE
S7bLTA8z3Ch9UJMrKdmhQ50LpzK5MpJdJ/PO7AzpZA4YqpH7LM4obddUq6fzkthgafLg1JE6thxd
uwnhd1huGB/S/JDOSIdMPk6Ig68fi7PpwOxBEKz7toRu7eWv4ICabtdHjiE8NaWt8fvvOphvSYJh
6tWM7X36WUZeHxt6F0kOfLG/SoKt4ugt35OkiXIbzUFczhNbkZ1O8EFOqyB5RF/PD33lhaCY0EhW
r0wQyp+a5LoVv2YXol/ZZxAwz6adXE42aGCck5zlqBw1J3maz62bvM6+8gz2BQFGV7jW6IkKe3qy
dpNjHuTv0k3hjYf0UXSrhxqQwbRHDyW6UvbDvrMLO742PPK0+jWTTmwvDnj9XUj76mvMxLK7lPCP
rrwUME/sBxj8jrZ+Vga3gpdEhN25pWAH7lewFlfFQfMXLJQc1UtvhMvwZf4ePVSvgMfOUJMg93j5
Y4HTItNstDxc7VK+bx9V9wUt5tOhf8J6ZrHj3bKLHS6YOORYXh8VspS7Cvlf1QPyVpYMWaCZbLCW
yE3Uj12yj6Nb3B5kComNr9f7wLck087yHcUD2zIc/W4hS9Y54ncVubnImb+EAM1ET1fcZXan3MbT
fOz3eJwgBjIZ0Io84nr8eJPWWSSvkjpbbJ6a09m4wQv9pjjoTnGnT0dz8LDMPUijKwSfkfYpwx0g
RHrIhcbxqfcXMMt760Z28Tn1pyfMrtrv8hnHu7x1U2sfxm41ufNdlrq65XfTvoOCHRwotpb6LSzQ
4lmBRrn4X7rcTTB6T/dVeQkz4xvu9tXieREj6fofaLr5q/HdwA9ydNAgTElIiqeAUBiw6JWEwfRD
PTsn5BWogJ0kv3LLz9r3iHEQxU4Y/NYZU2vRRUyucObAyZ4sfB2V9aB6UtX98DTfW9VZhgJ7Jva6
yZ4QT4Z/atriV6twsEF8FmmVNao0DtHPDnthtGrCA865ie5E+Oci+SgxU7blzwWkdHd1937Qvw43
gGof68N0kYt2NdoVdYEErBPlHHe8G3QbInT/PXSaF4vXR/IQUccXdpIAnvmquuMK+fPZyKTfkS6U
I7b3szNNnpXvQdLFLxCon4Vv2bXqlQ6TtHv5Mfye3teUhUqSBY5uU3G+TD/Xn8uTeLOanviR18Pz
s8lt7zMIB4/ZQb18mG+1O2GvXCcvRW0boaPUtuaKr6T89OPkl17dkXXfNZ+63XAj78HJgfm1mwc5
codnZscYqLqTrXrC4ypg5AduZ/dufx+PQNptyWFWkMw2OdxawlkPuMeBRo84/VN+aBob4+wERbrY
Fs+hS5/6WZWOwEzvSrRndQdALEg6W2b2O9qyLfuoGd9YX/CHfpg83V326VO+w52qcmLzSkG4kaqb
Q6fphseidagmoWhtl2det8QnSQcYmyQZ7RA6n42fq0dKAgV1TJKT3XJJdcecfG033XwL9uGZmee+
2C+8qFnqmNfdXjyMK8DdhzsC1pO8t2jZslvfcU8P8AzhLbsgYQtaariP+Q2Dm2H0y2t9bT3WIlIV
4A0QAPZJjyNsUeBxfIkQh+YAdUJ2nPTOLvRSp94lX0YgA5+YeyUCiipOYfnaZ2lwStoe9gxn0w0P
9Tnw86P+gMyNucN8aD+lzpWRO+AcKr/aK4wpaGq6hhOSjgycPvFe5isUbZ7V6/RTeBHuoq8FsqOX
eIwC6PtrXDQLCoprzEX8R7eRD1m3J3l0RFy32UVKcCmZBDbdOlMJSubr6jo36sdRseOWUhqwrUcE
SIit9yTsZVupKqxByYAdh/WUbS1cJyTb2qghs7l/W7VEjN+SDJa42ia7eP0MLmgE7P/7s5W0Jopp
ZSYlHT7vJcDjtCuRYzZeo7IwmFBFVn+kXvdjkTRifxSUDJn7dW070LbVk1BSQhJq1COsESn6cFn8
CAWuQ0vmyhwFygiLSk+5rU4iucdWq3BU19VWRQmagHOsqSCG5jAdI2qFYKwK0GS6Qg4i2bYDg0MG
fII5Tec99EzCaZBVpEJNUkXbWhetk4L37YakIwVN8FaDCpw9wxlIlnIEGteFERPWbmvv+yRrQAaq
6fETGNxYovHrlPUcpifMdOtCwpITdfhdEF6FK3/A3PgEeiEdkqhpd/0aS2+LLtUua/S3/XHNLrwv
wnUq+L5JpYu7NOBRvs5HpnXWtq2hGUSX+75T1bE7hEaGrO06C9SxjRTVRd1v6eBuTQlua/qaDYbI
IwJoAJCvS3eZqARYPJCawsM4deaKYSLoq/rUiJLkqwr9cf8w1fN4GOPRF7TJ2r0nkESzwB441deX
Me5zO6675ZjDxnAUTLoc2aqZrstEnjCh3UnDzmzbFMd4wE1Ru7EG2IsrgQJVv5GYbZHuq8bEtUil
IVAHmI6WNCk7JTb3IYAH4CGq9nmV0PWGbIJ3m6z5OjVVUPRCz8A1sUzkDJ7c++J93zCIMz4MZzwr
86M0oM5nY341u7Na34tte2kw61EwfdsPayJuS9GtVRBHGwZ6vTWdrLZrFuktefyeTJbl4UkDhm6L
QrnygCcQn3N3Yu4b0bPWX1HusnhHKJr4Zat8hqMpMXNjIeaJXYhj77WNLnlbWnV7wNvifRPYVsyP
ZGIoEpNvj1dap/bCbEhMjGpLc6p5xPSLSilNcE06vy3WNKtWNewMQ8nNLbRXlLoLHGGRyNBtGdZE
Tprj27aJCOVbhfT/F+N+W4zTTapn/1CMi9tvZcG7/ms5bjvrRznO1P8E+0eZRZMRRTEtkRrUj3Kc
Jf9pmhJCZZaKWoyhr1zmf9fjjD8pt8mqKXHkRxHv3/U4+U/qZgY0E11Fn4lC3v9NPU76FW6MriqC
NfBVZLxi0DTSP7rFwGeJ0l6L9BOWVA3q8910pXa3moQcoIaqlM97F13CTrKxflQwKq8mpxBnLzYU
cder42+gXB/wpm+Xg8GECB6Kipgucft/rg+m3JRKrnLtpGhYi89VVPmJ/G2YjepKLJ6tKkCH0AQ2
AiTyCo2N7PjT4/sPZbhfa3A/vl7VubvwWE3zI9TUSvSlJc2hnpop+FKaQ3+nTcFe71qsOsQAxXGU
Td2h6s6tNsS/Q36v1cj3auX25TQV2gqeC6JBGfbX395EYxT2qaSeUvJSz2UwpzsdpFo+96aLAbJ8
LwCqw1U2LY2F2lPyXc8zsjVJfkpatdth1tzYIVrlTj62y/6fb4y0FmY/XhyYMtobKDvKwR9KqWOd
DrMoNOopC9rGS9r6i5YROdV1IPkgywSEpOmXMAl0Ba0AaBTnO7Q4sPAZ5LuMlOcBWe56nEz/n69r
A8l9uC7eBsmSNSTQYHd+uGl05G1uTLF6ioZA3YV1gNhxB60Wvf5XqAfhJ1VMdoqcIdSBHA+ViUE7
ZnXOHLKBDpruW9hYe6VlWp/V82meO4NJYIDGsREmV6J0tKzBVae+uVPKWsZ7FekhHYvC04g4rR41
+k1fftHr1iBjqO7jZa7JaYflE1mkTzi8q7dCWl3zkqUXSCq6IsItNzpelWQlqVEinox64evmih2g
U0NMaCqHKDG+CLr8WUSo/PzPd0v6FYK2NjGCFVPHFgpzDwQAP0BdgDsFfQbD9gSOUPRDDMPBj0mw
SriNdosstL1MdeLEJRkKOITfyiDC0Pz/8UJQvafezZvOC/UBVx4mWPxim61iq9aNx16MmO8Fyu3S
kyiUu7sZCWytmtuTildQ1+WHzhSm+3++Gb9CEd7uhbSKdGkGjEcAiL++bnFXNYJe9uppCKJXgWma
USzO1M/4MljXapxgm1n9rnv7e2+rrxhVaX0OEkPCh9aKhJ5qdHKmgsLS9hOKfa7QyndlaF6XQS74
Cdrfp1xLLuWOmlG6GBciSb6mlpSHptF+8+rIf+9vdFEBiogoiMqDMD80BjNQpGFBAvRUpsg9paNy
pmhzYWbUg2HB34rm/A18bOzmhRE7WTxS/x+KC+YlJNaXInZRQoCg1YHeapFoOY4mlgzQY24VsdAO
5UyitG7S4EDcc8ZYZfbTks5bghHI69b/Buoh/73nBrjCOEbamhX5Y8um1CgH6A2op1GdyxOmxcFV
0wDi1qYoxz8Yu+rAMs/VWjeuQVkcslYDyTjrT0qJbHa7On8CyISmnha+uRiKA0UILGYVDYd+VEgb
ywKmoaEXiJEF/wqFWbFHelmYQ8PPMOKyOx3rCq0CZIu3cPOb7hcI0Ifed4XlwL+x1uZqfCSXpggC
THla0W5SrcYTnWmtKHK5Y4FrYj089uFUvgV9vwCwfkGkrO3/155VZzRCgUQC9KNgC/Pr+zFVZlM2
Ro0ouWZNt3kYIiEbN9dShSyOpQHrtuBC76JMQVBtXZiyo+rf07rIfzMofxh7GOhVdABFw1KJUEhT
f7ySKurKrK4r4dgFqeDHkngHWiLbGWSsSSXF004eE3Khpkl6CJGJC7ltGQnbRtmbctvvrCx0Q4Qf
7wpmC78ZtLVfe9T12gxIZ9gob8ipv+nRVOkCjUtCeKW2ckfHFNiTNPSk0gGzIoyRZpQYk9zh2i7E
1fpI6nq3QrTtah1XUHSTSVAauOoNinACURmQBI332hAqWJLVKHZqFrqeNGM0t439NJpoD9RYxaJb
600yJyazhvvJHJwmqdfOU52FF1ZSS5dmTMpz7kxUvNXgBpVEhAVMC6ifduyaKvTbxBSRtMVb0lzj
vjQC8oFjuw9WNvcIj1J3XmJciJPSk8B+79WwEq/HfSyVv0M+8Qh/bWkaoS/UQoMXF8sRBd+4D4NB
YU6JOsFOPTK/yciF6J8g3S1+Geskwov8CumXkUG7JzkkIF+2cO1OqSNxQ4RG5hwQ7HhMsNA+1ni9
e7GJyoRY1jNonDml9K/bWTfLx7gbE5+w6ylX88OSpNhnTyRUQQUrxzmBFmsZ+s0ETof0Fek6VYC+
Ik2dQ2rDOBYmWZZRHy/rEFJBHg4yD5s5eKSGM65SQbImPUgYbtgNvB1nkt1rSWvbpnyuuK1FLlZs
FAaZyjBNP1ga6G9VdBCyATG0SilPMXp8thk31nGc9kE/zpfFuPgAUfKTPIaF08l65xMe0ITGFFYY
JtXLbO7pN+IbvVOEXa0kFpnfzxnyugeMbKCoabf0a9F+DYuajKxtPHlzFrV3kYwV0RCJsmcBhHYq
XYe0ohnoD+fqdUcfejUK8IyGeolAFVXjgfh/VycRJOGWIgQ4LMNLlYziztxa5y5sKru04Ee2Giw/
tehx7loyiAwTgtNiLiC1h2tPUsuPhpitDRiwuDJMzy2D8F2WPSVF8qhoe9xzY09aZZWMIZ7OrTqW
MLjEz+UQhode0p77rs+8qk1AYcP+p+qJ0llrZIU7GaJgd/mgHP2yQKhMrZBBgI0S94qOYxbpyqkc
TgVOkFlnGXdjuIDo1QO/NvHDwBlTP87L/Ckp4vE8JcoemFB0EHP9pZjMwW8ja9Xao46ilDFGFBJ8
LiPqwuthgEwq9vFeydroKS3mK9Us9jkFwltD5pmPCoF819/q6QD8N0NsNtQC4MVJZhDGR/dqWhs3
kRSg1xMSeOR5s8OKHD9Fs87cuMheW70N0S0NXgO836Afpbk3RBn1m64jmNWyBc2thxQ89hHrGjfu
C/wwAlwRIeSZj2NF3S8pUAmB0RjA3t4RqMIfDIwVkTEobogvyz1lT89qKqxVsbc12/nWzCE6ltF0
KWg6+qPgGhbMaYDQ58VBstLGgfiLLEB1KddL4YkZuADamuKWTU88I/FsgJ+mVCHw6MzSbHTrkBLW
1sIbLN27PKClWqxJdfBqxU17Kpfyu0UeEQjRUl4jz3ZJTya7VbRYu1BJUkdrxflo9bqErsBXgVfj
U6B8SYrxFoeNlb1HZAHJRt1VkZqcxmK4EPrMH+u5vmuVcBciRHzd6Z2bzK1A95FjVqa/xIXZeejF
N34rRJJjAbA+5OEClt/AMzNJIl9fkvBmTupnVZnafYOjxL4Ns+egTWw6DOtyUNX6mh9I7SBpjEMg
B8+qFcynLi9fBbypwK1LIvVNBZEsnqoNyiO+DzVaWBEfWymeH9TgrpFjWkXfG9+7s7YM0W0pt5Q+
TAJvZNyaq5bSyaLn+TETC8XR61drtSrItPa5zbr6SkXkJu+Xr6FYjNgCzK2npQiPp3HzGIsHqMEG
RmfNUywFbltq0ZVeknwKg5A6qmmlF0E4OgDYqBi2fOEEJQP2BV3gUpMAIDd22avNvBNBuHgiIHnE
QyIRhS4hOZe18NAwHd5po1E7TdY6dATlt5yQwk4hqOZ4PF1XabjCAlKUBeLgQo4oa8pLgU9KFPjw
og7wyJ8iDdegpJ4NG6ZndqjxjQvq4amJ7ARtkp1VtIbD3KgBPLNKs/eSfo5NaT+3wUViTe2NYpGw
N2Vf74beUbUm4bUrW69pV75LKUv3hbEPOyO8RxIZPZMs/9SoCQQZ+JkPtaq+hOI0o5o9p0yjuZKh
6JWbrKpMO9dH6wGZ1PJSCeiRwOYNbhGJ1HZBmOxjQ7UnvNxsKag/T0RoNhDYZt/Anzjng3UfzXXM
+zbsNusGIdK9Sc1NF0EopDcKbb4Pz5NIOjVXxZYakngZl1b6NIQ1qmBJ6Esqc2r4o4e2rYXD0MHw
C2pOV/tz0LbmhbBcNOAt/G1yhgeu6csd5gBJ00QVvMi43DV9YTjYt2KNLtwtrVza06TWB4ve6SYN
oJ4Ukyeh7HKa0+W66BpumVwM0N/jxhOT9l7XTXjQOCV4dWo9Bble3uYLtT3UR0dPH3HSRVCBPKgq
DX6VTN4k0Dkp2E+j7du+LHMbuji7DAd0sGCOMxuysQzovaLcjcwZ3ChSZ6/U04lGIt+EAtg/XWMu
YcnoM5Nu0DxD71SvKrJ7Q5iys9Ke56ER9lZZ967dVuF86rFKIVs0XbfmCgWsoCu0gXauZOGT1eAA
FwgAEbowpELVV0zj04Yxv0HLAYmTFNlH05kEIT9OoqFcIRcCtcGA41GPVJ/a+XHI4mY/5Wq/I//9
RQD//Bgi6OkEUq5Tc05z/DvFYJ9i/WFX6+TCVMf2+5zIIR1kLGIBvtS4wZE1AoD9mrcKEs2Chq9Q
ZNx0ep1fmS0QAKurJtDm5nkYuuaGOHzh6xBEswIoX1UTnbJWrV1Y6iUaRn5lTMVR2JTEZk8TF8XX
oe6B0lKi1ge/741Rqh8QkGB2iViEijPzLl4k0Ue7yRGAPWIoN03nAWFUBC2ShufYo589lcz+VfI3
Um025xoJMG2asCQd5MxplmEE87kTC6bEljEbzMcxKdVLfGQkS79qyrrGQTpBeFONusOsS+IJV9lL
q2++1zJ2OHG4BmDyrolmLFaoAalp0l+2Afr+gZRaXjNYl0mtkOhbKmwWCgWn7Y6UF4oPK31bBjQy
FcgtzHSL4ZCa+6DMJ2/ISxAmLW4mggVRNlFy6ntKnFzMQOipFNaQardvTPDo21U6anGp9iULpXG1
exYdMnmqu8iJdo6WIbYZeeWzikhh3qnQyGbtEEW45ga9nl5MjOA7RYeTNjUmOLVMoH5Cpn9crBdI
dRTPBrBhpvo0FPr3qkqY7qqg51BqcYHJfk2FIGZKgkL3KEAozjvNt5qJ9i9bftUoDU4Dy1lU8ODV
eyYqKgoDgnXoppMw075zqXpRNelJsWTeLlnX7GDV85pixg4V2gx+NOqQP/YIDuyHlJqgWGIkKum3
Uz4BWMGO162L6EnXkZMOP02REmGKNM3MUl6nYqE8K+dfTaP/rLXpwRB1X48n7PHKHNRbAWpjjEO7
Wdq7iVfWa40idsbqqYXKBYwC3OyM03FYI7yeWWHgNyrmInOfOwHKLWrdBGgItRcCbLY9GlDovna+
eT+M8J6aSXkw+f8s8djGbn7SplT342g6mKAk7UxDZzccymcxn597KUHNRfoGSVqqgb+J2d0wj6Fb
mRBl1Urd580Drjeyk6cW+BcND6lG+y5nWuHANcng+NWL3WcQ6nkYpUp9DUeM2i4rrESqSbuchwhi
B84oBMap5ihVCyc+AYXUUC4dZzyeo7C4GUSEsA0I7pLSeYEiSK6JSq84U9cHOhQ1cepRpznXE/zZ
FN8FG3pi4wJOJ/rVXSysS4rb0NvGuLwsExW348E3ZBApzdTd9dWCK0wtDwfXsuLAFVWsUloJ9TV1
zK7DbkB0dJmQbANlvQwVc49Q8yINweW4a7E8ShlkV9mhQUu9SsBfJw/HABMGkPISZF6nngJXiiUB
1ugO33LECI0MhSwrxsh2uarTS0FJv/QIsCGzhl6zPulO1wuOohXI7jQ7LAQ6Z7Do0Jmpuf+LvTNZ
jpvZuusT4QaARDutAqpnL1LNBCGJUqJvMtE/vRfqu/b1/3vg8NwTBklJVBEFZJ48Z++1qRGDA1Jv
iNoOaOku+8OJ90QQTx8rJ6nB2zgfbAzP1KKfDlHnrEns3NJvI+pOklQN/yUwsuyIjv8glNsd6rXD
RWjVMfLNLsZedqBCJy2qOFckKLCEssoB4WPm/mdxOWKIBk10335FtUaEBK0kV2x6V2lY6AXsNxI7
VVRBHcQYQtgcvud9JYo3ThWXddJN7Lc1uYIJHHIpIJw33ikc2izKCRfAtigBsg1+dUyKT3xuf4gt
Y88Qpn/QoG2X2f+SJR1yni5lI8iTuKpSyNpSgsASwFp7lDegCYmMq2CdtcUjWI7XliKY9aN3OFOG
v0eDpXJUtOnxbmFw2Dypxu+58yIxum9iQlhG1NT7pMSnaKvmKgYa55VfRqrLxqizD3MILp6R735t
GirHhu1H92D2reGXqJ/XMp3RrRluBL1KGh7c9Zr+risaxAnutGuaXyWG2l1fk2Bb2J/FOCEBaUZ3
V64l6rUutoAS3ZqAtPDe+j7artp7fXlDB61Qio4neEANHojWZ6Wd06/ELHb6MUjccY8WlNgvR7/Y
QL5ig3yZ7YWc3YTfQpseSqQxgRW699bxUDiteqyArWSB/1KPKfI/4VY70yovrvcdLy5yaaeZn5aR
uDfbQoPlVvt8TI3dBIVtx60bcP2LR3uUVawsjuMOzarYqRxyRTeUo/Ur+9HMod458/yTOC62+pBK
ObDZXQYRojqreyRrjluh0FMOAU+dz4lLvjreoHZtIZB5LikITendcpwJh8rC4lz6XwXAmLk7jlJZ
Jxvci++h6XG/lXb/aYQF5Ul/2bYwe4a/JrVz1SIr95xyMJmt1g0UCFh+6C6RAWzcmdITuLuP2mz/
WpLleZixl04Eu9agfPqgfITIGCd2hQoo9J6NfmkPAnHNSnv65AOp2Ntm+DpBHix1Pd5ogU5vMmws
6NyE0dghXSKxdgq9ZU06uVHksWVuphur2BjqIXAE5wcdTxONp9gyTxBZpYhgT5YMcK6Ms3kYDABZ
5QL9tuv8BTpIBrWq6f64W6iE5zW3kWX4YmUU2lHoH8wRY71tNpDHnTlHIhjkj/fPYBnnj6msnsWS
ruf/fF/3zgScfEGigOWaExWqMSxyGI23L+8fOJS05D147LitQH+GBLfczRo76lh26WMrBFrjvoEu
BVz33G/fU/fvLX36mdZVeoK+LB8n2zhJE40CKfPy8f6B+N5/f+aJhLgXiU5zlsG7mLxvDqrj0wCK
nJRSPYXnVBo3Zj586U/drWhdbiGw56HFnKDLyKjKyvZHeWjaoWXCX1ao2MeJYyI6t9oft8yCItnb
lfmDUzE6Rwx3h7Ct94XHW0hmEByST13ngFGKvN/rZHwJJvSpnH/8xikOrYFdPrSoYVLTui6a/Rvg
zIVfaYSaPrgFbCsDKC6M5nTs86hkeMjCWTnIboxP11W31Uk1OhP6Yy7bTOEOb3kun4YyNY9Ok5IG
YD3RlJH7bOU0h0263O2Y0haHLEdwpsbli+7EzwXRUsTx5O+wAjPznI4HaOsxpoLqH5lE5dKl3tMS
pZGufHUGFJ++BtZ407ZInwcE2RZM0Mmpj3NGR1RojxQoVsppWQQ7twSQW+fiiicRkRd6krNbcBps
VqziND2C69wO/Q03srlbh/pJrxnwZVk2Rzap+ZgJHh6QN8arO1gnxwa1wyEaWZI5u9eyWj/vcD2m
Fw++3ac3PN3GSbUkK89LEj55MKJcrV7Mwg9PitJit1aW/0aehoIoapEKTgDmVbvVk3ZdNmtZTqe8
WipAgkvIit3PR78OqWhaHtG0kxczs8ANYswwDJKOdL+SIazT7KjssXk2aZXtZh/1XxXqW5KvsW9P
X6vUkBHjDfema7SkXffkZnlxa2DDYyDwHqY2Sw+BzUuupY1Afu2mo9c916b24zQJrBc3fS3KYAPu
ZBKBCtkUrZX+atpDHyC0zbzMj9rOFZFh9yNon+k7TCqYKCXc2XLujD14IXWCQZL7Pcv7NK8P/F9l
AYFRzewDcsjUW5mfS9tpriRR/1YbKNgpm+y0jgECTnicvu2iLx79j9W2ZwZA0Gv41dNjWxECP8/y
0kziQqFaHBWsd04ojneda7hDHG6LDXExLc/2KjbDHepdRpLhDp3SsM8ITUAfw5KtXbW8tpT3PTan
ayObr3aDGSObS/fk+4VxCzrwPEtxCI2mOwQe+z+QnOrWVPRPJF7Vfg7lV9UmP43Azi5eE7wuGHBu
CC7eceBaV2tDL3r06C7tarybcJVeLSHOHLeDqOksZ38/fNoNCN9+9B7oFMnnQYNHq+qEhVpIiOT0
Dx/wu5oQO3LrQRMFvmMeGx60JnJtd//m/e9MtTs+BG/1SvWG9usldcz0bSJ54pAxA6ZhRQmA65jK
pK76lzF0+jNbYblr5rLpoqFx3BvBnOSnegLUYeXU426cmQSIYaI7UsujH3yxWmL9HNAZYm227NBm
iTuOP6eJzMYwEeGpU+Qi+Y3aebRFCd0AdhDYzMB56cy17Mk8tznH5zLZoGkIibmPX9F4fTPnb/mU
IFjc+I6OKG7aNEfeg7ThMZiNvSGTNBI1pScLFpRNK0a/KjKeRl4tixy5hZLcsRMaOOS5Hpy4Jv3M
RMOmukS2g0C6S5xdl5FpUzlhNKinkAPZDosgErKuSH8LD8/NCgf2kmcepBEPCp027ItjD97ZlB/t
OCyX+weeo9fVyX87RsBKGswdyy6tlnVTZw4TVpT7Z8289fDbzZZR0zeAbSIRAnPoj0KB9n+GgUVd
7nJVyoCWJszo6TKWkLg8Cxeizq5o0xjKce6fyDoaSAcZg80MA4Ddk7O5Q9eGpK6lfxKIG2LC6mqy
NJvSmA9hap1xD4MECcvyrBWHEHvx3pbJ+62lj57fu6+v1pepm93jaLUvk0JKObNcx7M7P2WEsJxI
fksTzWUWADWbAT2ydFi/tMCqYAz5JRWaGk/0Ok4H4gedGdKLvhrrxKyKUj3yKvdcFHSjO9n8dVVh
XFn9T3ThWmSlznIqgMa0HPkWT0xkP6gSq0pI4KyfvWQwCQNX/hmISoNEwiueXQNGYM/qyJEMSrGS
D5ZXDzvQHi257zlVVp03u6ohxIRTrCTiedexcsJeTCBFdjOJcKp8oNFUxGZPYqlJK2JnFuGHGA37
Cp/kbYb5Rwdk5xtyoznT3A8gnTInC5/MggZVWKofI2fJc57RWLdI4vFHbu58Idl8cOJhdrvdqgkd
GkqM7XaO5ngqOkQttMEWe7lw7Nw5Sw6jyzob06wJbU6P0nNeW0Zae3cdutgYNgArjo8+C+EUmg5t
EC89VqQoW27rRMTLn83FKPeWj3clMcT3zLJNkKjqgUyXCkE8VK+5SY5pS1pDL0EOVK0X2/NvWnMG
pzVaeh5lKP1FX3LeCdbu06RJVJU+Ldxua/nMVR+n7U+/sNPHdH5Z08U5rYX5bMm2P6Kc0YyJg8es
csS5sTdgpDEgb5wG9NGKMbYFvNNWMqYZMsIRrKJ0NZvriDrZGIKUqg4WHaz+P51DarEfFi+CczYH
n5xEhearx8ZwkBOnHstBm518r0Jg951F/hHNAYnvBVdGw7q0X9s5i2c/Is54M1PBPhdk7UaE6LyM
RZIcrPaXphl+8sLp1KQhgWfeq3SQwfd28qk8488WIwWjPYAHXXY/MvQ8OyOkuHZKRmmdzzkoS/2L
SVjSgQXiPbWqN1hMMpZe8n2CphnlYwCKWtElmEi5pqM0OUdVM6fpK/+EgDYOa/GRSPk9VGLatwJs
aO0FMoIBZ0VNCFudQI46zQhBKhKGqQLlvkG8WFDPZbxybtda2I/+kn/0qWDiUajXXA2/17nnVvwL
Zr46dYydbNjZ16RugfCthyCnKZIN8Wp+W1VGCz/rENsWCLnbYDms4ZjFBlm1PnbsKwd4b55+h+3W
4mAijXmURGfVVUeDdJaozPZebh6ZCLPjlTPiLGuBv7pkB2Rk7+68Rbrq8sP1VBsBZOA05FI0hy32
h6zyuqgovZfVcH4sJj4LQD0gtbM6XjyniYkQVXv6zhOgQIfFQmy3t/HXzRcTe01Xxt7iuEea07Q8
rGvnJOLI8JU1fuk+kYjxeAT6k9gLO5r7edr1edpG9mAdio3zP3EeDzGcgp+hkWEGh25a342qeQlh
NMIK6E+6n8wLgVBd3DoLGErzmm+FJM0vxfaQMSOlq80gDuTFUVr528wR/jo1kUA7B/zNKC4416hJ
vbDYo6yB6jt57t7wOgeUseIO6tbvvuz79zxL3ScvHZ+GMZQvtsYjhpXxS7kPGKyqRHlgkVgTEqPN
j7bBPHkyKeIrZxk3Rt/R9vEQDdUZoWV7092xDt33Ogh+AgFtTwGJ7l3R+09tM2AuUukBF3CO/Z+D
RWVzfLJ0+ZSt47UaxPxWMTLET95/IfY8uaZODZp9SKmvHMDCYbIllYTH1qdQaiud03ISnINtTkdV
a3MvdnGjPcb5C8EezA24/wbrvUymGb9hEdUFsuPRkW9Eq/4ZDEErp1nrh6qZH90hmI6LLbrYbME+
rSNHjFzrkzCCn0i27J1shflhyzXZkwKCjJmQrHbLpCyCDX9BKjcFF1QGOi9O+LXZhh2JLX+IuflK
IhUWeX+SJ6rS36TCg1EZiXoKiIRF7LRqnH5+HeOcF4xmrWdTAmqs/WqOqAD7U9YaB2skR6PIDvUW
0hFAzQb9Fe4JlUv3SdaYjIKZEo38R182ZmnjD7+dziyOfWI9uI0X3MjDO+F5KM8qaAFzEypRpo04
2haWIeGyQzNDCiKNLYFqopUn4JakMxUBGaSDJAzJDDQ9q4GwrU78Yh7d7xkPvgSsxUcRgDtciGrD
HavQH9Y9JFpvIcPKwGGDAyFWdC8zt2XCNTsvkMGOnuD8WXUF4gW8uxmr2+BQ/CxJRbXldHYsQxi5
7WIdhyx8HZS7RRgQii7nwIsRpu51Vz3U7iSPy1Jc0OqQPWv41Q5KFGNJ5uFWWoFlkGy6Sbr4B5HZ
38GuJ/sUcUSJLR2dQXEG60hYUMZQlIZu4fYlqRDc7QnpBDP5SBY1NB1BSJ76lHRGehEx4nmzZJ6Z
zx0+vqEDiU0p0jC52ZvoUuNxLegX+OPCVuNBpqqldbBNNezHFXlUuHrtNUxzLGn9uR7VN+VX9XHc
ZoOOOQV7N8G1mC0d9i/xa3YL8zQE68UpF07onZRRr5djJ7vypsiMxz/u4GzLUnk2jMJ4S7pjULiR
ynwmhg7aEc/31b7+4xv1Xs6tA6tl9iIkKs6uNtB/Qs/DQHeoeZeg0FGqCsXmjXpm76TqZAx+xvRs
otlK0ObCZK3XJP+kHhyShoSyiDYolE+iz5LZQmvWcbzWXnISTTCc84IDlcGxSNqMxA10Snt64xwQ
/DQ7ZBWHT+k7sa2K8BLQMH5GRIV/ASBSk2FbnxzjEPRUcDnZ1Uers2Lvmz1XVkx/piKlgSiuOQd3
7wNldULzkCj3bxfUVpwHSAat7FRlFZjhNNu2DY2SOpwubKCPGJSODsfSJ1ePzEctfbOVUmRVSCS0
Q3sbPfUwdmBJRLNcnbEpH4ng5fy5WnAlbIO5IVrynVpmEPPjvLnfNAFH5mJFydi9+wuPSmCU7605
tIc0wRRhmfq6QgqOGnQZkUua8+PAlUNP018wSal9qwHgrWGwRskiGaplwxldzEna/UmEHXkiHZYi
GhLYMVvOrrnCCes7IFdCiexqU80TDM0EhTj5fW5VTbzk/gKezqToTHQQB0N3Q7XQwzNYnw2v1rHg
FLa37RZhg9/X+1CT4qhaazmOi9fulO3PUZ/3HEFFkFyK8SPfe9q0n/zGyKM5MTXgeRQk6ejjGcSe
Zju03ZeZSU47MjMJqvFVIhV8q0L7WiiuW2flyYb92bczJhFj/Jpx+fYQOol7wUify/A6zeG7u+a/
rCE9URcObL35//7h/r3xv/7B/XtGaXbsCGLeBWZhxLhGvt59J3fgUe67YDPun/7HkdL5AQ5P7U37
gZDxY4NE8797SO5f/+eb/oZh6Ni7SiptPr27TXTCfZb2DNkr3+f8PbFa7JJCLUzvocRU9XpNGrbJ
4s6Duv/36f3l3D81q7o64z34xwdzN8PcP3Tjgv3xP1/7y+aS8/Lfd9bS3Q+zwslQE4hDx23co2Hr
4/3P/vMXzA7DYG+32Oo268z91VrQj7FV2thk7h/S7TN/GG8jYVCU9R7GRuB54AS47BOPf1lhPbtz
khirvnWFAOS4ASTCAu0e0TmH/zCUpkA0By2dN6fKK1ZQPJOyKJpzRoe1pwm/VsdGLNlpTBizdhWg
/tX9vP/zu++rBVd+tOov2hF0T2aKYyNE8nAXO/9/C8+X/wtPz8XXcr9U/whf/w+e3kemZFZnP/+L
g+eff/RvB4/v/st2QMtgzHCwhAQA8P6ngycQ/2L/cGjcoF4MXCwj/8vBI8J/IdUl/tjctKEo/BEs
/9vBI7x/8dNEYHJIDGzb9rz/FwcPWQz/VcnOq+L/F0yLvE1EaZr/3QMRjF7TNJDsT/3avYD87HZO
Ueexf+NQqhFA5Kxx5O4CmTiWq38l2a1wgGxw2ucRrhC3oH+cuO2tRZxt/xGxXWTZ83S6ixebVgEg
AamAQne8VK3xrlUWL6PxDndJ0eUYmFmmOwK65v1gLlHpjcz151efY5Lc4pBM/ebZ7ysULeADsFD9
5qG0eKp9YP9/11V9bZP5W+K35kGEqN4BiP+Y9HP2oVxNaOd0Jc/e2Pl2+yPX8ted+bV5HmXrvWY2
qS4aPk3godsxzsvfTKsIuWlykMimWK2oQU6Yssj6Q8M5mXiDpQ2iK6m9JxyvNruHg0gYQWXhJiDl
HVj6yHiC8+o4HIEoKyh31yUKlzWiOvjLOudScnpPnSJTgCvNeWjofuZzmZCTlb8q86MMPwlT+EKh
+ZBn4TtlAcF528pyX2N4+16zBEu0FHZ3ybYP6IQrI2evonceq6oFZjCA5HV6I9g36WowTqkpfeyC
sS7OFCeaw4vn+CnnrtqBYTXJw5pnx35NYGJlvH5bgIZT3PbvmDe+YTEYnLK+Lr7+O4d+e2sz70pA
kDhVw2Bc7HXa2KvZsz1oRelF3T669AesdJRU2fIkFpk9VWb/SRbvcExn4rqITgs/FmexPpbVOlOe
Rna3reRThSprSvK4WNnHHbK0TkFOt8C3d1U4HbogdZ7GReEIyFCLUUb3hyJ8XthI4QPhRQeG7pBE
9d4urMahnLHkphYvxZFXxKA2kccheJs5sM5qNvh3Y3lswsjBUcxNY/0YEtowdy0w6Q4fblYj4DPB
4WWc+M+zh2CLtz8oTRlVARVzXv5xp/DLlFrHSTafa2D8SlngD5NdkCOWMLdRDgZrfNW63S+1C1mC
pCNlAZqxrbpBrBBcMJDtslW7UcWvRUpV8dpYFnG2kgO0QY5IJEykf5PTnAmhpRZwNJNf+PqNV721
a64PjbX8mmd7iu+bUsh+JD2IX/72qLkzfqXazvt/uIp3mKKq5iFajUD/s0UacrEj2VnIODZr8N0f
7AzoxqbcPd29s3P5PVPhd4dINSpEFLLhzqn630UQHIEGdjSXmA6DoPGjSs0asprJ3NAt/973wfst
m2l5Y3nJuNDNZ+lXXxVOHUTJMd13Hc+dyzGn8bH6J/QFNkn0/UNiEKq6rNPR3bCI932YinUVzGEr
gA2+wfk7T5lqFSPqkLD1I7FdGKPqII+rd4Zgp1zNJeGiro7z0VsvSZ1z/KkkeoIahkKDBv7amPpF
IdE5rrn3GHggI+927I7GmReWEaf0Zx8PCiODFLgBCAOaugD7BG1b28nisi/Xc9+AN5DmplwantIc
/HRrIyga25lhzoSwoJwUYkKjOfnDNrxGjrW/F2J0k8RBYenuuo0t4Unc41Rv/7zOzH0DeTsdxoZ5
b22iMxdgDZNuNjhKpD+DVA8HzV+6O4DVVmtMGe3oT9qb88XePiQrGXnTazGRBDINFLNWv7/zQIUP
B0r6XFqP+SH2v/Ncir2e/eVkbXwvyuUSkI1eqE5b6KGKIYBhU7nVP6eKMoam5rNkZrxD9eDtVa1/
Lb6dHUjtWSI92Mgbre7FJd4pMvCs7rusIC5SAIKy7Xx5LQPYx8OaRm5lMPs/N9JTz0yOxWMAv5VU
h/VKQ9Hj5j0Es/IvZIl+UelcH0tEBrsErSkrAn7GabGwNztHDyP/xXaLTxtNT+x5Ev4Loptrr8ss
6jzzkKLh/0dFr5wHLYmOA9mHhHYu3mrahsdEFy9Fo9TjbJnNK809OkBKfSyqYd3q9Pf7V8Qnov0n
MysS/deptq0H29LO40r3Z9/BzD42VmGdhkHKPckcXPXESyMZmgahW5Zzszr7Tz+m4Dgb9VIEtwmK
8n4M+vWnnTaPqSIYkR6GueNia8rfUHzl0qIzwD6+QKC9MbvZz3ZBvlWaCfQukNlIUmlbdk2ooF5i
SRulT94RlxACNLPbY5CPDnyMnrtuThBSOgSj0SlKTlpUqOIahr/c+Bodjon8Y23ks0x/OcnqXpvO
KQ8Lx5k4nYdnta64nrIu47Zb8CfxTD00s/xFXBMMo7mYToUVnF23YZgcGt6FBMkb2O3g6Cv6Z/Vc
fGVCb97cpHEPnJ0E52e6xMOqiwgvZobA1nDipKTg1pKxgq3zD28pmZwIPUeTmwxY+NFAVWkZXMIu
/epBf0dLYvRbl7+Pi3byTvNCq7Fv+mA3k4D45i6Rk5T6iQ7pUxo2zXlAl3Ysevh7BVMn9JfMbKry
s0Zzv+9D3tOuCK6kHg5nqwqhqFjmaaIiY53AHEXgFLYCwrJ2Vi1BJvGzovsfcAlJkGuHI4sSWN+s
eE4z+5le/vhWi9o7NgjvkcT3uyzvl0cvrOsHkih3WWbmr+VAPBkHui9SCvoONI37IvmB9WEihq9o
H5S1H8e8eBvFerF8Z4SAupIiNFs9IIms/4mkujQngzgsjaiPIeeRzCKij6tyONIeTw6myq/96BDs
M7be/DoJffZJTMunJnxxOG/Qp+rUVV9DIWn5jQjFZl+QVr/wrq6DooyzwtMU9F9oROAYqAo6fEv5
0xjCV0HA81PhKTInx+6G0GO51e1tCOlfZKQTQc6dH3zmmlGqQufQSOdp9fV0yIonhFjyHDgjbYWR
v7R61GUtQ+RhhQlv9Qiq7A62Vx/s65ZbFmTsG2/RhTDqG9Vp/2os7XrwLOPbmFUV0si6eif47qHM
ofEVubolRMlB2dLr1VRv6aqMfWpP5aOTpGa0VFZzRTH25ppYU7NKGU8pk9kHg+70Lvix1JIZrCFM
3DrJfILZeMwJeUTHI5sdsWDDO7krFQfevLkwpxveB7pErJkTcQEr8kDAtrslaLr3yvq2DpY6yYm3
BwxEhV74ATi+uzOChbfD9p05KkXunXJ3fSPj3rr12zC7Nxv7K9qYQAxY6fu1Zt4zI0Xus6uBcvOW
DH11y/P1IalH49Jqu92PabgeBsIzeTB4CcJIUTM7mbhNY+rSUApv5mw6kXB7Yhe4v/ZY+ZcY5iFy
Izdg4DfVm2/DPeWSKREzvvpIlndzLpGZv8wjw9J8eRnXUH1ZU3uOO18MDwWTskt6yInmu5J6lh9s
kLPvStg/WPp2gtSzd+JQD0ICXKu2jD6qsCpeZ9nxZVbe/K76jScMaaCBQJ40O/dbcXAL+cMu6vEp
pUSESLk50BUsHYsd8mkZxGu4hG7Mgu8zyqBX3YIbOLgZwynqZnU0tN/tllVi/5ppqBpOrxAgSVwP
BSw0Wy/WW9Py44qa/FC0uF97zYDZRFD4bnJc3lWjk366G9sDLdK7WvEwIUIxZl+91zliLXSwrOrd
2n4H3k/GpGWQzOmWNjYGJuzJ2PzyK0XC7oI7wGto4JDE+A4R8a6dyCf15DZVlKECeHQa26NJ1ZZM
tFHlDQFDwK5sSbVFr3zJveEjrQrznIBKjlzmWmjDzaPHascypewdnaP1IRv+6MrbBo3kH3Wpvgh0
jkE2ojLbrqthpCHdSIrkRH1dEkvdHCk5yg3GeBjvzdSK6R5CsMjOgTaocC0iWdUozAY/+JbCr8tK
z31Zls1mi5abTEgwXDAKj+R4zY9Eh/zkpyTXuvMCBIiN+5NBh/0k0lHHWUgnmXNfvNLN/NZzNiRp
9lXO2A8x/tYnQng1v4SpzyRYUTpK1Pk9rbayrtFw1VruwzWtIrNFS0bAo3V0y/7vfE+0LGZnL3yY
fwrpeCUoDnF7Rw6P/3ldxQNS4P7APJrbGF0VouPkeSyTlyF1XZ4c42/divzsGZDwmrPMB0ZvVaFO
QHRWNMc9dMreQP7LeJQhCylPiTYebGO55WyfmsUe9l+Cri5Il6hG8XJNM4LP6cMdMtMzHqi+nmSR
cjKygdmpgBGUbwL3HprsXLvur3RaLfySnr8zQxgsg9T+EW1XxkS9ah5mhmbZ0H8hgb44Uf4G8Ty2
IadgeWu7NmB4aTf85JVHQoYnvfKTmR38dRN/OHY0xSMmGfkTyw31RmvpV5WjYlrSdITHDvqNVbIH
uUj/sBYoaBkDkl5DhRF5iXycq2B4TL7fncDFZjquaGLswGt2u3qb9vaL/5JputPzXPvoqWHC+R7B
YQ7g85tdPqwuoz92JsbLQ5Oek9T/tqAPr5RfvteJ+YSHiXuR5OV07Qben+LobFrnkHctb3N+N5cu
cDMh2nULQPA+eFyQ9Q36rZFHfWLLn0i9CJGeXYdi5SIn/s7Ii+HF8LkxcyvOSAiJRdv/YZrVXQlc
5dXX3k+FuYJ+4gg0qu5NuDZzv5sCRHjWSKJUjtJZAc96Keb2u5Xay57sZUxeeCd2Fhx12oFyikdk
3Sib3F3OaOxEvLpAsD3OJ5fcvF23VM9ZOgZx2zT2wfICsEpr8ButAromKOT7obavJM9Cu+yK6eYn
05NT9/Hkr+ELYebDw9gUX4zq1RVD+saEOHvoHOZVhlxRmzSvRI+joAml9nbKcB7marxVOYVe6vi3
BpEKWYPw5vDahBUeoaV3nKvhf5pNv1zJHae7nXe8l4CKzOZtGrSgB80fMUaLB6+U54o81XNgTxy7
bXmFU+0dFi2SL04w7FLUufG8tj/6TfacW8/wu1NUvOjxEDbMqf2oR5QsVqPqR7sxUaMQJ3YI3YKM
yW3H9VEWs2JWcAcX4HSlHF5mn5gxTpTmSQbZUaNSYgDCUKVVg78jpOw6NkF/zcmtsRqLAjHQX5Zw
GWPZMy3wylBH5oiQFud+FtdFhRhNlCftI8Po3fwHW7UdV1a9XLxhikwIKOcUKkXOKfBsOd67TOvh
CH4TDCVq20iZyHu8dzQ389xQuXRliSAaOlyhfYLTi/TDUyVlTcnzZHO9D2wBu/bXhPLxZV7REK/j
+GnN45cU8sMxL9yTmDo3XjLnT2eGf1xid7FcVL9dr1DndO0RaebeA03hetd5kOo6xBgfwjkDIQ7f
7bD+WYBUPa1MqkkUw1cdDLRUvO6hr4XipA03ZrCIPhr10P5MLf3Glfjm6Go6ky9EKZi+QIcHqk6F
aJvlN6ianV0vX0mTd888c1twlVO9ViI4hw0GUcPP8QkNHxa9j9gCE3RGhcckx+ivBjHEO6VQ0a/E
A700RrqDZHOWru5/8yFaW4SZXeu/pbmIcLIdiM6i/vUVdzwS8L0CTjhTLj1lGVN6Z0Q1IGk7Ado/
Fg5XdJloGyae+u75SHHI7JZxKpyd9PP1lUna2zxSei7KSI7Dt0XnI8f34cDAt434Xh7TaNN7g5wm
aOKlB4FMbqnMsodZ2vfZGhtFc0rtsd9XNFeiBPbYvl4nXGINdpLZo+E3Wj+7lenOM+OZr+PUsN7M
DVvhYKvTsJp73vLlcZgC55ml330uK28ERctG6Q3tS6Kb4Ap0Z9jbRkBF5s5Rp9rsuw3egQNV+aNa
SK/F1robsg4WSSgyKnVdUCJ2cr92qeDa0onR86CfLKbAu4BfK/LS5BPOW7lflVftcUrSSTWq/Dzm
/UsdrOJZG0Ls8VNV0Sxoe5ihHk5rzi/tZYYJSQ0AeFFb6QmZ5O8OAZ6JqXAS7R+yTsn/lF1kORrR
Pw3WZ3K6gPSWqmf3FxN7UeY+hJ7VxphS/LgP7J8l2hLVERJWg1te2NAHl1U5gN3k2RXBWUVyy0qk
PXlQH7UYqi/YTXn+vewwDM5bhu121/X2VaFGGUP3S9OtSYQ7ruD6d+nruH1IvfpH5xON66IUwzSN
rI3M5wmXfDAiGR609RQakT9cdF4gTusSbDxpsR8X+T/YO7PluJE0Sz8R2uAOuAMwG5uLCMTO4L6J
NzBSKWHfdzz9fGDWdFVmT3e9wNzQJErMDEUAcPfzn/MdElA4euYU8wcJsU1bWsXWSLlJNdyEpmHg
XhpcYWUVfxkQS5VXv4nevq37+XOK5UcT9ocmUC0RrOKuGXEsVMwQF6CkEUHmF97lYcW13ilZ/ZgC
+0ix1SHL44eFdZB9Di6IwrWuCu8lUsaXIl6Ss1dU3j1B22ctR2sD/hf1OdTtbxujLDmJiLQMVNKM
HQ/1sfJu0jSxSXXox/6CbN3gkVxh5ybQyDh6Ccf5StrnhWxe6Jex8VJkg8e2EySwTAEj44Hllut/
WLMV+oO6UndOGCPGBpxZWu1h1WFETvK3kbkVojMwVrQRg/2GGvNDPQ83eBywxk/8VFUuP2R8H0Xs
FKrsnWvyw85N0MQFvvlKtz+6yMaLIoJXuAQ/0ym1D6lhXqq5H4+s8ZRYUxRFdMdoAXAucgYgkYhH
NY+MwJitajxGeIGYqq8Xrx0hrxiPjgAXoEbLIUKfvYYzprssKioUArv3m5xeKSbMm9BNXih2OMkM
nBCCNofM0lh8mzfSF9St9S21WiWaZdnw8ZlF8qNHH9yktiatNFj0IvCP7fLld2a4Nylwdxov2LBP
O7e60e5OpIoPxq76o9NmDdVs9VfvTl8O9SpketxNWvGonWfz2OSGugixa0WIdaprPRJQPOIoO9Nx
8LHodvGbKeVzIt+cuIzoJvvCnkESo3e8+ihsdZEM84A8pzd9KGGgzoW5xQ9+T8MZ8l/DqG7oxiPd
BpG/lO1HkLoPjsCxYy6c3oXXXgjHcARMj1QE1yMlWyUyC4dpCqSTEpZ+fGmq6icDbF8vEAWaeiXr
OBdvXL7MLDd81BRvbyb9hcDTF/n19pS6JLVz6z5h1n4ip+ngfEp8u+cZ5Tq4SfkjS1NKFmBo2aZV
+yuo1Xi30EKai/DnKO3hnZ0KbgWnuKrYOYBuf3XYc29tI4wQvNnZlRZvbUMmDhZOX3+kAYV1veGk
d92M5FAbi7t3+beRWcUWrFC8Z487gA9u8GXVnKallBuV2LhfQxfYqy1vaQ9Ob/B47PEYvbq1OOvh
5NR9/mFazNJz4zeMLMiiC1cchYHhSVnWZiQg5ZtdPvOgmoL9UlDUBCKR6PbQv1CXOB3qqr33sBlv
YpndwL1wzxKGBu5admYZE2ngiVb9DMLgNAnMN0PBabbkZ7AziG0KfAicPadPzD1vK8n+R6Irzq0T
VqdALRYU/bbdTkHNO4fktWHX2B8NQg34q8EjWerGK6oHdncAu++NBWo4TrCapntUmNbMo03tufNG
R/WpjTh4TkNxW1Tzo546JgOy3s6cPf2itR9wW/OYyZ/NpeG07bkxa5hdbaLRNXY4LcgNl8a9Vd6K
1W4tq5VQXN4tY/a4mIQVkxGTTXKbNznwYYqT/Ui70aVNoruwDvWpHZaPQJpfvaxoSJw4JHGO+eJx
IzqQGVQIjRur/Qoxxe6H6BoPUD8jEG97J1Ql7oCx2mUtfqI6sJq9pyPn0HL9JcQeKF/OilPB/sDt
W29vj2/RHPDxwUYa+iU5WSONuV3RcLljRpcN6Ip4+T2ntv2gTMY5XjI9pD0nyThlUVhVK1tD8nBi
ngEr895XjfHs1B9TxcKglvA9UiGqe7WZ6ulBzKQbWik/dRNSAxob9/jPyMqWCXgEOGZ2wfwuqK1b
Gne/uCJy8BxDUFVX21jI1pgivRYeOwoGSyHFVd3LOMSMHPulu7Gy6jR2nj+CGtuimC4UuTSvidc9
6rrUWxeIxSbvclIipLscnX0WGR3fKPOvc6mRABZozX08y/3QzPrGqahG75wXsipikwZlB0SlbI9N
LC+WmRxY64qDZXhfXpmP75n5UUYUTVnoAce5Lnp8e4Y4LtAgeDRhQqxPPXaNrBr3MiWBVufPDpoz
nPx2ehtH8OQLI84AakMuP8YSQnK1RC9iqOEBCCM9Ng659jjGhicaFwtpnkM+Do+MJTd8EGAWm4i4
0vvAtpLQAC42Aw120RkoDESzABlhyckACHZ4Hsj1PLD6XW0xJRzJ3SdCPho8IzkfiuckCFiPquIc
BgBVolow052afUUPQG3zf6r6WeOCKX8Vyu73pf5jrDBe55Ud+WVqlEikbP2Jxvc17xgZYIs+jHia
2RYySzr2Jdl6NYHEJQ3Ly6gMpjf9YyfNj5kXR8MmEGPbGf/IddScjdycH3TnPAzkVd16wjDSQPJW
mgpPxxib20zQszhfzEj2D7Mskaoo58LTtm/SE7H6hUyre0JSX3w9ykPI7G07hvl8Ui3E6GQAPjv2
b16TuBtbvrbtMG+oGnselvJFdv0TjaO7uGohaOtjmI/5KRzM9L4ajPQ+YVt4pr3vKawG8+La6HKR
Hm4Vj9XS0sYdsy9dXen+Il7XsciaTnxyIgOVTHKUxo9AObTBg4koip227v2U1/dstfEBRdbJNUJx
a6S4HuOKtSqPXwl/yhvysLtGBeY99zAbYMIECwsNJRdAYWYMfZae1gP9HDAj6Hic570/mmjlqrp1
i/FuXDh1s7CS6zhBSnwYLJN9oV2/9z/jnNBHsegP5an4UJj5vDX77GmWivctNvEiUJhjDLjNemRI
t0SioBvXnzAbjngF6tnj9LNQCpvjvw/ULB8g8+4h8YS+R9x/a+fDwaWLdG6POvCeU2iMV5BeG+DN
JlXbAbpDVp3dFCZNjzkyTrzoDI8Rl1PtZxXjkTqyX0JvTa73PDNS65I4bL3M+WYxmIjWCa4cdnKY
TJ3s0AkedZFaDx14xq7zPuex/tBRqb5p42g5mFN9XTyoA2KWPJ2YAjA+YA/PhRl1X0klBGCgYl9O
Ixk1wRO6FO14O3pfQxUyyFzmZ11yoYTWiGWeQ6Wdyl/ZzDY2XRhPRoZ+VaTrEuvXuDQ3pAzs3ZTF
1Y7aYGDvFaIeeCgOsQnRqlE4D07onGa84vmCQuvVr+hrFL1Y3atTieE8KXUXcypl1pJbd16+7Kwx
+CN1yMAS7jdOteFQNjumn32eQvlQj0LwHG1JH7uL+zgFQLTn0JQ3lTudpMYsnwvs+KAofi59wtFh
ScPjADxuW8iO2JDFp8F2t4URs4v76XMQOC2HKvcr53Ny4Ey02acn5uPkksGAhw18vTQnf+itetvH
C+GMXsDdIyBEd0RyO+CVJLywMG24c83ggXdwr4PgXkWS+G3aHYc+8Gmw7jbk84ot129KUrW7Jz3I
5Erhnh8ImsBvkYzDxpNYrNt5Lh0SUf0vI32rwYUUjlvtG23dUh8e7/qFnmAHUMRgPeBQfhc1GSWH
w2Vr7dwpNnwP0+txUPeAg6L3aWnAoAxVv+kyLORk+/ODW5jAwdS07+LqNpmWP4wy4baZxz/4B6kN
rXjGIWoeS7N49B6WJRxfGHjtlXarq+7ULZzezZySpHZtDrQqCB5pSHIRO8vdOtrD5lgj+qQ1TKTx
quvmjmlt7Qdd9Cji8OrWRrsRhCDJ7VNVR0EOW9hkJ2MvO/Vx+xa47o45x3iIwW3uFvYkTFq9Qzcg
YEcFrXQRAKYyIFqiHYSMbNh4sxNy8J/0JgELEMAI3Qldw4HAHJM42kUda8ajMS5sumV9N5TROyM/
vYuJXqf0M9BERGGxeqiFvDFM67GvUzaZdnZVITYGIdGC+jx89si65GGM0VniywiIymScALVJyY7l
6cKvBPdbwXJEcVbfWdU7Fb3qsnqb2LsSrOvbkXqTgfyHMTf7nivi0JgmsbS6r/zIGcVhcjPONZEO
fMcZ6SqKNIbogboPA4mB0x5srmh+b93uWhZjdqnz/jyFuB2zTp+BvR4TwbGLIDkWlKy8CHjAe6KQ
FCEI+7bPyZVr5k/bKfHKbVS0H33E4SnywJxnDFcCfZpg5hI3YWVxe1bNicBoVdAE4bzE43S1G+eu
NrwLB68d0t4mFK8Jr1zj6aw0isSoqbbAnBOND1PXvpqMNpfIeC7BsNxklXw2j20KJiFqroLsnN+m
XnHqaSlJWv3oxfn0HGTGTkRp4mN+Skg3RfsQkyo0cSKEFYnIjaaAfGN0VPwUCS/QmavrQrXhbt0C
k2lYZ3kxLMx4vht0xFAs/Kw5XBMh7yOUDD/rlQukZXiaBJuk0IN+YptZvSGjnOGtJDkq6EEmu4Gl
qU3DZjPnoNT61rR3YoyNHaLKcp+G/dUB3bUP4ij2pXxS2D52aOK1XwbFNYiIXk2ZFKeYbVcOOAMq
z7YAYLoZ0/LOdFJQhxzvxzBbbmQwXahWZrMAIckNUbCtYvwcZ8bOykaMad2pBEtVntC+/dRydxTm
VnvboOXMEsWxzVLuM+zfbgoTwFvo3/kRpNNbH2Tpzkpsgz0RvS26OWdRT2puvISFe41mWA6mEwWH
9a4F3tVhCaL/YJckwV1XqE+z5WNQYJ2W9dAw14jZQF3LYcWJmYM+Nbs0bfpbLW6ixsxhwDWfkyDb
znk9o2cnbS5kFu/6FWjhBtkve6bH1TanP6KK+5qjmpUM3iELOSNbZB4ftHGsMEkdS/CQQFCyY8IQ
ZgDStgX9BMskC7apYY1glkxcR/OWyaTzaBLjidlx+VEfU05Ugk2CJUypkOruMDPGgPdjNt/u7HfN
HdQhiz1J/SStVbqJ6KboAOZb7qHNGCoME9gEzh8kuIss2SUlr8whvYyLZ3lKAvIxun7pl2L2TeBf
rLyYhak6N9v5xcvVSyKRC+ekO2Ao8AcH0SgbSAW0zqdHjO04fHWzfp+ZPmxiG/vOGIvHLE8IRszo
Il6svyI3E35Mn+iuL+vfmIkmYx3eFpPlZ4ote81pxCnzlxZ2VZZcaVKsXcGsjuD5sfeWUxZrPOMI
EAQVF/WZJmBzDBaJc8LEaxd1k438RWqmgEFZcj8FVla8p2m1Jdf4R0HjWjOGzsXSTJ08NoETy1WL
DrrjTHwq2S6+zvW1JcT5oSIgI2ZqYrM8sRfz+DVVaZMqr4RXbmw0eRTmp8IrH6xeYtinPIIoElPr
sEwp1bE4fAJC45DsuMey53Ji20XQdq7Kz8aIQd00krjIRIYx9g699Tsh3n4xfxacT32zN9RJVRg3
dS6jbYwFgYcAXq5ULvswIp4awXtdhPgdT0G8Dj6fhRkgH2jnvYeNRXJM3AujF/eoc2IzhAjDFmNh
RnsQUhjJHdDXm900ZlhgBvVuxsOe4Ydphhy5V1KLPaofuYjHu0w+TN5t3BXyjXWCf3eiyaxb4WYm
aImm4pKHcXBTpTFMDLsjJWfOh5Qg9LYCseSLlh6tkEzABt8ZefbEeu2GDyow8ICYTQa7pX/gKsoP
Qxf7ThvcZEbD5tRZxVoGTW11Hw8L3IqmGzaE7cEvN/GbU22F0UGMm/K7Dp14X4zBvmCZ2UWM87ah
7nbxnFz5COonnFH3czBDT8ggaeXZ46xdohTFj84hFKGpk0qVxLGSEhIhJrQzpGYcNeOI7So4mq1l
+UGF4SoPnNR3mp9tkjGdphHVNM8K6AAPhggldTEehgnUcEjytlkiahRLa686WmlsTQJQluvJwG6z
Q5FSzbeistqgdlhT/axmysNWiBxCsFyXHLsmeOmIOw+ijWHy3JvVcXby5ZSTIsaSqBCXe56pA4ZD
nOzl18CCT1KaGi2Cl0APkXdtWbylPBfRtoM73CjlZjSj+Yhq0Db5MYvq4vhn8SKsl1p7Lhv75CRK
vC9ed2e23BPWQj5prhWjtSDf47z6yqOhPqTScjZNPvBc5u22GuQmyUF9uzjEWapIRxiIE+fWYwPl
Lm2N+FdhDXMrBJaIW3D27GuRVKfS8ZQfDpAjY2VcCUz9CpJk2HOSnswfTbQwnVsmvLSPqifE1zhN
B5BVHJsSpIzKF/Ac8J6IZi14s1z7mGGMmRFwk6H0SzUIX8FzHXSibqNuwMSIjsaSygGOeMPEZQdX
gcsy7wiutj2nsY6dy8LcbJ6Sx4rUESJM8CLbT7F2YH/7gbNsrjZL3Dp+GzMBjWw2K3Olgk3l1Hgn
Vs8fBZmn2M56MH3i1zLn6S60Vqvy2t44o1PVsx5PRtWpU95Et/jb9B4DN9SUxmyeM09m+8wQctuY
XC/fA7UBA2E4BenZrKFXDUHNCtLFe+iR0UlR5Ppn7qIfyq1RI85N0asdPzlCLEzkg0eLThUQqUQt
1m5t+gHkUa0J+8mWaPKr2ZKV4M5esJDBBT1rS1Lw7NHNwh12RXpGXOmq53ZYW4/mThwjs8U+Md45
WlDzFCCAb74DoI2akdGpgf5+OYF20CT5LdnHp7Ghe5EZju3nzkz3+bf7e5ma6hwP3SNid7031rpk
Q8KpNYfA9IdhGZethaaHGWEJaHRW/UMfVPNBsQkgQgTwxi1prFpvzZxPVc8R+VrhIYmvYN+wkER9
DACcGAL2pRn/rNwSpAI3hzYUvPQIuJY3t/XO8/4YWkpCZ0hVWmhIBzHCJCCbJeVCbPP8sWcdhsj0
n+kewyk+SzOXFHxHsB4G2AeLC7giDOYfqxODMY3zvJg9iMocN+dWNKF9cFR57KM837WL8SFQIBiv
FA+dCJQ/QoLccdte8aEnjEXlR0GJ85l5EV/qkaRKzYA4KlvfDtnDeHIh4gqalivc9bV8TE2aeqgU
XVuQOKuvX6AvnLnhpsPiZvN5TON3XWB5Feat7tLLOKNr9+EElkHsJ0WA3MFzEvKtHYbHu8aNXhbn
03LDAVcHluHMIz+pqDWrbAAEQv4OjcFjmSVVmHqBIOGd8DG75JayqrZ3NRYntpkpG8kg7XbYB1ci
FbbtToyvlhTWAYYjkeKhOCXo7ucgDdwzIQ5fQi7duPCPtmhS9UJOddZfmZSrhbEg1zdzSXShnray
qz454r65kyC1lztXFkCQ0GY/n8uMKb8Lwm1fd/Uj1ukReI/z6HEcUJxI8rE75KFLY16BqjnP2QXl
ucbuxN23UgCe6B56XSIbqkdpvOt2kpx9A/zGcGVXh/N3jdL3r2ZE1IOdeA8cHNg8zZ8qXcMBHdUI
JcWwBpTI82KC1QtvcWsXmDK7epuwFw7DJcaYV0xbBs32uSjgPPGRYTvdm4o7oWeJZrwlICciZVaK
AH9jZU/fdxU8ZXABMmp3UKMvhh3cw1Qkk7vGor5dz99fFioudRbchRMxiM54cGpyJiji5hmYPgXB
7vwKG3LYs+l4Gx1Smiw94X5WUcAdiAMv6M3D2Obi3MP3YGBzw2MbY/L6apsS90q9XilmYCYXew4j
30zQxic9rqvD/CMSVMUbdch/QhF5+S7Q+k5TjQHAnIXjSl0G74VlXAOdxEeLZ5KmSzQjn7D/MwaW
rc301RD+8mg33iVNwh4DgzOu0Xw/0IBnJ4CVunq9uhP7z54uc23j6qLQPsqZw75m+DNSNNapMDjU
9HOVs5WfaGbyEeamLQUisIyDzveOBO1LrLrTHwjkrPuqYMTIgv59A4YWjwRDjkwyDcTqmDxzOKwP
OZk+9aLfWcYma9PbXqieJP2EMSwOH4eUgao3wLSX9d7B7AMfp+V2g+KU+07KGfVf4lD3fwL//4ce
AEV41FIu0RsLVU6Qe/lbTUTojT0H86nBoZ78WpRNz6AiflpohklzpABeDFy/0lX2GeOJREJhajbr
TxCs/64ihx/6SynB+mJsS7gUZ8Dct5X8exVAFhHRVGZbHk0T+7Sj7GafzfDlEDyvsqqfOJHQs9ws
GwP3FVIQgADRgaBphbvgWy7D17J8Srm1bpw4LW5WJzRS82NFgd2tRikrBkpT7TlCfZrgbUdu4Tsy
Mu5stpOJkyKLx7F1BifU+QQLQDfZDibKjkmniDvI2G4yn92CjdOY5odY2Olj10kbY9xtFQTxbyb3
X1CB3KOQVYQvF6sRS05PuIF5LJlIQvVGb7/Mak8kIKR6OTYfDEjmB2QLdcpSpgaqZG9vK/Y/Ycay
GdqNuxkT+ufszPhBhYyy6lO5qihjbdxCoQMrE00x5iczfls8tpY6K3ZYR0ioEJpOtEvBhd2dArPS
d3ZcvctmzG/CyABHb3GwmYPi0agaF0qOJlbQDOK2cLnOq4Y8M6yndjdY64q5uNaduc4Xiym48RIj
fEVEyUJm5py6rb1LqcnoOKgwLVMJLLfWIcsCDG1l4p5MVZKE5eBzkDxKdwg/cEuItexLw3wHL54/
Gsp9tGto5yVitN9VttzVcTXc81yCkIZxmM1G85UGRXiZcPueLQcyn5CgFVAO/2CpoCNz5mWmCSLi
CPWYYhnrEDvjdOOstL5y7qYrTkEDloO6M8e6/JqilHT5A6tE8YnRIN6oKIKCkKhPD9Oj78rqNQ6m
9MZgSomrjSIdJ0hvInthoUdaLHMpn6VBzilbkh/ETo5ORTUxrrYOh6C9vOVe2WzjKvttVVIezJyL
iTwKVN8ubV49p/sQmRjRPpHCxjkzr7aGFmMH+X2//i7Rw4jYsf6y4IK6WrLL9m5VmpvArbOa68VZ
UASZ9ptTTyAvJFnqf//k98/EBZOsfi6iP/+i6RgOce55PgYaVQL7GWzCrmKLT5aN7k7JllTFPVMd
RT/RWgfSTk1ztAU2t6lF8nFpW8Y/UDCIjlzH3pahs+CZzZ7KuayvJW04vpkmJnclWurCTgoXSArB
gd3MUzte8A7l92ZO73qlLbo33fnG80ZInBrzWNTpkxZ1s5dG8wsAgWRlb1kByJNTWT8WG1k29iP7
TVzVwV1Wc+n3PQyjPJL2HjwmcSje2LtupDHUG1OKOBooTHB+HcKL4/KI/xwKkeslp8BuGXgHpPaG
Qm5FlVRUIvyuw2F8cXHSKNFBJEtR6XBmqktM50gWEHxJ3Q6+U4bD19EJWuDsfH2XarhysG+CsH9q
jbC6ToNmjimmfVxZ476rGmKLPUispWwyn/es2Qc24CigzpDAejw00bILJg3DiH0xeP3bRJvj2SrL
XZaW/SWxwFejMXWcEfMWDGgEt3gax4vjYSplON3sMYzGlKQsX0i8zRazX3Yw5/LoZm7sqxBZ5t8s
FH8tqVmfzY7Stu26POpNYrF/WyiIusuAoHx5xFGwZevbbG1RJGdT5smNGmXAASX91XAdk5gBpS6B
lON/n+imVWZ8IwfjTtQclIqCEAmzlt+oif/mJX73K/2z0+YfL9HTNile24WW/LeX6DYakQ8P1HES
iQXbk6DG6DLAw+slL2YGG7jP8+RXwKPcTvMajI5kd6os435IRl+YD1mB9B4hH8KycCFQNpNz1ZjV
Ypo2tviSBEI38yo0QzCQbOiROkv5bzpnxF+7jtZ/hWtaa5eXa5ueBZfur808lYGV3pynEttYUV/t
UN0TwNuAZHd9BbDw2ubnqhxuQp6BaFj1IZ4Km4kmhjyePiP+9urFbuLY96ZPxkm45mD549fNyYT9
z5eE/de+qz9fqS1pKaT1xfL+y/tNDNEIyqDBCZ9ojFB1SNiwMvVRuqNfhDUJmXb8OYXNQ925zXun
f04zo3hHt82hKwh2uEF+0WCBwS4MwLBy762onQv1KtMNxJJ616Qs9aqpKfyNpdxMAYR9XVSKvSoZ
MsUAdFPljnUYxgbATp4fJGeKt0BPv4blzpjd6aGqQjzQmU3xtqdJy2L1NzvkndTBGIGyH6MmHRua
5P5/IP9X0cXd/G8C+WwiXfp9/vtOzQv/mf5nOv9rIP8fP/R/KzXFf3iOJ6SikEeRyv9nHN/7D+VI
ZAFlrQ8iZVHW9I9CTeL4wpbefxPHJ9C23kfCFtoU3E7/+3/9pSar/dvv/3W7bP29zAijLg1vLjAA
hlNC/r1CkpB+1LhLEMLW2SU4AhES6wpriJ6MU1kF14Bjm3IWZgeO/ZxXDKYWt4iO5vQQG9mZPPd0
ooyB4VuTkAOjkHNDchKFuvOAUo60YtgWWNeuArmRMbJnrPOUGh35minPfA4msF9NRDgw4qexHn81
ksKsfoF/8J8fyf/jUCBt87/+O3mncMubUqOfAFL760NoatWsUulqgiqE8krV7ac4zUEEAf8gGtec
Yxd4d4cg68Pwas6h4Hth6dIJVLf+kNJLUQjztQisM0QPok8N/GckkfiSNN6GWd2u8Sy8YZ540Z3T
bkVfPhWG+WVHFBR9f8nyCAOqN5kYYQKAwaE/yfEUG/k+c5ABu4KDKy7gvNxTJzheGBWeUE97Whp5
cswOuBIzkOPFYyTFa7c/U4ua6gacK2Jo8+xSCkOWmS9ehzaHq6EzC/P8/eVbjprp4Tyhxv7z2xAI
E7CxnPOSbi18kssR5NJy/v6CHhSSXUQ/olaFaev6ZYj7+mwFxJriUuwDRpoF3og82cNE/FEeK0f+
YqhKm7MNU4TCyo6UEpF+E9RgEtHHHPW8ZwXsNP/7UFkZYXgoNCJ6maISTb2r6D+u1TakKOinsPN5
15UPGY5QSOiRu0fsf9TZELBa5MHZ1jDrVjfzplh/u3Sm9y9fvr9nkNNubThmFUMPgLvt/bT+rZbL
rw3H/iiniJ7NDOGjJNnKCAHl1hH85U3JceaUNs426D37XK8tnN+/QqoX5/YtBaO370Q/0QECeygk
0NRm9bEKkZdIYUMICIgUYOvgTD0aE8i9mOyybeF4Drr6U6a92JmsLudvcWC2xIPZ8a3FlPucDMON
R2Bhg9m72n1/qTRZZSvEgz+g1V16MGX7tOpfv7/1/SUMJ/4wXwyyEdbDYkao6tkKTPj+Urm/BRMf
Zkm4IUMY2oDRT+V4Q+wZIJ0J5DBeFkW7OXQf5hs4wEKFFW7hSOVhrqZTrymbm4wA01Zjbnb1D7Nv
0x19bFgdjZ7NrYnGUcWiwRBkvJYGu89q1MmJkw+72Ri9C+wc0nNybiDPrc3jbLjjbQmFka4k79XT
Sb7/VpHaBWURHfsEbym6FHOosWTFz2HSWNtMZf12uu8Zv5wpMLhmPS1wtRf60VS7Rwn6bsO9cXQS
XHVGtjZ7mx7/61gbnp9O3XwwAMPDGcPma9TW1mhoFy8CIh2Q/ZYAE2SsgBnQZt+crVXfnsyQUxkJ
h205lZxrEWQrL6PSwWBPrcs3ft458XHJ86KnZNOoftpFdbZmUdShQ2o4J9AK4dhHHJbXgjcUELdH
ibO9iWxCe0lrOAWy6l4bQrZ6yYwz1s1pgRgRuPQW985w6UeK4qO4xnuF3k8qqBrsCmd28VLnCwa1
iv03kWdYuJD2SFLuVMhBRGfVDwt31V6udfK1QpdGWthGhgVRhLeIq5jDqyV44tFR8Vp0KEl0Ai2n
IfxZzoS1keQdZM5HQIYz9O2lYkpUttvvByULZn3E5bTDsVvTU5Y/tE4PkMFE4LSRl3d58Uy/EqPP
SDkMb1dV1GVH302T2ioxGHuryu6M1kKcdKV18sKXaC21m9Lighr72wvpupvpq08DY5fK4VdC9+u4
hAks6eSmFSPO9Mx7jzi3FUKIvRlmr6j25SkamUTMQe27OIwZwyHfubGxYBfXn11rQRivrAFSK+G7
pE6fR9zybm29FDI700tnHLq+vi2hRGxzN/g1O092WHwEHQ9f4sHfl/mcFWdadtqDdvOPArsZ0i7q
Kg6CYdMUzkjeDU2RWvV3Qy+8ShDSiWN3XA/YVQdy034foSdizoKy0wJ9ka9BbJAMdIJHx3rlEMSo
JjOIyZc46bkgUM8wDkiHIYxkUseL2VUFbphO9hl0leLkNf0xiVLT9wLT8YngqFtB45WdY+xKCrP0
mUVPfDg0sSmIhMCaenpEM8PS28JbmKnM8livQyR7HScV1mM2MXMutHmlKOKHffDW4VMbV78YJ9za
rgH8lWghbnSKmUShrloBG8mZFLUdFpDUHdjA8hPW3Dm3gogw+nnGkQ9a4lauIzEIGDsU7wrYguOA
38IaZc7e15QAKIE4/7CEnEHM0Aw4ZA13lRNiP01PNYSJfcJE7htpla5DulYWuPv2Y1fNcM2Bswrm
edk62Cvj+k2KiH22h7xDbcCmidm+REPz5TRRt7VCawZGZ1Q7ODbMyrJhOaUGAemwOka4gYlRlNGm
iICy4y66TusAMl1HkXiXWmtw1saVCYqzx/NoyQ5BFxMM8ipGKF49kmu16T7JeRmz8QJTCHW0MIwH
3a5/DvUDneUsq2WFzvmG/hkEdE7zZMFsJrESa/6+6ND1qBOEBMTUtV/Hr9k6iHWYyPbraHZkRhub
7MzGx4mbmRAwhrTIDe5HjbdBV9nVdvpdlzGYh1kODMQy9uujjLqP8m6SOn8p0Gdl+qY9MjCpxmEU
S6V3Q9PcQ9xmjJKS9B9WkGR4XarEH9cx9MI82lwH08Y6ou5xAXTqNc6shQUFxraKuSzRDw2s8JRi
Vt5yKHHOkF0f1xkAJZIxJ9i405iFCzaFJoObem5T2ptM+ZaRCoseg67DuRm6P+oC/1G75IzcG3oH
R6bpznvmVd0Ww3RDLMOyD3J2l63jOu+JpH6Kij2xidbZ/txm8j6PRmoCgneSs+6hqsZnkCc0wQz2
78xhZ0IvwE3qmvQXsyNjTwN0teS8lwl8xJQGaeKieei3v420sy89AKakCw6dq8Qp7C0O/FjYl9gu
P8uW1NzY4UgC+eYdJ8yTtCzAdISnBx3cYAvMiO7chOH/Ye88thvXtiz7KzWyXXgD3jReh96IMpQJ
KToYCoUC/uDAm6/PeaBbVy9fZqOqX42LAVISb5AggH32XmsuFolBxS3kyTYL8+DK4gZL8sU3+WCS
tArWc3P0BwOCFRziRo8GoLYXwAnTi18WR38E/tx22qZ2m8XIv+ld6Z09WD9wBn8Tb7QuSDh+tR1E
HRJtFc31S5sbihnZYLBL/BK9qTWBnI7dd6bUeGO8OUJpw7TFbJoVXktgWPgTJT3BPeUfQmvGr4XD
hmZqcfHSddV2r/CXf5G4HoNAJV+u+c1Bfyyt/iGj10jjp7i3sfHleSF2jYJTg38nStZ4pp9EnRel
hxyByziBz82D6dcMdnNlZPEehfoO6C4hQfaDN5t3s/CMQyF0vA8ZPP9sDO6iEDv3bKHYJ9CHJla4
9gQhFb4lPhHrGhgIHmYgoxt8sBfNHy4+dshd2dJyavGnw4b/OdLMNOPsdQKqjS3xHU0cQTmYjnut
3dEfF5vMtZlJF829gX4LOlTkbKCm41yDDbkPtSMZoRVDDxMjNZjKlZd3GaKr8kc7/Z4EWRGRcG+n
Kqj3NONUFmD1TKLAyzh6r0KGj6WZgzZtUQExQQTGV9SHYHyRAn3naPsHawr3Sayt0bNB3Cz5ZtdH
okORyVt4hEyj2FgNkhkrg7ww2I5PM5zk0aRFjTmZ6XYwRux5TXtLK/cQcZR3ws/FLpsbcEtwvkOb
KGunOVtz/lJV8tazGCFGsHN0JkyosZIbW0SwjoQpzgZCmDjwP8vufWjMZ+43eysgE8p1uj+SLI5q
Hvm+JgMIFWxlR2rOP16X45AsxNkaCqz1bnDB/smM42GmzL42lGOlVbugMuerYSbXtC5w2uo0V2Ln
YxZvEtjEBrzKS92bYPEpTCNHXmNmhNAin4sQTRmgoKNuoqLWZfqjItOwpKGMnMmfjyLtM9r+NXDH
AjmlPqs0NSY9oE56YybPJsNPmd0azrEC23EDC/XXYGRXZLQ6VHKLlZyTXOBnTYAh3HuztYftMFRc
hysM2jH1k47Bf0V4wpiK6jC7AT5RT2PhVGXK2tONBLVBSA6NNF17yKTbGNVZhmR4yivoL75VIbMw
yk0S9ehvyaQ0o5SPGlfK4j9DoflgOcNwrI37IaMer3nPTm15e1sgFyH7kQu8c9ak+XuuCC2K1KrK
6VF84rAhlI6WeBNYMHa342jBC5rxqcu4efXK6G5k1kM/C4ij6j3FvGkiVnZ6ybWw1WfSz/Pgp00/
H04RXBEMuUUZzJs8vxNj9WISob3qHcJ28a5wJac1wB3zs9MOk0XeshQh4ixsTEK2pJHqNt7CQLvG
oV7vxmry91qAU3v2crmua/spq9RHyrXQZTbaMERaBSNORNEEYIMKhv8KcadZzE2J59gAd7v1OxCq
Y1cDMUnM90j049YyzDtSRCjbMqjdmvNMMAPtcf8D4daDl2LKdHOuEnZuIkDMPlLDczZ94rwhouSb
A+yCwmpaR0TCnwCrZzoDDWcWhy4Xh8iK1pVS3+e2W+5Ym620yO5vuTjOEZVjZPgbP2lv6adSCgJa
18Y/3ZS8DQkO0cg0XgBkg3VrTl08fMgWb442HQILX2OAxHiVoe0kwDApz+GgihLmlqtsyD+6Jr4J
iuCjJHLS6lgilnmJza87dsomE2gVY2ouf0gEzl6ndEh/hryZnjSNmgNd7SZpjhYJAtDt3Xpf5+WH
g/xkm7kT4Fgdf6LubI0GmXXMlG1nzO7exVSOEXTEQ2QmG3RVEOq6BIwE0o1NkiZHy0RHGev9qPyl
EI4da2SsRwmP9w4omJMl4PLgx7Qx3eQRrAZCsQfNjZ6FRcQVimImDhlSIflpud2nyVrELpDz6Tvb
m372Y4OVNvU46Yefeec/JhC2cZjcmgofVec456wyCCGd//So4PUBx7YYPX0dhNpr3syHxmbhkHsC
73L1yAtTNqVcwBo/e9WbYSszrJPAt0ZEoBR5LSGDuxaA8rls35J8EMcimk7GpEEcB5DEUpcaOrpx
M88j/nDyKIqi24613DrFe7ESeakifbn7p+560mHBlVUbr22u7lh+ucvmExLuaBD4R7yNE0jsY66f
bsqxS9DMyic9Qr6MTHEbG6kDoLujBgznW/UfQQpBEqy6MSN4WMhs1zpvdBD5uo640QjlWXUUJOjH
jrEevwIB4f7KiJOwHJr/3GMliSIoMzIqBk4HygIl6yfiju4xp7/6IDNp/iClU6IWA+yJQipnBW6G
DWJNmbLohhmsq6FqYP7ENppTiyPlHkpFYNMrXiL4A7n8UQJai/NPjV4AOR6g8yyTzC3buccOpJAQ
mBddZyZDC8MVtf0LaL2974TPzGun7Rj4T4Iicm3V8EziMnzQKm5kCLfWDsuiNWf4XTX7v0MtAaZ/
DTAgd6lxCidSiKpBuGuEFIy4M5zYiYZuzc7tYNUedBKJ1g2NR26OH4lBjkGptHc2Rk3W/yZree4T
0TiSSe7yuYUDIRdZSf5aE4bMJu2JvlvFilxC9h8rzMxzZxGSncKmxx8bQWhD+01E3ypw5a/A5A0T
UXgFBQfMowcvBGLhHIedhfY/pn1ickNKX2Rkv+S9ke3HoLqRg/YxDESHhu1PJkObRHoH5O/kXcG8
xHdtYSLRHh3SNld6UjxN0Z1UzpkCBHvYByoW62B24W09hjTshh1uXesn3mc4NTMhEH8oLXBXXZ20
Y+LrjOhWmU+vQ6QVkMUCSDGkQQRnrCa7Cc3Siiofrqc4qXSrlc+NkrseKgiXY1cTUbFpuYjOIVe6
hJUAypdk7ZdAMoeQUSI2LxFM16oNowMhEtmpgPhWkc/T1c2B/OQbYm/4OpY9UERjfraq8TFskruW
SdAGzeOntLGFl8QrD5NzdfLqxY7tB7T+ltO9lI59R86eGmER9Yv4c8zPtpc9tiQGIeUmGqwwrwVG
hNArMZWgQWcsfA5QINUAPgSxhGYevpFtuSNOk1bVeHaEhlW2/TTqgVULfu0VKpeu7A6BhnhTnWtW
+VnV4gcRbe16xrzn9O3HXMJRSJGgQQx079uukVtsLk8kbTyHxiPErmhll9qfpp0uPkgRvoudvebb
gzZbJQFE9fiRAQD3kPJAfQBmXmvvIzEQK6/RcK4X1i8KtjUEQ0bYTfRauclx6oi2qsdOAfyT+6Yj
rNz9Y/bZrVdm9MqM6D22AhTK1SYp5Z0r7D+aVjyW6j1rQ/vslpiROy7kvo5B1jPA0HCk1l4KA8nM
y1OFvJ8YNGNUREe7/W2QnJPzKd5K/TJGiUkmkzxiAovX+F7JQRWBsfN0sFOsg0nxBXcx1jTO6O8r
ZdToQJac+00zEeiYp8DtJyrJasDrb0z4ddqern6rHSMteExYK1iVzl06fdFCYz7klBwwRyHjVmG/
dgm4OI419BGJKTFCQ34XCdBiXoHDxS43ThtWWMam9YhBzcspmf0s4iwtiOkDSdbs8tl4Kyc9gzOH
rwgD/YkI8PiQwKHZjJDbQ5dkKkpsWpjz8FG0qM77LsPFh5BJDqzN3cKvaRGg3Wt01nS3g129ZDtD
Jkp4Y6A4S+wX36Gi0XrifEcJTx5/Cvyw+VdORtR24mu0SnpBUilLiZ3fS0Zulb0DbPWjSWsQ9c2V
kT4hmzAEH0cdSNjo4k0m9Fh1nw5VWf4sUWgHdVnCiix/Mw6lmnjI3fjCBJ9PWtTJBnEuE8O4/o2E
K1jbiW3sywnAZwWd9hJS5FNrze9jEYzHMM3tW/xXlKj+dF/M9owrP9pohZlepMxWbQ3c1py4h3AF
LVr/Lo7B1mUd4dseOaH7kqzhbW6Rqx7OmN3qQ16M7W0yt/TSYOzFnedu/FY/gIW9mF0m9wYSkBjf
TtAKe50zk1y3lJa8b4umLWL0To4p9TTtZkhKJrLBJ1NHNj3bubszNGa2RZ/eT1oQsgIZ4dl6NByM
xGFOhICA+ceWa5y/qgR/J4dhE4lQrGeMaxv8SuOGlKFHAHXxOSHfIk7Tk2zFdKZK5vI1dfa+8epf
eIh+owcuT55wTshYIH6BRupntNky1B00Bi4plan3q3ZwZ3t++AJs49aLul8jvZ9zVTIgZy7W7MaB
wOsGVXRo9h2XeyuFo9KkF0gGa9ccuQqWzXuaYULtTWy+LBznm8YvPlM884Tu0pVicIwTi1jjNWyM
h0Yz7Iub0Z+jfb3LMLnseSuHdszldag5uUfiJ1BRD7e6Fr+EcGoIrBrf27SqbmrhU/dGiMbtkamv
cutYmq4DsZuO06ialTZGY5JHW9LAdDMeVnlNFYfJxkGyaN0llaeIhynxVqD+Dp2HhhYw9dYezG6d
pvZ0nco7TWULp7rsHhKhb/XaRHCF28DRj7FA6irqP3WkDTccvN9Dlcp9WoIUxTrHzE678YiHP0N1
gw8S7puMEp941vnSNc7zYFrlXSBvhQWrh4XzLij2us44oYiyfjuUjJpAzMoTGEDO0LsK/9sJSifX
b8e9oTVLiokPLbnRq99eN12jCTX6FF/a2X3VuXtkdveaaeSMVQNH1GMNGrQjRpzks2oL+0GagBio
E06h/6fHf5mPqb1y8MxTAFerkeitUwQ+bTslBWKWubva8ElpHQ17LoUrR2sJvOu1EKC+/xQGZLeY
ZTk8NEPyiSbv0LJGgrjNLR5j18uQxDS8OCUBT7wLvFp7NS3c4JtztokevCZu+QR7sr0LR9kowx6a
pSl6jUJWHHpmP8zDhDc0iXuGYARXhEnyA8Wfghv9iObs3EY0UWfpvWE9vQJP2MQBqkuLxNPt0DnW
hQqi86kNI+Eh8hDVQ2rpA2ugQt0nenQM9nTEhuch/qd9mUIO8Anpwj5x8rIsJpFnIufXiC/jMB0c
J/IhmTQESZdzRgZz6G+MAv5TRrB7W0WbOh+IKQU84Fe3zklDZ75KwwonT8ua0/S8G3nJGEsgOvZW
gUcL3FWryTgbNzNynrXvYDuD0feJxuUhjVOJtywFUqTbF6Q59qb35w9lvMuI9TqAIzqLoHq1Bwv9
IDb+rnDR22UO18QmPtide79weKnvwLAY+KrQ+2voi6nKYwTdAD7mqHRWHiZhgNB/wtIoth4zO6g9
E/267Daciw8WV5A4k2jnucH7KInagmMBLKYkNS1K0qNXf+ZDn27Ig85YgAWwrjXbu3XC+7qw7Bu9
Eldiy8kNnSxOzxQjcND9jEacaQ1wqknzf1RF/14CcL3JmHZvgpRpp1lmaJ+8m76oauYe8HS0Vu/p
l5d3GcvmbdWEez9GkmZh8ewt4uGkU4LQJq2Mgzc+ec5PvLAqMI08VzAHJ8NBb86tBMglktsA57el
O8rVz1jaapqdRlblsZ2lwKJdPnZa8iJB7QQ2ZB0ai5jXJBcBkE6btFN9+xn1LEFytvK6tBt3FNnm
raRV/SPubf666ba13gdYqAuU3boczi1R9YC6obsNmG7lUG3DjJB5YwDrlYDbiSvYE2YyXMGcucfs
qc2zeZuis3QHq4BjR7xgq8fkZBua+TDhxHSn4DkjqfkwJuhigLejzJvKvQmDDEl58kHZMG9a9Flr
07Mesips8NGl1irB8nGAcMcSziuuGez5fQipiYzprmasj1ehLrPfZA5iCW+1a5u3Hp+LF917GQFL
fm/QbMQHXeeKy+TezQlR5mL2rk7B3QCS763NgpCLNklBtucRD2N+CDAnm3H0y01omtGPrL2ruz8h
tfnDbIrgttFmlcNGtDeihynTxbozO75uD6U3Plr4BQ9tSFtuiKzmrtONXwWK/G2SaXdNBwaGiv9G
M7g9k4oTXyoIjm4lSF8fqhf8dQC4cnM/COMO1Me+Nr2bvIcv0AWfWfw+YOIrECJjWagsbKr61oNG
FiGdX3cGrrfJFNgTCDonOqzw9kZMhpCNR7VF8Eq4U5OfoZHsuh/pLP+ImjDJviWMqrbeAqcUvy23
ODnFtoNifUljD0ef1e292aj2AAVXsazzM/G0G6mNpIg5HouikNIbRSiflM8JAGoLBc1amyE4gOej
I43tNB+Ga4ntksEhWjyku+upQSeBxe6XN6Uko/WGuZEwajOtoQ0/qfRfwFOOG0GMHYubrsuIyWbh
wHhjxEkWacdcdv3ZyOZ9RwbxTTe+ghNvjjq1EUJm0v7cWL/JihJTfEFfj+AzhMM2tMCh12KWpPjM
vUn7ScvYBhU5Q8RBYd3DqaHa0CCuveedm67bQU2FBFZsPQFSm6MANkeYVsj0N6QQFA+Wqm/cFj2H
iqaQA7Ywl3Z5OHHDS3srvxvDGX9z3+4xj5hYMZmtfaTgNbZebSB3RSJqJiw/jJBEbXyGJ6+xj4PN
JJj/fbOTIr8mOJSJpyMYTqNJQfyCwwk2/2JcefGcHF08BHzWeNzMImyNvAsKnOY6TfGNLrGrOY73
K20QAcAdPkKCiW4du+PeB8aEJSOhTZm102kVXbhrkL0wt3cuhGZtNjils+pSkzJlm1wrGt3f0CQg
MsLsynucPBSdiWZt84oIVUA3B6buDI1NutrosAv6PA0ZT+ItSIXC2JabxqwZvqQ3xE5mj55+monN
vVk2mpYWNw5e0xVd402M6Z7pHOFx5JoylczyjR3QIRDKCFKTtwuD2QSZ0PjYKz2SrXOv33nS/ZmU
HrPbeLbuA73iqslcEdUAkwhIOOd2dF6jVpxxSPYbYnPvhAPyjOytVd0yfBcuAaZR66AjUZNOg3mV
2ZMdQrSBNd3VjAhPgU/BNWEj48rcYLcOSgiLLirZpHqyusnbNhIAHZ06eCcnyMIw9B1zXznIioe+
bNfJoOHh772VhVXiHo/r2hrbae2U453rkySdNdpuDnBFV5SBFHGfo5iZW9LHHLqu31oB0wMXlMfK
d51yK4053OIa2sKfh+VhDGd0KfMesvU+Mvv0NtJ8zFMFXesZ+SL3QBp3rU3zy4VMK8cerLaaHJbJ
qpHZBN3TPAa4NW+Xje6lkBScbe9YydEm+JCmf6zv5chllp6cjS4srX/EVFTu1Iu9Dsl4XWHI7oQf
3nZ6Y90Tg2jexONwyixarlYfsz4N2wG163ycHSu4sQqWAkLU9xExSFx3T6VL7TS2TECm6OALARwV
PcEUzec2zV+iCh6vGSvYamMS/qTn70iBq22RS9AbfkT00xSYG3NIfyBq3k95pm+r3oTVz4UJZ9BR
e0lttBtSKwDLztVwIFwiJbAk5CSb+3if47YibDYEO03lHQ09xLugn69WDlQcgAfk+Mx7BGTy4RNo
aNov0qKshWirC0nYutvB2G6xKrgcH1JK94lbFCc78e4j1gi1CTsqsFD1IgHWDs4o/1hZ8turVOKk
7uII8kj8cBK86F1hcwrMpdzPfJtK0/mVQ3k4D0VKFxP5ma55N02NFEXAX/Ez9w1HJt2lNrh0kFge
UwaPGEABQthcGfPnSjFgEH+Zabk1nQiZs8WKDrgQa3/uMlz4GcNu6zkio06qZmE57UoE+/i30oM0
OegNqwXs7wzUEoj+6y7yd+ZI2sUc3XcMyGjfTY22byrkgaJgwFGJ23pwJ1abzTnC9wUULlx1cFg3
dUwPRba1TVEHyNw399qE1NXsRv6lWEdNAEeMARlWUx5oTHZ3dXmNknDeBUliH3TR4RubxJvrP1kG
oyG9J6A8d5jXCLob9NXR0TuWKH4Wuclqmx5Q0E5XlvzhsU2ZxhgwWQhLMfEgY7r1fJ21UnOk2wIh
MB34zEznBOWeVjzjCNbIHfWtPt3N5L+v0vyhbAQrpTE+xcj59oFt0eEeQGRCLCgNF70fZozZNfx1
DidvA//zzc187YDDZBN2iXYHEw9ejMN1dy5om+kEKQIUjJ96dwAGJecHe2wScBAhKsyy11bwCSnd
5uBc4NI7qJb3KEnbSVr7dzCxts8DcQBGagCTU85ovJCpMF4yI813LOCnU6A2y95iHmwBU6Fy1HtA
liEDU2MEABohYVk2ixoDaQLm/1wfGULHaIxqK8UmjJVAEiXQM/BJSgrWmPUU6jDRVgQ6uxVzIX60
/HzZKGzprtX8Z/7pjHxTjugpgB25C43mPlaPlqci2tFVT94u1A/tlNgIh3Kv3BGoy5CKawaN+Kzd
UXXiUgCvoYErn9UGTSECkNTRWYdZrPimrj/R4e6+Ni95y5uGO4rNTUufPBX0s0S4LE8FpCb9fy31
/5WWmrGWgez2b+Hufws3eyT8MP5fm/esbP9rwNnXH/6lpw7cf+DaMFwHETSRZa7Paw6fTfvP/9AM
3f6HjmLbsp2Aahu59d+Katv5R2Dbuu9REBke4yNi1hr1//vnf9jmP2xuq67nYhv8f1ZUG1j70BL/
i21DD1Blm7pukKMewIk2lPPk4/2aiKj5538Y/zvQG9GGhI+eU43phIxDuSVWF0y3CYx6bLJjE8Uh
PNPmlVkJ+LEpPKVj8zoX2j0reQ91mj4xg6Iy6l1vZ/b07YmqIrQxx4frR8N91G2IHyeBkrMsBNLD
KQrd0hLEftkQpkuqOmZOPsMI7JkdcWcoZq8MiV6tudlHDLSZ+onbmJgbXOP3BmZSBIownC0MJqHb
4QY2gje95t4VlM/pPNMmHT98iRImh4PXwbq0IWD7RFcEuBKdDDIJ8QuXLJjgaJrZtWyTX1ZKdTof
hNRcNKbNNUNFvjKrxNvKTpl/4DbWab4l19W5gZYpGxwefoE/qtfEnzjH/GOPZyw3QtISbLr7boTx
aubNsR9p4YaMQmN+OQE3toJI/twNJA132YvmRdZKWLxnmPUMWZsH0mZUE6GCtx2ZH7Nhb6d2AMBQ
mdcqz05URo/tAI8WhgApAR2JNrX2s3X6J1mJ9xbnPeqEZmL6mpL+yc0fSUoJAXqsnwEGtRv6K+2M
29rpsKKBiuZu51405R00xhc97YGvM5jCrnJxCt5uxqfQaAQ7GKK/l0SSr6VJh1Mm8YEsBjeV11aM
B382qSC67GZOHQawygummcl7NcU9S99kXrEo/13mUIicOwfLFrLLnctr7LJOVqsuSerNYOob05II
U3rU2Kmm3YZM2pl4j7+IELjRlEQYHHlC6/qaJ1fpfuijexlkPpxaPgRoLON1GsUhncDBBr/wdiJC
qPW17MInhk73Mccauk65H5L+6OA4wVtXeUDQMxZyWbqtjcmDdhw/d9bgH+K6vTCSlGfp9aS82M02
zruDMTvZrvdAyTn0JRoOJjLJjK9yalBmA76hC1shk8hu3LJKd6RjSHt8aGKRH5wmvrV6Q1IZh+46
7sVr4UtQW6BGhP7CHOmHzGS+znq0mabHPU6Ij6m/6IG4mAgBfEKSV5VNRWC4HrankZZW+VgO7nUu
QIFCJIZiMSDd0jeNiz7BisJ712luTXFLJokCyzjX2SvHdVUenDnAbUdAHNXyzIiJNt04GGurtbLL
96Zxk4UslGDeiwImlRlh5UDAXwMyAUFzQU9oP7sMilbmC2M151WynqriWXLTC1hXbAkDo6i03yoL
n09LAsZKwO7bSIQkorce8rZnQa/jzE5063fV1+lGTDTha5ISnFbsamUHWKT9gxf+JfL/fk5jIkqW
c64SuZZNZ2MEX/ZI4C5P6mK8Ran0+tcPU27TQLVg+XX29742S8LlOmqGr5/9y8sV0IZtqbcbadqI
V4bWOPDF/HqU1XxMWyNJp41lEg5jjirdsCKoFXwp5Cq7QVHvd8mHp6O8lp1eoZmN5h3edkITaMh6
RPwdYuAJWCZL0vhkUKKSIYfha2+w5D2R08bu+6nlN9LavE3GxNt9/36i/mj5tYl7yWZ2aC8TaF+e
sP/Jk7TAzc2eua8TE23c8hwBDaSTq19ZNgLT6RGz//cz37+VeBl/RUHE8sc2Tstffr1Su7ze8kSf
pNcooBHuQ6NfOX352ABG30FRsZ+GQjtPE+zCLH2nT+hh91PFtfU2lM/h3BkwFRN/X5VedW+wMEOb
CCm66Pt9V7UpXYzyiVSt+tKxEj+4hrhdUDcdvdxVLUVypMIUZC+YccRwKe6vCV5Hc86gM2hyx0pk
5YxVejsXoX0zTv0TPFsGs33JbM6biR6bSdCoPbM6mFH53PjasGbCdKNJaMUt4pxtnqRbSuxzN7+O
BIWs/KmhJz+/UrpRuGpvMxmkqxmtwX4c0/a2BJWbmTqi+7l5rxrDO2gC/G4xlb/skaV+61TxIW56
/zlBMwIFMDvQhnG3UvOLo+ZHb9XUfaLjba6uHtJ9UNJdv996Wts9wfBJTnMp7ruQCEpYx+UPd8y2
xRRfizQOKYZd4pFjlyQAT3/tW1CaWVT5pyzghtsY3Sb+zZyrvjXjB1yUcjcUaD3RzjYnoiHSDYJA
QIckFm485sVrriSQporoaBOhs3fN8Gyr8yxVrIW4bpAzL4/9fp1aPeGPg68Xh75JxGnZzEl41/fe
sKOaAHCf6GhYQXwO89a3OwvgsxNyijSckZ7XG8c8Pbkji05U9xTOM7KijTOi9K2hk5+WDdwmqGCB
+jJ+P56kbu4B3u7jsaTPQMtMnpYNfBrGnCe+ofXJVfGIY0OrVtPEUdqyOpFFU53qv/eW574ferN8
ATGhbXVV8WONlKdJcHdnzgmIhFqBEEBP6TsA/Cw/tSXqj8REdlS0iTVjQW4wj0zJMVcOpGXjGBba
32XXd3xYqpbzw3WJR5mUP8lRFmsblgqyUPqsapMoBMf3QyNm4YaWgMwa3+3z1agsLF+7sXJ9LY+1
wUa9n8kPe4lidlH8qTUI30g+hpzVI362iQzDYVYiU2BC5TSwyk97giLVcYVXxcUxVruOLNx95QKf
Vked8G8YWKY8wMb66wAvRxlPChoNtVn2lufyKft0CDbZBmScnEpIAF+b5Yvw/XDZQ/yP54sYyK/j
rpW94IrEBmObOC3fBdRBVC+w2KJd4VbPy7G3jVmxXtR3w6BuIFJAa15D0Thbz9PlUU9+NZFkGqei
XLMIk+vyieJLU2srNq1nZdtOIGD7fm75vKO0IVJpJGte2em+N5oy230/XPaW52b3rSrT9ui3AyPX
5TNdvm7LXqYkAHBxfPwrfN++N9/fwe8vopfbR50Ta9/jbuYd5f5dJghfwueIElptcrWIdTSChTD1
8xh1BgTxpPocMDn9dey+ztElDnzZBULApU11fP8+cB4dM7QIf5+p38fQ6gIqeK87LMemX87ZrzP3
a99J5YeXMqpdDsz3IVqO2L8954mgpwtIxtf32eomqL/d5dgtZ/PyE1OLw20V6y9Grv+fk7du+ASW
xwjvOO8SxBZHyr5Vspg9l1NmOZViy/zr/Pp+zogM5KWmvR+VKaoJLepoZGRgXPb4cOqTvdik1M++
fkE9V0awGnoHSRwd1ebEJJvh4t97//acVjNH1KjdV/j0Z3VvhOPl5fTNRxL1zsxY9uZy4VD9hGVP
BDFGuaD+uRxCQ11Qvo9oYSOH+DqiMhHuoUm1r1NwOSXLJo71bRTBGEem7+Ot6CM86T6X06/r7G3A
VPvrmmu59GKHOQ1RmnFKug29LKPJ4+1yiN1ioORb/khi3hMpyuPlQJNT5mZAujhbl03oc89X2he+
vF3GCkSdkAFGdNJll93vx43vagzHEXJMYoyx/yxHWG2kOjn15cmibzWyJdOd/vfl2VF4r+Xhsrds
luv28hxBmLS6quDwfblEf4i7aLlyfu3y+m9kJ8fpOmtQsqibTKEuNS6W0eLgL29htEb1xpafmVE9
b5ffGA3qo8Oyu/yIOuyvv10eRqbOGNp0NXDSMo5/ETtJp1m9pV5pcJe9783/9BzeGa6i378TFeqj
+Z9eYmStsi3m+M/yMvnyd2Gknx3a0ft/+bP/6W//7Tmmqe4GijJfR/VvXX6q5967NyCuXR6VJMi4
TSmBS6OuYiRNaK7B6UPozV8b3F7w5f5+bkiVs9okTQhRhbcHL3kGplPsLVcdi+XPogm6CukhvMzy
x8uT//Yyy8N/+RuIx1sntW4ADED4rK0fRgwWdPmtr5f7+t0ehD1HnE/DsHA4Lj9fNoT98X9bftoD
4tMLviiaLblMNAO3f4k/HcJYXA3HxpUT9otS1AdUji1OYzhoKlM6MYXYf7fzxuXmLpcmYEtK7Wl+
pGFJPF3KVbtaqoTY5R8ThcVrrdvONlRnwBS3ITiY4aZSVL1QmrCIiyQUN5OGXpGLjDhhav5rszz0
lyvv8iRxgQaXC0B/C7zqa7Nctpdd2Vp8hfypfcC42O6YTP4ubFlv+Xdz3qjNQuNaHtrLHSEVzxgI
YQmxwNvY6srTI+XlYwuJ2OS9LE8tb2jZRKnh7nsiC6GsjPKwkAVjVSUk6tboB1Jpd7kFLo5ygkUC
lnrqHgjgJFt3o5gwbyVc+768wOqeuuw1bREzGtgsHUwn19+cYba3SyuzUf3MZc9w+o2dkNLUqkvv
0vFc9gCHrGvmg4fFzbqAGrPB5Cv4DW4EwERTyUSM1DoQRhJVXnmqnCpMx+YqGb62C3Nw8b0ubMKv
Pd0hkhOKcWFBg0nV+/QrPPTLXsUb26Vzd0HXoDLULphMOIEWK73auIigoTPTfpeqqMDkw/tejNDY
iAydeRB2Tb8LC9xFLOOGWNtho3X3cz5EOrMOzsZJi+4rpxzhe6tLqYFBAw0/19NlN2xNbsh2eIMt
WA2NoNrq9LMmgMDsdupGLUx92mPYOSwJ5YsZednjGHFf+H6S6YO26WqY0t8d72Wv8FNvPzceuen/
pRPeAr1ft01Ii8SGUTdi+1terVclxbL3vYlUXdgazQ9EE/52eaF8uXctu0ReQPazmXFbde8cWpvF
2Dnsow6DImosVYMvG3hJ1Skm08dKcR3ruNLRZKqfaiViOh+n+TfewA8KPKPLY0fY7Mathe1CWu9m
b54FynhqcvXlWzYJPUIShET0h2ZfRdIQUouVg6Z0FlVyrKQYSbwfxpOu2/jNvh8XEVOyjBzJJdg+
TdsBj28Pl8uoEFR9xd0nzBy3viM+hKj+MspDigT4px7+t+dS5soBgW/FcNOboryr+mK4hZdkrxpz
S11Do6hPVkFmE71TkHKJ+PMR5VB6wiLp7WLTBdfJ1HUPYSvcSlAKu0mfk22t+/O9UVwnXXiEHkmk
MNWjbGb/nI7l02yHRFcnDqxby30zDebiQ0XYbznr911nlDc56KfQv1Bup5cOb8B5NOCHE6GRmqQT
DcaEsZS4i9xnrkw398VP7OyY9UhuGqjVhHbMp8FrrVWve9AoaVSOUOkOdTg/gAxMDlXjtWc59De9
5YaHAaKxVg7OLonIH5hd7dJ5LD+mJq0Orkdojzb8J2Vnulw3knXXV/ELoA0gE1OEwz/uPHOUKPEP
ghIpzFMm5qf3AqvbXa3+XP05KoIhsihd3AGZJ8/Ze22BWn3U4ohQ41aGFnicQJd7OfGJdqET4iVD
BB2RjrLMRG+Y7y9pAtw/MqeXQcB4GLyBBDtvILbdGKud7ZjWsbXJYwqy5qxS0Zw//9RlzQeJ3pAS
G11fRPxZ5BYgIhB2bMCzd+u5tqZ106l+XTrkJzFwRPoYhnLt5DK5Ld7AFTzmakda1bzI+U0hq0MK
gfhQkok+9x5QNz0wG0/83WST+GF5AWKC0hwQaQ0kQU+402y1tEEisKup2ayVNyJ0h5pgk2ew7pF4
bIS003VNuvDGACMqiGTaeY1FZBC9GQmVk1bhg1Mbz3kg2j25hltQWc5dIbqfDh4dyEAM1FGCdfms
V5JABagN0ArFiFwy7N8rC+QEHFN/HuoNiUPPTlmM1xCH60E605cR9SUoeoJQP4kWWEigkXbdayWZ
J3Yl7lhFZ31KzR+upolb9u91hIyhnk06/MFhHhOm/G53JXMJJKsYbHCXJp3gPH1sXEvtid1pd6EW
Nc0xdEUasZcaiPCdzdLeFCBcdz47BZ5lItZaktpz0oxJeQH438AlcHC/SMOG2AVTCz/2RMpTUc2X
aIrgvVL678RE3mON4ZxgzWiF+e29z1E5onWjhCWEJP3ANRgzdKbHaVokteoYeJRHuKyAN0eriQeu
YVCt8smKbxitSZdKcGKhASWypWOYkfjNR+ss9aaIW6IwFyM+W22XoeNRdsRu3ppMYkeQhKJtD1Fp
LbqtYCMqoqjCxNqKBoQkc/9hXWr/LjSLM2HwGV7i9mDmdXFEhPKjHhmWVJZo/4By/c//AqHzs6on
lURx+wdR5/9++7+fibmqiv+1/J1//nCB8Pzzu2vyU1W6+tX+5W/tP6rbW/Ghf/+lf/mXefS/X90y
MfuXb7afDKOH7kNNjx+6y9t/oH+W3/zv/s//8d+a3tmWFTBO+39P73jGaCneyj+TkP7+l/5BQmLQ
ZtmBZ8mA6Z1tCoBHf5/cBebfGM5Zy9HHcU32dCBif2chSf9vlh+gpnRxDQH3tLiKf0zurL+50NaE
50vWAdf3nP8fFpK1PMifB3e2D/JCSEFOjW8yLBS/kcqa0RiZUGvrjHfhqVVNdUUJ45wqQe4BoTjQ
dSnbyB4mkbQ1t5WdzHeKheIczNbt8zv2Bv9U5MHDlCv5QBbxN9TkA+l6fOeMOSGGVgzWtY5+EoH4
gfn6oTIMeQEsjz7VQnuZlWFysplgd1NcnAljcla6qZqVUdDpmxwY6KIpm8dx7L/XeeaePbd/1EpH
d7YqxZcwnQVsA1NzViYEp2LB5LW+160xPhIfnuxcdwHmgtyLmQCSvo3G4UClpu+Qa7m3EEesHUUP
AFz7zUQTc5WQx7rKoe9gmG4OxSIBEnFPvj2Goiew9/gVQkD3yUJsa+MwROcrEDGbWN0Yy9xDWjWe
ChiUwtHmAxxJdQZrzkU3P90qGp68gnyXOYXhnyKWrxp7eo0gpUJRSGhmpvjZJc7GnbTHc2tTdJLT
6G5ZOfunAloDDdng4nf4IrCqFcewN+YDbx+9IyG8mz/1ZLqH2gHrl8YXX8KTkEDvSgS0Vmv0oD4Y
+sD4+Jiszrt0gw6e/Bn/MQnY+76HaaBBQN5VQAI3g4qZnPUZ5PJE9xe3dZ9ck+QMm8iaNaEn5V1J
qmqGjeWCPIuE3MS/DHo8lbHA+Of0PsTtOLyl3qY3InWf2L+QaaG1DFLJumgIvebZHeGRuvcu7fVz
7EQP/mBm18LrH2fQHo/oQPaTa7dITrH6wt/GaTI4DvHO1r530vQat8ZrTsTGtm2D5oyfGdFu8zUq
WgJgejQ4sYnHoAEv4HhMWJjp+ecxY3O2R88mWyTSB+bmWz+1s7WcTOteByMkT0iXVE40DXEQdBYD
sT8tEP8Fl8v6DbiH3pz7zGdJMH3cjfbvN5yvuyEHyKXO5DMY2z6s3E0R9hfREqRJO/KqzQ6ku0ie
MMJYxzLR36mSNQ7ElDSbiIrur6/HtuzlFv/T7J4rkgzuPYmywHcDVoJ/nd0bIC1qzADRmYbIAMIW
upVDqQDJewB8XtBY7Kl4dQPgwe/c18IyjYewds6QZklSFOqlSpk0h40FgaPw75s8APFQhNHrIAEu
lShdZTF893jfiFBISRP6WTOk30gjmM49YSlry/HphlmZuy9TnyQUjQqz7Y11D7VTw8G+urkLMjqY
dm3HX4xcMk+iIFDYkPVwFDWHK+kZ1qp1uvkOoey17wqSVSbv2PSEmpX1nYXH+Rz3Itmai5grVdF4
k+axFWFBmO3sbMzQ8Ehzja+KAPXnqGsv7OQAJ0IE+z64W8zV6Oyg0yG9taKraxGuZtcLyLSOW4Lg
yicbmewQRNOjr8TWUeZX2ubyggby5NqGvJ9VuI9D8iGcdPB3QdBvGBCRDLSOIYFx8BnNowU5AAV+
eohbZvkRLqejjMejZXiMRoZfhPohj027L5ZyubkTS68bYWBSC+LbVGLd6jysPFGE4T9FQS6K70WB
UToZSgd/OAFmbWG9fU5eK7Lg9lnXvXjuohJus+yYDlhDCnKojBaRvVdjT4nbGE8V6V7TXJwlSAN0
GJU6qAz8RQluBd3okUsiFXqq1BbHNDE64DmdZhgvn5H14RLqW8MaOaSeBdGhf/eCoYL+URHhEiOr
syLEvsQBrBe1Xuyk1blX+QHSpz7Hmc+5wcmOFvpTMqXUd1LMGDG6HMpgFrt7GTNvatvZWDsGWUB1
xz+aLveIcozDbGJL0+H00i/iy35Kd20vDeZnS3x8IwPCniHRLscJSsU62LYauzA+TXm2yX/jOd2h
mH2SsAuA6if9VVvuLZ8bf5N3o3WjrOeS6OggvDEPjPcSXOAyATygkr1lf+0pOnGI9dSKSFt2HgoC
V7Upou+gPcemeaiAeV/Qajwwbct26YD0EwcLcbFh4AOCSO6UFRir1v+CXl9im0bP7IvwzQkm+npB
tFZkn+3JZVrGA09GZyBe4Vh8lSgfyLrKHp1yHaNfJdSmCvbBiJGsXGQuXef3+xE1KLz7Z91a46OP
bt0z2AFCbUzXKUq3pRzLoyExV4+18yRGS94R7YKKVhy1sH+Sv1STZcnzzJLwWUgPSysMU0OUi+w9
4QxQVZdJbWpkopZuxvtcEkwyZeWtTpWBQcAMtmGZfLWtkjxot+Z2iO2MLPlpJCwEOoqeesZ7CmNM
awXbWBfoSPqEc51NLeCDVGvh/O6KEkOfZpdqRuU8RdjoD42hDVgCD9Qkegu2UG4QHKP0Bsq+9XX1
JeqnH7LuQCKL6B5+IT7UxkQmSJU5JiVQNZm/Bobs+ayx8jSzeo1Nv9rSESFlxFFf+zL4wlTagOgw
F/uxNNDeLK9DpZyzmRqEclQIR/LZ3jvhs9d9UwHaGMe6b00joAQavVXURZyPROtvAkJpUtc+dANU
3WoJkIhzw9kPtfxZJxipxM9ititqhmLTNcNOOtavISn4LOpwjQjkPdHkHgXLzViSthe76gDFl0yp
fkj2XRJzRGGNqzPM/kpSZGiYz0iZ2/PUJod8bEBoWw49vUG9Vli8DwZpq2iR9spsX+uCxDHlk6k0
Y6lFm2+T+IRpKpgccQTDbKxtOZ0m250XFX+E1bzcOcWjEwoPEIn2VvPo3NqhRGCw3JEFeIt4iqsb
MfanWlNQKeyKh54QrQrx7kOvwjUxROpST5yZmpbGCxuHi8e8/ShsX9+KjmAhDwJHaNe3kMkFovUo
uPcR0a/raOCsOlgYg0R3mbpNw7Uhhy/EiQ7AK84I+LShyB7dyTjLGgtvTkutqgj3aElJhe+wRAEb
xMhQNhPBJlykWzCj8tm7NNWmaRJ746WkIJdEieDvxEKniXUjw9OIz5mfHgt/Ns9lRpti6rxfw8D9
F7fZkqadmGeyvj9cVmOCzlE1S3JT1y6ozZ0z8BtUJSGuBgflSYRTUnTRe4au7AErOsEeVfWd2SPk
QNHhkslaEr2BuiuYWOekmyH91a114fRwzDFGHkFeMKdpg20ZtQsnD+JWectMvFsaWKEo8hN8KMxy
C28X2RiGYJG/4fmbAHIiDe0+3T9RcJ0Sk4IMoPcFutMwMXBnM7or4yVqTNtk0JoNt0mHzHlGdrcu
USWQmV3fBjOG6+SDDQV989a1CLOblpsQRjyhVpGczonfXlzWNLzDQ7oibIQsrX4adjpsNVa6mA1C
LlZ+4fHcDG5GaTQOzjNCG420QdsWjj0U9+HBqDCRf3434IABrg0+m62m3LRssU85mWPOPJuHxumJ
OS2xjhURHQFFdozZs5Zb0XhMOzt8iPTaMYH8QC9+KepOrKe+KXbtaN6Zpjms5tQOtrPjv0EpJRaI
NsGWxGCH6VfL846g/6vXOgzabbUssMmy1HZRWm9djI/k7+rkaHXTN8FohgZN2O9kDfyfTGT2dA3d
v6ETG6uYJnj82Lb+Rwbu+pzZhkXCDoEbAVUTGdkBdYt6t9J6DdvPujF0e+Zy0kOZJR9jZLb3vYt6
kckwSA2XGVPUfNE1bflEkiQtx7Al1osU9U/McjLYyW0exq/ZALOOpchMGOsUTnBrG5i3Exk5IvuF
iAoeXDztTT6rkv79wxgTs6DxFI2z9TMi35EZYrMX9LkNbjJuwg0XOm6n5cWd0nQHp8R4ZOuS7kQI
gTLvTZbdg5w1uQQjfW6FeJm4ouI7NkR1bhIYVpDtHmv1KaUD+VUVgPVyWCDJgrBHLEGeZcpiIfIO
ao5BMK0fgZknUe2L9uwtkS6k/1XtfTEqhZMvTXZx1ZTnzy9dab7D/Vmo9DEHMBVN57jd4L4tzkge
HXZ/z8bqR7hCiwvRGGXIOswzOYxwP/atLns6q051+eMAqRJvfixzQpqXkIKOfbmGUrtq5rnbEKrD
J6wMCXhTC2YqLsZDPId4Q32b/NWwvcsVkbP1AAveQ6O3smmiEpjstoe5yD/C0A0w3/cDv4pkDDOX
PCYeurqRGNgg6ervn59K4ETTfb/4KE0HZzHhGXETkQ88OjXdy/FHzAlpnbaq2lUKquqAoB/r24QD
3GteIC3A+kjwjFNdMz+GZkvquivfuDIur62xnVPTA0FmXpn2GCjHfMK5JoaTtyz9rQ9WLVqUlqVN
Nl4wuBxDye4ch5B9S1TnqgTF5EFG2uNkWD7pMwiK4gfTEX2D8Y2nnhXMPwIyaLYiozTXvfsoDPRR
vpGfASn8HDvbZLyefMik+sERV55H3XjkcHBu6ElGTWuawiMC2s2QEbgZxCJ7ZVyNJgXWxDJ3ZZPj
Vubn7l61E0mxIfIwUmbQ1TlkK0dAIPreuvSd/cOaqHIiGZAjZdvbjkYk4gBSUsskEAiYAGr2scSV
alJbOT5pl5XrkkjcQ1lqYv+BTBEIGQOWbkKlw4vz6rOy3fAhPgoaEYblE31H0gXcKf+Y41z96lRk
cYQluSCz8sTdOL6SBrEVD1Xr+gdokqADRxv0FaVGYRwsA7optrlmlyjKD/YKcfrpATy75T1hOzJo
IIuRey9saDnoLNgyXLRfcB6estZ+av0Jt1+T0+AcvIvgxdpywMf1k6KKjVJcjx4DvL2W8hfvSnLC
VWkRpU5KcqSOcraGXdWVYmUThXh04uKhA/aC6pWgNXxt69Rd7oIA8yXS9wlke/MjzLS4OFghV/ie
MRum040U3hIkRz7gzK5wbB9MZegLGvJr1YXZmQt7C8fZe3BCu9iTi8QhkQ781aTm3sGIZVoq74EZ
BatEq3jrNNzeokjkV6rcJ/K+es9Wx7Fsb9QA2cV36OIn+m6yRMz0LJvuMcHg/m5yCL20meIytcDn
1Zz/SbYtVH0eHHhesCTOTiOdq5U5+o9qrrTRosdpdIUdYu4cl5ODoWgetNTu28Jkru5NOrgwd1oP
qW+dP78ssxUps7swtsytSu152+Hzp71rHtySQ21qD++ZzZ009BSMNrUVfBHjcSi76jwo3e/10nZL
6qXxNQc5tQLNmwASMwcKEiGhyZ5VJaH5+Bnxbjg2z8kIhPvzT7T4iZdI8lMgW3dTVzXqD79qLlRo
/kFY1l2SmOkj/UnchV3BCY2FYE0G4LQohEnOGbs3EabZPfdKdj+iINqIbgmCJS3ei+z6rsmG8BLa
cEJWqAyoRY04P1PqZ+fSZ7NTPgJKy5zDk0I/vx7sVqMN89Ofs5tKsINl8UgDFLPVBOvZbkmdqIZ1
gsx1J0tANlDwLm283FkwsTeSWJFT53CM6D3ojFLZxvOQlS9UuqRYwpwoVgXJOXwkoSlWyH6WuFvs
+YqcnTAh7qEpzhm9h0iM2SPhI9M6Fxnq/EAtoDbr7Md2cTcsTS9jFLd+hMfZkZFE2nIEbnmEnAEV
GEAWXM9nVun5MlXR+2XAnfZkNp73FDcE+eDVdI+kG2P78VpUsfGUPlRTtuj3+rNZ5ZxUFGsjikja
us0rCEea/w6J0bXbV3sDT+Z954dPPSf2HdEtECLjzlgTFWHQwvePn086FZgnIxgsk7KvAlHs9fOz
0lrWkdPww0AtfF/X+bz6bELWtpudZ1oZGxna76HLbJA6OT9An7nD/Mi4b7jn9LUCpoAkcHF4JWA2
qZc9wgol0JlCm9e4Ie9NzRdFN+CqDPeRiMth3QDGBgRk7qwmkJfm2rYf6RxXFzya9tqTSJt78vqo
sIp0ryi9Nk6SeOfKCXH1B8cOHO21Z05HlzC7eHY6otPLQgh3Y72J/BaHWcRTsjD2omHmndK+fi4p
KA5qzNqDVvPN9XS7jvNwuBYzHg1ss8nN0LMmu42UD2Gm9cbUPi6/eSgk2hW9nvvwESeYf8mkxP3F
gs5ua477eLY+yiKoz3rI802ccEwCXmXsoVqRphoU53xEkCGhQawIQvXOn19kRWz6PAxPTm97534w
GV8WIxT1pQDxYUIB78UpoUfrJKyWB5+tI17EaK1LM980bsV6YdOJSa0NsMGPOigfR685D6UBvCqp
3vC8Q0mkN47psAt2QYtjBla1pumBEUb4R8Oh92Omo8enu4fYJZzmEKa3Tmf6a5CjZwRvhJk9+FIW
V9vFKeFYKUgCINFXx0iQTBnegS3DXnK3OVRl2r+f2zyl3vUfOg/yYbBEgQUMqBw/EedG1Xcqdqrz
2OhvoiaEzw+GK6OsHNZWJI+OnE/SqZ5D7ASfB8lKwyOnrf6t9WnoaM3h1igIsJEtRsmMp6/J/4Nc
Wb1hz/6oYl/tAv1ijLg5XNc7kiSPXsJkQO1T7mB/mPEauvN+rgwsuHkXH8jyTSLoZLzJBkbg/lgD
Xr9URv/QlnFCTHkJ8RZgWO4Fb85yxCvw6C+l9FgiSw2TgolCulXkiofs8qfyrJ2BnkLKWV02Nv0m
MApOETExl7SzO0Y1OxYaqEss46QWt9FZJg4GPgdsM+c4G8lOzgmQuO6OSvkLyXRwtFzEwZUwnyMH
TJGuS02HpsJYu7z/lG6Ybo2ZMGpZv+BwL/cwcDkK5T3uDiTXUyq+TgVF2FTkt54u6CUgUT6IIpv5
J+OFaUokcDotrlPp7yyEg3sjKCGqw1xcq8yhZ2IxmTakiZZNxXfxRLKZjf3FpWdDJTje65Ib3VD1
Hhlsuync6ddguwQbszLpzq92Fp3OfR8ZUOXNwTkVCKukj6+VXlK6iQcWQkUeKiWBv+oUecCGU/r0
CHp33YeL0SoRz+7AcWasvXKTGniYI1g768gnUMiO9xwThlWjCjp1WaoOycTFkT/QmUGPvhJeoEWW
5IZKJznhKDej49CLb35mzjeSiB7LIlP086KvRDA7vLXEGQqD7l4LQecgdfhOROeG8zB7lglhdkzA
6gYO89iwpM1FNHtukCnmse+6tJd8OsO/vNJqLkYeGU8dwx0A1MEfzRRot98YezzWI4Seuc/7Q0FM
MUJHEtJcYpKKr25MNzziVVoJRWkFN/NdqOQ0TXa/6xjsbhDveScHBM/GiutDMJOfThfUPMRRCL+s
gtXcBDGgLJ/yn8y4fCTOynNp27iS/g79925bNLHedPVQbmFCYuYSJ12x7gy2Vz70Q7OLyM6h8pIk
W6X91kQbgsmLVlBqyXI7NAnE8be47YfXoHWeK1aOuWQQlYZXgQf9wZyjTeej84OrG3DMtOrvvo0W
1SNocVvmVoL5CzdZYj+3tRUcI9km57HDkRQOs3vic/ptpJ2V0AX97NwLPteebJqbaBPcdhy0g7m4
r1qOuUsE+DrGpfK1D/ybghfHP1KzgKrBWPIc5vVnR6IDzEaXhWrLTzHp2flAjCHzryh6SRPYzx6a
sZWPHOjiz/W8Mr0AjIIU4SnA1uyzfNHjcuOnElzpSjQi4hjDbN0VXfykJ8bhwwCg07Hq+uwtX5zE
u+ZwePefRUtsjw9eBVAgyOGu23x02s8UQj9si11k6ZTr9ptzWifbpSdAhmngZmRxJ4hN7IIENL6U
rvHVrSoP7Bi6FAuW5K0i7aiLWarb1nrIAD7DafjlE7J3KL3+VUTKp5shOT013rwdWntaET3pnWmT
3oeDLIkFqJuLtt2VOdUkiKbuq2lEzb6qIJO7zRguIKYX9v8f0DmDp4yVi3lJ420kFeUhmyWelnjM
n90ZI32b9us5LZf2UYDZgbnpqhZcqPJ68QLG4meGLWtFVWSd7JSAFqmKcT9mMMyDscS3tUTYotpi
H3eLrVSw0lELFc+zWZwaG9cJEJGGTlHH/DdkxJrVlfOFEujQe0AFh74Pt3MOuT3tFP0ZOyFVZSA/
LvDnZ+1T9KcBY4MATtMAGum+TYtXVYNB9E37uZHv2oeO4kWeeT+nzSUYknzX2AkhoxWpDhJD1UXM
7RciO8OdUDXNDoSpZ8uuvpg+H+dAwBQhv9oHjTl/yxsAAsL5hlnNZUsdasa1BbDYAbpiMVGgBH2x
LxgGnkxdI2QvdwI7oQvE8nFmSnuZA3kfLTrOHOf3y9AAVCIhZ9vQdbv4/bgzWUq/lbX9GJE9x1Cb
9Mh5YGPhLTL2SZ3o+8WXR/vgwt1hXdPE6DYh8uBdDFz9CLG8I77EXkdl7AO5DxBOI8GEfunXoF2m
CSRr/M1op2jv9QjIrRwlZa2FcepzT9GMY5WEtV3t3RIZ0Rg2NYzp3D8H8G43n/+XPZO5KBqqVJYX
16jg9TN8XNcz5wnZrQbwsXddwSEt7SpwHNN92MU9hMPYvvYwRVN3Gu65D5M9t/qasRgqSt/pvoTx
W2NMSFesUJLhQdOEM5HaMMKqr0iD6FMH1PJdGeuVF+r0xaneAVWnzNoqmuChBEmeNPE56mKicdNi
PI9wZiuj8R84vtGEZQQ4q6nbunD+rqXb7vIhTHH4pgZ3o0cCxKiKyzRZGSObiYVrxvuvGqXvBkiV
F9P6ZeMD+hxrZykVfpABdWkT9eQPL6Zr37sdGj3NMrKZEv8nkCG63wmwRpTF7dPoNsGZZs69Mc3v
RDS3j5HY0sAPNjA1wF7PIDZ6K/01slBtVCPeEFo+u5ELcM4EzbMZJWkqE0zj9RSRFdqO4k7qBPY6
vIgkje5SBxsrfPGUwwdKY3S/KOfoNxnvYaTlJjbAEdNJTDeNw5nc0NeWsy2vpYYqeDBN8kpGze0T
mxagMPy4CCsoRCRWz7IgdHNAXdc/YMBrkQCkXElfvFsImZg9AFKAuWbN5AyUPlidwnxtCaNYM3z3
gWJA6ymSnvGBkRf0xLt6xYEkyetXkk6RIDIj38lsndZET7pDcyEaM7zGsRtcP/8URcYl00NwbN2x
g+GVA4FE3/GNnIMvQ0SXwBEoRt0mjhjt8+XzT59fjJkwkZ5o33JU0S0qIQWObfzeADqAokzWORmt
CLOrnhyVz5+h4I1v0CXafSvZJ5i2Ykh2XQvAnlebK0EFdvv8Ytoi2nXocf74WThP1k61TEg8OaY3
M/LTG6X/fIyi4p78ifT2z59//skyKxALPY4c34OYadBO6Wo/PQEFu5Bdxgmtaj7YyFliG29aakho
TUZJ1lI/mjv+fQ+SbpcfBA3hRUDX02PJzFMQyFd7Crh7rKxZm2Z+gA2dUn6VFebCRm2tgOLXJOFu
a/gVCUp2ODxltCYvfYIU3wweXRfP+SQR4tmsCCEg5R29+PuCVxbC+EDhnN+Skg6ZCN3XgZMXxvjk
S2XCtBqSryTmHDj5w22iNdkEKA2jhlZOO4m9IscE7r88W8AjNgURrD4OUw97RNwO7yV8Ebd/sxj+
dZGyEGzubbzKae69kCnBWC3WOxW5l2CiWczZjqrN7QDWl9GjZo6KM55M0qBBEknnbGVxivNgQ2Nk
RZGL1xeF77rKzLdyJL4pfu2sHx7zIk5SEjfYCLu6MZnaYDDcBml2E3ZJ0mbvgkTpIBXZqQNXKbUR
1fUHKQEHSWWZNKW/z1Z+mjwfvodVIKnwPSCkOSPeWt2cud9xbO36cKVMemvkuDKODoxjGKJm75ZO
dOx0DyEt8bXfAnbFzH0zDmM+xi/CqT10K9QHKUWjQTbR2iF3ySPmeNEwfC9BEptTqVl2G1jizOaS
GZStXrCV+XIq1IfMQIxcVj+I3RpWqSOqTT+X7cbA6I3ElutwNsLKxpU33Y/BDwIiAB6SO0YhjRcV
xAMpmUFG24ZYCZC1uN7yjd1pjr7Ls1DifR7CL9R54Ah6aKKEhCVz8j4Siuot94Uy4zWZ9+Sn15DK
gbuSDpYRwuQPj4CDSHAJH5gdN4Su2/Cbs7HZuSo828LjLog4nEl/WiO/mbZN4zz7jIkCr6XFE8MR
gcP1EWTvWecxNdW4wBMNEYbeMQmnlXsoIoEDOiz3bk1IxjToamt27Ynffhp6comMrjnbKYk2eglI
GXL5FNvJ4mDX5rYmypU9WtJOUy8gBfejgxqavePD8cwDZfvOzkgRG1roE4FHMz7eYXngHSitxTfT
PNrKaXbF7Ox8lKx7YXgPAXEGxBZ4Nf1fTKB9VG85Z75bo7jvFN1HGZYbUcbt1nTIOGqSD09avJFg
yBlW+juPrI4u0NGmDVFzhp7a2055p2nwCHd0mdIX/q7NzFeGkt95XZP6TowLq97lQ1W1OHXNlgF9
B3N3XPaYijZKrcFIReAfK5DcsLIdrIeEdYw2VmFUnAfOnCVTNochDKg+Ti42gvXhUBlVvhum9B4X
C2fSzLHWdYOelA4aG45dDej+tXpybcpmDeople22TyrmhlJvSt1Vm5kAjCJnOxwixYDeTVf1yFYR
ec0lguW6bWZsAjbNJjNfF41rbdDUbRPkTdvUr9cYzh4qP5XrkGC7NVywrYffEAa/sSSol8zKSvpb
gSVujENLjrAz1m1wDsQimj+gIwIyhJCmMkUCQwgz0Kjfp7QS66KmaT+7kPOK8EsV2Ie8oJeilhgp
Bu5PHdleK7UrKvkTLyrTlekNZdNbxoq28hxM3zGCmpy4qt0Qmq/NRMuHDsaqGcXXbrBAtT0XndXu
5nIX2v54AGlxrQpGtaFLI05OBZ4nkM1LvSkHpz0mLqSFmSLe9AdMRvWrQvKyHtrY5+XRT9Ow0PBK
lJRVQaRkwpvqmu5OgkPhYPeSptkPjLkVYNZfIL4Iq0mGeE9U6/M0nhsRfrdZiTYt4yiyo+SjSbs+
9mkuS5+Tb5J9q+aGiPHa/lkTmt5x16UBIMU0GynUq/m1CIoPr9ekfZDB0PvHqFbfCxe+3yx6Rg3z
pVKC1mls04wgP6ArWmfXGz02+iLmGB8mkCPMH0WYElgpmZvXaXWhX/qOOuA1qvrh6LYLXDb4CB02
3CY3doPCzf7X8rRF6fqbOA1wDf+RdxSQALqQb/4MlmmqQvhpXoenDspkMvkvtQvIHM1ovo5hRu5t
EZe0JQDHklazzcjAY054JZar23QE7m1lBmos5w7bR1RH/+HifstTtn0Yl46DrtdF5OvJYEng/BP1
RoZz7MXMEk6p9sVRLe0vN0janRfLLS16+vl5cCUjM1k6Wvm692NvRwhg4TKYNSzqsmHGCKEL69J2
KFHt6fE/XCDq4n979VyPywtQGtpYU/71AmEbu50OIqIjOeZFq0pRTZQgU+bE2EMODtaxHkZAV0wc
zZxw4txdC0Trt7++jH/TGPMyecCBeB8tUpF/j522ZEceEtLDE2oahhRztq5w6FeF81q5FJ358mbW
MWKSKs//g7xx+Xj8q7bRNwOfd8YXJrbWhY7053eoiQIPBKfpnkhnsG6acWGaJP7WGYIcNwbPOCKU
GYUMOv2/fs728t7/9sgW2bew6AP4TI6/EJP+9Nmw/CqtyrxwGEElzR2yr1M7QE0GpXBoo2Q/YchX
lh6fy9n/VXnEUPryfvqs9ooOM5GR/CpGst0m6HqQsEfBDL4756nqr45TvRUuRTxah/8kTxVk8/5+
2YLIWN+zheQj87s8dSpo+QRUxifRKforBq6dRThSMXTYZEL298JaMylQBwR6ciaGLQSCcUGAq1CA
9tMOVWI62NUlypi5G22L6FpPh8xWD3VbA8IwCXhT6Pc8YeyZGyMin9+Lwe/2g04ZODCaWBUILi5A
9dDKeQDpG52inkjtPaPpK4W39fzX79S/fzp9h5hctHqeZzNk/O2NqkrZmLzS7qmjb7zS3MBYdGAQ
9903LagEE0UD2PLSF+Vm5u6vH/vfVzce27OcgDOJYyMJ/tcPSU66Lep37Z4skhXLedQ7RJodnMNw
4y1t079+tH9frgBMB5bvOOTcsWz99mhui98dtaSLg9X4IPjkCxrvxaiCjtsqfo11+PHXj2cvy8tv
9wBUMkEUOtJiLAu/vbRZUzR0PirnlIWht00McnZCtbe0JG62W5ody4ggqWj7R8ZjXasSmZdgt618
moDLeLRRnjyKqH78FI0WdZCuS8GpaiChhDCNXfZ/2DuTJbeRbNv+yrM7xzUAjnbwJiTYMxiMRiGF
JjApJaHvHJ0DX/8WkPVKWVJZpd35tTSjkaGUgsEA3I+fs/faLFjzYmSKWgJ7NTq5f/MT/L6Aeo7N
8sUHZkFx/3XpKpMhnMbcsWBYaO6WnkV5SFt5N3ovOivXV0eQ258EgzBCsqoLgqp+scLTY1vkiKOH
QqQuDy1gQzBii9Opch48rX4zkzqCyPIhtJv5b7Ln/83l7Js+o10+dvb7Xz9zjFw4GWvbPNNqoMEP
uJnZDrwVFIAnAwY4dFqMDrTCo0K//OdPy/g3ax5XMlA5GtCuBSz1Xy9nl+Yt35u8R7W4B5pyJgDL
Q7kzyAwfNtP8UA7Tg9HB9bfSjlnXoqmVChIZGr/hb6524xcmHbuzh0EGbp4F69ux1xzwv6zAg56U
IiYB/Jw70JNW9RAeVnN75/qLD3P9gVM5Nxz1oeZq1d/c2e7vt7aPS8dGUOcysPl9WWHW5ellrJ9r
XX+nJ1ijHBHTJ9s7FCJ/BugrbsKG1FyEywhHT8Gs5hFDktj57CbmMcw146uEADT3lf04CDLZoi1A
yTqQ5J1tI4fM0YTB5aOyjPtM0NKhDi1yWXvjkg24Sm0bNrI56IfOLh3QIozcajS1tyiJdoI+ywbD
iL2Hv87uNzmwzKvcD1KreAa3fuwbv7wwlFiWBtL2anicvnO0alSzxkRqnhObSL9aynRfGuxlRvk5
1aNnuOktCZMMCkcjPEbEHXGhBIkbqWuUms5hXJKbolq74smfPqtRHLUUVZJWZM9So3CjqL22wKWZ
i/kMO1tOVCnpdoAyBu9auvlLF2X3vo0NTmfwwv7zxftvNmwi2ziy+mx7HCDWxewvl0uZcHrEfG+f
o9HyLnOGcTAuvqZx6z0NnX7xImQY2YRmIAVSNbV2tyG+/LVXGCz1WTJcpgUbNeiKSao9gNCkT4CW
kWFJLU99Y3/As61tcCiYf/PG7d/veF93WWUpj31PeOuV+Jc3HuXEL4bUgOdVJmqjMZm16UcfRfbX
opCfPW2CambDKpznEOtTzky67O+dT84epwfjFQkNoZUM8lA+XMM82dJ9FqgHpdoy7BSnLKroK6Zv
EdOq3cCU72CFC66mZtbQMtYy/E8iHZHXG1phXUTOJN9Bpn42VH1fK6uOc/+1uOOYYmEkzQgCYkIP
mdnyxSrEk4K/EOTyD5iz1SVQecKkkCXz2NDBk0DO99pnD6ofOuMEPN4yLZup7gWf8GMRKqyguMGO
VYfOyzbH9/98Vfwbu46vs0ezihiCm9j8ZQvTm5ZgWI8tLPeOPs2eGz7lZoecDX+Rn5OF1BVQbBfV
aFZZUHYa19iqGFEE3KzoILO/Wd2N37ZUiJ3L+oqFiLXN+vX9NEnL4FJORDBH9nhyWyQVZLmpSpc3
Qu2Q/T9lXVlt3Rrdo9LrfTyjVC9dBm9JXLXXPjHiv6l0f1/1eUu4moTuOD675a8FFOBGNNk0D8+A
pwUyUweOfcjAkHlDFhu0Z0zkda6jTw/0+6eTk3fbQh/MizBc8SdnFptp9L26/1la/J+yZ4QIemgh
i/5W7y/vBa2xoYuleLV/2YEK3Dk1PILpbEdE+VAjlCT0NIeEMSB8cH5poYnTOWLuGXQO2c5uz3vT
xvoxyoAKTk1xZ64f8nd6K2g47XKYTNLLrObPf3Nd/b47ORQUy6EEcxMHhF+PZrmIE+XU7njWJJAB
3JI6WX36FXWszzkt8440YEeWmDZ8DEH9aT6QO25tPyniq5Y8ixkTyujaH+JIypMckh4av1dc82l8
iEl6HPvnulEFcGfz1vld/cIKgWfYNzEcjfXO7FmGwc3VwWRlcoEHv4dl912fkX9WRHnsSfMq0FnV
pR/EJYJwO7VoLi7C6rgJi/3g2SgLnRZrdvfdal37ZDdwHOVUuLvOJMSxxix0sWNa2yjT9lbvuYe+
Jd1qMNzySLNAIA+CDwaQjuzLdIYfPaDjTubxTG80RN6oedvKsssLEZ/EYS0PdTd1+2GqLOArHEAq
BnqoX0V3nXFL4g4hT3OekCAMu6J3zQ+kHhJylkUfCrN+X9I8TlGS7zSrM044OH9IHT3IIGCZ0Xt5
iGIbvk3f+4/rIprSNLzo3vAyNf07nFi8EdpuRGl1JfbnuTU7jDiEeRauFT1E9UcG/hDo6K+dHTnh
x+ZcmYTyhypRsKc+2MqanYAcjci4GXnCHlfAWrBs9Tc1x+8Xv21w0sdv7NtC/+2wm5Q4ZFBzQanJ
SB3K5HatoWtyPfAA77WGAcI4/c/vftvgtrdciyGFC6/wX2u+LtLNblAxTJQMErVWWQ95P/hwgMv8
BFM6CWZPEJ6Z0KVBlQW5grbfolewe8e7/uebyvzlgGNRprueyU6IGczWf7unSqwfRkPkIKNp7bVx
vfLKTcQWbNOwRfZ7wL5hnZw4fNAIfw8Wv8bsciXaleu/pRnkFTkyKiNNOUnKrxQiNI5NAoMQOiqt
oHbyGeXPMeG1FgleKLO3cyX3dtbuKqXMv1vpPeO3H4c1XjiO4GcxiX2yFyvpXzZ2K2dSaSHaPseq
gRSsxQacNls/F21KX3t9jWXROK/PsjLftjXUwJV1mnY4oTfrU4+AVDCnBFjDjNCIZ87m8/pAxhpi
TUdReEo7WL9kaxXNQ1oXm6jp5rOpMgYK8AgEQjiGII0IsgwDxWM/nWQzM0xJHXFO7FQDNFGrfz7V
UaZoEY1nnOPinMbetLOd9kfhTzDMK9Dldtv2W1m0oQ1xgex5EQ7IlnJRgJPIjqlWM9dOrfCcI9cO
AfTMhfJIuVueTpiFGEicy+Vhfea3CQdKWK884k6mWBX6ExRVzDIyfelCOGY5YVNHzqL5UTkEqXs6
MhsVvzQ9mxarGIq55rXoCoTGIIIZWc0HN/4QFxHJaQ12NmYJ6MU1h/xFGb+uzsw/7VfoBbHcReTU
KPxA/cRYps6t5q4lX4wO5h8E0dtsEbneyUTtBTatjd5W0ZGE53wLXuxkMtx4To3BeAXbGbRoWXaE
hTIqyBmwGpMFEA5P0CFnld5Ohedd3UIE9J7DfW0Z+7U8m8b6bqUAn+oo8/a51cVHkDyIfPEoMAN/
KJm9n/pEJluddLiXLiMG18+4Gji+LBnoyg2cXOuumqj6a4r4icNFjeTeJBVbwqz+0oFthu2tv6aR
7h8itMPS8sMXPP8QN7iHdK0R7EttrQUx6DfUftYDYCCSTlMEs1WGAssZHee02nXYtjRyIxhdaRIQ
Zd6V2Nsn7PK4tY5cg2Dw4GkdcbaWYDkl54WW47RvR9W+bf/AO3vsxGi8jlYGma+JNDygtOSnyiZY
ojQWtZMNnRvlWYSP4tAhcj3g3DI2CUkMW79pmT2GziuCMXOXoq45VOREVxlJa4Qpacx/ojd6RI9Y
rWhDGdbRy2PjZBbWMeKwj0Z9NnddKM8T0GtGH6RNGZ/Kwn6zyuKT10YIS/sYXymu+JPZy702uPZR
RAZWvqgiVQaLfx3j6pOD+RHhLLVzmVu7UVoJDK3dyDdNe6nuvM0NOQTa6c8OpZ4hO/Tkc9WgUsdI
9rwaU6dFlqsa/9VE38UQhj3HpvS7lqp/rIy530L2L3feiLxqyJOPKGGbw+BxGa3u4hCF7d0amDBp
iQPXI/6iR7Nz8FsC+sYYfd+k5yQ/pTFkHO46AMsu1+tsPs0oY15HNOKbLMljxEm8zJv+ASOPwWqr
O+hG6C64/YioJRbqnkiqfjGQ0lMkXnokZObq21p5BMtWMi/GvKgw/AFomWJc2KEgSkTw7Wf5AgzH
DXRb30FbxuxF+ssmZeclnJmRZ3WyJqd+gcwQbWvZ9AxPrHwrZiasZb7oj7DeBh13vo7lFAFBfrSi
Cq7yGC1b7xQhttWRQMr4SrMkBpHDKtTq3BCl6LW9FFkbdMAQgoEB1oMDdHj0XOqn0WPDd5lQ+5VA
oYez4DIeQJbWGVJRtH31VU+SRZmC4SRHWHn1yydOKt2VVm8OX9T0t42bir1XWcTRaVV08oaWKtOJ
mlfq2m3lldYTFROWFb99KLveuPkgZvBEPGPcIa1H9qwxbTuTWdb5NFQsNV74+eOzU5rbRPfUPbXL
iQQJRrollqthdJu9bcXeXYta47HmZmo4zpK1lwGMwge/NHDH89Bo19TDTxwxJOv1T1Wt6MmV42tm
+iE75TQFXR09IiD2XsgZZ2NgwtoK70zaYHXmJNlEJrZNxLzWocNkMYQDQqi7r4z2lba8sdcb4OkZ
GPOzyqNLoc5TlrhYS7ovOfmfh6QgjTyqsz6QyJIuVeU9t7qy+Ui/xH108vHJQCJGBDchft8njLUJ
ozaijS2H4kORfehbsVW4rS4JavLjAHiXKWN60Wy2OOlDC47LGl2ja1FWEg6knrUs2tca+g+j8h+r
TncJgNXlIczSJ6uk1dfV3PhVXVqBpuNJ61GYnxLobadoKj6w5bNQoVHl09Zp9PltjyEJfduWmtjH
gqSIjWUYfIh6ZwMndFynqWmNisjy2kuNBzfZ9P5Ba2ruZt2++an4QTJcMImYeazJlCa0l/hEVFNl
xLwb4Wx1mQiXrxriAkvrc9hM5gYagrnv4IoFSZ49orrn15DW4NshPTABHnF+AbzKMQrgFptvjCRp
tOmzD8q98PcxtuUdrpjiEM4NXgnCzy9SfzB7Xdw4tqBVg0/zOEph7kJkrWiTTLHz6NkfVEegrGt6
VwR0/a6yK9LH0kInc4iPvsuJxmkydbJFg+d8+acZCidbY6G1IN3xuDnUy8gqtHNZQj3WoJfGjFJ4
871CPHG3bGG/NCyVhPeV93mCZDYO3bidpYPhZCDgnChqbwt4j9xv1aQ727XxUk7tYhlJrl0yosqb
VfpF99+c7GYlvfvuwNto7SbHr1URBK3G4QWV2nbV/lYZ0O8ptr8UroOqEDLXifDkXRNq1kNRWtNO
DvLOkfKbmTRHb/Dnk6EHFqUUByP1DTkH7sOifXJdsM16ZdhHq3dveRbdTHrcj2Y7vU9WHQZ5lF/N
VvePpizI/hZIbSPsicDMx4X1NO76ZAbfinli49K6pBfHqQMo/9aZaDN07RBzanZORUaSYNVYL+tY
pu8EaWWadHjf5WcBSRX3p3PtyuZiLWJrFaHbycn/SS15MjPYisRaY7QeOgth3qiOgu9iFPV4ccrq
kESxcbUH50JMzremS/1biCxI0OA5dLO8N0oQIgW4bkvqaw9imlz0+VJOpJyiL0NSbNXaickzkBdd
+ruMjyMB0kArCIIA+aWV78UPNvYJYzK8ayNJ2Z2FHchw/LI6y7sEjVFTkMk5twvYytvYPgQZv+u2
6zCkqyFs9UMWNI1hkHXTpTuV0COqltQu5vloWvXxlKV1TKqG8VTTHUn7P3R73yBGsGTon4j7biCi
kRFs6xjurRLrvVNjfR8XCyMOUXzCUjCoi78iLVZHQJp3FK1lMKWyXmNCzhzy0Mljjd4ajSevIfbM
Q2LaX5JQiAd7bhejUnoy9fxTqEZrzzzU2MQF5gUXr0+il91Fus6Ln9db0vG0c1g0DZo9TqBZPb4A
e9cvvRUFDFEhW09WSbO4PRrYfk1K82d6e68FAMtLPqNXGcPslCc5sVPYVneTK4iHUEzhZ+zNAErc
q9F3GE/GIVnImcYOU0Z+pi1YcGC27w4hmCzj8jzSPHqc2YwF8taT8GIWkC679bPtP9I6cRIElAkT
QQSWnLqbdvhM969+cp5WwEmUueq+1qGIpvfQ5eIr9b5gGUfSrTWd3Gnc+YEmZ+CKLsnWsufinK3A
sroeYPncBhGM+ieIhyddRfpD12stSngbypDtZIcydh9T3ZIHjQx3UtoQ3sEsQKjSJl/dIZtBxwOV
xcDzLEGvJtgMXvTIIqdXtD7LfYr4xB4xgyfhyVdN/VzOgBIMAlrYOaNjWPO91JB9HET70hTqzTHG
8JluEXqoOjNh0GPKgzpEXEbaIubLvOJIWsdCOPKx5g3zJWn1+dEkUXUji1H7PJFliBOpBxb7I4xT
flqpf+E8rAXS7K6JZDrazHRBu8w4yaykvrG4NvLFVIUDrK1xHg1OO14F/tCj03hfoQOYOMcuTceU
bCZk+pxVTb0jDUhg3IDu9KcIuAVOgHiUcSrmoo3TTETKFemHxjZ3sV+XT6ixqxPwWsUooH/yROF+
GbnB/BlbUJ+35TlCHEkiCpobVpNTEnnYj1WfYlAPlz2Do5YCzppan5xGox4sWyTJdVsbQYdk7dzW
MDLjYrpHzUw6lTWHn5wYtY1yNmOVDqTXWdxzaStu7syuTAT7Zkpi8x4K69G3FR6QUeTXCS+1n+T+
qyfwOCLve+gbCyjkJJ/stm6fhgFF5FBD+lvOD+t1O6IJ344Shkvbo/ztXaGe1SiNW9oL/43dx9/Z
05LxIMP9VAMkGNDHBtLtZeCTHzhrnPM4Yb8RnWhdtELHYKmb5YHfzEclS5sZHattmAI49VGHlrKI
nhakTC0Rx0+ZsgA0CfVSdEALxmw4OgQtUys43kvuvYezDQDF8F9G8Ct/ckW4reW2nRO29WVc0JvY
nrjaMC9WIWPEEnBLa9W7tMzkhsYZmqtSEWJKWownLRA1w0A0DjqxqqceyBsB4IIk2YOfj9AN8sq6
stVM8CFAIkMo/UErA35jkpnbVpLooplqOukGrohQ2WKfItJ7EJUghHjMLgXDplPndldTwS1WDFk8
W9755xD/phMS5owk9M5HqqF0iNxymrpDFeovJTMA0JR4q5b21tzGfxDNggcH5+um6MP0isV6ifZz
XhnBv47ldJMari6LCm4q2xTHo41RtI1p6Em8nsZBy/V22y0soza13yCnzpumzVsSdTEOYdVvH+tm
aA9l5OOzMrwLC8lwwF/t7U2aX0HSt1/MrhcgyQZiB3KUOyRRLGtYOWkfdOTLkc3JwJn0IPfMG8My
9Z7bWFCmfZHnDqWt2jkhKFgrgl2KHaO9jV2XnY0uPBddXl28JvsadY12yCOFo8NiClYJ5mErIqlD
P7tDthVvuszfJrSgbjBx9qXdyieRUkiGqfw6xf5EqY0uy0uGTRsWeD9N5i4OUZ8BgJTuMkSdOBeJ
TcOssvsz5XBytYtLTfzpA4Ea4x4TgE9Kb6IhAQdz4jBktWM+wxIVFRHjKHscNZ56VzrHJFS3CMHl
UZnmD1dO9kOhe0SM44sAtymOzZSOxxhZZqBr4rOF4njncKLg0ETK3cDnd3Tl2+ixNJiCbb0fx+cV
BEVtpHPj+6D2vT8xE0jNjRsw183QxPJBs/vXBtXitu1ksas9J+TAnvS7ITLyB1rI4Vip62irs8cZ
4lyDAOtR1u1Q/MKIrh15ISzg0Ri99pnzOZfnYpAtktvgFWcv8y2oqVhN+1whurUi8iM5EaU+WegR
AUadi6xy0mJC5Ju6J7W3eTQI+vjY79GUb2o9ko/tEsOKa80d5vbm9vYlGmJ+8+Ah9qFdfR4l/+Nq
PQRCXQaqLx8zrEKBEaG+bHBVbDKve2t68TpgQ8ZmNAE7sbZuGoIJg0G0ZeX/WmgxHrTcbB5GvufJ
H+03rfI/U6tsGsvLD9hqKXNpahxyWWKgydOHpi026ylTQslem0x57YhT6Rr7FgYpuxl7l750Lf0h
vzVmTMHb5y+h+G4A48Ie3kyUVfZRbyrzoxd+gaL4NVJ4Zix3JAnVzPFHGhz7lSm8HTZLIwjbjiSt
uDhGuGOyWbQ7a4AdE/vxA87Bb1ZPIefSGNg4RgNZv8MRhGAat5r5mglaYobRO99ILSk/a7OIHioC
mgiUMl793Nm0kfMuBnt4NJP8JHU3v6RN8RxJDl6WsOC+hOqJ/HINBZaW7brM8bZtUnunpDMvbR9N
u3YU9peB6KmdNtknJyvFI2fRK5d85bTqhBrFDLQEj/FawVWsrkbC9CJBdcyP5CNoA8LoDiWaki46
zLr7IzboR+HKxOjdIwsYJ+7VFsVq7HJ+rUaWHb8Vn1qu9U0cTd1JzIPCWaWVO1+fdiwTyT7pxos5
MQIdjIY0pQUEuQjIgD+pIA11gcGBroRKrRzkLJ33cOLaHHp0xiUgXUotsPPpi+8s9soW4SBq34PX
WOSY5tSFQgs7KmfyE9wwfcA1NoKOn8mt65fUu1l9dx3gfLOe+nQEgRDjFVwW9PYbsZfyCEsE6/kw
f9UOcHlw/PgE1vfj2RlBxypBqu+K74IqADtJIduPzK4+jybN2lU0yaA4Ozs0LzeZDdDFjtTBciVd
WI51Xlm3B2uk7PZzjlNsQc6AnrfEWL7piEwjBIl4ly770ndO8kAp32ykQ2yRR910iqvuaex8cRKt
y5Yy6WvTlE7e8jVdTlejMKJA2OWwj8bhfbQk5PouL7dZ5tD7dF25872Rg55aLCrdiNAmbvXjuuP3
HSSJqhr2ktNWI/CFcU1iQwVqp/Ji/OS05imxcD27+g0TrW6r+lQqRmYTwCGgK1vgpuqOxNPduJJJ
qS53qjfFKWSR7T2nvcy6/jR7mXEbJYCQXmo4tseRe4eDqLccdvIu/CpHqAme7LmaGyAbnk32uO6P
6ZKRQC6g5xzyZZio483jGDUip6+aA/MTcaqxB21miBnHcMZYZYTNZ/4M84tJjlSSGNd2bG7mqJyT
NmEAp5d+98/V4xZii0O3qKY7hdPllGZ6G7QGLHLTaV9qorKec5nSBbY6WolacZc3Z7StJzuLrtKr
/tC93NvVg9UcPMQJNCq8fk/H13gl/bY/QZZWlazuOXF8wOZw84VsCBjMT0iap+ckB2+RTd6i30ge
0ue88eyL0+cG+QHp3XUmcAFjE21JDSPKNZ6cK5XoMD3SQw6EhOGRQjt9QrPKkK4hCNd2xpa7MZse
BS43jMNEQ+CDFE8a0OmNZbbeMQQyQxgfjkbOyjajiOXKbaDCYPUlnp5DLXqnMmIQ3lrbii0XH/YY
7wplQq43evY1zaRd7SfO+zh982LcWVodcsQ0VX7TZfEl9MvPvU3TZMpf28I0PxBEidsU/SNYj/pi
2sM3zvxxgGmqYGYxx4/sVoHlmOW1BVSyF7i2N7S1YSpE1rO0bWJbWuOlYjGaCI6wKZr2sbK+1s2U
vKE3+OQZ9Q7Mr/xu0++Msg9e6QlS3PX4wWJBNtCUXc2e8YFHu+Vol/P3ManIf5M5kysxWG9h+M6J
6LWgY/RcRZkIkjh77Pqc5IAmmfZzHGMwHZPsSEF/HUva6VoaTi+y1rl9usnG490QDByONsg7elKx
E7VPeLzeTEqgB1FfNTPRDwR8lT2JFVnPNKh5y+y+DZpMNu/kFpQM+mv12DSV/jQa5Sf8dCTPVe2P
sodGRtB0fshGzf04T+ZCqJu1WzXh/cjgde9Njl7Htod2XgmtvUXq3kNBqg5uHgbCTREF02LbQiBh
rXIWUIHdNdlVop4+hwRCOvlkksgUOvh5kMmeUHLS6PJzfROb5cuYqo9hpak90VvtNST5WyytEZK4
B6ptDnNFJacbOrrpZrKUBZpSdHX76UPWR9adwCMt3Fi8taYZqXZzQrlV3wwvMZbNozPo3BzLy6kO
+xfdP1lOrj/mVXyo3Mr4EMXjzjX14l0yXTnkYCrIaDa6D25TnCj8g8HB7b7ZhXiVuR4h1ICK1L4Y
9fQ+Aj15i31s4J5PrEkR2HmXXYsZGZlf2Ce3gz7FKd5zuksV98CH+d44QLLNMpJO8TuAr+ud3eGZ
/75/vw8bwjO3Gf+xX+/QWh7gVl3sm3n3XvOPzje6wSYk83EzLqnkkFwYGwUdFQTJIlsLi87OZxWG
DjAdwRvL6+g9JiNhA3ENq1gGqGYPVrDb3Xa39xvOss0Xb0Oc6kbt1M7c2+fmlNyT+/DmfRI/wN5Q
9dYOYEHaOVs8oryE797tepvRxy4r9t5XxbjqqJ/yy3Qf7+Zr+y4RreMzwRNFYIDc0rgO2wAnmNbt
e/j44RH3KkoQHCT6LZ4KcuLr+DXu630LEA23FIPKvvbqIyDE4RCmvYUVX5JTJSbt5I3lDdtddfP6
mDjBQnGjOjvm1uJrRiGwoZzVQINmLjh28g+yYfxS1cAAeqVVDxOSu3s/6m9kgu/bccg/8iRFmVRF
1JhJ/pFO8taWSBAyO27wllvWRzE4dMxSys20vAgMHyVv4uWj3DkbPDbT/t6NAY7M8z0DXBW+3F2i
ER6aeiTN7mcAhkUcSwPu8888DHcJgYlqXD9rGom7pK6siRfry/VZ1nJp9EVxNRinnZl8XbX4WtC5
3TdLypK/JOOtz355KZmOHGd7CNIlTa1ag9TiqIHnYTAv26vce17/ZA4de5vYkg7xEk0SEs7jMiDc
r3+4RpasETfLOxhHU/vL1+vSpQmHB6ccyV5aH6KUOKVwyVT6+bX1GVibZdlnz85xLRvL92xL9utw
Dpt5u771NSzFYqa7jYwaG06/BBdG1WHqctle9NrsDxV4tzUXZf032zUcZfnev3wtbQA4GTKXW+ak
HwgAiffSNTEytXHSBWxoEKGWcB5OPgTYYevMy3Q+oGM0WXrMGIcQg2pzTST758P6tciVOS29ilxZ
PvX1gXksvdNkjSZUxDJuYw2JhNBZ9QebXATqIMLHl280Mt7/Uzv4v2T/16n+/n//68u3ImH4wQEz
+aP7F0i/hSfpL+KS33K5H+V3itV/81f+wfU3DCK50bvpwkHyhlcCnd7/T+Q2rf9GrIGuXzccR8cE
8pPr7/z3ktBNb06YJqW/z3v4yfX30Zi7KGgWLY2j+/8jrr+/Urv/or0Hco9kxLUxNKAd8X4TLmZt
PyMC85N7GX72kDGeS3qtZ2cJjm/H6TjlEXlC/VssmvA8+17HhUb9oZJvkR63W9JbFnse9/PPB2+J
H1pub+XYRkBW8f3P4Kkl2IeB6aWD23ZIXRSmG3tJGFRd7TKi1h7yqDcBnfJQuT2VC5QF+C3U84Ns
To5hVGSkcsphGOwcHIX7vogwSrUsuLu6LbJjD1qLTuEfaa6F96bPu31Hc6/EF7aZKVyc0L2DD5PR
ON2J4kie6NKews66GQrBhNkSQ91n8kRb6mvixGeaKNolspApNhqUhwYpe8a/Q1jSGrO1PltjkxxT
vdUjib1N5TwKTIsHO7dpGOnZRYvTcju07bdQhX/oEAeZaiJyqeoK52LhjGfLw1xL593ZypCmgzHa
l3p58AdUMvBXxyICgMm4NJCWhJXET6PhJk+IexLLQ7ukgq0v12eE/r0ysc/4lfE7KCNHO3YuaNMm
ii6IcLsAnCtN2QF1/z+XM5T6znGaLTpRXoSUY1mwdL4bwouFajp2yS6q8tdRpHTsdbbciYiUqfJM
RC6Ze2ZTBAepm4+JJQOIhFTQUp0NjbmjHpkAPdsYtt+go24zaFkHI1tdj7DrnHTOKQo9OnQ2+reN
0REah9jL3KjRlZdwRprmZhTtxEDtzSJyD7o7GCfhE9y6/BLWj/6X38TP306VZNZOk/0PwWxEr6eQ
Ipmxp+Gpeic7qtT1QSkLIjllt+5W+KoJOjgjmJcHxiDy7Cw3w/rs54NaIhvNvAoP1mTDEtGa8/qw
/kC/vFyjxeRMwI80DX8Ts4oTPAuJgIyw5emszPuIfRq1vvluLVGF87Lxrs9+vlw3YyYqSExAVq2/
6WrZjtdnPx/Wi2F9OU+qCQy7pUhdbsv1ZnTXGDDGLf+4TderY0yBnBSJ2K3b2/rR/Xz4+TURuzrD
svMaB4YaAO3yvMC6oIj+Y2Nb/4QkjDAgpy6lGWayEf3zQS0ZX+t9XqAtWhgb+JNtN0525kB+nFzz
8AyXSfxfXufZ3pm6J6ttlyjfZZuPrV7NO5l/iTK9P0MwsYJEY0xRZOjPGJ7N5HDzsL5cH0w/pXOB
i2BT2O+pwSnJCA/1UGbHqO5E4KmKQtNckjXVRGqfJyVPG04wh1IxfBvDj16ldn0F3MVNeu3sCfE6
YdSh2bAEqa1vylpO3flZX2629QvG8pGvD+Kfz9aXflsZB19yRnL5JUzLXzDD1gQkkzywQQR5Uxon
tCG0SgpA1QBFox1Cq5mfmwddQ5vvN2Oyny31KSmkf07gZ52tGbdASKp8ZOXkhQkeBg4FZzDFrNqx
/QmUdsQg0Xr1UkHdvHyQzVLMxAVeGuWYAO6Xe2n9A9K1i+aTq/vNaRoxat+MMX2lez9zR9MvyOan
1m9growMHvqhvaWz+tqBeKQRhTVSH65JxJBo2em2phl+S3wjP80NSOOm6AIQlYw69OQYZf0bs6wj
PRqxNUv/S1EbNsPH4snf977Mz0mhX0cK433Z8H80SXeM5moO+hEpUTvlD7XngkZT6l2Nc2Co7D2y
Kv8kVCqCFtA2PPo5yM3lUlDqUTA72xq9/h5ORrirjALre9/fEpPqu0q97IzDwSH4NWkRJfgAiqLa
2sFwjoLSHB6RoVxzMO4sEUNyRbuFDJSrKSoe8NpsdbNmrGdrgcqs5DR15oPRqBcvbmEs2DCCdUgP
mxGO9G7q2d9sfOLwWS4ooXq62JxWpIrbi59Nb7igYDimGt7OuPyGexITp9f/oTGgPJMa5u4EDZiN
Qs2zbYanEBnnzvSHD8ncZIc6nR611OvQm4w4fRR+lxpt9xbB56MQqbi4yIFOJU3oTYoLgQkiEKDC
2dlhdoDwC5bOtDrIZJSatKwAbDYDIsW2ObREemwF6G3CBXsziMbHCnMOveum2wrkYUom4dZTOGUp
P8ugRw61zWGdsobjv5cW/Uwh4Ox6RUaMzIzqw59e+3yCceyMr7mFXGQW2r6rxGJL6MRen+bN5OhD
gOcGdGIa1nt68jAv2/zezTYwCLdUF7PMtJuagCaJ6Fs85c7NyzUYiiGdnTIs/h97Z7bcOLJ153fx
PY4TiTnC9gXnQSQllaaqG4RUVY3EPCeGp/cHdvvv9vEf9gv4BkVKURQHELlz77W+9TpWgKZTLzF3
Zmn/KJMqYtBtnKAOM9F3u+hxyip2+L7YzQ3xcEZjXGEZC6SGBBD0uYbe7aToTpKmRQ6F+jfKQZf5
vXnxK6fCxAIYy6RO+soWYMJs8rxiq892Ug2SkZv1Pvhr1Z/LQFQAFuSxpJMqRPwrhdlGMmQ4r5RH
St0Ck5+QvGjW80M38gXShfre5mQwiHkgDKeqmRsXw8R1NtiiPTUuPJlfnk3Gg5ak2JlgMO35F/kI
jx7YjQKySJrxnrqi/NEF7Xcf8FA4BvBm8pNNPwEGQ93gToyuA9ohIDBk+y1fVeKBuo1Syls5Yf+A
xdwB8Bkau6kEyudExtEtqtdFqtA7xgnRoblzbYhU9Cp2MknqzaCGddnb6g11xc9MJiwnImImKBzj
OrNnz8tk700u30kIrFjxRbZ11LgW/dQ/BrMk2YbUKyqD4WfEiGyVQqs7zJkDFeeoXPN9aIXcVIb9
fXTZ2HiBJJH+tYszJnaG/UfaeM5T0bw0k3qoAtJ/vAiIR5O604a6VKL91TzdBCUfBEn0vukyXzrA
Sh4fZRogADAf4xhVbmsM9SWx1DqeomObu7+TyfqYq0hCHxIPlgj9rY3iA2JsRefMvvYmtaV28WN0
OW1chDrGJQ9JGfCz+Iwp+I+qZIlotFC7MnMN0I/IhS04inMu623TeF+jE94SI6h3o6gvcUg4UakV
JuZ0sfiPV2tqY+bD6ZP00udGQOyBXfRi42ZqFRTuuDkjD101HmEgEYmfR2bKNBBMfFcyjUly8gcH
cUaEVd4nbqeuGiqwsX2HodFvqltcgody3YKIKnsyD26b7a20Ny6+Y306zg9risNzE0LIcBTTD8G3
vqtxqOVp+jh4lDLCxrNnUnkX7Zfu02znzcYn+MCd6sFsRrQR+5mmUKZoWHnBu/JrMI4xGbGzHW4q
NfSHvhJwiVOCsO3A25LO+auYAzgZIdAbI7lVmOYCUJSPM/1TxjCKFvAlc5l8wvbbYbXxVsYS4sdk
ECpMFkEMGNFcW5W/kqzY58kctlye+itrKbLP/rHxCWA0w9jYSOSPfQHAaCAwcJWLuDx4QJGmTOht
Sr5jmDDVVoNFKoCz1Cf3+/db9xD1+90BelQ7GZRk/5GaTm36V9r2/WcsiQVm9OJttCvK77xI6NEV
zkoMCejLpYi6H4alNvq3u2RvOceIgCxJvWexmmzqefpmWY1Y6aSCWjK08dnrPX+DloL0s6WUqHSU
sUtiYNRCT9orO3odi+zVKsW0I+4S3g4i3FVtYvbqM/UzMkkbipfD38H0yThSASMfZjbMp5TXeXsi
CirZyDZG46xkxzU07E7ZcjAdspLhAD00S5epmPRnGhnT1pL5Ip3S+/uPcXyuI09CxxTuyirr6eRG
83RijzGRQOp0G8fKl9OL8Fvfl78mEiW3frHkr5px5Ry1OPVLcu/fh26pymUEFJptHbRZtj/3wz0E
PK9gOzEqc3Ak0DKxlnq6AyxHqvlyP8hCaFu5d8NmRY4vVkVe7HLTWhovyVKV3++a977Szl4q+yHt
YrGWy02uXUqsBYUh3cRsLOfrhAIrxBnxDQbTW0jTjyEHIwo9CoS/ur7Mdm6/2BHpHRaS2rzk5C5N
4wZh9FcPkR6qRumdJwA6kGKJ3wi7ZLz6yyFU3e8Z3BQzNW86GUMutiYJF4xG+mDYZBoWsYJJg2cZ
Gpj7M44mVD5AfQCFklnmLKeIihkYAY5wbyYN2bCgXiiU+9njkyJGGrcEYYXXArnPWucWolEDS5vL
WGXXNvJzZMvlwVd6fmBpqL7hBlrnRvNudiRyuT76zq6KnQ27ceIbnMJ51aHLIJCmvWnrPyaabpfO
7CREE2jF6bJfFJa00SGRkglevLkh021ug+tQfwp43U3inDnzMEIpLplubDIRI3TT3cSuA2XSUONF
BtPTmLUXWmFXPojgUGZO8mibvyETodusj0lBtt+gKhfmEgDrgSWewAU33+XYSndtMNWrOwMcJjVt
Uzdca6Y8mxYzzhPZgWIlx/qi4QBeHE6YlTMY3bqqJWJeb9wS852fjSgHIw9NNizs5kq8UnvFD9Hu
qlizno9xcmldxbxwYEBDhgxKxnCPNLieu0vXWvNhnEgajH3yUwlqXZECREh8y1N3EDPbAZfgKOBc
pr5HpSXmM1cFYg988TKhglo56IWPbtn+qiFo7BKZlgdjwHhH8sCW4V+8mWLNt9ykFR54H+RBPirS
p47TPC6KNOcpAUW289PxswmiH0YxWY/E5+hrYVfE2hbGxRFWuA96+xfWh2xf4pZCsST6J0uMrIfO
uMmpWvaUD1dtFtm5cDT1HG440ZWICQFfDBZTATPlSpXwjVr3eKtuxOm6XnxDqvngTL3N6Mw4iz4l
5GPMf3aWhZkjYDil/ASgnp9Fa4hs4xNGjeKgWaQHDuyapwdvlCdBRbHV+DyR9sIBb7KPyUdAYpJH
smLoyHC8R/PUL+QR1RKB1/GKmCW3HidXpfdK+QE4K55NTAVfcJnB34XIXKQhr7QB+5qyYZU0HfCz
J++ly0Z2TkmiwY2Xhk92JJ5rujQHHrbY1lFfs8oXnJmNty/KFFVmPWxBrqVoF2C/xWH44IejtZ0Q
qyD1fUL8PQBm8QbyOLjFFoVcEAPHgOs2BdogXP0FZSr7nmid4WLGQzVfDIVHZMqedZLA8AxFctYB
PSCjTKI1i5F5Ava/s8u4vyDmU2DOvGGXTNswGWCD1UG3wrmOdKp2EeH36plAm9V7jVM96MqfmZ8J
wprY4xhRcushA3SDuAhTv6oxFM+i+N53fL/I09uRKC2u2oWhz9U1XRfNFxK/xWLBzL3AbK7WMp+P
Q4sVVeqemmwwsxvG4/zmVyq9Zu3XICKEYJ3VACHzopdqjk4GE+Bj3fAQWVL+GsyHTPvuwjP11nnT
6V0WNeVV2M4SL4ImtqkZYXXdp5eZ1kOABZQIzMbeJMBSIIGHzEUdQt6d0vjVVxAVexsWgSjctxSD
wMGxk289nJqrCa382NsmUE+usZDhn1F3CbI9nOFqJjnb+wkunBfOp65o1qLMp5MtGC/OvZo3nW8+
2vGAzBAdvQXL/FFZ4spq9L0NzeYEGfPJ8wPzEiM6VV3Yr3qsIiuny4ftZNOFaLzUWE3ZWO08L3jl
QpMdzUke2QL/rJwmI1AtGFGaEdYcgpTfH+cA+lziMZ8vB3mSBB/tMr+tqFZ8j082XkKWP1KbzW6j
u0vcSuIbUhRxSaoxvuN+XJW5Ye7I/c03gRqIWZPNbZyx+i7d1PGQ9Yn3kwiDPXl2W75T7SF2yUcf
yng5h8t9VHzZA/lzDC4P0APN02h+UWIQX15M5UE4DlokVRxnl/FfAfR5VwClHKE974u6PMBI/p1Q
toP3hX5es4tUhuFeTOekqrw+TMX0mXgZ0HWXr5KrJ+T4bU3mXiXD1/SSB84xiV0Q52npPFFeA4pt
QF3GQxeiuRwJzJDBHwCaohWUV4ilpK6sPdeBm2mgVAtLCuzeLJAmRKtpnggjVEPKjlZC1MtdcFsx
mqtWUsDOLtW8u9QANeYFoGTyei/FRAcsGlsgRsayfesyn2EcU9kTXtrXmus0euQCJmHPoJFUkVXd
R+mGpexBg8x4cIbxnJIodgop1ruOvrUT+kTMzM5llg7s5NDYpAQC4fjIfo7NFGzyST97nXzLXNmd
LcM+BwlgQ4UYbEVkxcrzsuroO0n40ot+BLP+aQ+zOg9gilfVZGouY3F+0zOUzyiwL0E+UdRLn5pT
NRth4uH0gnMhyuZittdKl3A0XKKmHF9P3yLL26ctqj5aUTY6Ug/BaEtChsKxdc0cam/PntNdwPa1
jmEsmMpAcZdjiV4oJGAZPp0G5E5aLYZIEoliF0WSP4Yv85RatDUNJrJ2oi4B3JytEwioAgRNIEpT
x5nyZx3HAbtW+Y2dFIA4MT6Q4sA2oyQrpCzlH0EnaZsgr0FYtxWTwQAzRTOtFsCp1dHo6KVjbSs7
Hs89XqygYQhsmX7x2ggx3norvJFb1CVJ/273yAvKOWtw77U//RSz3oqr5NXoFJ2ownHO6JR3lrD1
U92IaX0n1wNKD/dOShwhMjban635XLDQRXUePKABfJ+ygBqxdmARGhy8sKzPuUAkdo+QZJ0RFzZH
rIdjViKoQ+aMCtEgt1HoVRK0zSE3h0Nl2nS6lhPWarBi2+O2cKvxYgetgbi4+hCLeaAcEnX2ePbE
NJTr3s3lRtM2O2Rz+Enab/U6LXN47XORXeKwjJrk4MqIviVhcRhah3OsYP5hJoAL59Yv93B+GCR2
/WbIB3uB9uGEFxFZlCw0W8hLIyMLzHjpoK0D8VD6rBqCXVnmSWbsLHm5h261dG5XBYGPXC0p5n0L
qWqOn/cuDLKwiGzcsR3WPsMatg81PhCcHdActwV/dI2bTSImpUK9D9aj64i3GG5KEyLdzbJjl2ZP
phEPu2DgA/Bg1G+GyGAL1BPcwrStXvuT0R9jaa9VpLILjYn9YAfGQdeyPVtDAUugxTeq1ZgwCvLM
Y+eWP6VDUWRqn/ApwwmvbkBLIqvN6EBVtLOGiHdkbuMtYGdax1JXOL599mtl06AlmPXGGwwLN89i
OV3eaFOl67swxKhDUPKhOBM0x+7l7GlWormATZPUGFHdHP+H1zyZwGiHquJyOzi0un4YJDStC798
ERkxWE4EpTuBfEqq1h0n+V1n5ITMbkTr4p46Rv6T3FEr0yBt0w+7Hue9k88W9qoc6sOUf3WIxVdi
CrwDUPCMfmTB5MQqHmKX4iKkvbqxxyYB0kaYA95pWt9MLI+pV4mjIxg6lcmNNTk6A67FzJjj/THS
8kri/M5aIvSqMWZj6ETPIb3NSyF4p4YPQjGHBx+J1coNwaHZfueeSNlgk1Yaz8Qve+f7wW90wsM1
yVpYdn5zqiqFjZlzOY8oIZdMKuAbnneRsVtceNl+Hxs3O3G/O04fHAFjGbfOS76PnA9nNvWaBj7X
gsFy33PPQDzdi/KaWPK5isbmnMRk22HP7rZeOkK7nYbnYjmgwtpmRf8caHaqxZg0t9p+q7ygP9sO
eZZsHuSD4ZGXMdelQy8qwYESI2QrA6JjST14lMoYvwlUaggT52QTj7O1N22U4xkf3Fq1lXc0+sTH
YGnvKoeBpV6yP2Of2hUrtb2uEbpjuJhvI5aIQ1mOX7au44PkQ70WERj+fIov+KDAFCvT5FH7n8Po
2E8JpyGJAeKbDitCQMXViEDisec9IlVlU4fy0dYzxXmGscppbwHBPrum8iAdt/2NBiFhMlE80d8m
kcktKBudeyJa0F8Q2NSGxWLA1nQFxXdTpE5zrHIuwjl270sAOSeh4/Tod5xEFoguyswHAj7qi0fr
EBqS3GSV9TI4cjGY+nsjieJj5If5StYdwxO0y7d0ImPIi/Qpox3YpgFCvQAhYp4X9Gn0tBpsbLUJ
89UWL/uKAWYAhbynyZwvThSZxFsTTd8Wirbm+hHwvdbuH3HS/BaJW++Dwv9Sk4fwQefXsstAxCZw
A+oQu69DOlBjlQiiAwuGPM3pVcV8eD+NY7e3M5b6hG3TblgSSHEc4Rk1KkS23sKpjfq33GkeegNh
teUxbwYbUu2nHIQ6Pmp1RnP1LFDMoxPreK4jZXrl9y9EPvoPNHBfIpO1hIA3Zr0xwSNu7x1Jrizb
ujq6E2F57Lk5OXp2b5PT73OH3i58W4w2Er5XB9q+G2lPDU6qVoYBngeYFFVPT0epNtvfVjSW56L2
tpFwykOMiRsxCAzfvn0vXJJBpxK08ETSZk9l64/J9v46er929gQevOPe5gSOod8OZv+qAKFuFa4W
xm6kQb25MOl32qhnLoGEwYBHaxmD5c2p7GxCr86w1MYPaJbxZkAytUPD/+eM7z7tuw///p77/f2z
KOxfCHIsdnRzafbmSy+pWqaxPTznPqQJUyobBSweRoZPuMGCPuNKQMiRoVP6QoUANeMtGoT7/aRt
SYnOoyPNQ3GagoEmq9uFG4hPlO+2PZ6IWMi2sY17whfRU9QHEb4mlFD34fFdmkMNNRzMBk95HyNN
EPknINmetqxxCJobdtpsHzE6Pg1G355EBh+a3JBg3WIAO0WyyDcAeFGmJt1wuh9UlixuyBh7CiGd
7WTrrb2QK3KmWOcwRTVMSfPEl4U4LLd+c+ZBsmeJEcqxlynPCWblNUP/fIMLhjaGa1bVeeIb4ql0
OmZWj93amsv13yquYGblJSloBgsXvJowMcjuy9tVYLH83YVdsYowHKToFO+v5H4IFgFYtjT5/v6Z
YUkM5FP5+m9z6NCiSkrZjThjOJzur/x+C9fz+I+79194GDg3jcUkie0hVXCTDqf7Lf8/bt3vquUN
K6V8mbv6qup8ITaPgPkjnW0nR4WnYTkEYLhXmQXUXNtNf7ofHFav49zgaPIYd86gd/FmLjerjMnn
/XC/O0uKUfyiAayP8UFDHT+30UyWu8ubsTy3eelp0s9fZBjpXaSQcnWmq87QmGkFBW9iYWyKfbVv
K/FhTpaxVUvTlGSp9pTe+6XUIO0p8Jw3xKlov5gsn3I5dqf7rXS5hZPd2bVdcrv/iEHieFTeG+h3
3Dpx8tehq7TaoA0k9WbpCN/lMpHrn/JyKui+4Z2Z3foLlhIBdW6koWGgaP37oC2Iy9Js9lqlqEaA
L7GvWjrCDAfNbWAl6cHQLm1EOpnxaD/aKNT/RAr9f4HY/1MgJi1IRv/1f/y3P9lj/6dAjGbr/y4P
u/+Hv+RhvvjXgmJaeHHADdhBIvT6Sx7m2/+C9CP5LXtQKawFp1aUTaf++3+xzX9xTtHCgXzm8s8C
/PlLHmb5/7ICBGU+81PX9EzYrf/rqf2FRWv/7f4/MWn2Qg76hzgMJCWVgnQcb/EfS9tHvfZPslA4
GOx02B8dYa1saC1OtzAYW0ak7SrHPfZlIaJMMJ9q87kKSgEcANekbv2POvAJ/LbJSe8gaWwbWx9r
DOVVw+85IRni+PoxA+3MhX4M0Xt586EgoM8JmqfKdFmkNSAfc2BgP4ckvwPI2UaxCo5zwgovMXpk
2Ogd8T1NhYJO4GNSe8Gank0zundT4qNo5clsmb7/49P7T8hx8j95S6TgPeddkUCX7pS7f8CWgt5v
EIkH9uIJDQ6RjK11lBnXDHfXvjSMPXwN1J1tFW4pDkkMUQc5pz8M03U2SQXShZ7uoasCvGsB1VsS
PQSV0OsWdQOdXZfoa8pywIoftFar4//9uTNc+zcGpI1KBR2MjbhQeAgIrX9D+4YYuyqybOojmvKP
nICRdWXlT/lIJkbeBWhgZ/NWDO9F7JGygEh+VXv1gPfSfy8TY9jDz0ebEEHTHehArL2SgTMiwb5L
t/ChWAc9ZxkYkdHH5aoiPsKSRr0qffI8IzXiushogdOFzZHBmnJ+ik0QNoXR/M5BZayqsDvXONW3
VTmy6EXvtpwv6UAckhr9D6mjV6/qcGzEJiRNQJTaPRIiG59d/zFSFOxtRQo8CtnXmZ5iOHPRk8fc
CINN7M/uGrs4Az1aBDTbUmIdxWx/NeouC9A/pwKpl2+vc/4fruGbjxt920JQpLeqSa/pfklFGla2
KH9wRhyjLKLZK/NDZrvv9UBYptnikCjTZOUab1XdEXonjZ9dT+dPoca/EQNy8KQ3rYUGzNKR/byK
evFQD5wtgwI34AjvONnuS4HXd92MebXueBDIL/U67u0nOy9+RotTXA56jy48WzM3+EynF1zpVMyj
/emro4khmjW/Q3CJ31VUNplIiP/TvD2nREpEWfJ9nolaCglqKhsbG4w9TQgR20sNo3uHQDFHkin3
XlF8zotnx3UWBsVcb3rdfNCr5LPE4cM2BvMrxsEe5OqGPLNzHszzGnczjbHERdGW+dZNhthYTUlq
h0nCcN0/pcY3sKTpIWtI5E5Qb87LxkmPp9zrvsKmY9yMh7fD8KHi4tNw85GHRAsRCl1ANJmfIp9S
esL9kOtXAMEkgNfFWzXZP5qu/fIyeqZ2zwBkpPvVFb/aJH6SCiuLGce3JsUSQKn97tbVd5ohhh2y
G/ImtnrGvI38fuPY4Zl8Z+xNwv7w4hhRirzUEFvXZSL38YSDhV4QlnyTaK3KzDl/2KDguAWTAa0S
Ex02Gpomnb6xddlTXDyostl3wKx9LLZt2vz05JMV6BNkntfWDDMK9/HTMJ1t3fen1EpoxfKx+AMH
gMhjxvY8Kpk2TN4PdjfZxlD90cmLakVrfs2Y5t1PvZcsjU+2MQPkUmJLsyPfoPEQzHBd1CzTjayO
58RtP0vZfleZ3ttRtnP4Jq0K1f/o/INVtPw5jzjbwidP1OzhkVLPCiOh6RJyYXVf5hK1n5d9tb7/
R8hzwZN1KmzrEy92tZYdF3RvmYePwWOsnY+Ez5Nc4lsaxue0Tva0QF/HCSuCjh7JSPgZOryAwv60
p6HZe2bKSC189pPqkgRGuRZEDoPhe87QZXYLo82UJEdGISa9GWNGHhHOyjdv5auRPomdvTJS2rlC
QnxyvZDvEDgYCWxvZY3hCuRCiWG0pL2a7cw05THINOWqMS30NetGmPCmRL7BIz9NpMrFY/qUuNMC
UjrQFNhgkMtW7MyiLeUll+tgWw7tdYohioHpQvdWyiP82WPSKMy74ZeELWYU6lswdSBjpvG1oqe7
mUMH3tEgHv/8u8gVN6Fb7jodIWxLPjNEEMv3e2oXRRhfpSaPj2EWbq2EwS/e49mOvusamNqsx99Z
jluFwF7eJIvIGfMxrMyn5RcJoz+8Uqhjgi/Zhc+Rm21a2tqrOGzXlu//8EfrIfLZgRy9NkAcWOuP
mZT1KWQvifCtCvclku9tHIg1zbqWnqbAclS5+5Lm8ArPa76OFTE4vatesIGZhyTujxK2NpwwUEZ4
jnemPdyY5h+Lzny3nK2dNNkm9TzCecv3KGjoizsfZJrROZ7hIrqfYObiTR2PDzOAapKXm22B/1GB
BSEgnnFH1S9e7857aRtdkVir1ihNk+MAZXKp4P01aekh69ebFatDlqH5GAs57JDP3bKqeQvV+OjS
iWO05L2ZsM+StP2lYq/GvWX9slrY8oBOaJCgqSAAlo65JliNX01B/VzZwUMR+KyBCOdyZf2QWKDm
isFfQoSMChadim3glM1LzZyByXU6w9OY9R+j1T+5cbAeo/zLFaM40XEbGLCQcQWDYhXFY7MrLY3n
bQJH3wHym/L8WGb9C3YhLLxiie5j7ZlMXnNq/gS9TXxRWCKGhonkWc73dMSDn4TyszLC90b1F4vW
HgH2JfvqSOwtG7N1KAiaAjAGpM5Y6YY5SD8VqyCY7Esl0/0w+d8SRruG733kPrFJZLiqzY+kij+n
nOgYGJOfDoVI0rGrMWA6QkHpiaPqii2aq6vtS7SQjG/qqnMR6fAChUWGYcCUaDWkNHa7ZefkrpTo
GCLE4bACCNXdlCSixydd+UL8oDjDe/6Fj/WlHhmj8xrozXLCGy2GTLLqNS09sG5BtsG0+jsWVbPC
kS5WE87zfIKZRe4oGAU+HjKtt77zQlxGhAH56I2ZRpPlPQp74MO2h19zDN6oltNeTvJVNW2xt42I
5Pf7jN97GVxW0Mg/yU5fRwLAVHVyS8dahQbPlutWOEMfI0Bt73BKXHYO9vsh7N+XvSfX4txdGfJh
6Oxv2Qgfoku778tb14WMqJbPgxn8R1T3v2a81JxK4mPwhhVku2HFqO49MvNvAKWIDuvMLSLhD68B
XObZDMTs7JcutNhUVNtd7BAHH9TnIDMeh17/sFkQ1zNK0SEsXt2CKZrO2BTjr3xDYbMBk3JVbg1q
0n025HBLqgaCSIpSzjsZ/fgSKlJn0DdyaZqDI5qulv+1miPn9f7qWB7X2FkZsE7ZcfmzlosNE8mc
n7i/2wQH5DR6dE7jJ80rdO2WLGHkULTUp/pmBA1P3B42CoNrmAWrrvHj3RgEGb7Nr5nRxQoVcLtv
2j2RKBYUicFbO+1w7PLJO3aja61RYzxZACJPXOoZlZKeWb0O3fR9rj2aRYN5QP03ri2MnYgUp3JN
Rh16CyJ2kebUGBKN5GC4i+2xKXeVazc7f4n4qXJGycHwmJHvsWWWTqBTIVumo9aJDlC8bfIM9aqu
yATPXkgf0Kgt2MGktvUTaY55HnLwwfXMdCXOX6XRUysYMSxH239JUnxYIE74GHvabqn4ZkJWLOIC
QFuy78sl4s4cjtQlPQOn4Dda6ZAgD+z/fsIbn2K+fZigRm7IZsbhUmHtysMGoWsvngs61Sszip9q
sNX7NCCfCN5czQWrb9eVCZa1PY4RxEojY7QZNtam8uE1jIigtwKFb54N4lh7xjmzGdRMGtpfEdnA
PMOcFm79DfEnqJs5I6VdqXOfSQNlMF8Po841lzRgZ1kIarOLFwMa4sB8U7boZDpwOie9HIS/iK3+
4+79ljm5Z4S+8f7+y8HAmmnQzdncf/nnf7Aes2YeqYxQYP39EPdbkyBmz9MGoxs0eJgsg81UC9Z2
a6/gT9Jk90ygI/Gi1avKBGJNxNRuOWHuB7k8ofsD3e9WOC2KhCCEu/Z91MzjQcUgg09JnMU2XJFB
7X+/K+ELBZOmcCBfQxUxjpU0jxBFAM96HnTwBeHgNQFWGdSmtEKLbx5zsj6ZwhcbcXC5POb9Ye63
7n8iutuG7j/MFmeNb5vjpg25MEVIGPPD5LaMjHLB51UPD3EbeUftDdsa3w+NarM4YhpAaRb0Efgu
f74mwbJjspxqjxX6gP1qPnPKqBsOUlzmvmLsDwOB60BbbDNExHgciSdWIe2gcZBIASLAL+gcvg0j
i8IYdvIZEgo4maQn9s7BdEwhrbfRMDkY1rHkYOlxnhxpxieZp+YmsmtirlE74l03rW0saW2Wk3Ep
UZpStw/F+s8QVWVswVH9oB6BwBkF8UOsmrcuN0aqRGQ0GYMsM68vorNm5HEUDz6zAIU/eweZ3cFy
wN9vnTF6GLTznf7Cz7kBs5znVKltQ8qXsSNXogK1CBXINir7WZnJKZh6UkycOX5wW64PRcVS0eUV
VaBysh8zCxI+CJ8ph8ZUtVxnSYywtnXUPOU2CF1aaN4WzeE3JjrjZZjZTIl8WqI/CvPs0upQbhPd
zDFmr144ULiIsm11mDwBTseay1eGUgMgNKTx1AC8YLOAtUZenAuTSiypo/Y1moDXKYOEPdNDZhYq
nX14XvRUhhbSjjQZyU/V0QsT7z+smus3Xs41FqAOJkxo4esYviOoGPfe4M0XThF/48uuYDMeRQdX
ampMzz8PQMXOmgG3kzxPHRMdttyEqqJ2gsIz3WxXP6ZpEuwxsH85ZTcdq9L+ykZPndMQOsfotvWm
6uLk2sGVvhrWYNPzHptNL0n2htP4YixE/LTQXC0z+eyQNvESGS3kY1LT16VEIF+37uM4YVj302rG
XJ5QsRaJLx+q5aAFEVaDQzYmLMmtM3fyNfZcCHpDfoj78YK2tnoMYPoNiZkdfKtrz9E4vGZeVqJm
2ITz7D36m6Lok+fGtIKHOHMPKmIwxtbkeZqw9ycNWouhsj9ilyhWkad6NzgWcJEx6sgPjOS2CFhV
Rf0RUo1sWMSsY+skwTHT5dbOm+pa1TD/bPAM5BCgg3Osx2iAZWq0PeHVQdYdslYCLXsxITFSo7sX
t1TRDTdni8lCwr7U0QkNerFTefgL6En1bI5ikxTa208KyNniHDga5vxdNyPYhW5P+hgKpSI9Wxq2
jMOZ27QueH3rlYjdk1LMi7wBzaGnivdwNtNnr+iRhjXtecDuW4s83lQeJ4TGVUE5FxGV3KWL15o0
0K4Ih6sz0i/x3fEpnsxgV8IgXNd2CgFoZh9vOpWz6aDZrKShjHNonzuNUbFvKnCrff87yTp160dg
Zbn1pgMqGfAw+ztyreHMVXWUn8yINMh+to6mQhqpVU9e9kxxZIdkTTbxDysu9TNOREz56anJi+gJ
svIV9rXekuJQsAFBKgSwluAm5miEyZpWTsbt/DYzd9kFSV7s4yTD57VkrGJrpKFAuOnUne0B8NOK
KAj4b3H+iIqc3MeQEOq9O7UoBXqrghFdiLMyphv1dLIDIeYfQ2M/p+jfhKg0a3VmbCNvupLWLU9N
ZuecNjLYx13gXmGOcJWBtLQXgoy83i1eHWP46LQpLs17DaThpR/7TUqX4xH9LoJSCsZcOM8islqq
KuDNhY0On/iB1KM67xp0WL07pBuwjXKLGSDftKP/K8rzaY9Oqz6POBw8Z97JCuUDvdJdFfm01lz7
FXZ4d9COZntEB27MkuAApUOvMTQ+4MxtZHLxdBiRXTGEzMQIoa3OeYlMe87asyxb8UTPcskihYJe
TQjdV8ESSMCYNjjdb8XxQ1WzJBu14bE1Wm6OzQNbYFjqShkAcxP4Kzo/JEGF5FDQSzKaMXDAFBf9
elpGVIwsDFTG9R+FYcJmEoY8JfSLV6aAWBETepyvTFxC5A8sN+OFCE9Bk50IOCeQXYQ38FMWgQBT
R/3Bd63viHZbePT2IholRCHf3tXRQPBAiTMfZIfhr+8/uh+mNngbe1od6R1vb8eSCAek6DnRQdyE
jBgfhU7/J3vnlRw5kibhq+wFMAYEEBCvmUAKpiIzqV9glNBa4/T7oWZ2e6xtbfcC+9C0rirKJBCI
8N/987W6UPKn5c2f/xNypIgLhuy//txOaeSqcZq5f3L1xn8n7Onrg6OO9IFrdwx0zjvgh5Y8ZAc/
ZV2MsQnQkY1LZS6xxpjQsUpVxz//zv+zdfnrn02e/V7QJO8s8+ZaJkwY//rHP5/gz5u//d1ff1TV
OMO7V8diXQecQf/6kMpiPxvkFCP99d5//pX8Eh/yb/8LBmFGfWPq+NdH/9s7/flLWzHxVDRVipFk
2Xz97XP+7Y9UXZccgUPQOssLQRcIbHsxWqSweUn+vPnbR/xPf/fXu1AufcmiVt2Uy26RhTBYMd9N
Pb+I9JmpNX7Lpghj788/w0zjZR8cfsi4vlLTq+KfNlsOdbyxQLHeIZ4ym/vzZ3v5y7Hxke58jFpQ
wzi8mVnWu2bf8RSdlFua2494hQqyAEznuK++HCQfTxZTocLm0Ii1L5dCS98tI9eaFIkt0ptDMJXe
oWqr6Fk4HWiTRRT4E1BYkguxob6P+Uwjy/AdZsVAgGxtBv6pE+VdTi0zNrKlPHqC9Z5YhJe4ilbQ
m91a9k8GfLtVnZS3KIJTVpSgMcHn6s59oQUfZpEUeJySM0rsb43NvY8g8nbqauwiyy3NaM+x+7WP
SshE0l5rmf5pNgpZGppcYMwoH4SbuOusYB3P5U6pxq+EdgC0jxH3odIxPA1svno7gYRUfn2TDbCj
3fLBeIqTgek+cYRO2Pd/Jgh0FqLwpsOXTh4pKDgZmaJ8qY0fe0TJxYN4oeBnhxenV5fGg3rAy038
AYraGiT8gZn3IVMCGsODd7H8zFT4lgC8BTRHC0skG8SQrza4Lfu/uBs345LLDIL8piT5YRiddZsR
fKss7JzGRcjuGe+nHiKmp9VzP8mrLBqgjAYo8kj5bujfcemIuIglxqnNTwnD2p1GB9wKk/ixrZsd
kaS7lL1bkvgJxgU/2FFVgeXI7M+9/0uGnG0RURtibhyQ/aYhjqOfqkBPSTNAUWVRM/AJ1oyY53AF
BenOdtKnUbdhrdNmZh9qNlvrMrEd10GHcCrMdRZr0tqI2f4HSnVtq6cpmYZfwdGUQVpi6+8T/O5q
9Pda52NJHnB+OSe4ziyT+rI9P6t2/AisEUxN4dwswHPTqZLA2Nr+BIlrZ0aT67Tv/dCQJhiUr8Gp
joTJkm0RYI2Kn0sRv9D7WiPCdvrWLqGydg116sMQs3uNrjZZX9c2y89Cz/iWIZL3LCRbkqfWeur0
aEOUWG64emAHiUrj0ziT6zNMWkZeuEkZQsA5CVdGKcedDqk9sW0Nazsb+WA5yJhF4btV9g0KcFzP
oi/WzU5PjSVPnzNySBp/Nce8gOWQoz9NnAU5qd+B315PV4eisnU5299Wl14My2jXgtIM+kczLkb/
QdSYqbI8wXDBDtbWTbB90n+KCoz9avPMoWzPWQL3Ys/vzlCdYhUY8p5YPyG2UdIfUs/AldKfItok
YXKjGO/XHtQKdGx55yQpGKsZ04rviPdG1c2V0YzkCsp4baCorgXEutkyqxXQ4tG10O/FSwHdEeu2
hRCUUhUuCXOtVGDEJIWLBAcGHAXmT6MBWbGccXRZvG5OkLxOjrrvRsIj0G9XMy9BmWOZGPN3Qm0J
9V7ca6WZcWi5w5N2Xv7zwROuU7auCJy6l7Q8XxVZP3LBs9KYIZdW3farhILZukCyq1JUhnrm4UgN
ExuhMQTuusQlKZctQjjFWVq40VB2TG/MEd5BcM4YFfA0o3PMV4Mj1I7JdHIXFy+tbsGEv3nIEYrf
GuSeQ1MAa58XB6k61qNL3RTd3Q0RPjt5rZFHPD2r5Vqvq5ufWjnZ4pSCgRm5SXnNRosB1cB9ZVoI
diY8PMfn++WF1OKe+ZfMzpxWFtDIDUDbO27Yrxo9hN+G9m5vg5qWOZ92RcLsPy1zyDpJrhGREGsg
TuabwdMykGbaVa2aNmy3tplu66GKPDMj02hha1sPhEPWvs+WHrP1uLJkFtNPD/wOY7pL1Bre8oJm
nFqLap6KnXqtS5Q8a5viT9sAbm9prTL5gpJEr1TvW0UZPKxBX6IKm20spsCr1H3DIK1OYeEGwmDm
Z/xiaNnjxTzIXrmMi2DfLndkDo4vLQJXdBBFcj9chY7yJcL4mKTFV73o6YJICdMPmIwn21nCJI6/
gpcebS1z50Bi2fti+qq4g2pkZ0XTnvsI6aadojd//B2VCR55TtK+qM+DxnhXQfpOuOhUpFPV/E2Q
DDZlyegARWYNlXEXQgzccXKq17jEsO8DpJjWc5jh/kSDJRYq3yKNqXGcfOmpIBycziiCcWkBNR0e
5tr+SlhDS0U+WYl2yGbuBqGJi5L1wBk0/N0Nnanc3zC/Gr6ntOBFV/Dy+bR8xQkwYzMH8G1TwsXd
zqtPZmHNDiKu/vwqDCJWoDR9p4brUE1cEL5KLbyjXG1uy1UGBWvd9j2Xve9sR91J3FbZpcpPnVaU
BwRMdohFgz3MiNpmI8i7FLibM1NLMgD4wy6pl+LUdURVx5Kca3dWVaIdZQfSS8eEqU4sfDGbpGpm
cyDSYPdn4P//rpz/w5Wj47n9X105N/Ya4X+sP7DvMUr+d3/Ovz70X/4cy/6H5FNZIHAWQJOgBfu/
7Dn6P3T5x0JhUSQocMf8tz1Hl/8QqgToIMixGYL3+sueI/6hGmTfmXSa+PwWHNTf7Dj/mz2HwtG/
+znwAalS5dllo5Rr+t87FbtIJHkd4xKtF26t5vfWMaq6x4wIyNoaX+qhb659U1U4CvoepVqTx3g6
9DNLXidNe4s32AHEjlv3bFUPvqX4roOXECeLdqcXAUTb0Pc9fzpPdUlZjup8xXFK+npOYvz9SgQK
IoZ/HDV4bs2xcIMzmJr45iSqpy5FHrCKbTcbAT1QNeS7owlOgnDItlURCySyK8xlO9gY9SLSaT2C
NUjMlcxzmgx4oG7K0dlYeYA3nY2wieidCE3zNL5RtqBh4Tk1HujCj+4ggoxurUJL1evA2eZl5CUT
dDm/DfA9Dua5MfpN05TpzdJIUmS9bu6qZN5FSl8whNTKgzoyZ6sGe5+RetyKcHxyQjskMBjXR0Vu
ET8iGlmEucZo2rwp+oifpda3QRyjWaaRge0T9yA6Hu1+Q/5dJwzccuQ1t6eLHNNzR0OANrI3N6Xw
jKh5Za06osaHZIzyXRzTwqxHlb7lEM5gVVqHrrDoJB70z7qJEspRqnyvBXsr0uQjIjDbNWw8uaiN
hVWdHYPR33W+oE7V6DH7exnZ+I+5b46ZzkNMOmSLyM3E/nDV1TiHsUDdmammNmrBKuh5ODlmdkXw
k6QTG+MCbTnbMykGyRCCMPI5RB1kpxxgK6R3Icnoc9w7xGOd8qk3QwIC3VS5MyNiiCmoQ2HoUe/n
H/2mxt29zP90src18dmHudBecvYvR7W2nscCo5Eu6fOZfNW6Erkm4owRAOv2tBzaBtJ+BAcA0nA8
ArY3R7589ju4egKAtqiDqzFF+qZKcVlUZYhunt+rvukzsKoi4NV/KlvM+TAlc7kaW/lQWzpEhSbC
W2zu5qEZHkvFoRHPUVtPSUNctH1sunNJv3wC3XFN/4++CepvdhNsoCzTuqcwheZN/a3MtPJjWoPF
Sv0+fyCPi7ygNigxojdfmK/thhhyal6qOS046cWCQwpioAy47k0MydV0ymCB3Df9oxmo5SEcs6ud
Cy/q2pvhIFNMdejZpFsggjE9atB/IwK9u8rSrQcKKXYlVKy9lgc74q/1kT6jYaW3hr4PiU/EdG15
rQ0kGPc1KTJQrIdWmR+qok92s5MQbPiOFdBCVqQ2XEDZDaTgWaTR9FAE/nfW2ZlLD73K7zXHWhd0
CJkVW4U4W0je0aJmD6hIhmCGXObDTtFU7SD8g6a8W5PzWEWQ1BMwAjFuc35RMB/o6ortIzSCAQ5P
o6zsrnHuEhQrlVyEgoh8nNL8QrUBHAW9u4ywdi/5NjhblnkoMJdR8Gkr6yhQVZwFAiyADapUafqt
E5bDBqrznT/CgEn6OPSakcDjAMHOaauNo+fhYy2ec+QVmvFGN1e16BwEFPDG1JyOmmLd+4X5yBJk
3Q9D9xs2OtjSnE16VGQFWz2YxGrOA75nr+x0dBSFqmFu4wogm50UAIbM6jwGkXUs6D3Ypja+gClC
qGIWCLbF7q5ZWWEPByrn2gOOXoJGuqfEtCROpRPx+oh3zTIM7EyJs1XD7rsxE8xagdgqQUrN4eJV
wDH8Y3XTMsVhCtOqZPqH2M7umeclSP618pRiCdhEekJrbrnsgkxiCigUBNQDheZv4sHzGPZeqNu/
1PI91zrV6yX8mFWk0HVYvOBljs6TzU4mrnyf73u88NISBpyya5X/ZGnbPdWdtipG0rfUi+5UjqXe
QkXSyHiO9rBug7jf15rIPAXP5mqQ6gjPHKzzwEMgtFsspNOPX9KB0VRQ6cgTzpu2qV5iqSXrqKfo
R+V9MH2/EgTD+GQFBRL1+JRT8uAi2FgYCP1jqDXEqNT8a7aruw5crsss/QsoOCW2Sbuny7H3rCmM
11DSPRy0WFVTbUv2CnStrmBOYzfmay1JgGDChBFxU4YqNrKR1KG+pBhn8haBLqoN3/pudMJ9hdHq
yHZ1vLeJQK4GymRqEzzFcv5ihtt6ei3J1QZDxjI/EmAwMlRP5cWIgifqpiJPlrDLJ4dp7TR8yhFj
m6nb45ZQRQY3vnoTwfxph6n/UNd7khf9tZlgjifygV1odB9E1Bg5LQA9w4wl6D1+iMaIHhhZs8RN
3Jo1rWhuNytenhi4QUYgRhQ84HkKynWta2tFTxw6MuFew1tpvDkluKOqJ7uX85KqgitY5urOzuPP
eYa6MGiYRmb4ecuUqFBt2s+gdwQws8/MyapFVZkZdaHCZqYQdwwigKXksfSmcEJVmyvPB1S0cxIw
UbNev+iUFO5ES25ZWybiVAF+TGFLLNyJ9zMF6pQYgulGfeUq4QJLK8A6BTYletXuTTMGZpIpO7bX
Hga7edfMxjfKQHia41AnHSBZfNpfSi/pxmx2RLdfNWsorxn+0aKav6CWBN7MaINpBKDignQUdqel
WJgeGIfGsjutq99sM6moGw4G1wE+4DK0j9dWY5lbx5qzmybafeJTFRGxfm8q6dNIww+g17b24Jgm
PSxK9Dol+xgdcYciAuLe0tSNkWNtlmbQviS9cbOj8aHJtfAVfhMj5kow3+3kI6fYJ5YltPiwfbE0
oFZGTy9TkoD/pZgUs2bLCKYt1F0CyMRNoHbfCKMXrp3WrYs6323pW83WFND7r6M5vYupbc9aRCOd
Ex8ZdRkfvRrYLq4T/9CCdbPJ8h5CSEyoU631IUP71S/9jxDu1F5dqCUkjMiqBql1DOvZeOyt+qU3
VO4XLegpmKyCK43MFDSFoMdnfNhA8KDAldaY3HWSnrqs70/kxHJXzEq5Mxefmx/+VApEKmnW8Q2d
tdv2NigHJCV5iQdeD2ngfXZqEe70KtyXmH5/wY2xNKbHQUw/1BQerdAq9xWlM9j8tA0HwWBLvc+0
TigY29YTahrjNO78DnRDfk0yfBQVTh5ncupHp+UiBrfaf42FuS7N6hrZjbp0wzV74JBeWhQ3XioV
gTsq97SldRvTn7OjntakIav4AxHZpJLJ7vilSLeoNazqYxQ+moAS2Gf1GaOa1Depg83l2smqJ569
G6bF2O0qpJyOWVBXNvdi2PtFjRvPx7nTaLNzm61GJ3g156eI7SprNe7fdDbwsPg/ZIYxepKjdEv4
ZS52Zm2d1HbsJUVAIcFCf5K5/hs3qKshTrIdvYP3NimuuXkxBll/6x113aKMXtXQt9f9VPKAiw1Q
fhKbHJ0m2BifR0gZbh6UYq0SY/aaLC6AAs7hm3+f69HJR2v/CUgmhUY4v02NflMs+dk4eXHN9R7H
cndiPWIFsfV0S6Xt0Rzs6KJxWSI4D+3WHF7loGH2lexKCxxiXjFr9Y/f8nu0GgLAdm8c0AMUT1V+
MbKFh8pmsBmr8RJGG/H0NWYD+z4xNpNiDJSkDC1NEn50bxpuFkTKs90ZJP8GAjSQdC6FT7pcG5Jv
mPAJFkht2hX++FIVDRgshaqUaXbekr4++RXffmxZ6k7WHM8jIPk2yTJLFb9D1o5gzu3WtQjdA1pN
cnArxbeeM78zRUdavIduWmIaFCJ67hfbB0ePmVq/hcS+fMyfD6SbogPgCOWoyHhfdui3clAWLjn5
Rs5YcQrrRQ2fiedb5DfHbxvUnheLgjAYDvLVYBPEUxVSz6WObTgIhn++YX3eh2r5oLTAKbFtUvwc
7W2LK44pwbnQIDCxATuNAuuqX4KQMboR1OzyZnCi8S7CRqCBjmEaRtpMx2PHvUHP6FQjPBWkoQIc
nWkvsvUc0KmQTxjKVItcNve8Vd35SzQvKUsd+1/8ouF+3HSkuJTGiraaHOmmSgicRYJihqHpDoGF
TUmGBt4oWYHoUTvKlG1MxAN7S6S9Ydk2m59tNSpeBpli7dBat+r9Fl8gYbLGjjjTzcEGmCyGNKwn
gOfDh0pa5gaXkr1ne4It7FoQYLTCT4p5kmP7HcJL4fwQXzLZEWyPBmfta82hoFSUua80jmN/N+FB
3Ca4V/dQH8OTpvghJAvwc9KOL7aFFTxmohRksQUXy3JOBGyfixBH9gjw8ZoMSy8PNv/OYYMcJvFV
y6xtKasfRw3VG/0JBTFU2mrSHHdfguJKa33/pgxKtkYTUzc4Dl9zuiKxoQ7GFnBVR2wRVbyhPo2Z
Qzvo7W2Ocesogf0Wj8Vuqvtwp+bpa5dab0Sjt22pHa0h/CSMzvwxM16U+hQiW1Wtw0G0Ag4hYh5a
RBouHeY5UrWbWcX1MKSUkhL6dQPTv7OXlS1UJwJ7/Z6DySHJaSJJzykGQT+jUI7mHEOq0xZH0LYO
+36XE8LedQo16ZRD3fk8s7Dyo4d3nAEZS8Um4JBynYamsglGFb/JaN358tiT+7/Tu+qjj2kdRvi7
Kg24WECJtFD4WXKIwudksD9MgNHcu/d5l7z4emneOS3eglE9G6bVuWzs/3yiYgbJU5XJrqJm2WhK
HhylriE21ytpzS9gwsSBLp8RU4jNsbCHHjIUJSSQ5fIDbTlwCkI+CGmo8R1H7H34asUyfp8yfYe6
Z97Vg0MnRaJceiYPrcT65UykkHDMLSosP1PTWzOlVqJ3I8du0La7GwvPQ9TR+BtnbCIznwrtHi/v
6OnD7IN/BJKc1IfF5D5dSgIze8ZZYBUXPHMtA3+vtN8KvoB17Vi4J6BacAisz/Y42ZuIAkWXIp8W
3x8vJICXjlOP/cjJSt4ZeiXvYjZvd07ImEby+crSIEUeSGg4GrXr07KmOd1wM+bsLTVbugijdt0N
w+TSvaWv2Ms8alWR7XIHlpBKknHlh8EXuyGU1SBA9Q/lVhXyibiW7jq9cs1hm2ndVbPx8CTtkKx6
K/NoBD2rc0ukYmbSweP1WaXSZKWYIXXI6XdmpxpVrrmBFrxFDjbYsqdwMRdXuGUk5V3S0SPU0/6A
0eLJGiJqi7TpZ8jfmmrMbkL8mLPznI1RgBvVXg1wbplS6NCIJ1ts0/CSTcPEBMMa4ENip0kbFxu4
dqDC7lOrtF0esmWahbVtGVHGgfbeaW6Td3JvdOpbiwZ4V+D3ltNsrdqui3cYsme6AchU6LAXtQ8H
RWIlqxZyziQ9usQ4xUwVmVzxUyqVczp3k+O8C5QyaKJVl3WbAWUssIOD2RAmAMXHRFm0uG8m2kcm
XJhBC7oq0YdLC6YLbkBMH4Zvb2niio+CrT6u1ibw1BR+Rt9ghTQ8ySDUmGDdTFL7HsY0REJbzgAo
I1yX5sFXAmsVxUv730Liwqv/HcviSS3pQZ1NyGiZnHGbMPuBGjnS8gWBUTGC8GJRZYNOgyul70B8
+0kUrZICmKsSUazicAKuuKx3dQpSgTZbSs0x6xY/dNSQVAmDXWTRuKSk46V8IvK0HcZqDYTm2VEM
nNthet84tPM10TsQBQqPJH142ZxAsLCecPO8GQVSyCzO3NegrErwvdlP2XI5CL06GPQY05IxnEKl
R5b3Ie7QpDf3Ex6tMv9QkdorYFcVZo11iJE18XWwbmTUF4/zx5TTN6zzlHP05ix4lmDDVlaWSVlY
O58sS/JcKNiz6DOIFirgjW87Dr/RDZ0wvuHj77xE1/kF1a9UTL0N5iIRk4njN6cBDDCsbit9+RAG
/MCU+nxATDr1I/ygfIRe6Q9uQkW71fq7QM2/bZBAYzFizmzlnZ83axWUEiYnYttwEqmcadU9VRfl
kUPVgebl+xIQK2rPJajjx6gvb3Sq4Ftu6c1gf8Pm6Mo9Arb4IY/6H1MQmWk08yXox3Nh8uIgUQBB
uyIw3UVC+aR9lkFkCpwCordq4wowWOaDloZT1Wu0KtuwqCkrIhT3dWsCrcDVBJY7ZNf6Mjv11zwY
P/HcPGXEFmZ4q7E9PDc+k6N8/Ir8BPB4PZ2USP9UxuoG1Hndx9F3r2pXax5ItPd7Ss3AmmggJQiS
kW8AHNylH6NSMjsexm8g8CtftNw+/B44qJwNgWzKMWFPGVOxkoH2pJtyP5XJPiDd4FCCV5ftW1HJ
x4FTAB2iVMuKfcq4tOlJ6AQYF0Jlm2UWPiGcfYhyxJ0URp46FPKk1LAOqzoVTw5sNY3wmRVZyDbp
M6QJvke/wRwbb9W+4p9spQIs3biTXX4iA99TBp99F5WO+6k+6WA5WbOwXswDXvzUmE5FW322wjj4
ctoXA+SGeMyfRxkUHKScZpWwL2vVhaSf/kz0gyr0JUs8U9gicAUb21Gzv6k8fjN6jIgxTdwMoWy8
8vmlmsuDot9jKoNg8JzzsxdJS4V6To5tnVWRSwIQ/iGMmSDBeif9jREIfgAdHVf0GGQboO+mZREo
MDBv0ZQJoqxjbx1K5ZaT0aB80nhO9KcksaFeoX8UfPiMBt1idkEMHX9LI+EYlThP8L8JNdjzW2hj
Fpe+Pu8JLq3jBLXFGcLfJtfPrST2WKFqU0znibajdy7M1VNV/GAQ8OALe5Ee6tu8A4Vsdtdqzoy9
mpGhpdQaQ/LkGfS7Pcvu2jgjrYQ2EY+W0kGf0D6nckCZs597CiE/wptsTBFz8ipaQB4svZrUgI/m
w7busXhqIRDf2R8/Ybm+A/tY1VGIyyTK1pzC07WWwSua6oVQ1x1SRhPhDr5pv+1Vnxm4H7hwFQA7
1MhSBuXRrdKJtVBj2vbw+nh2wxmTOE6xigB+U9dZTEeF20rAu4MyAKYy1SijsUpjb2hgN8esY+MJ
qUHJ4w9acIf9qFbJOnOitcKlv5IjpVa2BVpKRNI8jslWJ9k4C0VBMM8Q+K27LLLZAzEA7Xr5FGi8
ysOZzo2PPP0iJKY/2SETgrrpVmJBCBIp0vAcyGEP4yeHs6cSYkrrjUa4c4VThz0Gjm5FN7wwZ6eV
97G+aUR0neOO2iuHcjhiLBFI9p6TegAMwQ+xxshyV/d1d5aXmRLtUqd0dy7sJW3DthE7ulCmwgUK
+zgJ1YFjcp1L6E0NLiLOFE7ohcyjk9xZBjsDyJ0iwA+YjFuei8ZOjB30rTZpXEdaNB76+fOEClcH
wWPpUGgNyuMlaYGjysG49CxajlaR1TSde7UyHrVwIjHAGP5k1qGgl4Bi6LaX17KJ6/1iwt10Sf9Z
h8FjazIqN5qAdSdAVy1E7alNc7NTjB/gAy3Xcoma4tiZ9u2Uk9lAASKkwROiRKjf1ORBwKE54HcN
QgqAnp17+mA3UmO3NgWEHrgOjrUz46tvxS5pc/YopClz6qjXMCR35qzlXl/hYibo50XxC4Gt8t4I
AGPXXIZtHnhdCl1SzVovxAJDSu+ZDS4xqZIWRoEmwg4k/eoKRawK8UTXdrVPHA5h0sn0ixrM+B4y
k+taL859yIA7rZ4y32o2OqD6tZxSDnlD6SqZ/1F2OHAHDVt/T1YVVSrdipRPm/Sct6v+GbUfShaG
4Ga6G/Xse2h7txHUmcyK+WaY+WXG4EtuYFtBpVjF/fyaNwk8Cie/jRbflPpgWzQvjKj6tRzYD78L
a7jh+pRw3wfVKyWCQoCHCntPteFUUYHzgQ1iukaHR6qmn4MtF3B1NdrERp7utLHZaRZIvoRcjNGC
jJz8dVPffCSdaGThtmBQrVRYH9ngPyi+dWsgw7EtQPqfHQ8ZM1mplAdY3ONOQ/mlPgOIcRIEBeYQ
1+kPscBCS2/U9CPknRMj+M2mbznVJ0uFOUrrOla6qLwKKEVOzObb2JJPO5dZ/V4PLVdsSiCMlNQ4
EoLAcjGiuyt4EaRpYQXWceMvZwN99tjOnNrsxRyZHIaJyZ5LrWAB9xxTMk4pyF36diGzinF4Ybro
ZeQAa0Ggy+l+Z16SXi7OuhTuX8lnGXCnce1F+ofuN3DBs++MkEngPBQTHh1NkOBwhqNQTaavUP6z
3nyo8YDP1OpiKvIsMzhVUfPeWIlXA0Jkl2dsos4+d6N1UszYDWpOrStVSx/7riUc7t8tn6uWySkv
jAM71m2rw4GgQpZE4OwQC+bZGhnD1o/yA4jQyspfHQG1VjWvDk2Brb8lP/kqhHXkN+kMqSso4/in
zc9in8Lqo3tTrm0FS+RSOo43SXopi1RN8g8NAVpiMXPUKbEmliyVUabd7Gl+jJr8dUToaPXYpeP1
mJk0AAzFU2o88qq53KX7pcmzYx6Cj/kih+6y/L46BUE3iy98ybOKV7gwH/y2eR9KVK05xhRidpy1
x4H8izGvFH/nD8OOeBQR/ZTUeZ3xZDTQ1kuMS8j01YOZdi/g/Hi5G54A4ipMe6W0chWb8z2tMx6Y
qg3j7LcY8z9tdtVD4zzkmnmupnBf2+Scw3Sbsy1eAR18jjqxMTEu+11+qupOX5WJ8jjmpOid4SGO
UarAUzCsCet4m6bx86iM30wV12nWQDemB0HvEuBVORTJtN+NbX0wiC+uGjBT4QLGLXvjUolgQyzo
m3AqoZUKuvoYPaM9L95F3EGWaAHkq+Jinn3jHWHrkE69cPNxaWyKd6oTbPNB7ApOyRmJRJZHo7sP
zNFruUYwhp/AZ+PoD/ddHD6KmI23om/mdoJJWe58OghkUuPBYupS0idVjkyVaFK1ceqmsrv5iMAt
vlWW3e1okMJlUTyKIvKo+rotFz7J+48iRfXgmVb054GYYK9XwIms1zQhZ6045zSRXtPaTwzaX4ek
cInEHjhhs1xV6os22ADbp9988WeOWfMwccuvNJovV0U/KGv8mwe2HhC1jb1Q623WaMnK8B8F6kPJ
/qXIxBna6DmPyw/G128Y/Hda3DIbFxkBnq/cyN2csSfpfbxJwK5YUe1W+Zy15rvLMPoL+6kJ0d0R
I77z1nycEloHFVjQbfXMHPMddIXs/HdVAimem9+kCp/yPNkkMnlg5rwfgBsmFNfa+CucPL6o/VYp
qkczJKgwcis76adQmQOb+i0PQPnJ7gsZZjcTEeySj1pRr3XavGXc9UpeHrswfhXl8Da0ColqQ3d7
+g5xBt/PjGAxcCJvinpT0WzHzHTJ+N4B7Xd5xhA5CZ6Ert1DsnBJon/zvWJ3DaHl1dsie1KZpJk8
Pystu4/HR+ZLP/5kn6tAnJs0eU/hfARWvEvD4BjNMNJpAdAVEIG6caj18ifCxl8n/UEq3avOTWUu
Pm+iZW7EzDRRH9ImesszaEk15Y8xB9xOoprrzYtU5FFG+PsRG0uLcpCoPIcQXfSeYYraDhd9Li8k
5u5aMC5KpiE/87y0g7vGT46dNjwiLt1qnimrmYlIgWk6mGavLbi0WT2lRlDZ5vbMxH1Xcn66EipU
Vu06yJAiza49mMVy+qprj/6g2brICeBrLzG/OPlEFzoXiy+yez+4J+OzCUt7XEXoV6wzUFWtpsaG
nyNaEWAnkTPhnigJteB6DC5Gn+6cNn/UDIpB9QlIi9RXbVF5rVrSHUGox7rp8bCXE630JQp/IF7l
lOvbbEQCsqYbaWS+xEA2WNaXuTdO8STuHaX61MdwF9RkabL56DNFbeb5jAP3Peuia5E9OmHorwhK
vkz2Oy7f/SjHr0IpmaRo4kw/5pW+mHl8GrTqY+g2fd2AsWxeQ2N6szrNyxLnObS55YhvpUbTflEE
ezJQwRmLbEu1YIpJrAadqtiPrXAjJdjhLoUz3jLZwBcDcfQwOGhxGcPopDjF4bz1E/ZIrBgecE4O
ZljerdG0VnhuBOZBOt3YZq1z40ZbWeD2lvbEdOvk5IIsn3XHGWcXGemz0XPbD3PAZ58PKvIDqcId
iT4uP4Qnadyz5/2Z+Hdfsz0S9ptRu5hV9oibdxvoD+McvUBiuJlSbhy2EUwHkMvDdVHSf0fhq6KE
CNQSPKBm/C5fFzT3g6o7h7AKTyHMqFUtsOosXzCjbsDKJKzX0DmOARzLEAv5UngcRk8iE0Alimdr
XWvzCVoC5R8jAfUm7LewfKmiY/68vNOYVS+dBbk4jH5EE7YrKzMfC1E+EACF6K1TMlDkNxtLifGf
7J3ZctvKlm2/CDsSXSLxyr6VZEqWZL0gbNlO9H3/9XdAe0fZx3XqVNT7jXAwRIoiaZBMrFxrzjFB
eicZQIkmqKhqsTPNM2dyf4MzksgCuCjwRBeR+/xsz90+drF9GdDVI7WWDk0Ro6bJTbHTziuLBnOT
GNfBRMMKO3MzjMOh9vp7P5C0CZ1jMDT3k+HBwraPGqVtjI/Mee07mtjTUz9HmzGaDkp19070RS+t
zKH4EQ/qG91WImqYgYYCKof3rfI/M6I56CD9ETjqGoQBclyMlEo0X0kgvQVYyoYuxGdEB4d4Ip7A
AjkAbX1miSyzZE8Lb93BOcmZpm0QgN+n2A7NZOBQJp2znTlrrb3cg0rLWHUdt4AxemQDTKDytWPT
ARgz68uyZOpmfEUnnK+Z/iz4oXupWnvtx6LCgXTwLZZHVBNXdwoPLfXEKTf+f2rnj5zIgOl/kX+a
9IAI0/yfoWyHr8PXKPpd9vnPn/wj+zRd5y8ElR8KTdv7Jfo0pfjLcqSDvFQ58OEXXNs/TDbL+ouT
mGf5rkCqIy2FUvMfJpup/iJeecnWtIVn8hvz/yL6NO0FuvYLyub4ylYu+hrIb0Ipx1G8vt+hbMDJ
GPm52noUZYwaeYIsZaRo7uLcvCZRYrykOSntGCLOZts5n9UMlNry6wnwbOnve3N+bhoMvIBJBzpi
OM8hYY0n0JebNqmIaRC0MKRecIKIzlBpmAQytO1x6KBD0W3St0EZ+cVOmqeoJPSijQ5YK5hUIBQ8
iSAdNoZENe0beOhhMLLQauMQ9KLBVN4cJnOUb4pTBTAPzwMYB81UkQWHBZYdzJQPHkwi+jl+38wP
gCjzlZBFuynCkcpGdZ8q7IdrNDdQMwlPXLVNrK4tc865kZ+rPNxYfvNYFePBkUQDzJTXZ02RN3b6
MMckcfjawz7vrbAcFkBM43THZwngf4RIJIALQMXS05l36Cc0/fDeUMijeXeWJAkIreXQ7QeDWaU7
vaglCmTQ3icL8ep9D+NilU7FdsCfTaXYwi1tPJcyHlpAgaryNpTxxqm89qVRwU+aNuwfEj/bof03
VsJJaYJ1cl2xRUuGpDlYPhpxYTb5YYzZ6PYDDRZHX7MxWIbW9FlT6ZzgB/8siiG5HzrjFa/LQ0Oj
7pa547TukkY/5lG9az02e2HllNe+1uaKoaxDXor4OfB/ZOIm3kGkyrvaS0NWo7jcaNG2h2qeGb5i
ASvbMN+ji6sesmVP/tt37t+g9CQS6T8/yFIyORUAEDEEKr5Nv3+Qs9lxYiNo5CN2pTUshu7g2oR8
hyNCycClzeeaZbtd/FRoiqlzoYuVnD5U6hCBGlrNPUZkuhYFRgRJHDzjDPMTGXGAA+befmCwKn39
ZBalt5rRtZ28sv8UJZTBH2K4dOx2Fnqk/dCZd6mZlMfSQbphMGwc6eDqofL2qp7R6xIdgtGhnC+9
P4C4g0UPouauyJp9SDdqy7aOYKo2fffK5KvXo71YgrT92Xvu0869haUJBXp4szA8b/qGj6qvYXM1
dnEfm9OtAZi9trti2nBKtp7qlPlybguSEdrMf/zPB5z99p9H3BHesggh/BSO4zp/4P/ggigcDiXc
igrJLWot79SG03boQ/tqc6r2A/cl1xjZU/qNZX+OJ+NhLPs39IZLbkE5bqqJYIWyq9/djqQeXME5
rq2svkxsSOnhXSMzionutqCSLBe60tHaXCrjphzMUzwOpJMF3RpKtv1gxozowkYBJf1G+ltyAszw
QpWgDnGKaTEklk9EXogROHuuwdcOeqTOKQvzzFHKL4aFIa2jYkpruja6Gh9cBBPaGa19TV7ZSZbm
gFtl6NdeNJtkN5ZfBtFc0rTM96DUjb2jLk257HfAbm4rfyTKUJVfEMSqB8mI1Zd04sVsf89ldyEe
wjx4LG7gh6J91pvVusrj4nnSw8VhIgoozwNZZrQbm75XR87sLoxxsdANR8OjC/88TRnzVpFQvRXo
1rLQOcXgRTgP3aXLJgTihb+xWxd03IAG3VubPZqouuyDFVa5VyS87wVkiwRCyaV0PmdNET26Tk9q
KEqmtCEZRpMrFRbhjVGFWs8UNmtjiP2t6ADCZT4FGjvOhnyTSy6amnhyg2Yg9JEknt1zKU0wQggF
nKHaCWSMCC6RqLF9gsFPNNPhQ+Pvh8x4+3k602yh9007aFOWi3Auce46vfHqaaDQRDvc9nyl576c
zktyBC4YyA2yRP6qu6Oz6LsJP4FYJMYdYBpFtBg9Qm0iGprJYHqkzjuUPYP6adLXnl3Rni/691ay
u6ytHryBRZM8UMl7HjbNIWNvR6LYJm1bceVzRXs22VhQNy9EtDC6RVuNFP1IXGd+Zd6dQx4xAaBp
vauaObkfp09IYZ0HGPM5nimX2asLAmtyy730vfL6ceFBrSurrjpN/M/QPiblIc/IfvTd9uqQLUaC
qXqzLebSoquTnVnKA1+C5NBBiPYnt9kbREfRZLXGQ0xxz1xMJye7YQZraXvvzA5zpRlsv070JRw4
O1qqfGAC997V4fC3K+hvAO2/WXcZJvzLMuAKoSxfMs/EMeLbluUvjNPfGKaW7oNA955xi0ldAD/J
jMTKgX36XuxvEIWSQINQP6nUaRoHPIBehyGvI8fFI+i0qGlEJ/50HqMZ9EXO1yvL+2ddL6gSTu/H
Xo/fZ6Dkj1F2oq9edt14QbhL16Y6qdyQTFBKd5uVwJKNFplDaLd3lSpfxwUeW81jd8QLl6B9xqM4
QDq+4ELAceftw3uyWbytpWtG3pZ5If8oXhVNQ/NyicR07PwHGQTdOUQWRJfFbFdFGfTn2cK0wfZ/
ggR3qcKxYqfM4B5nC49PeNfWJWMSNYNvBd9GlLQE1jnZuYYtQMhXerB9Bfjbs65Vz9o/GD1TKdud
LoismaW1GBonvlgXuzTxG4sgWpHfAslaptiK0ehturHNdq0NGRSwhXuuJvFMOMtbX0bfpIFVBRoj
iRZSnzMT5E+vzW3nTu658cDVI4wlaKlSW6L4rLUf5cOpJgU2LmM8d3yBz9KHH6p7m+jXoB1Wkdk6
1yFHv64mguNwJ1OXuYk+R5q3tx3jYSNBRrAAkP5a845a0XBo/DK54sPEYVig5CsAnVyUTr7TFZP7
arpFhh8y5XYNohuM5mbForsQP/Nk5+vAKbKLmat9UZXZpcM1/vBxcRj77ud/PnnJP8C7fGjp3yC7
UhIflqs8718/tAPMe0PPdXBryDVFgaL9cyBL/ww+pkGLbj2TcnkwjHm89e57PPvT1XGJubCKtU1S
7lcR2HsjT5OtAU1k31tjsyEG2NqFiTVeMownmJpuxtTE5NFLMFu1+mS46fRF5TRMFZquW5lhPqXL
GO0dzLFRhQ0aD1iP7Rbznk/AxQYx/Mhck7XM9up5N0djeiFFgKAqQsX2vIxvMhrMM/3PGV0j3aLG
RinwKQ88dRkD5u3sZDFXtY64MZhBeOPzpslaPPshUVTebB4YE7SIZcGJucO25ZvzENMR3hQYY/ee
2+Bkgoz0nw+8s+wnfu03ltXCdpa9jSktYXuW+8dqkc8ApmgneLdUkuiKamm8Q3yrd6/0BxCJjtjF
hBPqTaHc3YDswTfCMwCs7lLCvl5PjhHfsuIuZ7q8rdp02kHQlBuScZ5FINwzEh5jXTu9TxoPU525
JoRYme5dXgtjFYXp2aQyQH9AjphiyVhbReMdCguRR+H2JS1nO3kyhXufJupLnYfFaYZits6tIL9I
JEKK0/kjHjBUlyLVO6rko+EQRfqfjxF++X9zkDzHM03mE75Fct8fn86sjhBLD+6NGpEzJgPw+8j8
1MxoQRHNiT3P+SqtOFnLfuxOoqMRRv3Qr6vedI5Zz1Jn+G5O67trqX1HHCQBogUcbxqsT1mh7Pex
fQChk9qfr8LPO6CQWc26nUP1KUEE4cm6ekuAXSecQ9Fcwqy/CK8kALEMzeNgwdNWutu1OMH3fuN9
m8LMPbAqzk8ecoQad+uxtMV5Bg1z6dGxgj9FzidgdZdUjBtLZePGVPF0lzoscknUi7MRNQi5SOwo
/MI5VW2uLpkoGJUFQ3ck6AvbV3JHHEj4CuYWK1T00hsdVqUOMW+XhFdPLr4FRrFPwsRZbCezPGcN
wlIKCRaSE7qzfh1HGfsrixZL2A/D3hp3DqiKddWYxhrCvVq1lfsqB76WA3ud7TiQs4rmz1k5BRPd
IQOFF2OGORdHyxQfbG3jYFA0PcArjbbACuuN0abZdainNZDnCHOzvBDV1N2iWeyMNvBWVVvJOzi4
3iaORHjx3ei1sxuWjQYIYZF8s0aAPyqx1lFLKBv+AHXIqAkHSvEH5vDfEfRPY0ZDGjsknnDHBX/D
9OzjDOSE+YNigboUorqLSuM+HUx1X1c0z7CEoFkBIZunDWGRw7EShjwVwI0Kj0AyUhML10AeEHvG
qQzlUeS1fraTzF1JbC2foio81UsvN5rES0aIHdo9/5ikNXpvnNzsOg1zTZcVLnbPtLo1VH6OlffQ
lp8zhET3MOTuCgsCqEXY0TpvWHl0to+s3j43Y77Kqr47D07kg74Zfnhm50G5kXpXRkgpJ2BxT3aE
MNkIL5XSuMJhGtBy5KrSzd7L4nebScFxGqni+Eqx7bUa6m9YtCrhsDspTE08YAzY2kfbnrJdONFr
91pNNMyoxZWDq/7ul/2PhRGL2Z/fYt+Gxu+bysUSScPmjx2pyk2Yiklf3VxJcTBmfrxhIO2dGjoq
d5yUbrNk6XfxMd4TqPFohWjurKoptylqt/0U4FI0Y0lFwe5utN36bMcOxKMAxF3+ybHi/Ak5h4Tw
/UlYcXiIbNCrCOutzwhIkUwrSXBlL0BhWeVTGysUlw3n7Y911q5BqUYpmMwwmHgndDfcqyT43qv+
JlLbf4J7sit4m0nOC5hBmnG9C2igrDlnKhxIBbDmHtMRFa7Y0J2B78jQYtcMDcg/QzK+NEuwDqGc
WcCJzkgHD/TrRON4VuouqAp8hqQCQ5Kocp5Y5/duZ5+NKQrYOpE+4ua6++KV8zGOk/lJmkAEUZgg
vR0tFxLfJwI8XRoyRfgZxxN5IhHPmxpj/JQFj9Jf7i1m4zoGKj36TpMeu8i3QB2zugn4eD00jmvg
i3mTCfsSB7gQByJFUDfaL400Uf1NVnKRpNseyUWF7zERZeZ33nuG1OWmOyHXTRjps4cDbFUWqFzt
4Wwu5YyOmdOmZGZtyn5kokbJdGvhG7X0EPYojtpV5HLmikAr2AkbutGcqeYjo9ql8LRzir1VRsDS
nVURNWII6SKmjiFFhGRuty3RVM2Y0NcYjOeoX9KLglLscauwxsmObQZFB1l3BNBZT0KE1dktiKAP
gm5e0193gYSFTPBRhc3ZIEHiLujmPFLMgGXNR6eq2q0qO5jqvkYzoOMX6N/M0qBzbNIO8EGu8V5g
pGYP2wQXrK3TJ44DaJHkfXBT8xH4ERLMwgZWV+Z0qIGOe0ULRGWosnfTueeMG3w1igZmS8s3UptD
ekxgLtFQDKDEZcldpKITA+L0M+qmbzRszGu1XGsr/+zr+VZVqX1KaWY+pTkpAdp0nJ2MnrPGsO4b
0dgYqSDFlDUp4qpZgpBFpngL/eSmLDyCScH220l+BvXwTVZKfoqfLdvQp7BBDDLSN7eLT7B7ojZU
KGVrdQ5TlHbaY5w19a7amKJQnx0Mb3u6iBWmy7TYJwP7LiIWng2i3jHOcK7E5CshkQuUaZx/x4YU
RWvOoicAs3D4xzw+ajf/XIIw2nciF6dSPPX4zDeoYyPolNmhqq/trIsLBF2CJov2u2nH6jyh0dl5
LRizOYl22gyjO0GD+9Og26Nr9HKnHYOINrecnrGX3ZbiCP7R/IrxgQ9P0uebzDVzfBkyvGRpnhyc
/Es5ZphFkO8drBhRvVMWDx7U25XRj+lD6dSPXcvAl2xCA5Wxn17BNPcrP6A92UcjNdkyZtZdTMSD
5W4VNdS6U362z+Cu8WnpyS218KhlpleBley9h9iFhxvW3+lTWHdQFn0mMVDW8wTzpu+lErm20+Cw
MHcRo7inQ05tdKNaOSLgMS/KCT/HQWtsS31I47Y+VLBRaIO52VmWE2Ug+6dVByLwkBmq2ZEvUW/s
2OxvZrkDoFdsRduEmzQPl0yJOngYXRqnTk/OWab7dtM5Njw+vF4cqEivPBNRad5EAINHXHxtNTxq
XKBXS03j3u6nE9Gr1eqjbJ7cry2U8COb98c5mAgUmdDu5MZk3TEUTv1pX3bxexoP6Q6TPMqCSiBx
6hcfXcDwrmgIOJ6CizFU893QJ4xtS6SgveNQzBLPcphN+wtTooPZNF/ApVkHkU3jERoj6b8t2Jwk
8pbk2eptplm8FQs8qVfDjRmCz0HzH/iy1KdYdAPJIjhTK3xeaQUKJxnN6cWZcvTAaNqQJ7Km4Sm4
JTX+Of8ZZWn+quidb9rUhfkVds0BbaH395ny/4NF/pfJkmXSC/hta/Df4n5I222Wf2X5L+Olf/7u
n/GSUn+ZwjFJ42DDID1fMiv6Byvim39JGrPsdNmF/TNagiciBDsvBOk8u08O63+Nlmzxl0mWoolD
BfGO9Nz/U9yPBSjtXwsgxko47ZdXJm3bd4S7FEi/dYYiL6rcpGySBYQaHfyhfesceQdy0l9/uFnh
oGx8o58RCyS0aaP8qEe+PG4bikNtIfp1SvSc3vSQ1HZ7pi5gwEuauTTKrykQK2jE3Y8xC/D3kofG
QGrJFdXDTxAZ+aWZ0Cd4+P48ncy7Jo9pHDK81XhyvJp0OqO/s+NXcu12iWWBGh1BXgsmF+jiCJNr
7Z+1lXJScDVA0Cw9uw/d0ncWJQKFinH32FXeboo7wJLMvrt3HUKwapXzKPMRaAPOnI2tQV8FpKzD
oJwPcL/2Y1cmUMo/gjki5Mlm4YMVwjYxQ7PexUjGKJbSu8RwE9YmQgcdkBuAoiP6M6mYTpCB3o3a
9E8OlPqntrWjQ1sFX0I7ju78og/vvEBHm9YU0cYbg+kSI5Tf1j0zKByDCMxtJ9qShWBt69gwtnRq
kFV7tHOTsUH/Fnm8uKoJqTdDcFgdQYNT2l7R+l0nn8xJN+mvU5PWhyIp91kQgT4P50clkfizFU0e
lfg29gWn27z/UeN4npvgy4AVBhEy8ATDDLr9FFfmphpoLETzbmDvvYpG+rvM2J9zEKsby5yezDKf
2FLWPBDTiwoA9boI+gA5VX9WwzA+zB5vaGmHJCQhzTjOi5ljNlKQ6NWqqHlg0A7A6or6q724V5d7
T2145xazT5fxlgXpGcdsdQIrqlaCB4xBX62VgMc0BBGtUx9HlQ3IA49ccoK4Vu+VzX+SAe5pSiUa
b7AG9Cai9z5043O7XIhw+OeCgij57erHbz/u93GXf3f14xeBE4v9iJXw45ohqfyynnzqOu4YoP7x
HB+Ph9+b33z8iMbd31Va3v54GU6ssEDMCAXtJjv9ehW/XorLp3oVtMAjft32636/nvbjto+rToIx
Tgn4Mh9/8esXH1d1rIEzf/z42+v7+57GjBEiRVSkk4lUwf+6428/ftzx42lmtkFG4IL9tFCAkdIs
Lh8XDe75TToz5pLDRHStZifv9BmN5ilpT+zDkh1Rlk95Rr8G7+avC2NykotnpdxmVAUpW05NL53b
xsExd3aw96rhy8fdP27tFKk5trLQ0Wrn5A7NSy3YP1cW/WJqiorZc38JjeoajQWocZ+Pkiky40Lf
1Lh8/MQYQG3nxUIIqrQ9p954GnxoD7BVabZRAOQJrhBhHuSSugsWyr4YywX9AOsCUlFbJIo3Xfqy
SAf2H79HIikPXtNfIBZNZ/q/HGqJrLIvB+eitXQICuUnCEBMeSaQhdRqDSC8D4/qvFR4Ojd6FDIc
w1+3eWG3tTtRn8blHlMdvNfMaDZpwhh9GOS5zHJ5DgcMuGaYgHdajjvwDxuFY0meNHa/3I93QUza
ctm45EgsFc7HvT4uhEzNv68CsYuhPCevlkScOsXp1wF64t7O/ASw4ZSfZq87oHigXc0epplEdSDr
GYML0JzAyd+TgOwgG9vYDuhKSSRJ8pyXrWQ+N2A1qpCETsgkmVAJ2DVzQQK49MbLRATMHt7qU0au
xaVYLsbYIh/MrH0yYLmHVT8MgK5RRA3ZiajIu/AhGhy5YeNqrkRfuEeSU4/hlIfgrrjox9g+NSQA
idE1tyRKblRjM2j1eMA+As0rIyRjdv4mbZFe5mAvBrimdePWuyEnXcmYzPkiAD5eGixwx7kMTuHM
TR+3z4OuaKYoGIrL3eLlk//x07cKw6uvCsg2x8FQIRUy3lEbDTDZMgMbx6S07nMH321JNv1aoA02
I7JP+75OL2x20wtA3/iAQIk4+sceG13CunGZxtnE9TwcnKJlpub6KFzzEt8jGyN3X9ru88cHq7aN
cdEMY5FSxDlXtOqviDXRazkTSs3lqsMgezc5AVmkYsquLXEZ1LcFrYGaXvTCxI1i/SnV2UPdpe22
8FQAnRHpc6JpittxyTY9mZr1aLDVJOTCvPeY1RW2nb5E9NoPdhDfg5M0D9YCR4aZaSSYjEDljtOc
n5zlximIh7WGU7ZDnydoENsgp+LlPkMDbPfjp79v/HX94w9jAXvz73v+cfePqxZvD+ifDpQ0z4JU
Gc1HhAzr45e//uC3h/77xzxLPzeBFe6KX6/k4/k+nn6GYo0L/iMyQuJL/+1F/Hb/Om/MtaUximhh
MgsyqgZT0XKhltjVX1cTK/5vt338tsNzt3ecME3V3jJM0M4B2vpce3cYqLfGhAWzCBZHj/xW5fob
JNpqI7Lqm5y9N3Ose8agMS7IPkoR0r26jtiOHNdjOkq+QOyX1hSC1maM6UFaZn+oA1KoFo9F0jMu
Yf4AZmjGQtWk6XQkaf6FLulR4gmJ2Fg4My0FK0RQ73rlrZcwHvOJlskAVmdglqWN8B7tj9klkCZc
Gyx9QayYDXzb0HLYSp2Za0fRJabLEh+zdJHhBvD0QR57xByZ5smHaLEMVKtjaiDQdXrJ2JqHLySd
Ta8qt4ifXgem70Sixd4u87ZZTXvIsyp/XbUNylccRcFL2Heo4BEEH2SBRHZwqnGbzOqOPPcdaWCM
1zLjLSvxrWFG99cayS2aA2vTuMiHiwbNoeqZYnQZp1oWQux9Um9M8Aq87UejVt0q7xsgNVyuwcQw
FiwCpvHhUqJA0kAhewwjWzMmJzzTqmSASCFGH63sY+gS6esIMW6JSiASeoatoBpkjagQsGw0w0tq
UoEFqTuuE3BfBu9DHTXxISAza5UlmjQrejiMbkMOwpB+LfvmmGDQ7zRZZIn9nbigkA30ozRHnBqo
fybDFjgnmlf068FGBuQSR9ijEvzKpyDN6uPSgkFVa8Ab6JOnkuYL/hj0qRBd3/Tc63Mo6mY38PGk
FpMP5KJllzyp3/Jn6JsQ09ISaRTb4kx0r43EoeuP3rfBw1hhjSXYmjral3Jc2X4zr9SQDxtroAet
R9KuRELTtynfLLywG//qqeGBmQfYwc5Pj8T/rGccJP2QABWIQRer9mWegx9h5x88wrRx7tgIuDp5
9Ges++5oX+tcjytxNuceQw0fx5ap3WYYfDYN6biwbQqG0eXJKUT9mayC0Ed23RY/PaeGZRB04jxB
E4FSBPaTcYCArkibJMRCf/FjWGBlF15zke7R1HF2Q1/V5jJZ+VG/oSkEaC/qj45FH7Uy7bdxnqZP
EkNHHSb1NRr4LCmarXgzsLNibyYYSxDe0j9mQEN6EEkI/yifZ9CibuDzTjnLmuzDIjS6beWM7jqO
g5UCjLNfEGOocmu81KrAC5cZcFwQGSV6vCBXhdEm/X2I+Dv21c609GeUTM9OXPOVglzd18I+dPgz
wk5GJw+nuZt7Vz2R0UOYdm21KZy24h6eDibq/tDk9NVQRTq7TMfdobNJzU62nR1QZaekQNri0BOM
+Ywg4rO0o6+jpNE6ponewIiy92l3V9kOYRAty4obEaGXg7bbSJkam2lyPTRV/uexsZ8JaSOHiBjn
ra6rZF8CXMFz5c95Teb1QAKXba+DjD1go7VzjpN7aSYS0A/9v0hAhAZ9vIagVbA5IsHe169Bl4rj
gBR3qNDAq6G9IwNOXbqx/KJamthCiW1LugWp4XjzyKsxvo4EiexywLzBjMQ5m3jdcQl33K0y7CX+
sM7iUAAfSZ7d1DO2VlhEa6sMjbXlc3y6adpOdmzs/bSOdjR1yZhWS+JI0FyXEgfI1Fq6KV4eL0Wh
0DbyBBmOsTsTzlEgje5K4zq7myhg2U+Mfocp2tgQo3sLpK/ORddvy9Tj82jIhelDN58gYOJVtHoA
UoPp3COL/qvSeb6ShvIPLmuIEVsRhZQfUvJSyudA5sug9hEf/bQCL8C6TwttYoKwcpKK/3sX35s9
qYmA5yqEFPu8SbPd5DEGNHg3YncAGxOV3zU00fabsguc5qNMNnk0vrFjhYLc46xmZgIiMCzMpbQL
DjOsu7UTwB2I7f5aezF0kqzZGJgGNwaE7KvZgZLzZY+7dxbEyA23cPa+5D3s58iBkJUtK17Ta0j7
Vfxq4nXapkF6UtRPs8Y5S6hVCMkAQTZ6wUVhZG/dWnm73nC+6+6k5iB4bDjoK/2QyZz29aSBKGjn
Z0gLYwWfrDvYcUf6qzyxUuFy8r/YANnqNGSbbmBUNOr4RKA2G+SQpbli3MxJyWnbn2Wk0bFwoMnJ
wwEVLttRVFzQCsKeJSd6qr2WnQVuGbsHeRKJ7D0wOQP6UArMmlFuBTX6MCClKRRaj9j9pH2DcYO9
cVJiMskT3RT+4h2Y8PNnjUMcWC7u+BRcbJXdi0jd8iG5anHTQ3cVm3ExqxoYAHTdnvOU5UQ4XzCI
Pg8ub4OE5e2PEfov/ezOvdznkkjZPr+V7DyZXdJBZVq0KSNanInaxSZDfJqeQDhz+eZkXbsuev8Q
k60MH+HdiouCNixQJr+KzoGH3F00PtgT0H2JvR46+dDAxOwMwpRqpougK2jtPpSqsLcKZEOuxKck
5+tngCQjVKj5nkK0JCkR9czovss5FDfH+IG7/NA12r+NFRO0md2QHN29DdKjdHsg4RQWCiuhpan8
M/0VGQXO/oTOd0bLesMWp0BcYJXOjsMOm9+qMxif0Y+hcr5IQnpBGLKMx2WQbOeYuwcBEkP6WjAY
eRMNhFkK/SEnxnwje5bd0i2+thng74IwZQJiwy9gwb7aeYQBZqSxZdn5E1gH4OWfy2z+Hs4ljBRn
wvkh1SsQDvNQhIiirfm+KHhfQ01OF9sGcobGtzbPIGOoKT40YE7D8RZVLRLK/B15HjFde4X44nNp
HCaRv7WVkWzQILEm9uTGx/Vdr+LoiOeDQVmC+4No2plsgjpawSZ4y+nRIP25TUP+ZrhljOi6BCA5
EVM7LUIwrT+rOCOjeCm5AKxAZqo5QZsxu9N02fvOrl/hHFMnr9J7RPI7fLtXfMICmrlR7HyXjDUp
YW7qaOcnAesH4G8fQQxhRvNLkQNh7eE42KNosDWX/v2ExqBJXfvce0gMbagCzgBmtMIsTYQS0c2E
fT34MEUIPXDttsa9Qijj0IIDU3MVb7MsfOk6OCpO7TzmnXiewhpVKHkFbdxdzbSwz9o+ubYYjm/J
4rP1kdOsoxqpr6POGGnzM/NJ8DhO9ep7nFQz1/thtMUPDY4Q86Hlr8owMjGrFfE2zKxilwZ3BZmS
98TGlGg2grUsHHafoYqOjjo6pVIHxFOUESoGkiiH9lJ/itGBbKIoRnSvihllg3PHbIJY1UqB3ylR
PcCu/XywRfFWStA5qX1EufkQOYjBRMbwPUMVA5jH3Re0OlZZB7Oc82RAfR0cLDLo7gfbBslFjnhW
y0f0FT8tkjWwa2rm0+00ItNDSYH1pLlQ1xWJ+S2kaOqCMdmWXu3u4spDvs6mdIdDd5yvHeCMim8/
EVYQdAz+61M8opT2XpLAp7q2iEfpZrhGiX0xSSXJGKifirket3k2REdl2ldh6M/5gsdwZ0XihY/A
3JPZF8OdHluIaZxpK7hPfv2FZrg8on2K252TWO8dnZmNa83RsbWt52GqzjWpcIBFbAJfxX2KN2MF
7I+zbnf2446ToqGvAFDu+qbH7GbAG3ZcMDl2WV0s5R66BcSlZwIER0k4aQFZ002Qz/XVQ2+FN+Ez
LVaxxelqbJ+IKpBm3p+cBrljM86LsJCjbxkuZulObHSG+MKBUxkYPlhTp3tp8FabRMLwVrDDCVx5
5zV0AlH730skwXSBm3Wi3QccHWc3a69myMuhqLpynJYwkHsrdHDytuoFACmhDTitS3+4JaXzXNkd
FW+Lpy03kltqdiSclWCH0q0ZIYUI31KCw9cRGuxNEld71O6ADJl7jsMtipGglEZ4FaryznMH0nhV
kqd8atR+SqydACl77LwlLddkHyNr91iZfXzXdfld2hDuvawWZTktmuLAPjR0+cPd0FuvvkbXGwxZ
uC1t7K05hJ0+TGxKaY35zbC+l0v4HJsgnLA0/8uaKnl2C5C0x3rk4bwQdglcEfQxQJ606z/39K5f
IEiTMmWrGS7YKqe1/t1OH7sqmWjJa7VvVXKDJxdtp9pTGHz/H3vnkR05km3bqbwJIBe0aD7Xgjoo
guxgUURAa43R/23mUeFMVmbWr/7rgAbAHQDhEGb3nrtPauJj+CMru+GiQgexwHeqixGnAw8np1m6
DL5qJKNU6GJHOObZBtuKnRDgULeO/gJjy63RAupMsjWjHpJx9IlNIcupbI+CFVhrfkNwwebRgVFy
suxDZH6mfx045mUCWWnDlWzt/XGgbLm/qd3GXfoTRt+ppyCmCpqVrRYMppt9QTLem7FJH6mfiSmu
xQjILai5600/49WqX8wpBYlKY+KchcqOETRZWWzZYHK7syPoo9CAgp++2qe7KMcLvQbKZOQdgCyc
YRbm7B2qjsJ30+YZ3PMuRPSQjMsKIAkBmfY+bhr90IQMejLE5kcsjvfkGkhTCIfvwFGoDO0og4zv
NRs5p1e1d6MTYR6G0mrRdDaxOA27Vo61d1zE4z6vd+QwfdfkGwdZ0cbKXcqxuaA0o9w5iIgXgWdN
aycyM6DdJa/AMq6Wk+Uve2/WlwKeXKWpukDh9wPUIkT1IXiO4p0LnI6XnRlvws56adOC5wd16Vri
Y1vrOK9TUKL/Szv6wQ7wuXq68og3L4MmRmGI4wkVNFidzUiQfAhH2C/s+tG+p6xaWSFMSilkUQFr
8einMvs5oI7g6OfuY+DXHec4J1pDfStlGAye1VyHQlZW26AJb0sNLXQakTxS1Wo5Vy/glQ9a81in
VYUspyku50iZ+Im+J7Bv6W8pbzVBCk0djQtwSsj2ZhgdwcbNIBQqqQUkLbQObT6WhAEnnzCE+cOb
g8epabNVRo0T6STc2XRjeC3KBs2TGj/O1VUQt8FlHebFDRZQ+MzTN1/n9WNuEDUoZgI5jpJuWhNe
Rqry/hhzbZFksYuYWvW3eOneG7j3rMeWbqmu5k+NQQx4xvlkTuYPhoKzpeNjRdII2sdtyC9GjDvm
PX9jDHShW5UYxDjiUOzZt2YV/6R6HAZff18rgwMmgpSH1pbzirsyZsDVr41XFLrZVqmobLIjBqSz
YdfYCUf3KSOzvWZ6dx0ee7kzbiNXv6xVP0bwJLjfKmPV6JGgUbYhOflIVLTA5qu9a8VNSjxyNTFe
XOYpwE+QD0dKMpO3ua/FpYZhsjZAmisM39tEabqMO9wJuhCQkoJVjIHHIWrsaeO1XJkeKdWtCudu
AHSEHSQ2OPgPL+1w/omXDJ6hismNDzy9ekcnvwVd/83th0WHsN2aQZJR93OoXcwjx6Bb50XpYVfl
Eb/yvZ9Z54ybsrJeZiPVdrw2gcKkzbQkeQJhbESqPlEI4BrUE0QZeNdGvB1dymygcCLAr97SJrio
3fIeG8gIUXcDibTUCEUnt5T03A8C0oCmADRn6jxVuD8ICgoIJm0ty1GRGGsmnP+xqo9hDQBithgq
gurQUdYAHYMgfTGFHUoJ/LyHobguuUS4rz1K8YYgJHqcfq9xLVlTtmTAhoPaqelEbYmxKIgQPG+X
dbC61Mw/YJa4N2qHrjW+loH5YSkO5Uvddaro1L0l42sOt2GhTW5F+fXSidvmkvDkSgmadKdk3/rm
La7C4VgZxkuGr3g5knvVIuw1DbXBsG38oI8ZU4xOthHRB7pUioV6UK2cbgbleOQA50wsi0Fb1NF9
Jgq2aNO+EVnRHzOG4o5tWle6Q4+8ahoiL/kNmiUht1OmVVgPHBpP7NLt3SvPKLSdFfPvp8DAEgG7
1+r0o0XotAsrbCscyybJ2PkkruheLhwenotRQYmS8kBDPaoQlwxyPJSLbJPMwSXMw3pf1PQPgUhs
SzfYcgNhSDR0By+Nor0S5hs3MqMdLlFcGtX0MLWUWpKvTzdT7e7bqILB2ccrL6Mycyjcaht2HDGm
nQLtrUVAIy4bDI3pXmfXZtxcTDnBQ+oXi61D6Phg9ERfGuOp8AeKH3OL/INdX6F35wlBehzBzbJV
hhsF650ddwxRgza59bqYd+YAkgBwL8ZxmbKpYqBMpuG120LzbtpUfYY50i+1sNj0feFdGPZDGnno
5xoxPIqBFOQgzXg+bTM1f2VkdTmre31W3Ouh8nCzLrEXGZUXTGnry55IwXZyM2NppA1EGdA4oxdX
68my+00RqhqSwqs+/4gmgHeIX2WtekPtjNPD7uk98z2yu2wVFt+M9GboJpUgObjV0g/adalQJ6Lk
uJhXoA2WClEGyFOuscPmjHGo1oCMSkRpRkncXL1xiZai/fFwt7ewfPBSAzaJfe849dZy2w69HlCd
sp+xL4xSdddRn+ONF7ZPuLPvrGJF7cdt7k5HK06nRQljZh+lI6qjKl+V6E1XVlQscRklGt3TRQcI
b0T57ZzokAkR8Th7vZjGTVabFBsmAumFNI8gAWgqL7jj2fzTCX2CKB6J/jjG+i1loLSutX3kOulN
lBUXhUbtXUt1S94JPoWS7bU5qXc6bCEy/2DLYyj9cUyZD94YBHJSAtV9lXAv5t6lOvZP+Le2QNKT
VtS4g41oR2pR2/CRnoix0rmodVWlijSN9nNDSHVSXgQ9ysdT5bszUdCj9sNN1JgpwrRW2UwqHk8Y
4FKjRenQtnDD+TAo4KhID3Rb3uKEP5vx1eFKICGxa9Ww5/qAhW+aaJpt/QK5JE5xU/HQiTwRlDuc
NQVk2QKeQc3v73nZqsXseZn8ihsoOKXJ78h52frymYgs9nK2sIiTK3K9jzCUo6pmo7j6t0+bOe31
LzfppvinqlOjr04fkvvhbUgS+rzz0zfB7B9xI43ppQ2MKX1/1yduQIdX/Ivn4zttJ2+1C6pmvc2n
zdZ1d2TMFG2/blnOnz4o/5PGtV7Dwe+pYWPTIaEnTsXvvZx3JU+cnA2zPIRpAIFQzp7PqIr8cBsZ
2jHCYMLvqauzPGKVUVy+pHqtrEKKs1eIa2qCd0gH+1Rh5AJ+2hgpS0JRw0tXx7wg6xkU02e+vbIN
W125o+7tYyPe2qqJo3hLJGyauwcs4RYxaA9Tgzsr4vQhEKQFr9hhjW6Vx3wGUNojfa9Tq+ODERyh
tS/sPH/wumo3GehZrPgu7d/6NFcRmGRUynTJlaqKlMmE5zt8CVEDQcESFkhVTAlrdgFpTfQVysvS
mF+TBp5KV1koz2FboSVZ0MVwLAA4ypWR4Q+UzhrvpxibgKZHJUuAAqivf0NdlLmkLBvBEkgZxkfw
lWe0wtyw+exdU7JBzLXvlnNB/VfsHeoqzIAeYkgY2duOXDwuQ+El9XT90rYhApbAi4c2e5trTm9B
isvAPSxQEd17RvPQYvoD2pF0jcNFuzBSdIW+t1NKd0sgTVuE9vRqEMubBgVgqa7AhhsvkObgRoYs
qXfB/lkR5s0JVixhaGysZnpGlsPIod34LrRbT4k3gD38dTTUpMzN8jEDQVQMBnYe1fQxOGDo1MTk
wW3AXYoD3oFa14rC0O9hoAM+oXtb8iTD/AP38eKpU4mCjlhe2tpa19VoiWEy7jhJ569zDTMdtyaB
Hkdzie7I3WJpwPaSo+9H2qqeiAyYRp4uu5anaZ8y3MB+Vtu3A7T8Wem+V4OOt6WZ3A8+/Qob6jDJ
nuc51XG9RimbqfXbtAq69G3ipbZWkHhswFjiYWMPF04NSIZ604oQZzXWQIUdIedG689jbO1hFkmO
Bt5inOEva1cepB7/tmx8ixzZXKATth8Ho1iOYLSWOdTITTttWEuayauR0XfFdTt7j81cHqykfQVb
fDNPZC3NsHtWx86GEpTirU5N40ZqnuwSOMEn9eFf1HrqQrD3qXhLciIswzBd06CrhK7vz4I+vJsw
Me4ITk3Ybi2yHl96ByroMtLSm1RF3RGBrLLQrq4pUYCE0ob+xg2ICmedQO4Y+6bWt+RQtCX8+e6o
ZYp3a47Yf1MJfJ1wIRRO841HQfAfDlz7UlAlD9xWuRygXRg2cf8/H/iMm7c9EaPdkwhO9jj8Itcg
nAc5kMxZB7Vg1VD7U0ZAn604jA6TgUHnP5887S9OHvEP29CEFNKll/fnY4gqDC7HMItgX7QAu1N9
n2jwyuj5aUtvdpRdkQ7uxmd0oFR0GTpIVtdzmJfP/3wcxpcKPHEukIqaHlQ41dVgJvz5OJJimsw6
cYJ9V/pIxN3a3Hct6XmVh+DQxN97pOfbIrXvNTeoLt1EG3cRwZYe1GjpN8pljw/SBR36Bbbnw2WA
YIb3VcobXQtBgAQ8plGEang9ADEyLShkQ4PlIpYp4CWpCgXmu8pTv8BxTHu1XRDwY1FtE69wLuQE
w0wHCdP8/Z//7b+4duGpGCYcEM1VKfgUP88nMWqntm7Y9mGwtzW8CIamLNaxBw9WC5xNST1saM71
RV8NjC37eWfp5T4bc/L76Uy3fbzIkYhTyzuYO83K+r1vgvztg9ADGezDRJpDfdfpw7fOL4xTyeT/
yaP/kzzasHVoNX8P3rmCpBD+z+o1Kdo/uS7qpy/+0kd79h9c8CBddc00LMv8pI9GN/2HatrU2+rc
kPzhlvwlkzY9IZO2PVar+C+qn2wXTesPz6DeHdSIzlBfcHv+C9tFzTFErfH5qWq6niMep4bOEVqu
eSqw/3RlwugpG2wN9AsKYVLsROUkbSO8yFtj3kaqo29hFJQoVu3i0KPzSamY+de8XIgDIl7zSo62
RaQ0p9ogVmTVhx7K1x7hK4PutPb9ZTJMxNDNjmB0WqR05Rwtw24kibC7DpVr2WGTk2HA1p0cSk+N
H7Z0QvYU1JgG7iKhppLzFg5txliFyESwjqsw8SFteZf3eLViwfKYFu5LOBl3asAgJ++vRsJfoKqo
vZ9wHPH760TJsU+LiTfaVfnQBPM9txdsjCEjX6GvvQTWgz0lJcJoVwNo4uILY7q3QxRDcBdRhxk2
RoKZTOVN6BnhJ61H39y1GoKbYELjCSmLMs+8ojaQ/hqC95vSsL9XhH+bKrid1PYJiICz0i0MJow0
XvfuTEw500RFFlbjNvZgFXJpylG8n/a4QhaECMFCUt5GrrZAenjJIHflZgNkOYq6lNl6qrLpGg75
rWZEL1Zpp6t0yG7z0llRQpzuZvXOVslsud1L76GAoFIaawHU5NkYz1uxwTZsnkYrPJgRHcwR4w4r
oweXDLwjyVdOmywCukSsFjlIgSHxkN8VFN5R3UW1P/gCMzYuwjZ/KSnT490GgyWxU2IW2nwMo/qZ
dNK9P1XftKq+cRsHGYj22LjgCoMh3nmZfelpPucdWRH2nSSoCSWjEjT75TyWR8byGKoH1QfSNuIm
BvR5czEWMJXgVq5TO6cXNbwPQ/PuGn5KWqndBBBEoBwwyjv4jXXoyOMBZ98YajSuPN/Hi97e16oJ
+w9lKaEIy18XZvUTwgJlmeDhiFMQhAtuPUeHNaj9QCCx0tPyPutFeCaf6J2G1k9EdEsrto+ENXE/
cAhd2ALOh2TvqMSAgMHxLCan48Krw5dowKoXWvm0QZRibJA6RBU5beQ8byUyilU91NdYxg3U0FCE
E9VLjeuBuFfxTXtKdE6Vp+F93Zv2RsWQ0sBQVFxPEAV3WJvdQs1uFqnahEt9ZjCd7vNBuU5mc9UL
YLJjX+s9Akdjtoj9RAqE+QmhbjJ9zFTBp7awAmnj6w7czhbQaLjsLL6pZbckO8jqq8ljrflPRu5d
tZ2tLDt1WmNZRKY16wgGlPqH2ao3CsqfljKvKqHssHTjnWXoCenJUGCStQ1V7w/WYH90BdCWBIKl
0uOniUQF+b45A0mNET6N16A1YY4ORbXSqbtV+kE4IgCzb8yb3MHovCJxaaXoc4PkCeHtACJqVxtU
naqTsdVgLdZue4/ogqS3l2Hrx5UsClUXuZ0SiA3wuFlmtlIDB0Sw2ZI7rr8NvcuP7JDTD9Q19jCX
1kwfvUuI+w5WcNuOxpEiiGPYLS1OKoF1eOaJjrlROf1kB89ZZN4oIbB68i9vZjbu1T5b+4LdbMdv
tCkkH+ydiyZtAZunS/aUuSMW92M8boM7kAg9OK6e2rdC/D+NFfBD6UDYDZMUiG5m1dKyDPQ7ISoi
AKiN5varoPoZ4+EceFc5vmBtrd55AbYwKJaHBcDzG6RdKTUlotIW2Vb0OGAbqxAfXVQtXBKFIky1
GG4om78jspHyluDyil96w40XWWP/bEhkLAiklItAGY92qn7zYi5moAro1Nrhh2pdoZvejYF7TT30
D18bNQC8w11rUGKCDgJclUG6iGJWfHhz6OiNvXZnXilhh4F52L83RnGnQmQaSw7SYKRi6lNPBAOO
iDusXMe8CT3Yr3jsrZ0ue1XG+kFDdNbr5kORVofGnN1lQpGGllOJkKp3Pi8Bp59+anp+PwzV1ozi
n2NAIfg4bxQd/FaH9n/ZtiZORyQuI2/lCBqwBvoyRompF1dKFYGPQSDXdPmDyuaBeMRr1YeImqAK
SzN7DfFpW81L792OeVZ04Q2lze/zZFKtH7psJIouPRfoFzXEBLZnHEdbUuRRbx4DrHGT2HzyI/WH
4+sgz0zA8zNF1aHpXPgEw7xxODqTRoIpm28inxgJkkPThNJDXeVSxWux1wF3DyixgjvVT9IlMj7D
2I9JdmNmCE5dR+E9CJGm7rxDVOCR0Gogk/PbtE9/BLFxOdtNvfF6NFXoFgheFDd9pWEjyd01wig3
FAM9Thj+mMEG9YMlqjPA3sRevRqmFHLYiy1GKknj7SoXbXxAZWKSkLKkv3Ll5v57j1Bq2WjglfP5
rdWDx3GM7gJ3QmcDWbztKlT9ojC3cdTvud+6GzKmREBcCKsVo0+HcKNe1RejktxMId2JwUeZy0Me
S4lVaA9b1ZrxpuowP497zNAwKbFHUV5qXqo5qeyYCuAB06Zy0DaV5TyNI4N+cbV7eolvMVLDVRBP
WDnpz8EQkRFujLfMqG97ohxBFCPU/55T/eVM4w+qpRlGOpeYFj+UmvUtB7u9cMbuOXZ8oNnucGhm
ZAedTSib0usqgHTLowHBF3WSLtXnY3FrFPqdOYdH1yOJjFEIRpwJfgP2jabXhMj5kJvjf+yBtUhe
zUFH5RbFj+XMhQjGnfL07NgoBKEdq+R5R7ZEAV+3LcDsM7CnzCC3uG4obiNa3KJLmglLuGmFSV1W
IaRkeQnSfEEszL+gS4FpFBI5nSvEMMG5omm3S/NA3OrQ2xxwGc0P3ggsaDBLfnGs7PtoH8/2Bzri
LVLldBUPyhveai6UGDFO9fZDYly2mGMtmip9afFI3RYlop7G2PbJ4BImhn5AQUG6NQHRHiNk2l2n
Fwx083u75Ba3s+oV0+37fOKRU9fVD2Nqko1bPRiJ6q3jEt1anqYXZUt/yC8Ubgfjoei5XWEIPzqY
bpfuQ4Rl89Jw/KcksSkeC+tnDNmuJxuaXlDEd3bm/8jhr6yJhPMKipEdTU9IFA4+wQJklpFIHoDi
zcY3oyQvqweI0Yy3GaWfOaT3mqhSc56zq95E9BVo1AvUKU/EzGzuEZCSJs/UJwUMD6JwrgRfpRxG
QD8o1X4aywK/Dg1gf49giyfmwSR3vui6oV8UdrbMjP6b5pbvlndjeOrLYLkfTYgFb9MMF0nj6hic
xpeQTVZ6UTz4Xkj2LFRvGoecVTwn5N1QBumtPSDRNldKMmLD4QZoMHadSS2DiiRjTILn1EhITgWv
GIRfUap31+rxleajMJ8wxssz9Wg0GujJTGR8uBBhLSzscHycck9Ej3C+cY0XQFfHgmpLHMKQMqQg
RTT+x2b0sW9QNlk83AxF8GQV40TqNTxalcFzl2whjz8Mbc17RYdoq9jmukYOL5SV36149nl4lUCh
BcuFbPVisvEAHfA38GD2FZZOohpWmr7DXOkj1wBgBUBUMoeXlju9xzbaPHL+5Ilyqu2neTE11pEe
uWJm0PKtYiPu82rw76MGV263BcgJWRjYTACXDSExmZdbUAGEOhsecFOY3lGSxL7bgB1Y+bxIev8V
Eea97c50U3IkRmRfeJ01xVOiFcHGrt7zxryLFUGWS8NX8LffnbD/mLr2hz5j/6sUb5EwmoI4YyxA
996RqYIU2mWH2kOjaLbxjqLEO8IB28kaLrTaPwKL8ikSrV+6oMERjIqdiBL/Ylk2cUyBqvMdlenR
r6qfYcsrdtLSl0F3VxYl2ugLA6SEyS3KGsQDtfsetuBU1Hy4RCV77Wk9wd8Q2ifJZx9HFNLl4oWH
3Hv4AWTHhRFZk1uxMxDnir6l+InXf/fNLNw3I/ZBkVK8wQN3xCxX1xxcTkAyLoaOEsrJHd954NwZ
oUVp/u2A+WaCKjjHocsvwoQ4SwyUI6lucVr0lgS26l2IRbIVP4xmfo9Ol9c/Kmi83bwMN6tkQJUU
qhhFKrF5pEOwqTsLMYuFsYE7m8ui0wlLOdeDr17rZUkqs2r2bTUyCGpsqCOoO/TuoioGAnmA2VER
70jQr6ivfDeD6a4xUmtXd9XNNGiPauk++2V8ocS2SClzg5FBXdk5wJDG5uIdCNTAqO8j7qk2sT+m
RruF6LitR0yCE/iFYc4TqvIedc0PNkWDm6kRkVxSHfO6NiKK47XHxAnXNvATPGyQFw3ZLnay4+jf
xwMSHVsIZjoT0zg75gWINgMGzmXX1JRXGSS1DeCvxsQzysP0deE/+4PW7jsE/lqAIjO8B9GhrXIH
TpW0L7QxeR0wUoW29GCY4aPrI8IdnKuS8xqU3bLFnqnTVawe+4tcfzL1/kcU+h/BPKAXtN660H4M
TPrbaCIZf9+YpfOzSspbvETHlROV2zEssSOhhxR6KJ81yGR6vte08aKOrkeN92XgF1u3oO4v9bea
0e0qnc7CCO0BP0h4spGdQ9EsyvumKg+AAyyIlgxqPbXCychJX7OKQeQcjgojvvA5rK/NRNAtSl7z
cLgu2ii502ckDd4U/ohd1OnBvcV7T7fX792gwTo1I2eXY/gQxn52kJNEhhlkM6ayaGHjJI5ND6uz
jER0ybU+ztmEVWA5LAN/mjGDJAWHqC8/eMF1GFXDvs37au2V5Yf8Hskc3I5rWFYexnu8isTGCrH7
3Peg5dg1yZ7fy8ZSh1WpjLhh9l15OiZXBD36HlA7VhpUP6l6/eqLZXKCv/i2o+oKpZyNxiWrBhsx
UIXuZwrdZq1E7C7wqJZe4Kfw0otCM5KpRPdtk9LENmm+9SI/Bi8MlG4/buZTMGaIkr2FsWErAjSp
A8ajDaN21fz+b3Pxf1kWKRPVsrJDK86AbJWay85k04PPJmi1/s7goqXmm5OEGBCSv2yKSUEeFvua
baUpIsg9JMBfxP9GVt2c15+a8tvO5JKojJCQHE5N4RBj53a0k/sbG6BU4M7o1j2h8TnIM3c6SxEm
cwVMO5iYnBB5VpKWd37TakRdfp9/+Q3568hlp8tBzsuJkXr4j3fhrjI95FjdnfzhI5lmlKfmfDXI
NfU4MPqEWY2agVMhD1Lv0SrQFS6AiLaEOyYLr7SxwUMLmajciJmD0kXNb2wyoLRcdYRAchyoDDxa
5wK8hT7dydI+WZyXxeAhMavdBEHFz6oyBsJ1GgEbaf68+LcdfzoG2XREGlfTQ9gG4hBPvx5wZPrQ
vYG8SuZRRRStq5ViZ2O7M96laRKdTu5IuI9KqvNdA7mGVKo8eV/PIO7WV0W0dZUZM4kwx7A6dsMX
pQPWeD7D3CIH3XFz3nFcVfKQCrW/wdG638hj6f3qGhifCpnN6mdEv9zog65sTh8V95X8ptzi3y7z
unImxYrqRl4JPYlv/kWf+A8Xhz7azs7E5ep8+YgP2BW1sQhW0bcG005ewWNnDbsJ12tAM+vcISzl
u+JO+9v92kW690OzXHo5KGG5b7lLebRzfOnSdaNrWNj1/nQlibMvryQ5e15WOCb672qLWNjBcb4a
NiF6CEem/uXn5eR8t366RE9NuX4mDLrzRBxEnOzTV6hn3yqPLSLH06+aVyDLKCPfn+9w+e/Jr8hl
cjYQV6Ha95umTThNTrSR60x5sctPnL//9RKU8/JXk63Td+T8qfllvZz9sux02ZYI8H89eoqMXpQF
8DsoKdZI9Z1GjHup9jYkKfGo0j2rw7alWeiTvokbktZWw2hIPHoGW3fWtnOdz+2tA7XQL9wLHafW
WQVtgMltLrQ0CBIsAEQHYo23eQbzcSSR5Ilq/yJR652hqKuyUqDTTyOoVzGBE9geaq221aWcd4BE
w+NSSag7hQMmSfe1pZtTA53YFWvk5/+6mbtYngwoNZIU6Bi5r8mMcQARE0AXvAXkvK/bGL7LZqfX
9S6q1S157CGgVgHkqlyB6Ua6tF0s3zOe0Jm4feTEE6+N8+x52WhQ7ES9H6tPTbnKlZf9+fP/sP68
5Wh0ip1Z6/F4YY0gQ89f/7S5U9MR+/u09LTrTwvOB3jeyl8tO+9drh1t6yWHDxVs4RGvv6w8f/+0
O11cHF82P1NuCfWvfTht7nxyvnzu06GeN9MSAlsMOmOp865iLi4NrVmYY8SMvy9xq0/NMQLDrGeT
t+ug76m/0y/UPZcHOZHLZEvmZeQsFLZN56vKVu0i/Go9kZep9PHXZJILg8Qg5DhiYEfQnNdIKN6x
HAwimvM8Jgo2pZIBnVD53M9lN0ZMPHkBBOLx6dVlvcF+91ZmZqyzbEnlBbe2pAhN9iLmmJiGTa2m
/KA7oPsbTzmdSnYhgIAFOzNxMX5SyQjlTRiqWDXxKgrERO0oHo5yEBOzTxfF9MkzJYGAbYt5NUdU
K2cnr37JyB2sNacnWyVuWtmiJwE9Z66JVILPisCQb2CcMTKvc9Wk6LEPVnk1Nyhzq+ZQ/m59WVbX
qsModMiIaZDBarXh12QIivpwWhar4zaBC4LXxEJ+oCfdvQ2xa5S/Z0SY5yBbGuqjU0suiwada8Ci
SGpCS4saoaH3C4mRcoHZoyl/YTlv1/ojpn/+WqbXZLYtIjOSYkXJz3zOvk1UOuMlRP23TLxVonMn
W/KX/rLMEP1Hxj7vsXy9nzJwp7b8oXsYrrvW9ZC0/FmFJp6v9hcVmj3T9crbaieTcZEEGMjmJLEC
fQPwIImqH31Ulmv5C5qUnH3+ReXCOC+IzdJX7RSVMzCHdbOFNr1X4rBCNcpvC3MUIZOcD6Y43lRA
DVD5VIe0R4J2LIu43U/2s6969cETSILz5K+WEYHZgXrVtqFmNIdJ6X5N2pwwQOMgRjwvm1ASHuKA
6LKn+uaqDqB8z9GbEXhk54Gqr4em/25pM/eg/J0C+RPJZscjxNeDcIO+mWv9/EvIH+b864TQiJdo
ueF5i3vtPHHEw+k8K+9Mr7WLdTIlP+QNJvVxf/VTSX3cAHZzFxDukj9KaXsbs8zsrbzTTj+RvPPc
uIdoOQ2kREKnOvQioj450y7xczQVlBLVB9E7h/BHfTa9UJIJSfnuk0lYD+LcBRqnPXUpJFzI+VMT
Z5J+CU0nW8pTqIrzeDrfoiVnNcB3ew3f49OdEevuukncJ/mAlPeONwFjXsrm6V4q7GhvF8TPSpfU
tC0qFg1+/SXUYAZWAiwB2ZxSIhVU/YgdDPlLAs1y7SyeFD6g2LU9l4/yWsJFpMKBnMl5VrbkMktR
SDzQgZBXWihOgyK2IfUC/yet+A/SCiRIqIL+Xlnxv2CyivxPoorTV35pKjQVeYSpaiayCROKoIlO
4xdzjgLeP1wN1YQl3YngD/3WVBgOmgpXtZHfnFB1n9Bz2h8k04gBOQbFOiBz/ytJhf1V44QBjOUg
tHJdXeWAzK9CNQpkGLgmiPJcIwWZW7XzQU7GMZkPWqTPB32m1CQvAwoZxTPLF0AV+bg6tcRsNKdP
WCUK1ldC7HqiQA4c2NQfZAsRX8ZY6ZdYWAwr5PNATgYxK58CzvltreCSQjg13KsjT9GgmO7Dokez
S0aZgX6uBfV3VZ8v9LD18Tz5V2dBtk7PMNnMpJijNzOiR4xU5INIPoNO0tzTW8KqCIUH4OpXptCJ
yIletSNwJtGvMc9NPfXeo0THTqnJeTnI1X0/D78+GQNNmpdpEk+ruO9QauhxpZ7OmDuR/8W+ljGn
ePjIs3haDe312EDoIfWQ8WSwJnoPrc3Ne54lXsujIYe4cqgIORZte4AMb6lL2QyGme66bMqJ4mnt
wR0rEzNxynJRvtKnBwpPsOP3RCOlkPA/i1BJIk6/NQtiVYb2otN4ZYeij+b0MdEamOS8MKyA4syd
XCw/cP7UwLvfGgxlPReIGKaqugPnWR+MPONVJVra71bUGZSBfVmNvMHX1oZBNEgZtXvf5TGdtCUn
SX5Qzuu9OJGfVp23/mmbuSFO7dRSH5ZOuDl92Ttyln9tVB6S3MZpT7J5Pk75xazclhPXWqIk+gHx
q3ZqKWarHwwrpXZCNuVqOanm9MU1VX99XiRbmdiAbFnw+XY51cxflp+/YDV0ZnFwzhQNUlPucuab
oGZ6asvF54kjrpXTernwL+c/bUo2CRHGGJUa9+evyNZpO1838Wm//9aMvQ8jG4r91z182lJqTxhp
9zrsZvnP/MOe/v/2fD7oT//3p22f18uWnHxa/akpV0UiZmmmSFvo0pM95/Y/X96y9bfLTvfF19UR
4SyobH/ajlJwM8lbZyKBT9mBuMPOk7IpRL5vFv0yav7trc4j7fyd8we/bFausOfbMCqtPYQNBiFi
+CFbVN+Wn2a/LCvkYMUWX/m3pvyoXCVbciK3Kzd5noWhzBNQzmdyc7JpDS29/n/eu/ygnMjdWCSt
FAzlNnKRnlR2/102+xjzhjX1+9QLDs7WEKNNW4w+Jjn6iMXYVC6UEzfVzXl5WiU/JZe20QCAwpkr
0GsVDiwmzsT9Ua6aVcyfv8mmagVZcf1pM7oN5QkJHtX1CRRjdP7sG9QD47JjXUcUj0aFtZpS7dJT
4DuALHmDa/DszyVJSMRlObiC5Vh3b4kozKxbqrr79GMaoHsWYbjOoF8vpzInludShpsWQOxHKiXw
VyfdZjjBuzETyqKubIbFomXU8lRges5Hefo3JnRKiymqQ1DmIgnwd8E6GXA6B/DOgeLT18RLQX73
b2dPAfv/fjPIyztQau4pSeGdooPiKE9NuT95NKgCicrLHfztkWQqlgbxVEA7FemD09E0I+4GhKO/
Bv1leO4c8ZMBwK+fOa+Wn/4SJDzF8s6fkau/bPYUSpcLz5v473bzZa/nzcg942XynCUC1QcHF3If
b1NdvE1lSy6Ts7zBb7RYxf5WfEIux10M1d+nplwVy/eq/M6XLcrZTL4h5erTJ+WXQED82vdp/Xn+
tM3QhCOlWCm1hwiwoFldIQe3jpr6QmosO4ZzdlEMEDG0bAoWYzeM20YdjIVBj3STaA3eNYm6mn2j
W1IiWy7jsHxLenteuRPQIt7P7doOnRFgQeJt6yy7aDyv2PUIhbySekiABnCPggRozgE/ZFtx9xgK
ZnsQdjooXEQrpnM35XA9A1UJ0WgST8BYGc5Vn1IHhKl1MN8QYto25egekjrVFmlU3atQhzB0a76n
kfIOK4lySa3z1sDBroKB/HOsz8vAemq83Nt6keetrcGB+Qs5sCuWYK9QtKU5PpN4PjdVCIyzINOC
os5oFEqjfKp/zGSTleRdYMcPm9wxd2VS3fhK9BPbPH/BiAPZhA3xzMVC1B88RCtJ8jqlyJgsN8mP
GHKjn7Jx4NNxGDGS8Qq16wX1cGSwK3z1bOfb/2PvPJYcR7Is+ittvUcZtFj0hgAJ6iBDZUZuYCkq
obV0fP0cIKonqrNnumz2sygUCJJIBgnh/t695w5jmRwMiDAYZ10IXA4ALUIT9Q66zjDGj6YyS54Z
EuX5dShK7Jx9GfFLEu6u0wU/x+P8uczir1Y3a1tlfJPbpz6sbjX8lrDel7lMNqm1XOeMyKdr128q
MTCajInZIwww3/RBYiA7nlzrrpvZvjZ7jl6V7DoMUqAM7PJLSRLxxu4IIcrLQEPVoN1V7Uc2ONox
D6LhJUPfaKeReMw781zE9ZthBJPX2wGeujsy6mOiVifgEz+rXClgO8JUxU7T81tU3U7B1rvJIqQW
AQj7A5QdJLSiuRQixcLORbWWtWKnt2gre4f2V672rlU73xOlJAKuVe2z0AiQM+mcGk4ZHyJLfRui
e9A0xCrHcBxqvVki+DofeYqvh4DUNBdiL2N/A9BaH/NnmfN4IMXtDatp8kBDdb73n+0n/EeDD8KB
9nkr/S5Fe9AO1S6L5NfSmUu/gQma0TDHn67dtAzmU7ELDZI0JwetRGdMuqtgaBuqaN7oBVSqjtol
0d3ajkpte6iTDFhkEkcesFPLi+qBJlMMvoKY1dHIqYA53Ru+k5+QoydPQ20G1PBhkDGRCUQpD4Zy
wq82pE6AsKgzT6RWugLrtDtVPyQzDHajk+0yIuQQVcs06XugkW31s6j1m9EHyq6qOBy2URO2Wx2Q
pe+kN8RvA/p6lVJ/C8PMAIzqajlxBnCxgfxhreaLY2ajm7mCSRC7/zArj9UMpkdXTPYTEPeWjG/d
PN1NQrm2bTxzq1T74/oOUUURdkhxKcr2VgQhdDkDZAeK5sXelXN+tEtMQaBT2EqSe89oH/ZuZp9M
PDhegHY3lfv8Buf9WJdCOalg/lz+nhB/jvJ9MppsSwUJ2XQoqttEKgqlHrFvMtzF1HZQzmX9veKs
AqCSQzPvSpR1SpzfBAapxcGtu7mwX+Zx4B7eyCS79kG3s7RQ8WtDf1b7qT7XSffUUPDcz/Mxn+NE
34imEq5SGkzIGELXUF8ByhxzJNz+hOmaME+ZH0kX27I0XgAUFjtYPQupkYx2fSauBA5qhwlhW9nd
bk6Gr8AM2w3QpZDQcMTOpdSUO9STeac2W0MK/N4Ipx1Qg4L3Vi8UyywMeJpO2jypv474AlxrA0yR
oG0L3ZlkYz80G3YQA4nbhiEp3EAwFPuUcjQeDDx4vTF4wuCSYDQVObJ99qmUMUeMcLgRNcOF1ttL
PYI0MocO/R/yAFBJCp5eZfrcdUOO5mbcV/y4G3VA4TkgjCujS4zdyEymp6Cob21QGb7dOadMgi9f
0cL3GKRJ6Ow7UtUlDoqgBNEoZZHfadrToCm6N8fOgRQXUo6lSdzGpEXmiLgcASC1uChLd11u4G0r
9cg1LRCcgdoT7TP7IRDeup6uME4+k00Eigh3xiZ3EH6X85snCvWxtqpXzj74BA28oNGRCy/jUecE
uxJstidSUi5D0uoTtfanplWxL8OdA5r2EnOa+r32VSmViQLKVLsAI8sNhaenKQC1bg1AFuGyH4ak
s6AnmMSmKM9Kz0AISNFZNr44ZEr7FcofKBs4S4IMxHaTPxFUBgqrSUNXKtIapVJGsmZnPEGxGgZb
PfUPZk3w9MgJxpmm+XUSiw0eHLcWJIK2uXNC44zQwgKOF5r3YZ4UL644J8egJc25Rm80GTe7J0Zy
Shuvtjj2cJfam5Agg7T71NARBWHnygGXu65LvzBBKF0BCtkhYW9XLuB8w8SqitsdFFoDBoGRND6H
xOtV0d5SgEIi0ZM7ICcy/hoENxjyTnGJBJ0TzyODVnbH2saIFicXxNrlTF5CD37W7S0dfF/wOpui
dPXJeRWqPG/1rMbd02cugWBfm944DZRcvXHpjxSp+XveQMW0JkE8JUBPMHGAq8JKfSqmGLBLEDfb
zDrBVZY3eo0yvZscZddFdbpNlLhGM6i+1TZIDKdB9WTZbGoq2d4LC/nHVJRvVNTywzwwIoL8uZMM
82UaxM5U8pdinujO2MU+C/mFrTbDZ+DM5HfpHbP19rnoYVD3GiAfR4uuqV1C4RBAbWolRuRko9uG
hb3V0No3j0R0T1dg9jsrWRq/nBv4TkfomGbndcPXAXdHGOiTF5vBTbMyKEIg1zig5WOdggNpqFeM
aSz2wMzIqgQLE+RJdpwT6Wr1+jcdlU6kzOFRtqPlyCAkS5Wb3SxMLGgS4lnyYkpTnME0pptKGa5l
YTFZotMMPM4lVnrcFij+4MXHPyoii5cWsbFp4yUeRtahh5YVWBbJgek5VH5PcJdNgajnekxXx9lF
rTJeigSzUmCo/VYfiys6U9A7GlI+8AdPEPhe8F80Xtd1N0erMWwP8FQ6tXowiE5QG/mE1GIyCU02
tZQRa4Isryf1oU6f+lQ58yJ+Nu0+YRF25zw8E7v2rRr5p+QE6h4QT9cyrGODEuSMcOVRnxABCRBq
YxL9SKdXc0yPQp1+ZkB23dqSQIiHyqEFWOlqemptEkCO2xxhuzv9JIQMqn2dAQey9Bey2UktlqNr
MNiSG9mSsqkxCGyKAqd2XwDViYErH2qG0HJTnitSdbfoodt9ObiZBYgWqBSpzmgFeuj9/IsIQxpM
2UrWenqtyYcaQM5c6tqea9w2V5zgYhbJo60P33sLQGiKXSK2+eKijODzHseJ4fSnOjJNKr4LKG9f
ZCI+gM70QpjHxpKn6cwF4/kaPPC0qdSUXMCy0nymD7hAvmCJ0fB+LJdOIpR8c8IX1g/fC3nkYhK5
fONka4b28yL8YVrnl23lQwWFIuXkj+gtbeS41SXU5EcV2w6g2+LJ6PsfYQsYTEZXXFnR5yxxiFyd
IvUs6fVWjtV+H+XTdq4R2pcRkgTZMq4pZehpljYYCj83MT5ULobmNkmrM/dBhlvgXHFDYHQpIQEB
T4DYFlWY31vdryFbK0ZbUUAYSzLavwydgOA47EJtNWOUjzjnYz/r8sAD1LvvM1qNaOQwQATz0qlO
CEIZ1IfEbG5ZyM040iTQ7VZyqZLhasQ/Glu9NqNq4lWCBBQfK4nxNlJoisrJ7wLbntuRH7/BqRxt
bWPmGMUNIlk6FRMs7AzRsPzYBCNBe+2JC1E4+TDbSjEo2umuqGPpJoF6lSr2UXZ4E1A9AtWVyLuD
GrztlIxKwwiVr5fTU9z1QKGbeTuG4hI0oHaLMPsU9XPoFw0i7p75j0q94qUrEbvqqcvpxehA6Q28
e5Q7pm72YP1/7UUM0A8QWxGMPzF1nC1nUOBJDz/N8IVyfLobW/FzzCft1QDz46ZStQwsJ207Kta8
Scq2v5gekDZnH+rBSQLMVHWI0pxeDlFwXSABf3MQ31+oHO1iQ9NRH7SXlg6u28zhIaQqvKdG/9Ug
Pm0zdjPoHrhGUTD7sAR/r+xKeFmwjWRSSdS0AdVpUrRxkKCTDXCIsu5HQ1DOrp6mky0MTG8qWAST
m0JlYaSRQJQnC6jfuRhW6+uNyR0TnjDQ/jvBeK8lgsNRsV/0dsD8xiR5o1kCIFrNr9q/KBDQPCUY
kNjL6XWQwUImE2g2GtB2k2wztXwtdfVrVI5n7BOENAxIKRGdV2k8X0spw+DYKdEeV5HqNw4/maTc
my6FYpUYwa0CZ36rg5MuOajN103jNAAAzFIiB5ZtihUSkFPiG/14V6iimc4bQIPVsqf1CTIevnaz
NXl1N5DNNj+19VOb6WjnldHvwDfgmUJOPM7psOiBEz5I+CIhW5BgN8/HpO4twi3xF07xCdHlBu9d
dh2UCXPashBZcCc73i7y8mRhi0c8xoJyJBHLYmYkWlp/bCtMUftzH3HK//e2fsaBoeqx6tc2Mgzb
CB7gYAYPPQdjZdU3TgqVS/4KLVXV25yzoDRb7W26xZv1YdtF2i1prBjdKZ7F5RUf21tT/xQz/D2u
m0AMqLesmgC7jm0JTPifr9XUQD20IVr29SV/eoIwScwh73tcNxsqDNdYlOgoln943RZE44bRmOYx
Oa28ddP6ZJzKxckwxdP7O/MqvlqW5AEJS+7UCvHnihvG3fg+1tPPKa6Dw6hoF5mMkPM0GfptXSDC
7UHvmsbuY1smhsIPEJW7KRwtaVNRdjlrmCBTIzVudNiN9/f2sUk7ByKviIgyKuCF86NmWA1mYyGd
rI8byPk7Uqt1uN/L8xFYAEZGBAS19sMC4YBJUhOLXff6zXFS6cGIT+HyQGN6875gavXWJxCKhJ6x
h4yGvTcVGjeH/37dlAI8zma5ft+RBdzxFObxjeyA/lqVAsfnckQBqwBhhTXLyfL2oWT0ddclO7yD
SH6CSjWd1petC4yjqOftotqvD9fXKnbReUY9ytv1Xes2hHmZJ5XpJeuniZTw0LllhebcQtL3jprW
f4Fg6NzW7aqVDw8mdOkgsUlOXl8W9OJQWWp0WV/BLPAmx4pG2YbjrxQxqo7QMW91VVq3qojqrRLZ
iB+m2bqtTyhd0h5kTLYkN/C69YkQF8O1zoAlJmknMfCPul2bA2UfYsHIbTDOH68lnhJ3SNpafqbW
CY6TBBagFIBVLIhmnHSRbjEhEZNhkYm1I6oe5mpdx/d+WeBN6A7UlIi1nCb5nezx/yqCv1ARqIwb
Sab+32UEN4xdrciGr0X8L1qCP974h5jA0n8jWN4EcwD7QLYN50NMYMu/GQoJcjyN5xt274eYQFd/
YxNaAuQHikMyAbF3WPy76B9/15zfLMVA6KbYiuaY0Gr+T2oCVf5XQIOhI3LQNc1SZHXJ5DbZ37+g
Q+iMtnNeyThts+oJaRoy+jx50gWzMEYpwBucXSgpDwh25p0qm1QAVb3d5SAfQUAZewfvwGOlIhdY
HFmwhnxn7pqtCZGZUTN2KGuSaZVkA/FEVnsfHdrxOfnl3hRNjUf4tEtgJw7BTRPkOcZ6/gNky/Rg
epxG2gWO8okaUeIFMePBEjQm+0qjna1JjGyi7ricYtxIy29Jg6GwSalzIBpkduVE+zgKTWaQDF3T
Qk+8FrsJE9cesK+lU69Lw08O6MlNJhn9kQCNmLgaMzn1bfeSRICBG0a3eKmiDuFaqFpvUdA3PnVK
+LPhz7E1/VYDKRAJRtOics7AJHEuqZO0kbLsCDSFiYc5xn6OeditqcXs4NnNmKYCmAQx3aQs0WUy
NBThzRE4b1ma0oOlNt80Ef+MArv2Sk16MS3sIXNCQZ5BGuOTzCYDPdKZDKoXK8AQ4CR2cgA+fcEt
OU5MRpEtHIpoiF3M9CNg7pkaLLZKbLxU1xlP1YdZZUTPYCS+gmINcGM6x9IcLnGodyfF/NZGbXrW
Bv2CX9e6mBblvylpewC1JPw1mC5cGcmxN0wWFvNW3eomTiBLwF4XFcBap6MCNci6TbnTkHwtiVFz
4O4jO4DiaAioLK4i+ghzzoTHap8RTZ2GZpz3TmXvIxKTbObJstQt4P+vzQTEfprNh96BomToasWX
KmBjyj1e7ra7zFkmHbIyfDDK0tpbcaReHRX2Uam/IXLrHqgvnqfKqU4SQe0LzXQvyVrmjbPta6Uk
noMez3uLaT7BG3YSQEApiDQHhv6WG/TBy+SgMzNLIIlIUam5ZtqGTl+BgYxcnA3ZJYNrh3VLzJ8O
QsdWJ2YUZena1ogrK/rRZEu+BlABUBeDr1g5HGDp9zrVYV1PWP9Q/W3yMNQeMStHo2RhiR08RM79
uWjDlk7CVO3kJWSMt+BTwidGngJfnCXBnTT18NajstmOk9oTtTU0CFmsL10UpXt5qoBNVmZIQ6MD
WtLJnyfkMu6gqjbllfoiW/WPETWzl0ztk2OWNpPE4EsujWeAlE9zhNGlL+KLbodY8bB9FThgMRPJ
sqcM2menyZ5AtbeeSnKkh6fsAFKSPzWrWr8U5qX8GlPIYTgNiU2oT4Igh31YjHey5CAg1/veVIkP
EnnoZ3HwHI7kFmBn3KQTtXHNEAclUQmtS5+Eyc0274DgV0rxM4czN7c4LiNGQhwvAXxVa2ejLjpD
n8Tp2YBiLbBcuqJoT3xY7c63/C1OxiNca8UtuCAxZLe+Ua3zy9ypHzTHeUZlf24bXfNIDU08kwjP
U5e+OGlzxgbo6xXTws6c83v6RZmGH+ko+BBTvzRtmIbGjCDoX9Rbrt/TJulB2c/znHwOaoXGi2G7
BPwB89/1hY1DTw02uamfAps5Yd5BNJjSdMRkqH/TzAzxVo1nZxpqf7QGDj+CpHeG6jwXJjpjxYqN
XZEq1k7WY/SHoL1SpDNxrcge3QuQecwM5dK4N1o4XGHE5nvA/EwgdMsf53hPXwtQpD9B1yleMnWJ
Y8IRUjmntMeqBi1Wkrk+GI6v26pKQimY4iDJt7mN49seW2/MtMUc3sLqgJaaQdrt0ILv+kFE+1Fj
smkoRrPvp/R1iEm0HFsSHihXUPdqD6Jmrjx1Rvs6Q0eQx+65Y7zsJqMd7okeSqjbRCdQAUQEaPmD
UPW7NahkaI7CrUJaKWUiXqpMY3iKd+rxM9R/KAEkf29n+yAG2pi5ZbgTnSxrSmNXaHJK5OVRSzKZ
+DiQQNpxHNPkOouOXlQflpfUjE2vM74jeJagz2mkJeZwJHLru+QYe1qqgS8hnN8Mjaxu204nZwGi
j2uOR/Lfvdkyfui58ohMEChLkEjbxlJI6CFVsS7jb3OHR6qPi0/ddrGWS4lVeHKoJJ6mUKwJTPtA
qlEvw+2I622nRb40kx1QEXURlmBnnKAHe0tXCRczV5gOsLv2E80btGcuGGJBFWtN7NK+TSjggzvt
Dbml+phdghkLI9h+znbVQYWgPWnQSgwA6huEXrhLwPxtGIj4g2zqm4U3XbVa4s292Bm4XZYGWllj
Jq/ylNxmoW2T7toNwZ1O3U7PVUayDgdRZZKtoLzVUdbA9RPRLowwVkoqaTTyKI6RqnT4FM0NVsMn
uVQ6N7dU4CudxNxyCaBB17hQGrkVZ5S+A89m3Y0h0JIBUfqQ7EvXZGreABQv1GhLZec+ZfOhTDjk
8EgTYB/EXwZa75dQQnDSp/wpRl+4TQbnYykjhY52zbG1SS32QE0B5jYvM2lMriMFg/G7PUDmb4iL
S/BgC0hBwqG8WTfb0MgnwIWAl2rxHStu6HVaGPPzjD4KUq8LiYJ3rENv5jBfjU+xsL8bEcq1vnlt
bYg3aXdT9PFTOFBSIkXzQUooHE+Bq1jOqTOTh4AP2BWJ5Or9RdIpEFPVuRAeYQLB5SZrLaxyrgWk
TUR45ulFd0FdYT3nIlkFB7KyjKZ2wKWAVrFF+w1DcU5UqQSZ4Kg29lmpaoYjerjr1SQ8k6L7UA7D
ayqIbSOJ9hJ2HFw0Vi5lEIV+MhUYuRL1EJblp6ZHWNhwdXPxFvmx0r44Dv1XTaQ/1Km2ARtpD1Ux
vMxJU26gtFAxN3DTT5Z6Cjvhc3BvyaiSNnVFVAGl1zmB51Bl2WMRRy9FXf9YEtzTHCSWE6ASdxBb
ZvYzJTLydXLLD4D9mITMbqB1VOQqYUynOsnYqiJViDAjmly9iVApSAaq2MVLaKNI2HNnD/9kBRw7
gyZ2lqNhTztuuKNkcm7WOOjCcTo2VfHnxbrNnILx/QkOAIacJs2vVaZEvwEDwLKwFwFTg+r3IIU7
sbgO1kDE2KIpyg/DY07O7DB09JZqlB6BhPBjHsxs29Pl3ARxKQ5J9ZSnvc60r5HIk6LE3y5S/3WR
tuYfa+sTRjWa3vqHSKv7dzWjrlbW1fcnOsoROgivdfvqPlvX1sX6ihb/hZEwxP7YtK6t+3jf58fu
lCrgLlmJtDok9bc5MbVjOTyFsewcTEslUUxKibEvoBnQ+NVpKPACaxYyLPrgYFEk+sOZa88Fq+//
xGLSBTjbuxP3LDddlL7NYhtpcovm17q6bvxY/LJtdUr+sm0JLs5B8e9/2f7x0A7o1SXJ3HLd4kIe
RdJMTRj5fbMsqAHUx8ocrdldH+uW8QpZycFhwS/48bMmiyAv+0jLzKamQaS2vMicxtc8pQhZrNtk
Kyz3La7ejzeva7/ssEkBKZpWBMZ6Ufh9LORF7q8ui3Vb3BoQMiyQ2OtHWHeVrsfYusP31TAwP6lp
aW5XY+uqxlrX0lnw1VLQXm4m/Y9VaUWGjEIu5MjZahaWANqPY3Oxk4ZKu8g8Euxb7z/buw34fX39
7hOTq3lpEJkD84ajfLV0V4sxaF0z44pvY1mM3QXlzgIt15EWyhPa6/fVsEZACX7WR0Cb8md1n9bT
aF1YFrndgGM4owqjE54dM6lRKgdT7KKZWpW9q553fbiuyYugCcQ7kuL1sTMkKTPRbgtpAoVOVb6B
FOhPpFWhV2KLSNvmxma3pYj+bCjHArLYlmyfLy26IcRX06PSnnWYxY92bPhGE3xGw5EdLWmMtzRr
1F3a1c2uWoK84u44Fnr1XJSasSPl6V5oFWmeYZGgNhLcLnstXa6XTObMmOb+vIw8lhQAHd7aJqI8
s6ntjHyq2fwO3pmE2t706GIR3zZbpC0l8rXuM8VzYs12W/glB4UYRJDF0sFuSQBpzTY9jT1wGGUI
8ith7twhTfgfncXUGok0Gd5UqMBzVA+yMXkw52kST8MbbdIYT07WQbVDVZBkqgZ9Gi2NORY/OcOf
kckTNOMwL5OkGKiLLGe7vO8ptI+L86q9de2iZDLN8CCIl4Y6FcCJcBoSuIb4SuxGS9AQYkoy4Mp8
n6poAuaEqWa16BNXg+K4HHNidfSuqx8bf3nN+uzqpvx4Xdmabw3hDm6jOZf1uWx1666r84AFtZzU
G62R8jgv8l1lWawP3xdMS1wHab/b9Li8EqYzKP3n2jxEsm9WE2J6p3e8ehHuS4Nzm+SZWN1lH+3I
cbyuNSkq0rSZJxIWbh/PBQW5j4OUjpt1W71M8WVhntY39su7P3bx8bBooV2pIs69Nl4Ql2kQZXuB
6CZd6JNVtoTlrqsfi8xOWn80x0OSAc/TyXPEXs+pwMGOVD8jQIYpqPK+7eOJdW1dmI2DphDHKV3Z
wnoXIa5PgCn7qrYJSbfL7tZF1VbIlBZFVrV8X+v3klRW7CeBfqpW96Zu6udMIshsddeuv4P54eNF
kesId/2JV8eqrBmfFE2b3EaWVO6gLERfakc1IrxgaDCCDY4VeH3On9YQUnukpaXuySUnAYBry2pE
XNdW++kv20jihZ02qk7m0YHwwsUlViy3X4cQcv7ktDnVFqyrbTDf4WSSIjGbC/94Pozislq2Vl/n
ujbkufAzadyHi68SRaPwjUHdM3ENtw2nxubd8Lp+gnm9IJbLtXD9gLCsCKkt5Ajr5yLzNIWxo516
1fCsHJNMag/28EUsWRaELvhVJcOHXm6Qqhk3O3Ia71DG/3BUNkkaduSh8njKphJSwYL7SKYQup5r
5HSfwlmQA91MBzv9/cOMk3Skcu1XNw4J7U17AkyE5lbOjqtNZ13gsYd/ZfF1K8vB9icTzxozTQOU
+0eyLvu0wXiZc2z96VWLBPjjX1z/rXW//+s2e5X8fuxhXVvf97Ht4+HHbj4+3se2BKHKJgipmbVW
8krY1KKhWfTT64vfHUjvn/3jPVFmR/tZUbcfm95fIqkWVRMDok1facNxFv1wpAVm7jC6En/N+V4K
K9723Hrf3ULvBlnDibCeL2aj1UJUztPL2HXRTk+AwaHjQLG+aPPDkmysRlM2/6Nxej1iJsu+NkGs
ov5KMOuMd9j+zZFwigEjJLf/cYY7Nhc5ntSixBTZLffhKrG4mawu7fVDyM3wRAOaYBR7gWRq+Z4k
sfZoLShW24YOaudKDEhlA2K4O2p5jRpSbxLLlcaAGOllBBoL5UafH8Uut2xcxmQ1rfvgLj7jtZyN
zm+UjOtSNPhxl/+EVVz/f2Ph96KLO/FXjQVC+pT/1Fi4/j7+7a1s0r//7X1/hx//+DttgOVN/2wq
KL/ZhgIckqaCRZvAwu/4h0PRoj2AhoT5u6Mr/E/lqX9Sn43fZBjMhizTPNDQGtNv+KOpoMu/6Y5D
m+G9R6Gxw/8L9ZlP9ifmMy2FFcJu0Lcgisk2zQVY/yfmszKY9SCjJzgI+MhoVbPuMQDMl4BhG/t8
RnlO21ggtOzD4KdhpuRqQYf3/vSl3d4R038rEHri2u/af/xdWRoXH+Tp909hO4rM18R3odi/oOCH
Vpbm2laKQ5ERxVkZUEGd/DIPQrkaM7lZIm8uDQnSRNZtTPyETP+7n2JCDxsZ6FV1lbnnf/5I6r/1
WgxTl3VVtWB0wWu3f/liGglOdmXLxUEVFYXuTOo8uZ8VN8usH3mXyLds6vd12Xa+poXfdMNCnE4p
xVPA9VFLf2TEiyuyGHsfGDj66CxPNpYzE+gLBNwlbGn0Kw3iplV24dauAsMrrWYvje1+BCJ2lMLp
5T//RcrC9f/lS4YfvvS3OKCwxv7yJdeSjKejbYqDTBLxSbOmpRJQNtsKmZtWOfpeJYfPb8EH7pVK
h2uAShHdNRmzZ3sqnuMS+nGh2p8CFSTjX3w2DvV/+2wc6JoOIZ2T5FcoPhWUpBltKz8AEn0Mlpm1
JmeHUjaFH8qLQp/LOsVCdOrkeRwzQ803KmJY+kVIv4J0fsilh5DZx199rn87ME2Fk5BPBa6dcZDx
S1ZCQqOnUhnsQ6s41B2VUU3uqbxKoqHoUZy55qOt75ztrDDNUMPxtcK255VFTTipMSsX+j9/cWAa
y8/0Lz+jZciaadOGoaXoqL82AUHPyXMYTMNeS5RxZySBdDIJi4MRL11ojDVPWXBJVS2812MGUFMx
yZ6aIpdqbkwaE+w5Oaima6GjgCkHqac3RPKc0GhEMSX61MA/tYjWvZD0NlP5kRbvhf5sikk5k8Z4
1Ht9R7wJ0TjTQ2IbBBNLpbGZyQbyYlz1MAC17RCIb2WP/hap4bRry/Kstxa4zKo9GFr5FnUdgEqk
EpssUeDptFdtbKRdWZJ/2BSYU8TPOKnVrRyZPSGA1eDRApxAxuL1Mh1CLWeHYutYQJwVqv38n49E
FZn7v3/BisJ2znvSiFR9OSb+dEksEJ2FSd71e3UkRFTNyytBg6clJg79utZQgAlpHtb2cJuCibRQ
fT7NiLtvSVRAvSZS0OyYSxeKFJ6cofmdcorAvMsXJPofY4REYhLIiMiADE5RYH2vEAb7cSwcvl8S
l0wdGiqi1regS10C4B03m1QaNYFqHQnwQbarPoO9Gw4R5Nyr1LBY11InDHE397fBMan+RsLctpIS
PayLLHJAfZI1N5bMr3sTYVBbPPIz9tcMC92+7QzleSBy7x4FDwSd97eiyzEHprPyDHCMWN4menCS
qt6MQpa2HDyI0ULPVEu0+12e+CC7QJQry4S7bOtdFKLGqYqE7Ks5vXROlV5U45vo1QJpsRJeaAfL
u3nuMxSPlidTxthxcseurDYp8YKtfjbH0EvO8DW7M0hah2ThLL4opHfnahje8+STkNoe+BzZMswX
xaloBuWK0U+VhLialnyzqWhgRcJIAgTaOY9R3RyI0MXVI0/ovMuKPIImTbxOpuY66qI8KTY0YTOK
23MfOwT3MoiXIn06txkWkhzZW9oGX4theLGr0j6uv5GZRY1bRxqxAFR/dpomvxmRoxwh3WIsZopM
knx50HLpShkRdrVEuDl31QOd+PhOf+SUdzmkfFKF7oE0xHc5Icy+lGumJWSRSFKtPDEfJA0ZVY1r
TgR9o5o+GxV/Y20X4jpKHC2qThRyn4mzSsFG34R6fXeYUR1KLOF+X3Vf4iVErZ2UwhNO3y7qbddJ
jekoLMTdmuAun0hhvrUHEGjmlCVndLfJuRUyhdsRRfRsBfT2u1UHyWXWnh4BceMKworxMMlRuEvA
syCIRTxQmA0l1kibbzTx5FtgEgiJY+ZQi/7r1NTi1ufSdBu6/NVJUyJ8O43B/6Q96nItPcQjJoLl
kabLz6i2+ZKV0nkQAhpy1TpHg1lhHzrWw7owcG8fAGwT4blsm50CdsyyltJ6Rtg5kk2/bIuSmLyr
uZp8gq7n8/oSKLsxVqpC3zp5bO9yC7tbFbZ0MpZFltOr4iQhU295KGouplhIIIs2pr9u0uWCufGo
HFts2i4UiMhX1TR8SovI8sMUPgAXGAmiKwuUgscoI7BcXl4R2XK/z2yaW1p1sVrNvK2LjgkuWi3x
fX2UN/Z85c9DTaRwbW5RNA5xlD2tCwLE38iELXaCi/am7btpCSkkWNDqwOpmec7Mp66IFwdmbExO
9xQW1pYb7HyWKsBPvea8KlQJQIK14xNRVx4M29eKdtM+MuC99EbSoXNFQ9D1S2aq00rXnvw8BKoq
oVB0Od7smoBm8wcgyfilExzE8kCcVWa8IuYFOVvmFnGoVFMRllsec6nvWdk7N3TpmaV+IRpxuBE7
gIrrtTe7k272vhVFDdYTJlIF4Taiw+cbOIaXIPQ4ZcyDJs6LLXHCGwM388EgLWPbUnrfxrlx7hvM
ArHVNH6qZ8o2tOYRUSe9D6ceqRbkKfjEcQl0TlIF2Vf8U+XStnOqUefK1dvU0LhONKptuoo/IwJ1
I61YBJvBHS/VF6q0zB25+O5zNDNF09sIRbvIkwgraIH5+3JFVq8k1Jeko4fOpau+mVFxj+XxOZgk
E7WvYy8+vuDoKOXiWnGibWCHlyzC57Z+m5k+S4e5aDaKoWqHKtVpnSafEGN3N7lDqVtXBHwv16c5
s7VnwbHctJ8Rwy10Oueaa/N4wiZZuIo9Pa0iFpwXE/MQf87YytAdUr02Ab0Ypy86pPydHrfXXmUq
3I9cJIjX8vTZcdy2Qj2hJ6QM2Xa9V4h9GNjBW5jNT2YY6uc4bJ1tUWhwiOksy9P4X+ydyXLcypZl
/6XmeIYejjKrSfQ9e1LUBEZJFPrO0ePrczmUN3VTr/Kl5TwnYRFBMhgNwnH8nL3X9re6H2unGu+L
geQeEFd+5vO7F2E8nNvQu/eqeVyleuBt6wn5uoi8g5NhG6Izte4ohfcFDbqVLQKXQsOadjMD7A3p
7miwo4J2lGZ807VCUq922ypJYPAWXXlOeuagY9xGl5EIvzYSwwX9kmUU880gURUIhPY2zwd07vZm
MKPpAOohJWevus2dKJjIY9TxatVy1aLTPJA8lfZvDH8oV6Dx6la6Rg3oPKXhtLGxP0C9MLTXsAvF
Jhpp13S9h/cKZ6uoH6STGCSKxOHOq8aKf2+iGWLqbST9fBajTI/RNKoTgZHd6blwyUmdr3GSwJeN
hmNa586pEjkVeMiZdaqIHo1UHUBEKQN4iSeD2Kq5QV6g08Uuv+uiTDc6IewHMtSvNXrmm+5/RgPt
kSCwvlDUOFgH5GeclMTa6q511Fr/zugsD/bJLLcF+d7bMMP71Xlotlx7Ns7YYzkdC9USNlM4j+0o
72XHFLovXPsDknH1HnvRKyYu52Q1UqwHmyA7ZndYMGkaHu0ulKcuOEkXCRagU2cliLM46rV7q/ut
h3gUvFs54Q6GrJvCu0/ycq/5jNCrkqwehC+th57FS5JkJbxAHpcnr7Vh81B1/rUMKw1MFPHgzlSS
aQmd7urnKVTU3NhF/nPfMwuOc+RkVjty9hd2dHDihIn3pF1B4K5sXtmkyZY8WWKwGzuGuRyRD+An
Hd4xatS665GnWPVdJnt5GFF+MYs4lpiYaSx+Sqcor0MJoX4O5M9qFtZqCDmBJw6xfnON9qXWSJYD
ZU2Km3XipFZsAYs5CPdVimNIdy5KPW/TNCyFXTC+Ybyx1hEKhn0a5zl83FI7mglHk3qMNggKNMFG
vecIOlqdBUh7Bv9vmwSZWgEGgyF1tmOISIh1xd8NANhpAG6DoNIuUNAwikvSLDEYbjlMTGw6hFq6
nxm+ofuo3ZqxRyprSxqhxAaZ2ZM4dRVenSgWJObRq1j1cBIav8+eu2HD1ApjWiVrEnfgWEbWs+yU
h5Qp79iVb8E84OGLfVyW6B/imQbxQNYRT8dasW7InXBF8kKA7U96xu4qmLzkUZJs2zWT9dH3Gh4M
I692htaiuiHYhZDMvjpnMf8nc/jqtpgxNugmbm7jUZtaeXLQiBLfLDc7eMYXziy8xb04Ry3nqN5J
x6cuz4+p5m/7enCvoiCIuXIdINSTG1wpU80Ns9L8ixEF99qQ9J+W1xzpPVyFrFS0ip+uZV64Z1P4
ztlvuk65SyDyGXxBuCceBjy7Jq2/eoYOl2QxbqrlJ9XyV111lgT4ruzci9ZZEQ8Xiasb/1NarYu8
Hc6uh00/xrq/taXJTS344RtmthuGSsdqkX+VbMjOJMySla2uLReQ5KPNoHvEzYQ4apD02NrZT3IA
gL19Wn6lidPTWLcaAGv/p9fiqOj16aY5iUWn0DV/XRQZn17d18Em7vGBeGy/poZo0o2jl9mdmON3
vQaUr+k3gy0dkej3Y+a69xoK/KEMqkc9M51DTQeHpJ6pelzu66B7rkPZCyz+lkYprRnbeYrkY5lG
kPbb+n65FRimcSJhTzkM+WF4ADTZ7jiMC6Y6OXlIwqm2HDIowBD6PkwpwcJphm4mouu7knRbjrVF
qMboEk+kD+0Fq0r9xKR4zWnjEfVtSC+4zg+2zdOR0qgvwk9fjGDwLkYrjsIevI2tE1ivh5Hx2KaG
/hi52EwbnmBAUx4PKYPy2Ay3tKaQ8WCv0Ad8rGblHdhulBfB+ovcyimhsmt3RuPrkFJ0/TTAbGY8
qG57FQJRjwn2RigPEBukszYJRh85cNqGJtrJ1sJHqxNyP1ujOFfROJx6CjuoDfNpuYDFiKT29+1o
InRKhESkIQ5j5cVk+Mn8Ev2FcSCFAy1k7TxkFX1xFIblmbq8X80pNDDl/+YvkrPHQHE/NvXNDGZi
QGPni8bwjDIM/yx1wxHHdbLFsosEIswvZkdKeul+C3BSn7VMHnQ/cXm0+NKXeswHGz7oQ3Lz5/gm
8ca7rflMhXdIjO42xjzVCZLfKsvR8AxWdmk5Cwhn0FbJNH6tMzwmMODfNACcxqxbCADiZ7dg6yWt
o0WN1geuvWZ6T4JJ7n93ZvvDm73DIPoXrSBqqZ/fcx1yhVvE+Tp8Bj8fr8iqLfeg/NgBipCjlDx6
oxkOid0+UJy8ReoMg6tmP5W7RjfrTVUfTCM5htnRlNF9WrjBvg2ocE0YwQYZPSg4S0LEphC723Qc
vAYVMiKWRv8ou0fq/GAb1MRqzSNVjYGKjLBfIkedfjz0Nm7OrNeMQ+byncI4eoaDKde66D5tzYPB
66QfEN8qJJDizSzd9ljgWg2o0EWYuUdabRh3iVWhp3Ty1HK5XOTOhqgw90Ca7Gcz8zqTrtnXlns0
SLEgDch5cOMRpyzkT5McDrIpKrGGk7UbeoHz3tI05hHmIXG1R82Kml1Z45Mfy+zb6HcU8aq9kwsC
usSrbvraFrVbvKqb0d+4wH7wlqN3LWM8XJw613HPdqjMjZ8Bb3U1BAWeB87bGtGp6zatP9J3K6ny
+0onnypE2YXJkciWam5/sHDcsQwhRrNM/05oobMqBg9YQl7+HBRyAZiFuTNG33kNXevm186xjFuf
DqiLHiBDda77kfXi+tUX2cXZCY90eLH9IF9H/pBczLo5N3XlPaRI11Bsy69xUVZvfCRXLQteZd3H
q1jWH27XJrgR63nfDE68BlhG6EuU6jA/rEc27ekZzT0yrcyiYeZhBNYyQPCxKW9tmnm7ptVecbXQ
YmDXnky92FYVpy9wzXJjGpZEwhdEhzYjsop0PX++dRWJHUS0VA9xTMcQ0WZOhtjKdj2PTblr7nuD
VPUyyC99Vplsll50o9UvqKWqDYcwDvCi5k005ZnxvzxX0s42Tiaxr5NLfkTT9bWgcYQ/sTkx5Yx2
rHusX44ObMnw7iMa1GS13KM37+1J/6j0oV7PoWefkwzCQqIXX2tqqX3aiwd9dq9zYEKEQRa6F0aE
zL730VAMiNyyZ3AIHqDUpEf9B6G9rOMngok32hwgYxv9fp049JNAFnpbkdJSTuCdeN3snu2Ub/8R
mSfwgt5rN8t5I9RMRHyOdaRQuJTkg2zShmcPzOlBuEPwUiYFc9np1fOtYVOEJpk2Ewh2EclyDb2h
2BgD0SYaA1diCsqTMaNlrQgOMAfw/Q3Jkh3HNIDS+q4vm1uq5RXIen6eTtS0sR4EbIvqw9CAsAmK
QBDQfISqiKK2nIdNWI3WyVCzbzf3yl3gzS+LEsahdT2vl6uNEYPza2CqxG31VXSo+kf9uSx82LWD
nbMKgbOr8swES8aesvLsTVZ/E3P2LaEZcZqpAcFAmI44LbdV1PUYxdFxkeks0h2pZta/pTv2QpX9
L38cKJzg798eyKDfgYV8EmaxN0iyqHv33Uvxq5FjTzyGq9m7fCrSQ1/n/kGqX1ACt7nE9Fcje5CI
xTEpA4BdLvpkMnbTDzJrjpa+HinW8J538THTiLFD6F8xreni/qEIKkJzE3EqchxwWZV/TDlR55rV
CA77TjvN5h3Eg46dpia2Xoq6zkBFSLBBMj8GdV6svGDOd8YQPnh72QT5U+z1L1IX5EcpkYqu9Clj
SGKelOZ5MvBzIYcevKdOMlbxe/Gmj3n57AdT+Tx7FbbwEXrGcIT1BpLGEtMtmuJ643ga6v+SGDvC
GHlriIMEjnEIWxgCQ9PRyZiK42yT/4M9JkcODGXpRPTqiuaq/UTqVoGt4uSX8w8+bI8lW3OOuOQF
PpukBd4wfTGH1r/Bnrb2me9WbBTXJIBzNpZNyQ5wAo4Ek2kdZXRWuiwsCc9qrqIsi3PdFXufIxm3
ROHzWyiyrTEy1nqzNcWcfnHzXJ6DgmYDCruCNIm5vqRZcbOMUnutfDHsPGqEY9aGPcJ9H2W7M7ff
R7BJ3tzu+7m1nzwvKglxDWAvRFHxWhbBGfu79tEFdO9sAU5gzKPsximajZLfbyuK8Y+woseDuqn0
RvudnOEHN4i9zxy6S99KiLuae5cFFikyyiwisSbVduN+ywtU34SR8rnqNNKzLnr0RwY6fUeTlw21
tykVxYIEMmvj5TZZK4E/72eFSpqszOLc0hLuQmOyrIZkr9ejIkE1p6ZomLNHnXsL6zCjH1gaG83t
NCLPtRB9H8JfNvs/rbo5sKF0j24NRSX0irvU6I1nmm0nSFWc4nN/Ojvs4CarjJ5kG8A14pZXM47r
8ta7tcx4SauZtYO0u3ZrT8VzxB5hnXTsgkOZx+sEV8De1lvkzxM8DSrzhzG8TonjXdHdch7S3O9S
NNMRCv3YtrcuRhSAfj12EH1VVsUb4xv2cUhGbSer3rsOMr+KpIgvhgoi8fTxzHSyPLJmXnsj6R7M
3P1IbUpiO0PKRsf3PtEbOA4RJyljFKva7R67hpNxE+q4EMX8o6nznrALG703zVWEDlGxc3UGuJJQ
oUSGEXavuLlaAleD0r242qzjp5kwBnTTexS1lOiDNG5LWwpP3J6xkfto6B+1ZVe7oiw5hbXiC4SR
ahNVkXXKYszgU4V/wjQ5xkZFhQrn1xhHwcGchic+renoFj57oLSfd4XZ2StPAC/xvc7cpyGmNdKM
HlgioBkl/npO6Q43Jb8fWfLNb8kz6Bkj1ZPenfusvdDmdC6j8e51+V3hNPIhmonlwjfSXrW8IZiN
U5ocmnHvTO+TP9wAiumXMEXxztt7muLiS0Z435ngCLAxiXsDfv0WFlp539XBxSOacmUNIFb0kZFN
Orl3fpVp69R0CXwKm7uZ1jZwa8i2A9aKuayjcxt3j7Ob0kl3ftTWuC0ckyTzUKPYTsAJNVahduo4
aWtNUB/n226wvL3rOuFmHNrvKPKj86w5cJv6sTz0BzQhWNLKsbvCsEG2GNJJ0+YrTBZnbxGtvNEh
Qm2XzkGT5+4maJH8+7BVpDcUxz4FZRWL2kBlydth22RP5sJ7ly8Ti7ITtJg3eph2ffpECmJ8S6bK
PKct5ojaXvRmziqNqvIaaGty7M2Tb5ruQbPjXTSx8Yxo6A1dp+/nhu0/reLqjdWeKlxPdrOVFF/b
+TjF8amz7Pjmgp/dUiSRpaVL4rpidPQrj8nTfdSwHFqy1S6J1HhQM7wfHJoBaFuuwg6MQ9d06c5g
E7INmUqA/eL9o7B1IWkhJAUq8TKMfr2vVYyiIQvrxbMn3CIFf1S1DpiizidjD/E8UVvJZ29lCIiy
RDsV3SNC++5LP+lfuhY+qEde5T4y+IjxOhj7Ss7RMewwBkbM56HVTg8Goup9iRB4Peh6f3NHZsAV
hV/S2pc5rLyjP5avtpFEF6fBgAG3yN9iBrDWU44twJm09EHwEJtYwHsyCVPb69Ee/sMad94hZv9/
xqIOg85HoVhSMwYwtjZpb4JBw7Z2dfDRncaIrqlTGteYiC6dZI8Da9UrowpNqZDqZjeq0sKAN7A2
RUN/yeToMxEawZkaiAFs0c1ydtBQVYUpjZMAgwmnXnKeQVFXdtrDmJkuBgXFxVIXscmKLMPuDCfP
2QHcwUTDWOoUuwybq9h4HvKs3WOriTdafaaTmp9DqzDWzaD9zMinYz4RVM+WLfo7LU33jnjXncl5
bjTpPoP4P5C68h7rfXv1MpxdUM4O3mDobBGT4MQ7QroS+8R2qpxbXYPU60WbYi/N83Oe2QAQw0ys
C0l2X02O0nmEM82ecrxqyMsBMmETyxy3GzG+xZ8uPoddFzkq5xJjpt++5mHJ5MCASOZ6KbAqlxM7
7VZSO0h2JGIwTgksCGhZrNyGBYMnOJ6IqsgIZG6M3diHNP28ZCJaVQt7lJ9UT0MdyEPVNfUm6J1x
VaooRof41i0RMIRq2W013CJHGLsEky0t1vbFtOLhAJYwQVBWMGLC4T5cwxgbDEsyJvM7WcvmDpFz
Q34zy07GNxgdSnrwxjuGAtTqNWijm6fG1PZoNFdnvDNDJzqIhBU+gTHC/MxI7yJ1zYu1z7Rk0120
g3sYEDODAek3vcy4Lyiubtmjtk6yPSYycSZQ1dlWc5odoyRnpxBFTFmhctS+9VLg4Lm1tg5dF0Qt
Z+7QvQLXSg5Drl9hlZz8huwcf0ijY61n/YF1b95avgF/hrV5n5XzRwSnjR1y7j91RnwtWqm/B0T/
bqLBLbb6bNx3DRv/PO8qNChEHzdxXUAEKbVTpRN3CB9oo2yguO4LNTX3Xn2VDpFXJ0+3wmfZGjTs
xukcOp1JNJhHSpklvk+o6/awnYetFplkkXvyfdTx78O+w1TjRjejCoOrPSYh5XCPoYnudk+pZ3il
8S0d6t0c50wPKEILQfcvh+TDbNOks7MnU8vBWdL4z8Qb7iEIrAdq18uY0U/oc/NkGLK+q/WS+aTE
92JWH2Ovfzph990hx/UQ+M30XNGeprXwHFdWfACukiviwXBdjoxAryC+oqWvWoyqZp4HOF/xS3Nw
c8Q36Ystkd0L2hn7prDlQ8HOdCKhbaVbmHlrWmXMob72UWusDc4bQP4KeQkT45kBuL7JCuY5PXu3
HZ0ttn2MO4HuNY99mttHQhTbVTJiHOxlOb4WvvOpNTN3ZZm+p840X+aOqrWYzXm/LMJWyVQpFtR0
zth+B2sYX3PZ6EDD6hKgG5NNmZjavtM854pJ9DUq4coVum9fI8t8JSLSZf7/5KZO/OxLgw41jlAi
vHxkAsp6YA8IdGkLcHW5bSFr+nVtIaguN6MJmqYXY1nIHcwLbZz4R8v2cTQsyRLLRVEMb4ZMs82I
BGPRa3YQ+DBIKHnpr6spY20lRabZ/P+XOv8SkJYtDXC+8skqUT4asThuGISigP11vYhBB4XSwtFh
ahidVOzRnyE7bn022lo/NlhDUuUR+aWE/S3gXa4Zylei+e5bsrhOemV5+XV1VFdjZYzB6M8wUjlV
mCujuFfulXnxsaiby33LhaP8LrVyviwZIMsDLA/466FUGM9yTWKfmZWPJl8sNZly1zjYbJYfpst9
ywOkiyFneQp/PGCqPDyIGV9/xW0sBp/feRtL1EaonEADoowN+XTNWmQFxn9lSPotvf59M4g0CtWQ
3ML/SLpZfm15+/+47/fN339vMeZJ4RP+JerOQnJHmQ92lPZ8gEtI0q9PbrmtQVGC4NWEJw5+ncEl
JqvAlvYpw1RhrfGzIcjwiZweBGHI3tPyC5r9DYRCdRy9sWrOS7zC8rjeYsJari4a8+UnyzVQJc1W
T9rvv+9a7heLV0tdNL5oYCKUx98Pt/zGr8csRxp/tnKmLdJhOnjE1ijf2nJtuVh+0Cl/W6acbnH1
5CvnW6s8cJNywy0BCpkSyVMXrUzlmVs+5mg53H5/rAAde/Wl+h3UMqoMq15d2C7G63qOo62mHH21
cvSZtOdp6nHz98VyXx7N7AyxAMJewQzYKl/g8kLC/wjCmTyJ6S+VI3IRTIU+5kJMmgjIlN8QnYtc
KV0Tsa0WhkTPhaAKB4bGAGZFgWnRUu7FVDxrAjcj4+Y9cRIjp2h3l2N4xJj5Alf90UppwQ6jAs5R
nSqP5IxZUmumPQWaeRbYKGPlp5yUs5LR4UsWm3e5CbnOxHwplAuTQfgLAIK9lZNGCqYJ111RvonJ
OvZEBK9JFgr3DbZOm8MNny9CvbBGfeSMr2bt3BHIHF5CTKHRrJrNcXAJlF/U4wmuhpWHjZReHLNy
BqMrBGApRtORyrJRztPmlweV7v+EKxXu55ZgC3C6yrEaYF0NbDysVncd1Wy4awm1wuSqY3a1pyZY
063r25oZKaYip+neMC/c0zHbA1UwcIxuIuyzlfPWKjdt2fqAmdLvrNYbhoC8nhDviXLgJlhxZyy5
JC/zcTOYFcqtG1bOizl4H5q+15s8WY9e+10of+/kexoZwswLAuX+VdmrdmSyWeA0HttYspRTOFae
YS3Qtx09oGuInbiO64ytBzAQwxyPJWKLhMlNn7O3DIL7GDjjOpwo5ZVL2VN+ZZ/kI9zLTHNoyChH
M8jso608zuhRZrZu+J5hdTxlGYEKFu9cw07sFGCS1kL8dcwVgHcpB3WBlbokREA5qy3lsa4wWzeY
ruP2VigPNn7GtU0C5YrkmRxDMmiNeZeRBoxNK2QQiJPbtox9oLzdo3J528rvbWL89jGAT4sT3G27
NdqIR1pUV157s6omjOmIqRLcPLx7ylOeOLjLK7d45dv504A8OdMnTWCBqAL/aIccXIZhHoIZr3qD
aX1W7nUXGzsbiIavrIm5nWM72VAflhv68qtxF7TV26Tc8BW2+LgaphWa6A0KyWALaAPSAyb6yXN+
BJjqneFUKY+9VG77TvnuA+XAJ+YjIBLZPtiIvMhgCpKdTtgMFM92fDGzzsScrE1bqmRzX0SFvpF1
2R+ScPTXdtTaz+MEYGMA0DX7EWqAPHeewdY2D0zVd7PaNix3ham/kt2Apb+YNM5Cjg82Y36HF+Zc
87n1jiQ75uvEpl0wg4I5hs7oEYMAm8IKAn3HXBFBpxM8j6iLjz6bxFVZF3xBrRhwhusoRLdtbgJe
QWNXxYPtFvNTFFWbUoJX1SYwE/Rw5p2Pxg9dC3olizEanYmmfx7HKbn1VfLCiaInb5yLdjyNY6M/
JeUlDnikpLZ+1MLy2WMFw7NnQydLwHdqyfyZxXF3MuMhvo8tTQDywHofmKxVmX/wvFl9TbT4MYy8
U2Rbl1Kh0XqnP9ezw4ygJTMv9x6t1vIeRyPeTdnc3+ud+VQX8nuk5z4/gh8zTlZx59qtZKNuDEdh
pBbOdYnYBjzuxshlBclc7ku7sW6YTvZ9WbRnhN8ftJnTXUIbkb4flL2ssAfoeq95lQiq/0Fug2bk
KBieEXq0K7MfhpUhfEqnirIw0681NKOrY072tTCRK47oGnauNrl8kxNnTRc7o+3vreMwMi62YT/U
PQHcQLHHLe2qZlVqb9bYu1erFRfIBDk05zre5Hk0AtI0KrgtwLYR40VwDNvPKSNAU6O3p1J4o6DN
X9wBXkzjPzkRmdVO+pYb03AhQ6m6JprxuKhuapDeZVzqp3CWh97l3/9rZbGhHAP/SbgtUF15loOb
w3B180+rxdybiR97kPJSQ6SHoWfoDdkSn3nkvQhEi09j3siNnCE8KHHH6Lbxf/MUzH9yewghWFB1
wzF0BoF/xlH5QdR2CYL+Q64hdwpIUPdCVgBtiOINJ7J3iGalEgRUOyzi0c32w7Vv5sZaq8p+3dRA
J3Iah2clNtV7I7/rRfjcMlw+sl3Vb0oFunSj/vUbZyrB9R9vnPB0HfcEOnwb1ft/FmTjZsispBx5
48i922aOIY5hH9wMa0b2DiYPF6AoNyMYzN6dAFLPefo+E7Zpp9/iAVou5u+PcUt6RPTNNfXXkmYO
zR/nE4GKY7N+UQLTjbmHlg4aII7nX+Fu38f/G36W97+e6N/dLcrH80/P3zdxEQjf5WUsgvO/Ccqn
JsEzY7glS11B6W4D34nbhhfhSIZsk35ElQFrPmzwtWbel96NWR7sa9L67bY0S3uLtv8yiG9OmsjD
7IovvuqA1En1zjfvPhkrAtmrkuTHHIR5m9g3u8269fIh/C9b7nmqPv/f//mgyis2cdPK+Hv7dzeX
ENa/dIBtPrOP4UN+/vPf/GUAw8pl+xamMBffhq+7WLn+MoA5//CE5zrCpdfPDzhu/t3/BTlOWNzB
lNOmG20p3txfUDnxDxuLFIWe65jMnnTrf+L/sr0/fU4+3ytkLYToCZ8F+c9VKU36KDFmvz707Cs3
Qm0Ujb5W6q3ToGSraGwJZVMwN3RoylcJH2Q70Is5GP0AdLj22lVIAhBz2DxcJ6gUpsTmnMoYFSy7
V58dOB2rne4hQKuaNjz3RbRFydiDXaV7Tjple25ySbZbdOmaUttp4Vfhwo1undZdN67bnWPkHWtL
a8FZ1dEHdiD0Rp57G5wpP8agqWPXds4pRFxafitnhg8CDVQ1uua93TggGnmJa2iXW4rwL/bo3MqK
l0XdKbvsq61hEQjsbj8ioSLYDFAUrOjXydLDbRoFN4FDeMvOK91KUyeRW0IvngOd1FpnH+SO81Qm
2VkP5bDSOodCMojmszsB9Z3tPa7s+ioNJ8AX41PQYAju9PnATKze2U16j5XhqxtkxpOIQfen4hIk
uSSlYGLuNz13ZcBc2kPg3kaSAgzsKPpcDzoTZGD2Jvr7DExIFCWjEtN5Ggaz2o52mj4FofdOTobM
rpZ0K+bbTbSVtvE5E2S+TjyEqpkJFmby1+PUgQXLJx1Ncfy1K7dEa5jAm2F3ofUY1+yiyIgZqAna
apfnub5yWxhn+s90AJxmVfQ4JfkK6FetlWvw2e90k8aqGaJEHBuxcUDyRy7VkQh/OFjgV0WQw0eI
zAfZmw9OihsBgCn6tg6YHBKT1e6OGcBNpkgO9TD9Cb98k3lQWmjp4dnIrzCfGey4zwglmV81OF0a
ySyviinIkvoHqQ7OyqmBzqUugTdOkt9H/CPXgrUJj+raljWhxKb5UGjharK8S9B3VyOAZhaNBfL6
Fg54QAYNZtz1iNCWPTJRM3j/j6lCngro8lN+cfRvUmldamR32JvBPsNzTRI+lHQKv/pucJwq91Zp
5AOmx8xC1jalX2knYgAsSyDT+dYTRfaa9sEamxhssXVlkbMREC++yT3t0OmIkWMoKVVwF3b13Wix
G/TQYqUBr5wZ6gpftLlGoAj+yTB2eY9jU6uRFyGMQ0mUHaxQo5AbTZAKJRy5Fkk1eY31qkKsVA6D
vXNr79BV0idCcRiPPTiukPysNeaLYk/KrhqGwrMGNYkeN3x20ZbTM0ZKSyX5MxGPfhsBURD1FrrU
XWBrpzakkOmk514nwVC+Ge7wpEGncxk/V08Ueu2jFmQ7vydOxZDRq1Vl23GIfxpU2nleHLPBOQRi
ZpLusA8FZHlIpicMDg3xXTCqyIp+7iKGBCSUZGmwLkecim1WoQ7xFT0kTy5ukHqgKBH0JEDx1DAX
HROWgUZhJlMFnKy+SYWfdG6WglH6UCk9haes1NqmLcjKBV5pvE0KZhnq/WMewwY2RbbqvQRlHm6z
FQigwqIdLEk9cUvAWDg2t4NbP9RTNl6sGUkqCtuWrvxE4LZVsGuMK5spXlisEPw4c589ihqzZR7T
wUynZhekwNK8rkWYH+l3fj/7OxwNQ03aURBHT2VUz9ssKp6W4VCCwTtLmNq0c4gDJDK+e/FJy2fj
NDwFDcySyUIDhcZOQ+Ng3Hu1kcFLG2799MDE6dyqFBDLihCmwFQXgf4d2j91tOm8zmbxBJoOWR3w
0TWTGPfs2oV3TlRdBSh624s83KGQ6VZAD7ozjr98N/AELCVPijuESuaQpPj45x99OjJ5m3bWNL4m
BqEfrkE4Te/AcQzb9gCm4cEbGcxiieg3JXYIViWJ7tZ0wmPVhUgCXqVa+E1j7M6ElgBmzvAc5Lre
HuYyPtsx8o00YEbM0ZJe4LesjXCKjpno9yVK9X0niAToBesoSVcMkcpC0nxBa5NbzU/TY8JTBbN2
JjxaO0NtcPZhb95rheOcix7wIntbQgLogZ0h/pMFmvDvNNdLGNTMtzYhrpOIl6s1TvoZspOz4a1g
zovzL6r99OIV1pvfzckedxqYyh64P6bXa5noDgOZKSHBx3apAIHxL89CqqeyXKvnnxEertNyA8Xw
eOBA+/Usiygdwf8xEGbIms8VwZlT7UBgXa7WsXsU7StpSvMJEd1zqVvmhj3vYTJcAAa2+TBaBG6S
fNFHKeomXEan5VqBdg1lKrLGNnF0QJ/9z9ypwx162nplJl/6jHsDN9tnNfGK0rSRME72fVjYEKz9
+Zq1k3li4keCc4ahpPPG/cCIuh5165fv9X8L0P+mAEVqYlCz/ddwY8UgOH3K5nP6ew3673/2VxFq
/cNnx+n5ih/s4Kmk1PxdhDqgjiFFKhSL+sFfDAKikF3D85TT2PQ8dl5/r0EhIastmdrWGDo7mv8J
g4DAjT92SBShZEWIJSjZs40/zfb0ChGOdTApG4DgUnk35hYhbegzx04kMPsmJEEAhThxFzmhlpIm
lMYm6ESzYdOlQf0c+u1jF9b6JmmTFCDrAKdwAB5C7BxdMYEvLcnKBKwvZELRuV9pUQbnINZvDLSc
nUEYxClwUNbqyJJqpFt760syILnylXmlJIeTiy7GkNDnO7vz841lTjSYY2t6qj8CI/kmRZk8NLaZ
bjE734p8Hi6MMl7NElPEoPn1OaNTiA/Er4AJa5oiyNr7LqvuBSfWm8BzIar5SqpTQwuNgiPM0J/p
+qvvmNo2SsF/AOX9GRdy0/NFq7twZVZjuEbQd2rtBnZVFzT7cGRPHvvBc1fY37E4fK0tH3qqLvr7
OiHIjyiEY5v1YkX+CSjJ9OSlBScMk8biVeZ0tTlJIGBimt/ostmIBilTOqqhYBlqR2kXz8kM1bS2
qWEcC5eeXbO6hoyHZTi8TKjxWCL3IhiKvTnwyLR1hlWotl5TTE1T0l3ptfBLWDHZxFX/LEHLriLv
ucR6QOsvvuRRE+Aoo20excCfJJwrzkZ1bPjrivyhbdIHYMIw/WpDXW2LDn2dYXJLMrOMWO573+du
3sSN7FFLZWHRb+rG/GrHBUpvi3C8f2PvPLYbV5J1/UToBZsApiRBUiQllUoqlZlglcrAe4+nv1+m
ehfVurvP6Z6fgbASlhQIZGZE/GZJAR0gKT00FAi6nmyrh2xPleKh5AJbJmPcbfIwO4MD/tr7oPJQ
gaf8WX0EA899K0aLKSdJ4jFCOazQF6ipnDFBBw6g4qP2mILE9lO2FagtEMV0H/p+Oeomt6OVNnPd
jNvMaFN0bp+RF+BHiW9QC8QJgqrpbmZqsA7rcxkDM3XWHDytiygmBZDHnvTElIS3yJGJi5f1l2ky
qr29mKjSOmG0sYzR36JRezKzOdBmt6Tcyu0di0+mO3/021bswfgAXMVEB1eNjTUys8IJjlvLQ4eE
/oV6dUKW9JghxrEbnFMVr8/mzKMG+PjAM4x3RG6GW0rK/eqdINT0QQQJyooJK2ZoRRGQvT1RylIa
GO66BkklGGSggdutmCztfkmyL+V6XyF0fs6bBP/CPicXi5GhgyfaBHwBpCWhZDMlPPPj9CLElzo1
xsdB++yACZE/KliVQeNHFdqBGTfZwJ6blK3xl6ED1mNN67ppl0jc2BZu0DB+KRvj+9Ggf+1G6IDP
yVQe54qfQDQlSHOjfWSK3V+YC2Erg7KzEabtgxniJ9sa40EU/UPVAk8LzRCkrg3+0C16xr088zax
IIXdavUhpJrmI6BlJGBcqrCyDn5DZrPm4SkCexznrWYa67Et6osGWgpGj7fNLdLe6JokQY/OHNy/
o7XmO3Qfvhm9FAamI0kQbl6mFX3Q1nC30Yel0IZt7ZXdo0c45C5M36nsYqE3QHHw+El3ejf8ElXo
73BL4GFxOKw3J6DcmvAPIbWQdZ6e8kjaGM4jkI88JgBLfLrFziJkx8ICJcaH2UWMcAYQsB2L/CUZ
mS4WS/qzitBos6PmCR48Ap8O/okEoN4O5Q59w68w7Nwuc1AxA9OIECV0CAocvyOvSvbhxO8MHOCI
jASF6NYAFePnl6VHYASnoWzvuSP1FwO/LAugyNhK6E7lPWti4hH1jPUBXt2E8nSmZ59Q14LUr0GQ
K8aeKnenByWs66b65VXlEaFM52wiUuDFyYs2Ay0WyLf1WW3eiM7ADarKXtpOC5IpgieRAKJztZEH
2sBHseYFas3svuqBqdpo1wLNKkiIDh62xPM5b90iEPKgOaLOOpflMVoL/Eia3D8Ant95zJMpjqR2
wEwcBP830zK7LZq7iJxTlsOGo3jyhnLdT9Zy8S0ehbIKtJsy9AFoJKiwt24z3GaGf+cVmDZOwIJ2
doV/DyIACVyMKd3mVYe+cxL9SrVaAjXpVJOfUTzeRjWsbA1uAJyMKui8BYFarVh2k8CArpvtQz/a
WpBFuMLZWokLYxXdZbqF8yDT3r1IvN8EO+ZFVOZIQl987WpdXBrkEtE+gAhCDKpD82mY1BZd0GJh
sVmk1jla//F2sEYUCdEV/GDi5IPXgHaM2hpGhl3fu/glXco8OsQYaugbs+t3/uo+zANFOKSztQvY
thPOztlD29VYeDGqwIlsDnakhQ8YQt35VkoSyU2yPUyln8jbnshRhLdY9s2HZjB/r2bqXGQmBkQp
noBm0nS3TVei7ZrRNQHtPpSmXfLAJVaAg9y5q+avWI4s+2x15GNwLOIebHuK3DdZni14blIEEIX9
tLsDZ9sHWshxS0Nf5540Lea9r8Qd2iRo4M46rgDxC6M9NAh5ubkYH+f2+6i3MGgBbFGiIfWAyUq2
H9pZqv0kkEP67BQNt8MStQemZvzDVKC7BlguchDDFozytFUv4wqHZqx7c9dSD54rWewguQVFfD3a
I1prQHK2AgRsbkb+QeT+nRvOy95vn80O3RZsEknGRcW2aulqdC7LU4weejLfDSVpKCpQPzwQRZty
8XAgwOkKYg6hESrkR5/7ST0p1Y/WmHzsNW8nrOHRnd0DhrOoK0xJT6XT+b4iwMIwNO7Knih28Sa4
wQM6LZ5SbMnGcZc1aMw05WQGXmf8ZmAmubncUWgG+CyGuwIJmEVqwZBpMjEybr9aVs+DQW+bQSro
jGxBfq8dtyTFXoow+1yhiXNBNV4NZRbyl5TMSJPVTJCcqXF3M6O5a+T5ztWpMloiPBmxXeFUVe7C
RfqZJdo+Sb92id4EZTrjMTjET76NCM2SxBhlgZWyubmEl0uFmZOGymZtf641sjeTlLpJlOiNd9+u
fXtbGQ5BuHnS4xgVwClnbqLJrrMMYh8Hvby+IcEh7Fajgo43Xsd9TkXkghsV1YXqFz/oQKSqA1QP
bM+fbhgU0VumDHXfdkC30PvzPy4eBfPVfhR1OH4wyGe2HSmYonys+kVDoCbpzpkB5X4C1OUPzqVi
bC4YGz+Wq4UZdNZD9NBz6wDnkioyeKjETT7UdjMgtrvSo0ZwxihDmrIg2crSZEaNMpXFyqy6LLJ4
OcygSChmqgVpsU+LLHTCkBufbFn8ZMAF4icLotS90FsgPwqAlnJpQt3UkQXUXpZSNWqqjiyuVrLM
OsmCay1Lr2CiQUPIcqxNXZYhESijLNVGI0XbWJZvdVnIzWRJ15PF3VKWeSHfObc9lV9gin5gyGJw
J8vCzJVRqqZ2rJCmIbVjXRWR1SZZWC5liXmh1uzIonMmy8+dLEQDJdB3nSxOL7JMbcmC9SBL17if
AieW5WxHFrbj2f7hLDHSxRM/rolfUN386NDF3ZmzWd6Weo08ei2SOx/UX0vMD9/2knWnZMWOQ0jV
+4l82xA5kOrwcSz1G8+t1gAGkrfBlTJGP8BA4MgWIExQG5P4FsxdayCnpv2wuNm9O0zhVlsBQk5Y
xGGBGB07qdG/Tv0TUJet33Tds5gTd4sCAYD7MZjgVzDhr8NdWCbPeQTI3zYntPi1Jj4yxCVwkAFU
JJXxedIh/MVTg7sREUA4VF9EFuaBZjGUkEsFb3ygRBlD+5UWCtgM+OcSc4KZUevG8MtP5MHnQ6a8
PaHiD+JQCO6QwXThWLbmcEfA8VBGw74w8IZofKCHA4MdqJ8NNiRjkNaDu4eQbu9T8N6bfnSfirmE
I520Llr5qOI4pKHaxMeXyTRecjqKXWH3hszsVPD77PPAe9NLB4dIejmUW80mo9/g8LBIr4dkwPWh
lf4PdKwNkox4Qszk/Jd56KFBAFvSMY5Iv3XSRYK5iLsZeZg9DCYc60k4fnd2pfNEL2coo1ZfWtN9
QoejuW+Ajzux88LknHwlksj81CB4/emly2oLQZDm3DbS3sacEFWTDhi+9MIgmpqpFjPvMa3jqJlI
8MPB993sNxybDsozr4BoskcQ7AcTsw2PuckGNjrBseX9otb8pOtEk0U349FBpsnDtEMrpodZunjM
Jq8ufDNI9cvG/hI5+MRESXeA8lDteoxAyJqtVJzxBnHKlOK48cWr+UUK6R8yAlKxvMjehGN0ixoP
08UxfwRsdtHakBINwUqCHckofUm6pf8ZMe6uk+tt+6Ik5+yaX7yGADWDrhms0uGkk14nkM+/IahH
FCt9UHrpiOJgjSI0PFJwGMO2TvqmJIIoApi2fjGZSPDfRXhZmDitJFiuRNJ7pfP2eYQXC/Q1OQxi
tgATcutHye86qvZmt46HRnq5YAC6q+OfrvR4ATdbQRnH9yWVDjAu3xjvQYbuUPrDFNIpZjtjGtNK
9xikotwAjVqQ86CgsgiPmRGzmVm6ziQSeNxiRONLRxqTQeJpxKQmlG41OPwaxxADm6nGycbH0kZI
b5sJkxvPpEqSAHGypf9NhhHOIh1xgG7dhjoeOUK65dg2vjm9dNCZsNJppKcOadLvTA9+ZKgXwDze
xL4A/l1RSMKOR3e7pyhLpi1TuHY32VDZAPb1+JkYvPK29uxIZ5+JlwvIkbQsNWNG/KJgmGsFs5bG
oN5j0El2OSlDWFnbsk6ygwEnGaJ5DJLG7d3b1TRvuzUh19q+CJLVZzsebq3GOyXoaKCUD3IaPs8U
MDtsbnzY4MTXUkRpAn1PagkTnJAptddoxwocFj6Lt0JrbnFkgVgYwXVLYgOiiQsbzBA3A1JllAkm
Ki9azTs6+J8M22p2TLB+lWn9skr3JTpgsTV5Y3cxApaM74m5HdIx3xS+/uQ0P7wW5lMILvkIxm8n
VnKlWs2X08sSM1TRHsZhgL1FnLpCCYtW/atZGv5p9itY/pOFsnjMUE5CnJE5tK1zaXcfIhMD4qbN
v1bJoV4EcKC2qvYiokbwkUqaONq6WwV561GYiWeKJTG+nlWIHeja9ZveZp69Aiif4dY19oL+wjnH
HHvLLMzQSRMC2Ddb5BmmfoclLwSZDjKxH0fMU/AWrzrjNmty4+GuW+YDgeszI9fvceFf8DP/AV54
vkl13Nw7Xu4wQmrDmshTzRgfQ6IC5gM0fwu577FoQ2RwgSAeVj02tub8GTU2lML6+WAYZNDaHgaR
vv6yYffxJibfQibgpQaonenI97GvUDm2GNgf0ir8hgs5JHbJnoe3Bxm3QyDCWu0fI3H4kA5tYFHL
3erxi20UBmoZs7YbcNpEJWrOA6uDOdUzNST0AzwXFftxuHfc4bFvq7PIoRMYTIV2KUoNeOo6H9YZ
z4kU06xt3KTPCdQgWfEyMT/KwpOTFVQt3W+rq7dfs/vS1sEVVW28y8WAT7v2I+5JS3XRN8PiAj7z
/ANkL/jEWFP4CJa5JZAfUGCbdSR6FaYgOICeuvcwxNmkpLOCFghzOTtUz2L+A2Nl0mR1eGSDapOy
Oi9rTMhs6qRilio9lwK77EJK6ZBfI41Wh08LugbUVIvPKorDxxOIk3UXMpghaLMMOxCmuc19VqGE
14VclRlj3HyCHDHv58rFBiGaT/H6MJmkbbRqgO+HHfkyAVzpUAOGhFniZ1W1BxsMay3n/XW68hQh
OEh45oDy4/WlBmrJHJq+ttamIFVToEd8rHRc1SKGfuB0WN0C9RxvsNN5SbWR8H5C+jEmRi7NSooW
37j5o2Y4X9oFXU7dJSQuGyDnwtwBz4PiObbIdegRarGFeMQKS4OrMZqbKIeOhkDd0+K50XmgPBsu
qIrncZPzfBc1HNrwPidwuh0rMJxRGP2YII+isZQ/2sOSI8CYPvRiugwowV7ajmpnT+AdkCVZN+VM
0oVq8vKxsJLPA8BaUuvLXd7V5w6u17kSSHcuVYNdtzGgmFSj9VUYMXjp+TFZvWDiGQEdWV6Aj25a
z3DO/weh+Q9VlC3wK/9zBeP215z8qN5VMORp/6xgGLr1DynE6mCYCfQFuMyfCoah+//QHcu1fTBt
tmsKdv2Fo3HlSbrtcpaL7q2JmOpfOBrKGyaEI/A9PqGggRzuf1HD8HxsHt+CvHTfpxKCZLPtAPDy
HfudXnCT2jny4iW6iQx0USPCCoW/YT1klIVTD7mJjQLWx6CHmRr65Ntil6qiVoBQTLomaGLnh13E
WmARwU1QzboYCyu1gEI5g0f27ICEzrfCQPzeqiHh+WXTkcaVzdLDBTpQzSEk96FaapEx8m61zA83
ivyAVkR1Qnj4Q1Pg76y4DWphKD6Eata+W94kxU9FOlA0A7VwDSqI19UB78dgMTTpnAOXZXVg6CtC
S0WViahmMopTv1IvBOwM/UbKwCsd+UHy+a+rquUbE05Ry3pU7IJI0k4sKX9/XTiDDVdSwnwkvUXx
EdRCUU0mzdEgZnUXtQkpZYArER1nMzK/gmUHEn4jtBHnk7GqPuaI1e3DEZTDxgaxeHptQkFGkW3+
6NQtiXeLyvCpQc3ndaFWU9QnAiPRfrfQCKYztpC9NLhDhNbR0vnsAkHMsYLcOCGuY/X4sy8W5GBR
sRArJIUOPWuY6/ctaF/cicaDBxMHV3mcYFE16Q/5PD6FcXowUN85Gl4B3IGuqY7bu8nIHBgfTYDU
YPQhJm9NvX0tMU5QwiADNEa0RIzvRLqBa2kJ+Gp73GNcgrllBkKymtY8AeKd5l11oygV6rdJRfMp
X7GoXUHk2s/q94vWNdlnHfmW/oNdwSIxRO9lGyC6IaUemI7E6L96jOUCVACGEwZK0MZlCybWP1vX
bRYSiyD5/+xRx1xXr+epbeDMSQI1+cgoO9QYP/51wf/lMu93q8tGZoy9r2q+7s/OiPgjqPfnu+Le
xJe7rl8/77/f1kpLnKxc8dCT11eLooWse129bhvzdD1ojr+v3L3aer0tr7fguv5ut1qdSwpVOran
O7UaT0Yt9TJOuXxdEun+oBbln9VMuTBc19XutkwhXKhz1J7Xg65nohd3WHpUzGImDZu/u+y7bdeP
R5pWEqX+5ptcj7l+m7JveuzoZpg18gy14++Ou14PSoa/bzP/ct10PfW67fq/XbdlnXkPrITEr7on
FLg/VViu7GMpoYJSCP1iV7UwTQy6yNbUADy8b5rSdkZbovt0AHdliobag25ExlZoQBTVNa5Xe7eq
rpW5gElIcPNhPi8bJBf54UuY2oj/QUCTH/1356ltryerY9QXeb3Cdf169rttFVCwm6zV0X8mhwO8
5JsdTETpkKjAe1KJmfG3kOtJLkgpv286EGZ5wmQ3+n5XPRyZbB162akDsKOzWGTdCPAayCvZ5yv5
llYNCW8OitShV2mX66FK6WUQNrIzmUOa+F/c3TwHi7dXBR5Da4f9unQPaps6TrUcNO6Jg/4Ywilr
uOuqOkYtJslTU60YmMPGL1HlX+XdQZgIuxHZUgun8qFyYbolpQ3/2tF3zi7B/XAzSDsOeui3i7/b
1meMkW0EeZ57cjUFM+V7qrZlytNF7YmM+Vjbo3GY+4wyLejWgYKtR2myTO7eH/x6ntqqqceayuw+
RV/7mBbMH9RiGIGXF3WEC69U9hFycFML7I3oFOWq2mFkGvPwuvqst/N4o2txd1IL09Wx6ilT0wsc
P/oyy1uFE7V0nLY0JFUaLE495C5tgzSTFMImq033N9n04deF2hZXzoteogahBAdmKT2g9Aco2RuH
EvvRd1Z7KULJIyWwm2XwHKx5WBhzvxzEIE5gESd9G45mu4/s9WMbVjbYY+ht6jdXv+8if+Q8XBnS
1UaY5rKsLnmFOXq6ZP+2oWW29N6gRcN+ask4ylukbkxoe0fboLQYrrp9woMKyqdsxQ68T9VaBJDZ
bKiIvuAUYGAp8dHmKj3WmAFWp1ejtbgiPWHrKcr2CNOYM8m22V6nR+UX51iIDbU1qF7Haa018NsU
+HJBSiKLwTTMGsBgEi/+CQVyAlKP0tDsSd5cuW4IpvGGlvxXW83erhZ+5NX+2ng13lO7y9WH91pT
x99aFcrRr+tXi783B6mLqHWyVGJvmv3t6+eszAxxh0zRwtOsR8+AqTRr/brKQPCtcx7lQpg92D8a
2N4YkXOjXPRerfTkzEu1cDUtJBaBdeWvdz2m13T2vDv8ekwrqKiaq458g2TxqsU6JPSpqslThiOe
UtT62/2LiPRNhe7V7t0x6uj/YJs65PVT1ClhMv2M/KjFT/2vr6Na6l9T/8U4T87GXgqSBPJGqbt1
/Xffrap/NNOg1z8g8IOj35+F8k+7rlJqqF7t1Iw+3FvtLHhg5dBSqdHseqBqzW7OuHY957r79bJJ
bpXHdxtdYCGYGsmx77pHtf7tNgQPwYfn1l7gLUNWC2K6WvRRy6XeN9V6Sd369aD3uztHWnj++/1v
Lvr+0Dfrr803157NmbdOG8Trpf+//erQNamqm874+eYz/r759590/dLZYjxRf0z3b76Bal4PeXMJ
tef9utr45vTX/W++jpVDeCDuSrXMfLPI/6wWYGLsRkMAUG66br+e4No6Xq5r/u26KbR782Q6eWFt
VVPtGXJ07lQLRHx5KpKDUmJQC2VTp5QYstSG/KGaaqPanfc10fD1SNWKpQumcspLr7vFIINltf/N
5cwSbrqpJCBUU+1//SS1nrbr01r7+R6AvE9uiBn1SZ2uWm+uef1K19383B81o+zRHEKnd2zNZ/Wu
XJ97tWpHAhDw63shxhR7sOtReoG3F26ymATKwX5SroqxmgEpz8TrAuRfvPVLEMbujObSNvQN6PpV
/8+FNq4mUxm5XqyZo29V0//VDk5CnlrGs5j80c/L6RlAl5of9K/VYt6n6cnxPEBgGh6EnRd/Y7JD
BmGxgMYAE1oG+ycVVAAlsnhXRTvHeIQD0J6qYfziwiM/Jx3if71hf0NKww9UbJ1xGQp+fg+uCeO8
t15z15B+TVqsoCOGGW0o0zMk1F2bRUxwFfTYYjAXvbvNmhTggz4cJlt8QlBi4zjzubOhl+hMvXAJ
NNoC9JvAIVvDCqDN7q+xq0pFqCi2mJ0paATZcn8ajVfi3v9Bjv83yLE0vPqfEnb3Wf49rorv/5Ku
ez3pn+k63/4HTHbDdcAhQ34DxfImXSczeULAhTVV3o1db9N1OJ65wjM8z3ZlJu+vdJ31D6yYHLhy
4JTluf9Vus4kR/iv+To2kBE0fd/gaxgWH8f+N6TMdsy8chZGc9ISwIjVYmJtg3aQm/m7PIyfJ9yE
63nVtjUaTpQsHjPPAAhKYLWLsYRVet70J2JbanYOj4oIoEFVQU9t+8YPNUTrbV4728bRFtWXYDBv
4qlMzoN1qHUHybMxtLdT27/MjR6RRqqoPyZMIL11Zy/G0UePdo8lFYKhVuHz9kbjLo1BEqEdDD1A
OM+1g9ZA22Hm3KI1SJg1u9K6U7xZaPYWXTeU7qTXiesjZij3m9gKk3OSzWbCDicrIpSBtezZz4Hy
1wv+nmoRdXAMELVFQwxSMxQ/VrOiQN0TiSz8Wv86WO1Qi0QeolrXCyxl122oVgfGHKWQh3/H3bRu
NagkYAfz4qwWujEUJGhCccQPOxCLidhcp5mn11ZfUY8mF7Gs2biNQA3chMxg0nXNz4hH6Rh9+NoD
upLuvgovtrcauxHW4AaIZHm+LkCRAvkUGZV+iCNoPSejsxtRadqYjlmfKXNdmnBcg+6uEA6qqJ2Z
HsqMmX3aFh/MyfuBziH5w2adwLjkKAcW+S5OUICVsub+4j6EU9rusKzyMM/zSlBmJYpSkXR51L4O
HuIqEiM34rKMmt68HitRXCxPInoxdN/Zc2Ni+m4at/OECwz10ZDbFgkdocb0qMdLdqNhPeCaHcKm
9WDEgId+o7NW3o445+74NrdTV2LrYJ/b1Bou4TIEaW++RBPV7WQGUVDqunnbaKwaCF7uLKeybuvW
WVFzn7xNko+PC2ymOfOXC7gFP2idDgqR5sS3iATydILvxG7Ax53Oto4ddjF3diwdhot2PFhTNEI5
ykBjOi2mK8wwDrPdo5iLOdDGLKYLHkb2xRIYy0xzhzNG5VyoNkEO80A6y334sXD3ND0oQlg66gCR
YjxtttrB4F+HVrZYt4b81rAZnwFKLIBA4r3ah6asdSuSAkFDx93F+vpJRGl76O0e/BuJuUsLrOsC
EJL74eQH39R+uGsfkT5o4E2BK0acb7gVQ8s739kkn9PUQvFZdP+ybWq/tnF2h5kSqbMsLs6a6etH
vCX2JnL2p9av4Ibx4ZjayqbaeF1A8id7T1aSrrHfOjJQNGw+Oe2hL6qwccaOOEPTYjOvLnA7XJHB
BYZB0z6sTvRpTgAT8myY5yrdoHzcnhCbMiGuiw85Ai3Y0i0oY+dA/KLxzsr8+TQ4EAJ9gCo7s0mY
SIjSNm68+UNGUu+EbIMpGV3flBX9ZC7An3yqZ71JCqeSufvXptQvblGcOmIal6/bH7mH/ak9oF1v
ysWUf7cdfjnPt3pQAOi+FZ1UGxrRZaLwcVSb/BZIt4E4PD40RhvQJZTkQSaxSWppbUBkuNGriAlF
k4ECArzUnjKZmMhF+iMDpgyNjopHKhcqnlcttW2G75VmuXPoDA1CQeg5+EeJY9GL5AhMdw3sGmaE
G/rfrVbOB6UckvpKaxF9N5LWwEtD3skBacSKaHpL2Iw9MUrbiTVPRwRqmp2JjR8qNXaLQwGlypkH
GzG12AQsjvmZFVXmFgAxfcM1+O11zKtFiNEOooqdXuqnPsX5FaW/ve5Ex6QEXDX4oD01kpFj2n+y
1oXe2PPA11flkwi56UDDeuBZQID0kOqItuhlwFDJz9hbPgBggfXEYvlbtyPvLO29xibeO4n2s7RG
/yZxtsZQOkcKIxuVZRPFxFChmipXpBJuqoWaKDCfBKxDpaFH6RdzcVIPgPKhVy0c/D72+lDvQ1kC
Sjz0sQRw2nWLSER5AiLG4JWH1WtKoHBRW0vSfjpp0HhPdmkPQAPaeRf11nIyR/MHZCM9gGBo7621
e3DzEcbH1FmgmUFEfHW6X5FhdaemiBZCBzl5dbemw5tagopCgzrGP8UTv/EsaQN1ZF6BxZprH7im
PDoT+bILw6rbhOkQuEUKKGoyk6Nj9ft2uWlAu1LdmlyqDdqKRNGioWVufzbzj1ND2uvd/65WR/yy
Min7ert0sfd6G7p0lLX+9ahuilpo8nY4s7jk5vIylQZTV/Q+Tza1psCpzXRTAQs7meAvN2mDeYXO
05HJBzRzcBJewJq1JlZHYYOlKZYo/mm9m12rOgrN2Hd9OZw8FPsmp8JrwKTuNuDVFgx+auxCEIqv
eUJSjG5CAiuVYpW6vq/BD53gQLIyxo86+vT7gUxg4KcT6qWzOxx1BzJFs3LD5QLTZDowfLKR5nVy
1FSkEm99E4/49MicUgF6Ls2SEKMDxgJqZf8+e9KtwwO8+H6vuje1UPmx66pKjxWJNmyiyG13cRUx
tlL8UW9/hBw+IZTsCNQCzBtwitCF3233lzRKPejJsFkFNgontegN7BFMiiGqDypWuvS4h3Je+smm
MxEgrcUa9Lb+7TUtJ/tb9V3erQJe1Q5YJe2FzDa7cCxCTERCcGy8QM1i4yWff+4cIOWjREWoRafl
9q4ruCOVjlWWAfv4YPbO74L5VzDHWnw2bQ2z6Ho+muWTFopMxxKGJzPGuqoyR94l9W76KoVrw50G
BwfEWmXDp7DRbmqJI42pOUzR17yBbs6JiPtO+8416ZgbK0MMt8sOKoOs0srICFCJUU1bppnVnutu
cnLExxg4/dmnDlUH4CRf37jjN0vqILpT6hwnihNqTWXMVT79uvraskR2Y0107Q0OvaBnORV9f8Jg
dR9rTALGc9qgml26yBfzH5cmqnCojeoXhZB1Bv9mrDVYRG6xwH0pf+HrZJwMzTIQkKsQh/b9h0VK
HOayBqxaqWyVicwpqabaeD3m77a53Qy6Xouy7fVg1SpK/HeNhnqu/Ay1eHe+2iakf7hqDXOjUcC3
7NdXDz+IZLpX2fqmFWjgerMpJ+xK8szeDXDKm1DPj7NV0S3+GUKvq6o1roAPN2q3WlfD7HW1AAZX
jDhT4tOF26Khz8GbjKiqd6v1Sb5Hjg2gqejI3ccGAbVaeDqAbh6uwTuOzbTFbWK4qMXsYmcOMpN+
SSTdrjbqeYPnKOR3ny76tEj/9XCtwg4IZxYe0EQIhuaocg+ixqRm+5qGeJeWeLPrTRMQ7oTEtExZ
qLPKYEBz6GZFwn4NVFzfyYKSaqnFUOjdP/fUmVjbs9pK1NJIwiGzFVW+NmJRoQwlkQiLNfO6Xq9i
dg7lCnce83NUAd2uGmKBjaFyM68Xf7vlesl32Ia5MwE1uhDzqSC8OypeYm953fPaVJ/++kXUoWo9
aZA836r110+8XkpPy2Zr+qIvwRgvdBB//rF33+L1a193X6/+H2yrinPqNno7UmALb9ZwWTri0QQN
ZVPs8FWsrfWoT8sTvrYzjhtA3GejubNTfd2Bn6PTW8vnNPHg7fv1M8hmaFP+Cvem1W3AC+4H/KPr
L4TCv5mif6eG3ARrjAw66s0Ye5gcblTA71AcKLZJF3+aHUD3Qwp+T2BaAKoUHmjoWBBlkRzIE7/f
90jDWlXCSEPaCtmTtt+IcXxaJ0zZhkb/LCp73fQG3JrRPQPAOWtx0gLYKyFDyn/TnokCpqHb5xoD
n3D3PSjvoGF+up37tOVd6Ltd2pX4HQL9ONRl/ysUMWDVGWhmrI9fTQTPAiG+eGnvoiiIxsHijqBn
2z1stm+WljebcT8i085EG9TJKjTrxqU+VfC64BmbnWKN+5Z39hmVW+zAk+RrDP77Lo5/TstL7oeH
1CopcwG020dl/LkfdewBrPjGbghIy2qGYG8drL6+N+oIR7eo0TYg334CXt3Vuu8czJCMRCrKfdQS
uQ1t/1lzBXoru1bIBEaxMLZy6mbIlo/ZTI0g2zstxcuuxi/AzgVSkdYLIP8HaNrZ81i8AEYOBqZc
98uQfy9a5roNqqxWon9AWgU6tIST0EK0ZyqJOGwkmiPxbfURDAS+2N1UWQ6lLrcjLJJmUNlxf5jb
hl9WaMUugsXR5jYSyV7/XV+7eDe30XM3++k5Aw6zJXHS72rCx6CEgKnZSMXP+BbOcFD3SR1jdGl5
31Oe9FPKSC3JOutej5OndTY+ha4ZMiOBPi6YgFKUO5WOkIXU8ATpAyOBGgXRKTIevam1D1Ze3cRF
Y3+Eevfo1fndBNKagSTLeJ6iewilh76Zsf6Dge2T2EAIIcwPCVRKxT6OiuFSJmn4U0M1m78GugXk
lG7CqiZO6OA62+i2a0w3mTC32iCtllagPxwb64oVqY+k1W+yqG+pBKXoqS3LvY9I/E2h5Xfgg7HI
5nk1jLDa2rU4jKCYjSrvAnuCY+cNqwUfBArF4E8fTGxB7MhuTl3fv5gymvR0d0Z77zPkB7rVEdi7
hRx0ChUC+gRM+rJ3br0VY4Mcjs3G9LP0bJujdWhG92O5tdJF32u5EaI1n31pLOfF6ZyPtqfrX4BI
fK7pooB4IrXiNSSvMTBrD+Y6jbe6fpt09kI6myjSNnHAWmCQwm3YhGgM3uF/itsrutiZ8SCqofuw
lL/1NXmslk6c6VmhXsT0fU/updH97GMrHSKjGQNcXfu5GsZzmYT7PI6PsKjRZE/B+xeR6EHYoVO7
ZF2ypYD8M4xzBz0npP5cqq3NeUg7G91sUN0NcI1NMuA4hc3rtBF2yOuGwSZZLaZ54D81BH+KMcTw
GT2dKRx+MclNN/YMhgt7kg3C6V3Q51glDi70YAyJCy+e95WT3jUhVGoRZd+qTGcM8OcdOvEtFVZ6
PrdhEoojOAKkuCIiKfW5CMd024o020KKiSf9sXY1IDx9to9dqEx9Y58z3W0etNm2NimGR3v06X/i
LNMdQvootKHA5qNVBEpgJoruuztQQR+i0RJ7+Da4VT5NQ0ZWSpT9zjP1n4kwz85imVtzSr6vU761
vZhqgwnevOP52sMQug3N9tlqHTh8+oKwzMiNNp/HMf9dJ1T2Ebd1j+joSCqBY9ffSVPwP406d8fI
vvrhjCxd9WTELkC3Kvs5VG60rdY4P0DigaJrW8VjIby97/s79AmHD9hgI9YoDl2VfxwXjKkjWwBJ
ifo86PHN2vuLtavTGk6/sdZBMn8founb7DUoo06feqxfyF/hqwoq2E9wiIMUtSkgTM9dfF60+R4+
wstY7vucriZx05M/CrifpYSHT1Ds9d9TXOs7aIu/Pco4GQQCknLuuMcC4uwm8BNIZeImK29Q6cFO
hreLQBSqPl5mhwGeZ/52yOoS5dTS3PnMj3bzkLzUU+BRTQnSYTxMUDCYCbfdJiL0/H/sncdy5Mp2
Rb8ICphMmGlVoRw9m2STPUGQzSa8R8J9vRbAex/7djwpJI01QaC8QyUyz9l7bZdTFQgVT11llu7C
wQfwX8UCi0thvE/FYmGJn4WoAdmXQqNx278h8QIChoOkNcFmYY+A5NpjNPjRO0t0VZU6eI9hIoBl
tJW4DtvYD2i1cmyQ7jE5W7trELnn5JfMWvQiwKznwfVYuZSvB9wLxC+/CCs9l6yG980gLxTwxWuj
iK5QCS3gDSSEaeZeU29GTgKiiiWaV+ywrJqIu6o7fAhHzsK173U4tRxMEoSYfi+jBMdNAqSxt4l6
J8BQbYaevKV4SMmqwz3ZUmO3ovFVmAJUB79I22ZPTUSiXqaZv8zyNpSUoUQ5DWRfTwyFT3ZqXrSv
VZQ8YtR47by4Po8BQAFjJmCQ5er1FBQm04LoBp7BFRp1bFjVTV4Yt+7cdLvCS+p9r43+7C1g4C40
TpNgMI4Ckqt665HIFFQ8EedlCgj3QiNAJGCATONKv6vCQh3QylmUebR7URqznytv0/fE3INQRplf
kng4JuOGGB6SULr2FkQ1ioV4OSDmSyxYt1BmKVbzk+Vkr07hxOhAvogPd+VCK8LoVJaVPIom2we4
iYIMc99EqlDoOI8VCk9VRLcw5NqLshdvAuSZUdGgEzGYMsA7PpEmpIclrm8rvA+BoRfHuAt+GtH4
oGa+Ry0hnDkLwFVzHiPN3CMRxKuZwfbmvSGtswyT65kwUFMDrKJHDjHLbRLuiDDZib54y8qh3Msa
/EqUkOzotSjqpfsaJH1MEZUpoOW1N/qE1Xkk1LYny4ZYJD+UZfiLNQdVfIFY73ujFfce4qONQbQI
JeHqVo/PQ1EehsLJzmYSM33Sdc9PTWtfqeGeVS4nav51jaExwkGPGiba/6MI9a1pTA8s9r6VZpte
DrHhD3gWEMuMjObeVbQsQ+b8nqDUbJfihIezClLFqu4IPDcutA7mYAH1CbAmNqpKoVfBUDXPdXXn
9Q21Zpf40tAa4AaTBwuc+IKSeFQHOM8bhzWf9kyWI+FvrL22KeEb2zJ191SbitswJnd+ioltLr0f
DEfQ+pjM76vOIAJGjcZ13yBB1fWz53EGj40Q63pfjL7KYjowg+8siXilOd0DIxtvHUsHbKoBaaYG
HhPDUAmaAeQDCztJ9lAVMMX5YZGXF1ObfjhyJj2Qc9JOV8XPMhHvscZcK3OUtg+ZWm2GTB9vhnHw
0+GhYEp4MMuKJLhMnapBj7ZlAZqCgHCXAdHT70jxuIzS2ryZXXnCurxzM5IhmCZpRF2mzZY17BYk
5HUqiG8peNpN2VOg9JwKBp3exoRCxbskFs1pMBoYWHaTbSG1xQdn3NmZJbadGdv7ks4N5443ZROi
CB0VL6G58ALb4DIhaJKJVvRBOFVSQLfj/Mo0MjjKvLq37G+OZxgPQWNA3BravedCtbDSnazrl7an
cK468wkKT8Y7su7yUH6vrHZHAe/OcG2Ss+oCUZUxk7jUesFOL+f70oSFO+YWEVl841OkdVR80Abh
RD1m40WvUrWRjk4xebxXNoozrRxIOBzPjgIrKXLztqPRue308acs3ImMmgHwjOIqLdBApTTzk+ss
64LA9AerQCYXkLcwaO0PFdKZI/Ot2zkVuI6Jvhio71wBPSomzjZDlz1ACAGTghrfKhwD4LFjsx5z
8S3GGvKl2qRs98uM8m5fy2DcdalCAOyRHGXLXeNQ8k2jsjoaAcj0xCHOJiM4kVWOQCG55DTlV5nN
K2elBJPegikfrBtdcdKCI+kDVUx2aYwMPYnVD1gTQDgVymCMdy9NlygGPNdHdOfwZ1Kv9tg9pMq7
ExgKx3qmxmDgAQpmv0GwuYEE9zoVROrlpve9zwmu1B24CFVtb9RcsVwjEpsjm1iWTCClt5C+41HE
smAwySJjoNGWT4mBSCY3QXVwev0AqqA/lxd9HL9JwquJJrGcjTSfhmT4aGbOSqDB8eb1v8Q0X+fp
8gMCw+Q3Y9kG/yfLmwm7f/mIvwv3aO59T2din5z+l8qhlUfhqQzFgWk9wvpoOoUek+XCs+/1triK
tPEhRRNvZ1p37qQ6FKWc4FzvZarnG0mY8qYcBTHM1kiC+XAuAzwYo/NqzrjBKqK7fahtxKARA/8U
5oRzUSczSDXG+Wnb9XjRiWtaQyHOAewB0Zw/6imc9TkpNvxkFjKZiZTPkkqQ1C4IyusYhT3KNXqn
nubCKq9ZpZgpBIV25iurpmAAnSUAFZArkU0fkSIDuJ0pPOJn3EhbPDJKvJNiQ8BTbh2MPqz5Y0Tm
pvMYtQPp7jg/h5e91nMSDeG90FnfhB2tBY+IHE+rn5DS9ftdooXuPf+eQVZAsAboJpNLQy+L3/U5
InE6ly8lWcgTHrgibZ2dF785jaToxzHZOuD4R9rVUEAd6iMzeVIGxcS2KT+iuSYyMZqOUTy9Ic0x
MXYkpwAqBwEPPRzaqCElukBRoj2rED4hJ9dr5gjfgaF/a8z+1iq0O9eIb7yEXylPQkqp+fDTIp2m
7jg/sZCvFfQeclofQycwUMB6eytM3XM0wYiytYgVchTeemZJCE0eMe8D579VBGr7vQdgBpQfFWZG
tckwt2PhUin1oOGbzN7VWPCFBJwihd4Bu4UQO4b0bqKpNiHplQqehDAuUyoMMYBURu3hlfjCFxdn
Xz7bIz2yNtpkQ/I0Ga+RabyEeUIEYivx1UycnTsSPHqjvTZc7KIwP8zRvjLBv12QJMQpE28ucgoM
7/oF1SfE2bWXHbNWr6/7bNwKpR5j0FFXzXDOXJvzsGm+lQogSap6tddYxrM33E+VsyebVvf7NP3w
GvrTWq2fAwftPOkCYC4d2H/ktU58Ilw1eWdQScTKnGm4Y5W8B7f0qIYPL6LqbRuPgySONHPdH5p8
dBybs5zV58z5nGOQsVqkTwQOkxHACXn9JkuwE+rFKaqca1nppNiWoXFZTD13YqaK74qZA0yFsazi
Jf/Z13TURbnb3kaYqzZ1KhgeklsPw2pIAoIRBgRA8Ra2lcHIx3uOLLf0a3rmBtPRxtOvljUqzuEA
aIFR84fkI436+F0pKE+2TnaXZppbMhaYfsPt2FTubdyRj60N2U7h9/ahKT+mbfPRLQHHzHdlHt/0
RWlsWKkE/MYYxJ6iwXN3Zuxu0zhjdq49W3HkbVQrpysn/knG4y3hZ/JUz43AoQkRaUZabdbWFaGP
j+iy6BLbRbGDTbAxnvJAbQGA9wzG5GcZXfRTI0R+X6fHkdU9fvzqgZPmFTSDOyfk8Mx9a/mdjBSA
5tBbfMaML7CvzYZ59BKijENcc2LTD3G397p3bw3GC5hjb+8hf7HsU5XYyTaynG8RBegNYP9UIjHI
ApqDYXRLPW7YyCG9dSTtU2QWdTs82FPyEPfz/TjGd2EMVrarrrs2J7b4WqbmS8lHgDMAtvXn4pzG
4n/bypnDS7sc4wq9zezsl4XpjByaPy4T2tC4sdLw1QysxxlbNqZjdVBJ/ZFEDgALVgl9Ds1Lao8u
eceV1K96xICbJgZ7VQZ8XFkDAZz7O5NfywqEPzIdjMQ3d54favK/jsYLTQUrY4LIqnTrJHD/upwj
BgheSRRws+tmz4/1Br+x88POa0oIxpVu5B+q9X5YSr0VxdvQBmRK0ODIdYJUgu6u1mr4DsWHyZvN
5uojjNJvmSwfCDyat1Qsge8UDqFBKZjPVL0UTLDh9TAkJfVEWlFXvmZJc2oaAobIQXdFRqFgPImp
2GVm9U3K5IKUre+O0X4bnHwfjbSKSze4I3CQynLffKRueueFT4NQN2arXUZdclJ69rPS6So1jnaR
aWqPZMTZ6mEk9g0hwZDZPNgwRv1dAxozxy9p1/7Kw2urbZAyVdAUw869wlW4KVV0E5DCU2vWldPL
D3jgsK+A627hHlz3vVkuLAiqSMy0I6IPANcG3XdLtMcofAZ5qJ3ybrrTYF6TT48CLb6f48P/O3D/
Rw5c07XRv/13Dty35rVN/yno+3zQ34I++R+WQUYowWXS1iXas98EfQL/rSNty3ENx1pNtn8J+sQi
9bNMV7ch3ApXWF/+W6H/b/y2hun8IeDD6yt1CfcB965lS97aPwV8maU0fQoiood70Y0QJ8hevFob
IF8tlfXi//G6VW7qufHfZtb/8mnAhWj7MiwVUhvDypP9+vqf3Z31Qb0ghrh3YjFV+amhzh5kQ3mR
ebPaOuZwqF1OuHhPHqLhqXRL81SAUfGp5pEdZxgvuWae6FZRI5KZOhdF8z0/g/nfJ9A8N+JVKa3w
wXTS6Lc3lk3tSWcAna1+Pgxe9RC40XNFf2XT5NO2o7wB7oraZa1uZYWirCmBL1OwJu+o6K+ypH9C
Y3DKssa+8hIwfR1zJjBDzskEg7+PAugitLh9owlYLk2hDjacqHb7dRg4E4pgDHbKhls+oVKUOmul
1NRecpt1SN55xgk37GZS1rsBnCAH71HwOhtlmWgdR+KEqF9deZrLOFEKzsCuo270Muj3XUwysY3f
SExJAfAT81W7dxKXrLZUgA6qCEJKYCDZUp2E1n8MIhJQYopvqU7dQilyx4M0y/eSUqQLDqeysqeQ
H8p33DMFPXhUwM+OY9GnO4Ok+00lNRpaQ3Fd9BnOMHBmRTxmh2KiuDx4+95FaiLwe+8RZl060n3y
QiqCVMpqv28eCtvGLQD/R+h6dzXF+rgdyuy2iWoczIAo8gLTjsUqKDG+UTWVeyEq8gzyu7lyX3oy
XLcC3y5YJ8jyjSImlNprhEyvPY2pRka0dbJqEFc43n8S6zT5A7kFxJiKHwk5SbtgqIAE2k/6YJV7
dBw2E086ZsoBERE5JRHWyU5jFkDv+BqrMbXukRm9gMeaVt68nWpo1yH1nMKnBv/a2wYfvorM/UJD
ayqUg4b+s+z7YpfIV82J6Kqhd9/RE9lMTVpfwrHNqR3x8xkpAHlFSFwXl9VNlXvkM7iJxiFNS5Au
+c0MOeycS3XhWKz08s46qXhgvjEwHQvt8qkoHQiHZrXU6fqB1F7tZOcWcAqQmnWdbM2ZmeXExDcE
QYHhTVCcmvgLjM25qhFQ2DjRONpKZuoly6/c1hNfN6PrHH7khpzfo2EnastbjYiVcN6yJn+LarUr
6bphOXPuky77BVuJAGB5UsVSMZFM5jTxWjhIZND+S783wTgO8sSa5j3px8C3ujvUPiaFN/JoqJ/e
GelAhF72I41SjKLj25z1L9FYN0eZMompuuLVraZkC2djo1nWo4t5fasGfiuNQDgknBea9zYaEPQZ
XzcuOnx+NEGns7jy6mE8gg4lxgfFpIbB7FCMQXXRBfEHGdT3DI/Lci05lKSTgzkEF2KjPByipbfh
C2U9mEX10KRFgNka//Ki6vrcOGQj5OJ7nEMkSWLzNmnsu7TTgIoGzCZlO0OyV65+tsmmCpgVOKQG
D1D5NnCsLrCqqW0TijPUYNRpyZjumsKVm0JdJVb6AN/wZ8K/S2hAMJdyonEPxWRjqZyWsCEuavgH
c/ydTNF+Qz0VsVFNv2JqswuWBrBxCGcyFXRRjFQ67J/LhAA6Psv7jAL1yspHEJUUUk2zPipi8MJu
vK1x+bGUaJ2jg1N166SPQIWW6O6KJGZPXoWO+0Y/fLhs5JG2FWrbABYt2tP7MnazPRjmfDPUDoI1
VvWS8ggoEaQ4SIlYIU6+JgP+YnM73cHtKW6CWiIMpC0Lh8U2kxfhYSitrHwbahPLI5b6CD7lNiKj
cZO7pMe5M0Xd+VeVS+rpijQ9uL0+sYg/qoAAMnXVTH5SE/VNNjMdcGA/MEvkLetNZQBEQ8IY0NVR
rOdTIiitJr43cEzUE2GvZB1SA5q1NyVcoDYVa1NT0MvJghgubw/MunK92wIkXK+FZxJ5ifEmQGvj
iJH4gIk175gjS1II5SJ9b85Rt7OUIM06CfbLX2uc1XBJvvLkp8m7meunQIpzM5ukSNhFz59O+1UP
/TMDEtcm/d5TxmUZle8kFd1wMrhsQrQlScSgS6Y9recMwGZ56SVTCe7yIzaRrBZ58yuy0cN0AQQp
s/uYEDajmYsekq6tjr2qd6URzvvO7j6SkRwNjdjZznXEZSyr5wIwTEotntNerHY29oKF5A8aOXA/
5g5uaxFJAu/78NR2xNDlAC+1Ot4YHqpslckb3dFs6MQIFaYxKq8iypXDaN4303TZhYNaRHHFZR/s
uxA6mWdmT0YnUCmmVn/oCo+hNp5u3aB4rPVCQ4vo8d9JiPeeIfJPQQ54lXXNNAQwDGnFu0RnBcPO
SuXol91I0Ez+y4uLduFnMncgr0WfxYVHociHbfdCbrYOdth6DeqAdTzPHTrqo/JyhwV/fFl29nw5
t/HdlD+5KP7PnIAcwSLA0TNibSb7Q2ajs3ctih292e+CaKnSSueepwSqmjLoDXpyG+tLy8EML9Oh
1i57FV3oFVkpINi9o0hHmFTmgTvHG7uupwu3ux8QG2wJ4931QES2BNdlW53/E3BySROr7K/V5C3a
IuNXTRyPJyh4DXb1nNeS9WdSfAAxoX+u14t2G/WJJGjR60JYuu2EvK4nxI3Whw4ldyOaniI8Jfst
0t9d2pJz4dYtDDUGNoDjF3FIlFAM/R3wq2/yhikS97fMI9uNHEk784qIhEOGY78FAdu542vQsfRw
y9bZ99bwKzzjpXKObYEfpJy1F8BD8WFsHXXBXMEGVygqTvb0MyvDAtc1Clrsaf1mZMsUz+2OoMDT
SwysC/TzZupMmgo4OaA+6r6DnnOnciJ1BSUoAK0d5fcc4AKNn5YfC3BsS0ypqHb6RD+NKGbO35Ja
c+LWv5RiwFhJ4eg85Y6xDFnFZETXNU7iDSKBcSMsDeGCk5cARyqE1+CrFHWLrT4m4GSt/JczWSnL
alBhHVKf+L3gl6xnc2J+lQ8nB5H1IvWn2zkGyOadxtq7kh6l1Ez+RuQDTfUkDwN1mG0VOgTfpMgI
eF1vWCp7U1vvdZ2+aDsU2a4T+aaUo36ntVa1EXWEBtc2gK8l0T0B1fDktMrcl/i+4F2qK44B5iAZ
dQ8diU641OKK/h2s9Puc6G8t694gGrMtfe+lRqV+1BHcptUa3iTgWCbO776U06NWxclxjYJvAuuB
pjHxjSV4eJarMujfxej5Whfl+NRpBfY4WjaArEiANnF3xOVFYamfZhfKG8+JyT6yuoNdaQ957lZ3
EoJeIE9ubVDSKxo0N557Va+UMoMTOZ0j2mJuofNzh+qydca9nVC0qlsEriDPWWJPRNNnQ36D8Gk4
SIfCyTSA2WuoI0BO1foHbZQ3JXWRNIvCI7AyxPfIZfDfL3rjch9F1IG7oIuvk9IWlMMw8TlaZJwR
1/RbvTL485ZU2FLErxRrkEsnBdh5AzPypZ6ESJXS+hf6ippGmFVfrHvAb24sqRsnU0OmSJccYLUz
TMwWQKGF5fBdm3Iggul0KaSS15HDH1vGJLkkkzoNi9ojIa75kOi95jNJvx7zFA2Uu0zbMR5tWDlW
R7NEdKCRrj4ZatwlfSX3A7G8CQrAIycKaF5Od5EFU3xsg/lugvR/HFPqJ4PunEeHomBKW+EMEPQ+
6+m9e7FIT5Dp9KfctW4TA7OTAfM6pWlPL9rxJ4N65qRbF6oak6s6cK9yBhJllJeEGui3IwJsy5jI
HFs4/zFhmjrM2SNhBw91O7sXeVV/k1Q+Zr1wjmZ+3+rufDujVvHrOScejahT3yNX5hDDo9omeuDs
B3dOzsrWvsEliGFKoi8hTQYFrm5873BbMHPbNH0+XA9mUd4Uw2UYIO+fXSan5YKW+I0vsdAn/rjO
TbOfcciMI9AdEB5uz2kxVAHKhFVnv16r4zwF5jocqwpp7SqK1rMCcdjX5Z6Aw5NtLusHU8fQRFyw
XxThB/o+lmurgH7dQONDfm/15kVYW69xZwFLRMoPu2TxZ3hevuzqqEo/L3f1a4hy0F9hEp8cCZS9
I0CnaNf8AZ1Awkp9Uh2VGKP+goFc4vtKt6QvYA1btb3EbUBJWXf7PHQhsrTfSe3E6rqIlb82w6LU
XS9C7L2rBXmKqqU/qULq86tQd32OdaMzsLMAcQ5fV32+QLO4U/pI263S5/XZAk2nTrvufl3piRh4
pU4a9KJNXZXZzLWC6VOk3XjhfKIwnZcZ/4bVVfPpoFl3V3tADUOeJox2syrpWXhgP+ha7PoIxGHS
4JuBNJrzdRGDjq7SQJRSYywqYHXjVVi8K2UgFWXvSKHn+1vQqy0SaBtms4xMchCYMQa6t18l819W
Gtqbs+HHGjToMYRtA09g1eKvexgSe+S7o/OsGME/ldurZruEX1YeJxdeQLBYnRaYxuq7SYsMUMh6
GYMWpVZylI+WZtHbwD8DZxDG5bInmlQd4TnulDE053bZrHtZ0wm/M8eXfrlroO+6Lo/OJFBgQFgs
HOte7MZ87n4spq2RZCnoSj5yyFzHQBXELj/SciACvSYhg7CExSmwwjuUJ8fqOOQZ0Q+GfQjTqIZ0
zUYukAkCDuozhVkEgSFSkeWqeUb6TLuYNXDxKFczzyqidhepN8ngf5EpClE1/mipd+nqHRIlyrmd
FTKHXY7MhI7Z37vL5SlK4l3qwbxcXTZeqHFYfLluvkw485IIIZsC7qDKWYav9hp9Vpcs4oJPq4nG
ksGPgvw5QuBMS2T5BOsHWj8LXenSSM/1ytGYVtjZF14CGWyxwlJWd4ejOe0ZdnLWHF2RMJSY91IM
ACCJgvnLdJ4tdvOUP8quKRNjU6w67GWzmtnXi9MKBfu6vF6pr1ei/h58b2KN/K/H2frSel0vd8rM
m+d19+vRM0KwU6v/GqsF3FMLPBefu4JeFaM46SPrlbgfIPQ3MeP81z37Fj4QMjAOwWWz3rGHTY52
msMm1DkkoAb7lbTz43pJX2AA655nNc+16siMW+7VYO81fBj5xWaYK7mrtAIVQwmy0mI6+/kIuez9
cREMwMGzGVUGl0UqaXR/P71ltTAvRQWhdPlu168VrUILBI+L6wYZ8l97/+4uUTnLY18womOKxoWx
bCxS7nVfCxv4vxQ8WWaL/AbR1WKLQswPb5NjEJlYyd0VR+a6S2P3ChGcvffG25J8IRDSi2trdfqt
OD933aWMC2G35pzQlXfa+muuqL7fdldlvYsS0Imj/gDOkEGSUzjb0ivEMRWkbC7gJcvuXb/SdDxV
mEC+3v56MV7use6tm6iqX+ZBoR9bZKtYdMpzz+CFfOhflwMicg80RA+fH2f5eOtewfg59sjrKBM3
+PRg367XrxvZosRCQlUgE5lY4U3U/pbxhT8QupV1lygJGCWO222zZfDNF/si8Fx+rGUzhg0r0By+
8bnDDY9Y8NQLgEbrxuKsz9i0XB4M7dqMFi3iPw7C5aJNssznMSmpv+2NQdz+dnyvu5h8iHUcAJCv
F8mBxNxlGBe/3W89svXOuDakhub36+Bf7/P1GrVRLaaiCkLg8rpxtHhvipEZLPLmv97g+pDWxgi1
HW1nyakfZrTvEUahZEW2LUyHaNn74yKSInCMaen8f6zwr/9RR8Zw3P+2I3NFsPpr8c+GzOdj/gVE
petiWjZAFsMwLRinXw0Zw6YhA31Bt4RnfLIP/m7IgEpFTIfZ23YlXZwFe/AXYUGI/7AIyuU8ZzJ5
sUGs/W8aNHAe/kgW1ukT2QYRcuAf6AnR/flng6Yi/dQMgim6scG0BQasYT0loKeoUXvmmn6aqfDu
k8y6yJWb+Fkf/3BbtztbUBk2ZRrRoSVpXC/6PXKtZKeKD3cJZCUr4sWk1MDJOKEQKlo05tLcGxpN
2s7DA187T60s7/KB5VuEyoaTsas/pFP3BjLAL51khuLJ4j9trBdCFX9iQzvYAkR7lk76XeRpu6JF
AKoR8JQFCp6nTVRKJka/7xB0DBVm6/S2nucnTebfrUmLD+VHOJT+MDWHxkUXbShR7KMmRV6S0VUO
UeOEPIzYWxvlSRw+Z1mv0CVP76MgjoJvbwusHFQyuWy64CwyEW4Q9q8ji+C7vCt95aHia+cmuXRM
ZKN9JI4KNRlIs4kUsYF0k9iL32vlkl6ZIZ6WiJAQP5qtfiBo+VCOHkQ+jKW5gO7OPcaDSURFLVOb
4BISJSOPaqswBOkyfHIxKnWJQKsKpb23tSyGbZOjqxtS35RltEvM6TbK9kXGMrUu8p1ZpZJ1fuhu
Y8v7poH+28yNftvRymDug/xlRoNGsetbyzGAeBrmgCmyZ6NpR782s1dD2RSAGa72lGMHLBoMTgG0
OytpX7yEFDx7tih6KZyzXjlcEpe2J87aTwyHMnXWlHu80IrosfgdLSgKstH5YWT9vT0LsTfJgt0W
IpzI4SFagQQI9I7udFMPEZmlbvaRpBr5D7krwG6coo7wtYkqrD+nzZODAm2TOxRtosx8DaliHC30
ThRR+hP+/2KnZyU+WFkvP+x4rVnkL1GO3lGBplVf6LSQRtc4xDTi+adckb+L+ATVnJ06PwgwKbZl
hBKpn7pmo19HdZgsZrzXvCPyWOsKZCwtvgID341dzfZ+tC4t0z5rIYVjrwEC6lJN2Gbmh6dH+HNz
9azHGWK7kdwoV1qkBTH/tBoT7LwdXnT2sS1/ploHG6pA0mBHrFwF/ZJLnWBuYlrMO69MUWw3fXEf
RU9B5GXgZVtjy9J44P1EOy1Z5rKtMW4o9SRjfI+xR7ejxK9JQ6kPBRLqnd7cONpATcSoSMo1KFXz
/0a2CM2FbGTo4SSfpqfJLb97S6W5kukuj2Wwbbwi3WnCwWsUvCM0Ihl3NrRtM5n7ZQ0A7x7V5CR/
OcV4ZekFz50MtBRrpTbkuXGo9/iG+tag88j5em/Q6Ou9CooslpuJs2BIeGxjWDggk+dauuOJ4v98
29BtGhUeCXQOoS9y12dqbJDnVDb+XOSsWrIjvxqr59EJD1igCNt29R9x3O1KjA7U2PeMwFssye98
4zi84HdcpANxf+UJ4iW/bYenQAshWBXiNHLMNuHRCmx0hHppXpDZ8JpRCy5bNRKUQrD1bLe0rXQL
QXoM3SXry+GUmPRvvehaL0l3iFyMZ33JIRenGBhEpiwyx5Z8W4FtMyl9AtXCvS6KETV7vtVUMOw9
DQ1JmT2jMOQIK8alvhvc1DoO8wSvWDudRsQzmRBbQ++7PT7lV9fK7yk+vcoiviGXU95oTsNMLwDs
WIfTXaKmq+iRpECo/RNi8SUrWycmI+wO+PjLvU4SxcGMaB5PKjgiFyMJb9xp6qRk1txEiZmeKdhT
0EJkxgyFYEjW+jNrQwwCUB88sJODbOB0hPrF11XrPfD062AgPh/zedvywN8um1GEiHdGDZm4Wn+m
ywYEc9kzBut21ux3C/NqElnGYZ1+GqsLfJlbf01J08Ym/iMUH10/U5GocQwfpta7McQyOU6hObaj
5L/gDuFNO7dUU1I6hgEdtjoSVN1nFG2RYyJ7cTRMfh2cfX3J8yao+rf59rq7blrqoDgtiXJbJ9jr
ZtUNrIbRr+uMbjTIuB+qrQYi5M7gNDrQ2KIWwEiYzM29FYOwxVy0R8T1ULokPaelez3L+Ri1cXac
UP3oi5t63VQyXAT60Um1GHEKIB/nWl5wXOFXlPatHYbfuyC/a8ew20EkxZUSXrkdWlxrpYE2VZgf
m9T0u2VVH0uj3jdd+G206Tlv1+vaZW2fNdNAAP1jnlF3cIudm7bTkfr8EX9IuB9H97VDZgUeg3zU
QX6UEytdzbXhojjtjVzW35/csaXIoROrWlQzyY5aUeKjZ13umD/x9gSshgjstsN5h9dKbsKlPLBu
VuS6Wi3Q667RMTw2YUmMrDU5pDhnft2RvuMQ++EPKd2TSpSMuOtqfV3+rFgzYNrpWdw5cvwmdFTH
eXmObAdxJkEQB2wXl2FKWAJ/zh+6oZd7+COneKjzvY5LJi96zB9Di3hbsCTrg9TwP1dcMFvGbSfg
EhlLWWt9pa/NH9eZoSJmZ0Cwmw/o0Iim4BvJ24QuSVUm2/VbamIU3nmMIHz5br42GAB/v/h5Q5I3
e0fq91+LmrmbWnJam56DiUibraD6tFlEIJUY7LE65B7x0UvFbaW0rxsroAvuGOZzkY7ZejjMCzU2
FFaFfsD8MCezh8WuAr0IliVyHL0B+vupjYtVul5qBOPi1nYXO/XXxTztC8KLllvG1RK+3pSvlu15
tWw7U4rTe73Helujib3oW3ok7SSOX8/UFwTx2KaFtnh5Nmvhl6x7n0/z+RLr6yyb315mvUXl6tEd
SMP+437r03y+na+X+rrPeh2lOirhmhse8sT58ceN/+XF9YY/nvPzrX6+3Hr75xXrd/bbx/htd71X
4KqZGciYjpdZo5W/fVm/Pcm6+28/yW9P99vtv+2uD/3a/PGmnRzsi+OqvciYmNcWxrxRJNEFTZgx
3Ne6QfNybo7rDcFkVPbnffIwTgHRLHdfb5JI39XIXz6S3xyW1DRIWKS7ZDhxUv+3uxj3oq1WJ+a2
QHBJMzejqTp2sOWdklW9ZiIu3K4PXS+vGyMq+mMTGLvR6I3mWGUuHfwWIbkg92ZYPoQApVS1pr5D
ogS7uO+9mqwxECEL6nVaSbOIXptdGBN4iRZ0Lfqu6Bh3OeTWiyRyISX7urxeCeEp/7z5j4eUQ9Yd
+45p0VKtWTcryXfdM9Nk3ImEecCK61mfpMxLDwfJ8nx9QJjCdn35fL123f3t2sG16I4zIVnL9ZNH
OpBb1i+2sRLJCZhXiZYRzkV2DE1Hj1jL1HyM++g1NG3WQcv/dt2sRG9qsxFdNUT85pS9FXDhvMRi
7JvJqxeVuWk9dVyL98Zo0r4hkcatuhX2slbFre49H7T89FVVX/cCopMhBJ5sqLrz4BFXQbTC+jmC
1P4W1Jhii3VAWK9bvwbGXufE477eH859aHAT3t+vb7HKHebnq9Ild3OswhL10VoHZ6b0TNXdAn+6
MJLXu4jlB26s7LkaDenrhInTn1zGQJKb6wMpNqcpsO5HjE5MCfDfxETlLn2PtW1gqpp2Jm4vEm7o
4O/Wd+ml3XVjpdZ+ff71fQV2PJ46HFf/yd6ZNLetrVn2r1TkHC/QHhxURE7YS5SozqJkTxC0bKHv
uwP8+lqAMp98/Zz3Vc1rYAUpSyKJ5jTft/faFtxR3bYePn5wJjEt53N5mncoZ8ioXKmiQMhfzAT/
5VWWUnI/12w+AODL8w8sOIyXskhG/Nc01bcGyuP16LT5cNvprn1YiNgLz2VhZXMtvJdhln2c36W/
sdSrfzsx1Kd/puCA7NGrN84ctmhXLj3Gpf4te7/ahMylSOxelzOzXNbYQ6y1w/ZiRnQvn2b5v+XL
J2bq80x+XNALheyfB+Hzf5dHnwdmebp8+e1PtXmPB769XW655Vpb3szy9Jc2zecd+fFNUs5Q6kAp
+DhfAYDggz45Hz2d5WXZa3InLw/Vcqt9PFzu7+WNsPL77xswWfpBn285KBHgK9aJmtd9WTpMS/sg
xBkwbZfbhLJJQcdltL+RTlDuPRQyh4LsPH27/PjHQ3+er2gyLmXepZ+0XKnLo88vn98bpwwDkGFu
SwM99j/HpOWALF/aHs0PPk+Gj1/6Vh/vvpzUnRPfqqKFYMjjphinnVCEfUNCI1RE2N/l8kZsyu0Y
zq+Wg/0BB5tf6vPYf37PLSAH5AEens8fXl798+ny6PPL52n8/N7n3/vtd6P8uUu0hjGMavEycHZu
WEO2np8vdx5HPGmPy/OPN49CikKKNuib5W8t5/Tz2vKmS6Bp+dVyjUWmjklpeRh2HUuZ5Zr+88Pl
T3wMVQrQwQHOxGZpPH7ChZany6iyfO/z6fK9T+DQ53/8/c8tvzb4bxgw8w+e2fL+Pihmn7efv2ib
Py7m5buemXcTeTEz/e+fGLiPn/o8EL88/+Wv/v7d5ed/+eYvD/G1RutWfDEmPf7onS7TyDLgLH9x
efTb9z6fLv+Ll4E7cHn4+WU5H59Pl0fL7/2Pf7VcqMyfv7L84G8v9afv/fZXf3sl8ljhBOrbem7U
LvdsSyXBgh26/2gVLv3C+csk8eSsly72b//z+b0py9g2LM//pd24/PHPH/29Eenbs+t67ussVzQ5
RAixP2+UX55/PFzuq1++uzxffn65z/7rNxF2KUR1HXZJSnosjqs3nUAgU7fv0ykRbJ5AvqE4gZ1C
8c0bnhOVW2uS6fVnhhNkQqqEljrrid2pq7C5N4BuSAaH3Dh+ze38gKlKezYN37vHM4KDyO+fkriM
dnOM9VaPk/AKEZjShfOYqxjVqUUadNGk5c00RvnGDTC1ZHZ2M7kR5UbqJOtwbMg47rNqP6AcM3ol
dtrS8/r9A38MJxMMzm7eVE2Z2sgPcOI8vS4T6+eXD1bb5/NfkjiW2fjzf5ZHv31vmbqX7328wp9+
5uMVhsS7Ec0eLDZbP27N5Ytc7t3P59687lOUzimLLffv/HwhjX9884///9uvCwdyozu3hQhjZVBb
fj2Tbh7fLT+JbqjZmap6WP5jXG7BPz+MAgyBTlq8wdgUAJ8I6G7GAVpQ2zFtgn+Kh/DNpeGtlZzo
AssukeNR/ppkqb2LmvpAwc6lQW+la/ZR171s7XNTRvdGLW6k8k5W3l/gP0Lf1WgcNhhLHWyGvtLf
ShMB9Tw8Y7LH6jgYuAmaCf28HeXDasqnBi1CqBN0qjX40rpmXTmQfLMYwkVFnXHfat2x/iaC0NmZ
WHNhRMqWl7gPUj04+EObbNOxqFfR1GLnpEe7i9Lm4Pkw1QwnORrMswem+NdEmNMmKlDoaZp/Fl33
NQjhiwZpZm4cC6YWdTaqfD1VMArhq0rOFXh/rIGtCW4MpcgM9cdTHwZUKYQ1p0Rnxc5PkNz5FC3G
kkdOh+UCwu8+aBpALA0pzbld/NAM787WbEGO5aJbeyezetziIom2xImB+nXOxCQT1EJhDq6ee9+H
8SUc+4A4WQsT2swZ9V86UT3IjMwS+Az4CTiqfRqtze+Wl7eoOIH7gubfObGzc2tfbNMs/zHK8gr1
RLkiqF7t2CR3W+i791Whe3fs+95cLwSLXbjy4JLDO0GlXRtDal+BICrXLuFCTV7u4ODT6hDEJPg5
qmmZIq3V0i3bNirnWGEruMqHlAAWDQ32LlN6vRuKhOUnTQRPYvIwSpyeA7a7Xmr7JKBsAbt1Y7VU
PLXcehqKSgLDqeyNi3+yrppnb/KJnXUxZdvSe0JGPMINQzobOx2Ci3ifEATwpfCqCvCj8UUr4Iq5
pgfvmC3PkahaspGRAXaBoKANO2Ik1PaYQ1be5j2KY9Cye+lVlzGD8VlOibkpFVG8o8iaG3x6w15o
OXzoE7rJERcDxGJaEhTKDfcZWeeF3Se7Sjs1dnnTHxQ8bj6uouicU2bqtGKdGf13MaREXNt0zslp
uamsYYfeLoEI1WNunUc96k0bheU976jJpvlN3QV75MzkLw8EqmIo0W1ti2byq60CtUsosFZdfcju
bHTO7HPpVXhG/XWymh+Z5zTb1BBfbJ82T5P/cEsj/D5a+ve4VPkTVPUY5FZBPFlhbLjkjFM7Uiun
3wIwbTh6UySfSBq/cQc2YVAmd8UQ3Kg6bw6Dw7xS0GHrzCLYj93PwI3y+2RIfkhjOEQIpLdxXdCc
a8VphCxgiuHJ7PTvk8jNW0aKhApCh9lCt78mCu6MWTL811X1msaOvY0w0ZDWiyW/ia+cORYw6cLL
1GKr8qz02itSuAi+/Up0dIEoLxHNNzHQSojH12BwR7wI5o0YzG9E/3nbQsNKTaq63mCNfstRXj3E
egZPFdXdLkC7q5wQlrBV1zeurMFJiOGr6cJn66gRo2AmrEBz3ww/FLtey5I74cwpT1a9dQsDmIXu
fhkDO9sYjVlsCx+9qzZCXG8YMUydazbWkQjPvUS0xtiYS+9HRqktU8O+JEPxJg3zB7cCN9IGagt0
JhHsNY30xcOiTKEafxeXn1ZrTzLgNbwaURt1z9xx9gCBHkyZwi2PTkx/ZLjUKLvdKxBGxGhUT4Ve
m29Yh8q+eBny0N/MHCmkwj4htBxIzUiPQ9xDTuHlNsF4Np3+hQBtbZeO41aZDP4sMO8zJzsORFtt
LQ0LjF1mIWIkVBAoWBAq25bFm3bOvVPo15X/MsFzd1J3a2XN2Wa9gy7EHXBnm0dZawlFEP/B9KNt
UfvxTnaQ/JDvHOt0LpIjTznWhXEruwjCTqlOmMz8TWQ3zBAj81IWVNOaBsCIFhrlEfZYu7DFoepB
W8H/m/xS7nsLohvmKuq0U37V1kA3s6HLryqbHSFRBR0NTe7yoCBsG+rvsG85qWM1DLd+OQe102Te
lTRtIq+sD7DHEKt1GfWVqOcO7Ab62RR2d0itGF1cm6assmF2eV/Llp6pWdMKCvTgXQvat2BCpNda
D/1guVdWMTvma3MHpwM2gsIg7YTBrTWZz45eVrABEniwmnVtjZeqKbVTiq07LcP0dtC0DmhJ3F/R
lEOa3Yu1iu19CrKdQgHcQQBo6x6V6Kqtm6MMXGfVkf71wvh4FB7Y/kDnQs3B4HYWg5VpaOXWcpNH
Ks4bDO/RXueIbRLLA/2ShN9iozjFEu970tCxa2uMiklg3oJcuZ/a+OjVDG+dL76zY943FcVaL4Lh
RPXOicWIEJ7ZSPODW1PgFOgqeYL4F62tGg181xt0q4R6cNCY7kGa8LGIREe45x2vjZJeMCY2ddS1
59Tg6KIl11eej2CabGC9GeQ2vfg+XX1t6tKdilljR2hSo/Hc62SB9chJMcUTeyMe1GjtacwlYWDt
KB5ZK7nYvrjFK+ltG3xv60l13+huc4P6/KHCzjRYBgasPeM5AbvxAHQAXjduCRkOV5jisk3O4FJ7
Kj4aeuWtNH9blzcDTJrHIAqGK5TCRZRNW1PAi4FauhqyglBvbzjE+kgMw85JgZZAsrgfRdQzjEPA
YYaCLe1h8UpZj/dOss3NqFiXbaa2fmQw9IHa68yxAnYiWE1XZIyN+Qyq0Jpga2rAJpqqevaNe/xt
p2SAUed+w2sPKNfqKW2Z1dYCBLLVhZoLP45DLwp7ghON82ULPxwG0dHp4d6UydHWXschcffQlLjr
U61e91GD0EtfYWaavqhRuyf0lsOQY5DjIjE3zF373MQSM0jn64hSQ2XlcQBCuE2V1qxwSKQHLFZn
2YQHw82rK9idCpNfMjHJXflupdHZD7srT4wbB1rjXo9Cd6W0+7BDLs+6qfSCjQVt5zG2iMEmc1oD
5RzoJ9h76uQP1c5LaD6ZuCgxA1yotIHkdMIfJfkBynL9Lf1ajkRk7IB2uQE4wKi/mzIdCNwTKgkJ
AATipmqZUFMAH0FSs8AsJ3SZHZ3gruIWjMaVnzWvPeqLTeCUXyViPK9zjZUO+sjzwvdsTL6iNNEh
ufTBTZ23jzPjfRc6SKRVIL+HWfLFyfwESlVMJjfStR3+TZZJhvMUui8Z+x/a0QTR1il+RaOMbjLn
1tW+uUFYQS1k7zBqR22YBlwd9KpGUt2agnVL0LIUYzQt8iR8jPrm6BaTewUIja592G6jkUG5Mqt0
MxouXd8BiGu3wlF7b1pWfDUM3VmO8r2uBA6LTFhrr0d7H463PTKApEZpLySZfbWDnwA0hJd05VWk
wVMR1XoUzMXShAngdiWb047UCSWuzMZzQJ0TTzRkPdXla8WpOqSysHfaaz6YLNQLrzia8JLyTF4x
G9pPEaODK68Y0Z+ziQQFylRHvb5PFHroFODL1Nnvfg4WJ0ICFMXIhzL7tk3DeENcL4lYvber8G0K
8ukZGL3xavD9k96gAQ2qK3fuFUb0O6cIl16OJ4+wD02siBDEImLNIxCDn9UM951SAAeTmFVVuscY
CN1pxklV3sAiHNeWprDrWa1+UHFmP2TTBtELjdDw4AHqy8f61DhBfWrBu2xUWGt3xDvs6jIndL4E
mcEG2pB6fpq15HY7b02Gah2P8luWmTQIraSFSiIrrn75HIpqM7ICwBb6GLvjvjAgYfYtmBJwXxRj
AT6lAg9fjpeRtuQmFuaZSIwf7hRAlnXIZ4pcP92VjpWBS4r3bBteqwLYZofmINVFQ6704K7hXQET
maqDl9d71aEk8Nwtsm0yIqbueUC0cJ3H951uzSt0Ea7xTlwIhb5xIwpAjgfcxxtRWXSG0x9RpkNy
Cq7SjqtwMNvp5KXZk+rkmyOd4bWQ3ktVp/WqsdIfUayJjU/a5mq2lyjolevUPtUJDKi0dl8alD00
SI1tG4j0esKRFOZWvtbahhiGGcvjV9hr8vhcYlJ6atrB2WRptlYTYqc40p7zGKBbo2NEJ+Fsq0uq
6JDSXkRYE8Ws0l0oOZfCiblyimYT1OO09VUX7mafIXTdkrjH3lkX9IeMcNNr1mmwhmFVWWm5L8ce
8ztcLw0y62CmBsxzKCUC7n+XYlCv4fmtIpuFjqmglQeOLjduHZNHFjyYzDc7zR3ow6RMuQmaLwMz
LOVNxCoGNDsz2BWOD1goIDtTVQ0GaRSxMA7dZDtQ/UyZ/a/rYTwMSdly65eQx2YrQipvEh3DXdS1
zkvGdikOaOUXqNLWTo090EfCNvUgVFG/z2EWjr6qaYupGreyiJt+Q5CQjcW1vmvjDdEEbD4YydKk
uXbA2+1CIiLYJo4+ntSBYIdwEkD72CX3stlnEaNmlo2HsYkfMuEW29BTV9zUxTb2I95K697lPnp4
qSwNJA+JaWXdP8RZwdiAeCt05+CwGnUaPOR4w+6cG44rcGdEjP5QXo3r0LNCXOzpWY8thnkmrSEU
2t5zQ7ojMvSv6+JRDc1ZRo+h3Z5jYq7xkZBiCOOvz2Nxxdmog0bg5FxrXsDJI2sI46FCYNXB+2sJ
SbIKPV3L0DuHUJu29L0fME+C7u2GfO9CKnCMONmAiUAjCM/2zsCXiKl6dgDXpolQGbB0+J5yLNdk
9Hn7Mkp+RoP4Tv9+P7/Fq1h03xyqXPDx0ucaop8ej+3BaQNiO8g0wmxab4bu1fSbXe8SkeztAsfq
sJC2zvG9Invo2vcDPoErH022ICsriMudjYUo8AMLZyqntHRAvzIL42kNT3Bcp5Wj+nhDYRgNXt0x
DXQzb+c1MwLzVHD07tqpPunE09ARQB5sOKSDowLPd15tPcVy7sEKF6ZkO9cgxruuKupdY1j6JqoU
ECvLCLZuF5PlZLSr/097+b/SFoNn+dv4tttL01zewq752bbNXzLcPn7zvxTGwvsHU7D8SGJzhOn8
U2DsWv9wSHCzXJK/4Ict4Wn/LTA2/0EUsetKIQXhb38hvhj/MC3peUzClvBQS4n/F4Hxb+piW8Ka
0RErOwYxBobumX9VF3vWKCjuauVBr4dTAU12tte5YWntIIj42Gj04eN6elP/O/hZ3BfpGBT5/8q7
7L6I8rb5z//40yuaOv1X3RWWSd38r6+YUpu2gYxjLdo2vgWfQFK9FDeD3Q+I48LuQxr/P74cWXfl
x5u4+vGf/8GH4gPyQt4s7cbwLzn8vwbUBa3mT3WZQG9MUVEwGmnueKaCdBHVdP4F9vOHT/aHl5Jw
e2woPoJPZ/6m1O7d1PAKBnOG3+Q9SZN3sA7vMH1lEnz/+1ea3/RvH4pXQloAKEh4/3LWWhECfJ/t
Wb4GVdSTVNWaUKRrAHj/7vgZXPP/8lrC8GzpeuxlDWP+1L8k/AWlntlFyKeyEhD2vaWfJau2Uoqj
0js0sJUOCoz1Yt1iYBmrndu7Jysgr8DMb//+U/+GKppPJbmFpmdyNg3xL0p4t8+k1npDeSCqbgfL
kVyx8XEM1Jme6xlHx2Njuz/9KPg3V9DyCX8/2sKC3OxKU3iAm/56BNBaF5ZrzABQsPKx3s4BzASK
Do9Vqx7rDtRNHtxguT7jLPfJf4outV3vSqAErD7Q6yspvsQi+fL3R+PPbwt1Megm1xbi91tX1EUH
ryUvD61N+lGQOgeByXzVWpQIdNn+6PTbroYn1MbgLjCWrUnaehiTrCL6rn+SzrgaJyzqIsA+8U/m
1R9ugz+eJuIgGZ5cXWd4+evhmjqUrVGRoRvuILSUdJ82dUcezMi6bbC5I8DtQ6H4WtKW+jdji2H8
6WL95bXn///lYpUS4rbWpaxjYYwMOpBHFh/ELiK8NGt1Zg/DoYjVYRDiexQ957Xf/pur5U+DgPjl
Hfw2vKF+DJEa8Q7I6yA3yFVnoeILSkDQsQwJf3+oTd3416PtYQoBTOa5gB6of/71Exd+5sisKLND
oZc7t3KPokjeB31C3KL3xs6usj1AdLoOz13rO6sFzJvK4dGprUPLBou6FMwJfgcc6tHzuXYszbtW
AJrKRj+XQbT2kv4U6N2jbXWPRYyKr3hRDHBeFF+E0bDs69WZWEMvL27KYN+JLMNNz9+Zf74TI3FP
9EMGDBSj9TSOPrR1k4BAeRPk07Ga0Y9Jwg85bacDsDnRBiDKyzG4Vlj2+z2qa24o1Q+Pti2uelNQ
1A8PqRHBkicGhTOa37ohGD/NhpdZjZehUfcR1BotsMjzVleFx3uE4ISBIr9vXUjLepiDBc3o+4iQ
nAj2L6iPdk08nWlvHOzmR9LFFwRux8QKAHJ7OzzyLcDZHndd/E764DuBBO/z9YSVgk5ozmeI8gfL
ad7kPBTPR0ZPBnMdms2uHEpKT+ab5vZQjPvwnVCUvem6t03TsHjmcxlKHAbVf0nbDupCg45enZfB
oxXqGNbUP7W61FApZReD17RrDpDJiDd4NX9gHB+NiFK03l0GjQ8nJwJUYlAXPXkJvst1MLRUswpD
0dN0OS2Fyrcj0ltU7Y/L4fed+H1IsKUU2hcWwRzJInuvM6DQdfjeupQNrbnzB7pgHYf60e/LNw85
tq34qNrA0ONM+rmP+lPs/VSyZAUsB8iczBOkWYA+Y1wsvesqNO7KgtYC1UJ6FnJ6UJbkgp3Onuwf
PW86ZJlzDJOe3/cab/uQEIGA3yW4eA6HIEcRlePO6dUR/fhlfgn4bo/hMF9okDbm14vG6lsDdotO
18Wa9CP7rWrF4gdgvzi5iX6e2aKarb0nRXIx4uzSE85GSewMdgVNbgi2JHggbAK6Wm08xjgFbNIJ
EeuDm/XZhSRZwR+3KGKOHtcnrcJsmxY3PT4EtuTh0RZptfFZXky8ozVWjl1VRtq6qeIL7XYKa2N1
N5OUZcTLmUQjskP1xn2VnIqfmbE17h239dctPC/uq5vl3bt0blboKR/neTeuGqQ1F5Ny0FRVlyHj
HhkJ/WzJZ1BGmq9t06Igp5/nS5noKm5lXZy0zgBI6meH2ODcRMyxeyTJa/QAJFWwcYEN3Fwl8fhs
ROTi2Yr31qVhxxdqU8m78GvaibqvuD7Iqwms+G65HCsH2sF848JxqFa1lr5aZvDgtjmxCi4vvQwl
MkrfET2fvZR7pTgw3LKLHs5WyDxlaIzFlV9JcgPHXVAA4RdeeGlRa65ID+Xm9JL9OD41RL/QDoSI
3M9TfdiZRKVwCZUBHmZFmwUU1NmYT9S6CPQ3f1r1kfuAbhI/tts9orAI392Can6q8zfIc9jS1XvG
inHRKkTOUfuNbL9+5B7ouVyMILlIjR29risc30xZ3sASWCGbWg2VZu2XH/BwSlXDzIOD9DePmfS7
YRYL3rpl8VIGr+IzD21qChaNpKgqx6Ma25uSgiebwdrFVTXV1NXrCH+z59/qHcfGw7a/H/SDQ1dM
1a65yS3qU3SGnBV75Yi4IXWLygo3jjLPAisHm+YC8DvvW7TduHZK7nRVzxgUg6pF2cLNJ8kAXDsZ
R/4tnD3nJtE4MCV5u1t65RQCh+vSbIAGhsO1ZVGgm6nDDbHva71QPmwKXlbo2hfurWgfC20HIkKu
zba5rUbqyTKc28ul/RT2AtqaKgH1l/GzCnoA3rmdbb2UA5ca+hbcL03QkGMlhvGsz6z65YJcFi+i
i9/n6UDP0ncnEKDU5pbDeG7bnDp7q/8Al/8UE1rU68bD4HvHEe46BVSK+dREUcfMp2hsXzov26ss
QPPAFdhlQ7GR1xDcJHIJLqg8zi+GkYxbI8XN1IzJ3GLK1wgJqLH0NAlpl3Y+RCWnEE8VNX1Kl/EV
wdz5ji4CRZixJESpoyxgBfVzRVgymoFoJ6vspqUOQBvc+C6AD2/8iVAfA4nqpmlNuMBxZW70gWue
AIx9JYqIE9iR+EUgkgSnBp16MonJpoRcWwFJgbx5R+M+tP120wdUzDqsBJuSYpg5Tod4wj2m67Cc
KkO2qDEIKs1zaxWSTrHJ8KFxI5sE4xS34PaoE/Ys2+X4E3HEyewYt0bmzJXf/xR6lm8z0qs3PWz+
EkDSupOq3FkOL9YzmFf4SVYy6rcOpY+Pc1eAal/3U/ueIyWpuzuluFzarHYJsTAvEN7lJtEBZPQT
iqNagllLOe2ua1z4xZNpE2yQu8PBJtd+tayJbFO9Acdkk+TFHhwmQV3boviaUsQraMatHLLDVgD1
N3hLtXU3r2X9OTGg+4lbCiaknJMXaH7YxSM97XNOvsw69LunKR8eaBWBUBanSQeM5TTcosFgvbp5
266WIcjpaNDFRrYNMXJ2eI0i5raycc7KlT9TxW1rSf3ZHVyd0MnYAXSFDKqIvJ56Oo84K6CZpEIr
4LLSKrNrNprg3ezAXCfBsGtxgAbSxNYZ5F/okUdb18feJ/CMbG3mRcJKRXGYAvhGpsEdzsKg417e
5JVybro8IjbnyWxl/4TukbG9aG7NSb4Bl3rA4jx8j/GKhphPg2AU3wKy/9xd02rDl7iwb/reAhVk
WNAXhuhVNr1+zAgrvdGkg2Mu9fdWER/Nqt9XfhndBpXSNx4qfFIlAjycaTiurbB4izzaXFMVJ/tc
2+qRAaGTQXqMPADp6XPEVLrRo50LFvlqrIhHgT6HwW8CTAnieNWqHP5yRpJ3VWv6RkTVuBnNcVsk
4qoOZwa3+ZQPs23o27Int7nshzzZtp27l7hcd0FGQkhqkQ4mGDId895B4kB6V3GXCPy2jiYPs0rF
G/uc7LUwo8Miz0Y0FlctlD9ikNH/Zt29Tmb5nhgrQhOa4GhnFViADhymgNgh2rHf5p7E+VW1P0hT
PnW0FAl8b3eRFXl7VWbkStsVN0Xy6CHdcSDBDZT6ynnJUBPYskLlQjqcT7cjLATB273ESBm+O+5b
q5g+9G4wyMpLYLUXdyQ33xBLnK8jjXQzI97oqAfWvbJfbQ1czRgwkpOpyUIrYGNSQd5fdaR9YGW2
D32GlVoV4d6FiYFsyPGgETo4oBOmgN7ssLFFEq6ry3U5bh2Pxtk0enIPiKxc6aD7gjohI7AtBvZ8
DmL9WHcOoUL4447VTWg01wWlVmYktevGpkduU9/RviRdqyhJZWih8raJS8TASJ287782pAqupwn8
ZNrDh7NkCpk0Soi0yQ+uxFfpIhU+0P/cNjqqkgYtgRfU0X7onEOh+dhVmWE2LR4LrLk64E7NoNjO
ys/Q/O99g4HF46DSjebVRdvuW6eKto4I3y1SZLgHU8LwmOkIamCTac9aWHy2vgrsq6mektkrfmA4
8/Z+nj+alW3upxmOIwPr0HnWJmRW2Cst2ATKDG+92TvtB8+pj91s7JvvNPL9HUy5cEMg1rcibT2A
Pq+VAEGom2Q6GQ2LojYK9jaUT4kMV7pJtGP3JsAW97dY9Z89GRfrMaOHF0ZhQfdKbXSTtcHUyYNU
AQvEnGW60VlYbLgIpnlJKQ2zp87tHR22D8SFEdZGAgXEUnYYGstkJ5rRv2V6mSfMj+pSO63Iq0oi
1j9xweXDvU77wH7BzX89Fhj3xbwoSFzCKoxJOxazmbcxWWdBlFn1uBv1IWEQjEJvvyxbk9DCqQ7n
w2he0haKpM9uJu7bcldnw73yaFfprrfXDMU7JbVxPWgzeUOtl2MyWfJLkZM/FYwvMJFPy1K3jdlm
ShNtYBPFZ1OyeCOv7xGMfGH+bEc+d61XFw98LyvlwjfPeUqqjUk8lMj1fh/pIHAj7avD2MEgSDfG
D/LtZDmH+Z9n8qGTOn6famIaEOHl2yD177Q0lCsv51slSW4bTM4IEZNLnbPQyDBMG2RMHjQYc6iL
QonHbPR3SJ3WJK2RYIkgZbJYXciO/V3ma1s/zLhxSVzXjGpLAma1iufNVjfXWrr5KISyxtwfuc+0
A79PhX6m74dQ0Uoups3xHyZS9jL2aRpZeNcVZ6yNU2Qr7Ej2Zs7BncmSvSJGynnKpDh5VA7BEjEs
teTLV6cCuSKIg+nsME9jz4bYGZcwG7rqibCfDHpx8qXU8wqvdppi7G+muXF7tPr8RnPtbBdUcpYv
5F9H++SY7C8RpBiJz16P7UqA34SmC0dWS/jysaRqkT/RDClzNl9jpY+rsvHX3sSEOm9LMR5/M9uD
tiR22MbHFRp0zRz9MB1jtKAweBW0bM71/LY7ibIJyOi6N9gt9OT3wuK4E9CVN0KyfRHRSMivcJ+i
1DskJTO1kfWP1uyVzELjgP6B9ITxSNTjwQECs6zs2aDtwLC9a56ntqTFPSZE0EDLDK4DoI0kI7Iz
bfrjZJrn5RzgBgctnGPj7eb3MI+reTHvLeb9sR6OL7YYL5gVAQrX0biVPi5210JMuuySrXQ6KJzI
usNSS+gUqyfuQ6NPubjmN2E2wK/mrS2Z17fzYorjxPA0b1bxfx0759mNvRoH1Xidm6jgKu4Jcioe
0I/cuO54TJP2jhQG3CXTtTbymwkgbcA50ftc/3CC/vtQPBNpvS67Md3EXCO5Fd6juHsAaHAoOvmt
7CGuloa6MSYWu6MbXax5iz4ELMn8l6X8trx5Y55zSpvr1cwoVMRMUkZkvrcCyE/Bb2pJRp3X666o
PM/7XQLhGy74JBIndBds3NRRZsaDMiJBCQaUQMyMqWFvR3fEkX+eBwxIz68p3HKd0cZVBvGKyJ2W
bZtWsdFBj3rDQoNFMHu9Do+/VT0t1eQKTB5TPQJBQfHMZHuZ2CNaC3Ey22DVTvnPuueenjf1fcGS
vTPoVriFd2PbDjNAG65b+sxg3qAQhBYhkOyEuYL5jcBCYBDsSdpYL3ctZnKDfW36o2xbZ71c8xL7
9KwL5oqlQ3qdd803RPfVah5oy5c86n/UVf84DyXzWQ2n7iAK56Kw+MfGGyl8a/qa8AbSnGFGuyMp
8lb3inEzRVwVcwmib7h7AqUeHZeMp/CtMnYAEgA0CDNgVr8ij09bT/Mx6f0HNanX+WMKba4pMyiW
KDYdSTFz5ukuhcuuMdlNYtHM42eTu6NCer4ebDKnVMbMtfQGUOy6K79VfAqfiBLNmM6V1ryrMn2s
vGI3DWqDNYoxlYU6CPD8SlWFhjcveY+NMVjVjQmTjaJXn7+OAh+jnbLvmAs+ThC+jyD712LgXYeN
dkWrZ2+wSHTnS3v5EtVzcWoVZbCpKz1qVvoYHkQqTkpxCTYVDSYaFlsxENZGANx2KSyEX1II4YRm
E0xaDVx4aEPmMhIxGCUXuDGSf4zYZV4JdJ1hsDKjzp5Q9YBi8lHxsDyUEXVHOI+566mdCGfeW3NV
mvBhG03sIxzga7WUz4gh9dCFh9K/RcTLB2dU9zg4scnH5CPSl/9O8XBb1cM2hSuIvoKFX2Zkr1i9
bpf7ofVtTmE9S5nYUGFW3oiM3OCpZS9U0SBnH0iCHFIl+WIJ8yDbiUt8uf0a94vl9+wN5622T4Kf
QkRrUGPsC/Zso0rTtckFPW/vme/Ba7yLWUnoQCjpBrZFQiZX9dA9pgNohdK0oLHO6wMDa0AI8b6c
V9R0rh+XnVYwl8pSFPFjXsIKaNFnyHl+pOECeIz7GpgQpTSKbjmaIY3dahwyGhBKlaxzz14T10hx
KuSEOCmXZDWZDKRU7jIgQGFUYpGkSOkbA2JUFULHwK9fe/ApqjF6akTl7ZE4WWG+q5NU2xhskCF0
PISC1WTe9vjXmpOJwNCpGF77+LkNCpCypEGtUif9kde9cVr2nvkkEB3JcJM2HCLwvM91C103Hpil
/E5bp21GhLXjXlwjY8VwCiwbwWr2vlRpSDKSiLoiFGVwx4Qu5d6J9LUTMrXllCaXyY6lItBcCNYg
WxjSHdODzcvydHR/uKFERz+X5DLfnj1A8qdM2PLWmcZMCSJ2qWSXhEat0ZyyNfAItU5ZIxN5dl/E
mbubh5Jx7gWUHj0kUjZfyJ59J0yXAiJxCAVVhMgK3+PyPhuZQuKJitJUvDZTe1f+H8rOrLdtZc3a
f6XR9zxNFosT0DgXkqhZsi0PSXxD2Bk4zzN/fT+k99c7yTnYuz8gEBxZpiiKLFa971rPUlh6e/hQ
CS4zGFBntYQ/Khh3QoDWrJkznbN6ubehu2bos8zvZa0QLEixeppLUwiJ+XL1mNix/I4qw4pmdboy
63ZT+c5WqZmQCCPintWmbxU8BXvcBii1L8u1XCuCNWoxIUthK8sHZeo1InCSjM0s8qjMps78pesN
G5XKrkPw/OBr5Q3R+btDgxF57EUb1S+ewXS7oAmAyvPVColM1APdo+SAMmY+NqZkdt2Xhzzzk/V8
1g/xrYzJcFPshKuyzHZ1Nn5RPOYqhRVeJ+eht3z4CoHXnHRQRtx5BT6jCwFPFAO9SmCKgdjDRzvK
4aDamKq8ihQK3fqkSMwSLM93ht8yuDkj1Hcn/UwmyBFc0xaJVEde7mo0smQLgmIdEKyEOwAt4Z3X
5QdFLb5Mvm2tUeeHO6+pz7X0i0MWWwrehKjboJFHfxWKy6B27eOops9QGVZKagx7shWNQnFIvxhu
oGkU16J8tw5VskHascDykCvVSz1tp8GAWIq0MZ/08qzpCdF9uTyl1B7aAYq/2hFDFpPErAD0hVja
2VuztbFf+62xLnGWbjEaMLFtcZyGunrGmrIKuoC0b5vOXOF53d6P+qeqJZEqDet1z3Sb5dFb1uty
49nPhiTnPK2JaiiUV+SCc43Uj/YT2Hu3UGM0TrGcF3XxWfN6sZNGdo/b39dId1JvJmzIbTYjAdOZ
BrjgWRHIlIeoi8j0Hazj8uBp/NR+yRFhHTkXzD8ejNw6NtHI9F91FAodmQ5VnNhcsKnmcXkgftM8
Glw5ve/nh3qmu6LpvUtCExUQFOXZowrZpad+EFAvNgNGmgUH26uMdl7sCCwWao3+M/laq4o4tqn6
JStoKBCYprmk1AWrxYS5PISx98WpRscVemkcERv+/LA8FxXMPIIyfg8JVRuTfDxwNOWxSXt5XH76
7b960Oo7H8JLSKTmScp2cE0HKZmSRerxz4eiRw+tOUXkdiCYjVM5hPUhyiomBoWLWajd60qcc/WX
fZmuLEYBPTzHvv6Yohvc9k4L+GpAcxwgZSXx9rg8tEGsH6t6vq4o+Lt//iLyeKMkpqKhzZyb5YFy
v/j4qY1jEK/T/Burn2uTqpBcrWF57yiIlvNCvdWxpt7yMvK3MZGvSCTNQ5Bl1jkW4TNJpuUZyWXF
wjFM9wqGsNlJfMsRF+NDKh5Vszrz6+FqamTs6HESHRxIbxQisxAFrJOhfKz0B0NTxEMYqIVrRkEI
RBofUqMZ9VYyI2DQgZBP89duOKHm/1JoL+973mP539ATakCFX9n0Tmbv2pbd8QmZu016WtxGSRin
nVOnWJ6zWIY1TmveS+VuiNX8YSqvFMXGrUWOl1Tz5C4kBjVbmdAxgo7q/iRjyY2I41y3ikn5e/7R
yIJvQDuEa1q1zhIAjtbyUzd/Cz89p5qoznz52e4hcMTEp296YX1RVKvZDjNtXGaWfyJkYXDC4djN
D8tPRNQ9UjibVjWoAq5VdTii1/wR0Wh3Y9qGx+Wp5UGNnT/+W1QEM1pJAb7HSZMDpr+VoCZ5NIJX
dvAh7jjLRY4U20AROj44jdfRbeLBHsev3I4kXPLJexzFLu+rR0NB5EkGEj4U7ITzVWzNV2czEurc
yuhcprXP6ee5Njg7UtW6szFqPCMIw+Z6Ut1muFotCb8GBgzcCU41Qx98ooPn+WkFlUsDujxf4nWI
R8BsCrnuSSQ+yPBhAYx2sWmTqjuPNgt7NPfyXUiY6k6XZaSt/dgLNoUITNSVgbZLBnENICbSShR7
r8FfgkTR0+sTrzWZ0GEqjOdNmfiSt1Fq37VRE5ziRINFMQ05VXAFkJWZfSVFpz2OO9mq7bGTVXvM
Z9qpL2LmGMuPZHCRLGL7kUspYlhnXiiP1qTK4/LT8uBJvHjLT0RuiG3q2Nw528NoFeMumanmgSl5
kxlovvy0PGf4z73vTQeqx8RpewPl8SAkVgaPJ64Xb3ZcKoYknL5+HTUOa2hxix67+yIIPycBCUk6
FoSgqMa95jfPIrb45gcyNUfVxe2UUHjAVeaF9lGgdF6bjVecC8egSGf6B8mSJ0vQYZLw/Y52FNLU
qY7UfZAPr05ZvExG8ykemDFqo77vmZey8hXRkXTUcOWP+rMRoV5twwpcmxLcwTVKXZTG1D3kqyrI
XO+6+lvJpLypEjL+fFG4P/RCWYXQWzc93oZDMAq0+SiWey3e2NhtN3kMAtqx6s+Rkb7Xpv3OwgSt
qEVUReu/D6X3NsqK/Nj6BjCBYX0y6IfgNFOCw/wBVNHvmJfZXBJDoO+mmLleNDK5bWdgJsqLpybo
NxRZ1kUHZJEBuQIfQwC6s9Z060rKwDauzNcw0b9UExvBXfPDRvS56ltyxgNKjRqkS7/A1W4E9pNw
/Hfdat71TKPu9RDGGEcSnxkcSAqBZ7r63CvxedKPE3THtSro95qwpowpYzE74qPDJfSZUegSq0F1
ULDlJFZZ7ETb3ouyINVwaMf9lDSrFKqTq3fEh/QhN7gpD9f04rpV9TBkxpxmHVfnyaQCTivqRyQw
ni1VHqm0myxXT/PHCOaFQBI9ddaSwGoyo06Wfp0H5GId5fvUqx40tTu0FsunpaIXOf6PuRQ0LAsq
lQqLnWbrRnhHwODpOjL6F0JCsxU+qzlE+U1tPBaQ4E1Y6AiFdYuMSgokFsaDsnd1M34LHfVRZ7JI
7ZA1s502sD8zgJTUBYylhISUoKXhm4TJmyhtZbUHfX38a73Nkob3ixQM5iu6TBX9sw6rFbjrL/qi
epp82daUr/Tc2Gcja5VCUwOySnEr0iOxivSdmZ7HMgbrNhCYdil3kbS5Adq9coLIcGtm3RQoQm2V
ziuD5VD6lBmlvUn0Hpcgy1mmPHNZuL4OkTmnlrC4bInyZlqIYmT8YeqcBG3EnFDF8E3qNAS78C2P
TG1bwx+yxdtgRMpa6efSAflqDNdM+aMNVlfsl5371wdFmwVd/3JQ0JBqljRm/eNvukfLF/5oUxLZ
V6n20iInqnCrLLtEyNNFs05Tv/fB3AwYEDZ//d7i37y3piIKlFJDAOWogHh/FnzVsjNSSv3Jvpg7
3qlHxYg30oIXgzKDIoxrLsabiVpkHLQX2xIHp+9h3oc/aIvePAekaSXVFfMIWsrNpUqcA6nWfydL
M/9FFOaoUJMMB7Clo+s0DX/dy6wasliaMaeNzV4Ci+X6rOt+xTDMYnKcy2uZFmM5aZ2V76CrQjIG
m+nHLOYIQ77FNKM70ib2NmdFjNbgDYYqNfU5U97Ks7eoSt8SSoWcE1spmJT5UfCa1yGT2/tFgujP
dkZjLgc2pbyWnyMMLSuYhH/oNFgm/KARbG6sJFiJjoW8iDFYRNxwgXyd4nkvSRMX65rELu7FyQW3
474fjYQQ++42psF3wAB3Xxwzuc0LNuo8b2bV35IKEb4cPom5yBia5cHImN8Gb/lE67HSx8dkCPZ/
fUZo+r+IYznYhiZ0w7Qs0Mm/C1aLIcwVm9LHPjRjY+2o8LlKeh1i1ptU80gm61kVlWKzn9BAxNmY
biIQoletk1tzUHNuB1SUbYzTrKmK+oSavN/XnbIj80tyE6aeM6WJBXEMJB8F7+4mPRrAgG/AVjrp
tlOnH+mkYLhClbI1y3G7FJv9gIqF7pMbCQGsVhDCadSrQ766uaGYhRTJop6xv2KNoqJRWekpsy7S
ild6JPYFxOU1ZQYibai5cQsl1u6+h7XL9A7rCNClz9bEipie9lsqCoRC5GIWIyNP5VmvSWMxK5x/
HyQ8LP3WVvmeRH2BC2ajaA2+8Kz5mpJoQrkeFxQzBd1NerDGavbWCtqRqQ4/Pmhoeampm/mduo50
a26NhP62z9RnJnrUq6j4SEpzZEqdFYpcaBj41IbT3JZae6HkV2nFxFAr30ncSahd+toGOsUXjSCq
0JOYc6OYBZaKrqz2a4QsYMcyDP5KKkxiqstiS7skWilRcSjehB6N8DkQlMbwGAx+SYfgSNLOu+yB
NOAV92RLYrN1KGaRgBnSaqgcc08K56tPUMyyq+XBz4PvSj/c2jjv7rDS2SsNrFLYtcOL7pEONZQF
Pa4GDmdeP//N6ToPjr8NnpohTE3FCWA4xkwS/3kA81s0JlKp470+f+T5bmDxHHM455vSnDILA3lA
Rg2KHPwq+dy8mxtm+aykk7OMqgSr/ze79C+Kb0d3uEkYXEeQ0YX4bZea0SRNDKsrVGb/S5FG90yf
D3PpO+lHtIjjwZsVZ3nfYe8ZyQ3CAqyWn3Tb+Jtj828Gd91Bby2wSEgkkb9fyThhO8/M8nDfBJhc
hparqiWwsC7WKFuaNUrxrxVLtW4yvpoV/RcfyXk91zfMWT+GngKOJVHeMO+e1DZ8EjIYXSph3jos
hr9R4jr/etCkypiDQt7RSJP6XYfLBFvSBu+D/RBH3kahi46yYqMCSpijJedmNsv6KTEt1+BrO2Xq
KRBef7RUWbmCP6RAfR4xx7ptaKew80JS6OdqVEiWu63LcEOdFfR7jTAvb52XVU1L0lX7lMVjlivA
BJz60McDuIso36gTqliRwjsnP2njKIbz4rAWEupNVI9KnFTuUhP3ZwLDWE17EesbKn2O2/UU1pJP
hdHE+6TMyPxow2DLZbFuUFY+m6nYmqlzNQk3uDjdtApH+haK3gPXKMxjVHHZ6GWRrYWmwXRxlE9V
USebEPkuZ7D6GWs8Rlp9P9ccF6loRk0NMuJTQANX5R4RiOC+MxmQpyx7dAK0Ub6ejptUVw6Oatxn
rf8DogEME31PthHQhdqmoJ0P0bY0oVmYU3kunaK4JbCiOQsYrdKxGfZVGH5v+jD/mH381y/mkvqf
/83/vyIzqIhdb3777z+f8pR//z3/zf++5te/+Ocl/IqGMv/R/OWrdt/z61v6vf79Rb9smXf/Y+82
b83bL/9xF1PTQ/udpsr3uk2aZS/w5Myv/L/+8j++/1+sUYbh/GXqwprJxg+weiEjz8cGFy/O8lf/
L3dBk//QdLw5BonWpD/+nLsg5D/w0NDcckxNCi6p//yPP21RqmYLx9FUgf1JqFyFf+Qu6OIfBjMr
adlM0Ikbcf7/chd+k9Wr7JYmNNxXlq7qUsh5kvGTkYAeDZLRth2ulEGRpOTqtmgGdFVqMez8Iuie
czlkh1aG9qYMDTSslVGttCYsdiHis87jrEnV5Cv90HM3OFgm9ewK53hTYlU0RHaXUtE8enJ8DRW7
2JEb2R0GRD6kxD/3tj3cYZsd7pzGNrd/Pbgbv91v5g8mMQxZeEZUaXPj+fWDyQzokUPj5uoLPSXb
mji8Rn6dZIUYiEL4OUe2swE6FAGzZo7Stij1q37QrkUgvzf4gE7O0N3lZjFcBJrjPfLKZmuLzrxU
ccGAVLX35NpgXpZ9vKfgxULT9pKLZ3vfurgP93iGb7nVak9Wmldr0hU614uKjhiBDM6Smv1o8qA/
VdyfVqNsXCUrWRPhHD2BpYlOcVOjzrJqC2Vw7LvmoHknPejvPVSpm9rr9Od2cBB+WDI4Ba6RKf4h
G23l0ZwKfZ9J4OA+GqS/Oabmb5a25ZiaFrVHgUWKsvlv03sZ0hhCyd1cyURutgR8hlunQ0Pio55/
6iDXG8U0HpVJsrMhSRdZEVFJ77/ZEsBC6JTiVCMBSbxYveu6Fl9GjhUgM7HMl9GuGirjMTKT+Kb5
0C86Uzw7OL5WlWd89pOmO3a4z1dd0WUnH1yej5+W9KVoYkap9k9xzk0gMKNH2tQZzbTYD3dJUKBs
EClTMVZKu9Lwqg0XHe2d3E7uOsPbqLgHIuSlENFH0WtPOnetzJnu7cBMX0bf2HRW2m8aowgusZbf
EfZwtLDZAoSZmn0gjFsc2ghVgyZ9EQ2Zmm151vXkMUzN/vjnw1K9HMco/BsLzu+eGL4Pa7YXcpab
XMN4K389x61R8XulSOprZrzH/pSfZoAMhy5S9lXAlD3yRHjqpGFehk6Gu7gKXNMjqlsEp6asoqPI
jGvbSPUckiChB9ibm5kLor789bVoshs/Tf1UC2ciaESUsYwxPMyn1U9jjKEO3DVrP7uqQqmPUWxc
0I4YzA/6cNOOpvM3b7fM235/P0eF2iZtDH3MVH59v4LzfypZAV03taIFdwrxsQ2QVoVlsqtVGouN
Js7cUJ+cx5ILChVZvTGdNj85Kg73Vqo366aPjv/S6Gp6IBqd4cx6j8qWCneovJDc1lEA9opdDqjc
rZ3RuuQUsraFmOvSqmf+jR9wGat+/UBca8IQUsf/Nt9Nfv1AljXnnWRpeMXJ+8rSNThZASc/Yv2K
4conzdeMCYq1yBupWdSedUYiClqt2EZmeQtD4W86qjeNxh/pI6NhXWj3y0Msne9a1lgHPeQSpI8Y
b/BU+adhgnhQB9VWtBUjuzbT3/GhbPtWclaV/bG0yUwPU/pYS4dExYmEw8JKrqrlocGYIuuTk+bB
OggAGnjBVYtmckmT2O2GipbvTDVDQFFvCSixV54RDxckYmutcVQ308RwpOKpr5W6/dHUanBVKsJu
PU1IpGehdrbtOep1jKc9tf/65OXA+grZZNe/Pm+NeQHw23G35tsj3lMhuZHMN8+fTlwgcQagK0+5
jDbyhAF4pGL0D7ZBzTJQGHg7yEN9ZfcbEYzfYs2Ovuuphisp79/K2NIgW0nzjuAM9RD3CjHPcH5v
0aiQBDC/tqvX4AnGb20bX2WsHwZhRq8ReTNEfRODhMh8JI48pdBjJIxEmSnfpEbCqVPcZGkbG4oO
Ds2/iQl0Od5HRdqfJxIdN4Z0lIOfaY+9iKH4ogndk3tLXATJ0nvFUMttJgdJr9h0QdT2+2EKS1ea
WXLFADT3kb908VDcJXpRvUjroRL18Mmujeaiau5fH2BgW/Op+8shxvPNiICtD4s3d5V5ufHTITYr
G9lj0OiXJvXCdakl2smxW+2k1oM6S2LoX1C03S+/WB4G2/Mo+c2vqRQFH+6ff6N5ytdiKqqfnvrp
JYYVaXjW5j/8c2tdnUbrzhoLpunzdpdfewlB9R8/frxyMhVlnYWQIzhTWIrOe6n0VXqAD7/96Q+X
X3y85bKDQap6W0fKl4/n9GUP/nzz0UE3tsVFpB5q4tL/7Wf689V/bFf7RsTpePzYh//9ML99rI99
Wl7z8aZtkd5F2kZDVbYzGls95fNnWF5AS8aGTTX/f/nN8oA+iMO//Ci5ZOPyGnCP3wG8B1tCe0vR
vVOoCWdvgK0kd77TGPo6Z6BaoxRknHdtCxBU1wGzTT+ozmNBaZ5HpUfxI7VDG+vnSE4/1KExAa6H
T00cvCVDM21I2HovUtXYoHMkf8ayySocTq2jFs9ea12jGq8pPS9/B0TxE7wqdZsb04W0JzesNEyZ
WXriho+ygEynbUSlWkdruAIkbuISor/ul0wTYk9cBU5NlEcPNGfRs9GeCdGFNb1JG5LA+/XUeMh9
LbnybZkAl0RsYavDI+WfwG07thHaVo7D9juzM7DWyqS7aXikZ7lGcmV+qm1xNXHxRR2SBSu6hKzr
+NqabWxW91on7lrfGd046i3YTVmxTtHnbywyC1Mugw06fayTen4L9JYbktlR2e5eZfJqp1WO1KIo
VuGMWdFruSslNMwIkU6XOw57VYApIh6wUCCIxXFxzuPSdGtUzytHap+nYVJYZR9jGjkzsuOkNCp9
2xwVqAF3H3WXW2eVOBvoE3k6/hx7JP/UiOO1ZPgWGcWjoPG3yU1xi/zq4pRov4g8utEt4ADXxa4E
QrtLOlr63pPnzOCqIVznak8gV/fVGgZUSVm8a7SkIXKq1O90+RojR/PyQt81I/VYhJZIu2lfKWa2
s31TO+UqIyO1s2QMD9Uc0mSeqsDEO+i0p7hVAMIFSbidXYxGDNyns/j2ouFrWCa31MqUi0C/MUKK
pLJIE0wjSW60ynqj0LJaZ3bVr73mjBi2BQFqHIbAJ3eczmflN3stooxbByy1jXFnjp13aMsoYlTP
ONLNBAptACgs6oBYtTZidpMyFMfWs1YmaEkF6EPgR0TZVGtUs61rTTntdh1hZtWJQ2UpYkWUwbie
xPADw+oR76A0om8Ierf5UOFGkhEdvLw624Z1zNV4zmgo7W3Zty7tK5pqwTlRKC0q4a3hPg/+Tjtn
ZfzYqStgtzXowixeaf0oiCYGoKCdGmqH5JGVdz0d5SJoQVDW3X1FRQF7Qvc8qfljoBcCRY5pun5V
XBVDtC7JYDCwaq2/APXbdqX0j46nuWSvP+ldsVPt0N/UeVEhkJB4pEKkYCMdtxWYJDLop+TbJEmq
E0VD1hpGikIFrpZBui217tqmVOZlTyKOTogx5sqdOqL+FGBaTctZaXYg0KHZGN2QQ2aR9d4p/h0D
VnK06/hlbJWYlV0x7jOhH0dvzHBwqcfUJ+JcWgkXqek/SJCYXFoRibhvqalgW2KygU6RxDjDaI7q
WGxtyszX7smKkju9D1wqVfiM+8xbT5NNb84m4c0YomtbS2TXraxWkVE/lR3rQbg86M5zTHmYp+iM
4YZnfomjM39msrWNIucZ7kC0zbDPamqdHrDJfeEcQtKW2TakCSAFRoruouwnjRu08QXpF/JImh5u
UcRiK3O4cmmLT2CIz7ZJ1JiVpNoqb+WjYIZKXTfL9p0qYO0qpbKJHPt7j96UvmOdbZTQOrEcejfg
VOXzkQ4JJ3SlrbwoIVmmo+l/6iy5Yyk2rIupcdZyQicIub+0e0yoJJ8gzcRtAbpTHUd5MjLGyYRV
0RTJ6CGxQ7cTY31fq9EmquShrSKMK7Fe7UyziFFc0d30GgflF+b2ocEl0jbxa9xRI+NA1uasIW4+
BXV8GGKCE/GKol4a4mrjtM11NO5BDgpgZDXt6cKs3X4inSMwH5pJ2K4+smhsUudUjQWcMCDjo5qM
qyFR9Z2ENmeBLzp1d31nU+Av1pbTGI8hri2f8XBN2KK/ll5KsmCVPmYedXCvAQjJuggOo5ftNOO1
dbqzaKHOxpn+ZAj7bHl8w1MTHIhSt9ej58SbOpweRWnlfLihXAus59tOf+MC63ZJGz7HDJzrEWUx
+opyFzCrnmKIe0UviY6JSfpBhzjQG96MFSy7avZJVFbxUsbqbVXk05cMyhnYd6gbDqoORTc/V+Vw
DRg6i3TatR6aOMvCnjOnubXQEejuJfG2R0uDvFXZDVGdIukeRgA2doatzUGXSmpjq+uPxF8GFHAg
UxdCCTZj3jyB/1SY2SjlJlVKa4ui9YQQwthRmLi3ouEx6qZ9ngcXur7f2yz+rrXglYGj741pStea
hoo70zLCDdHShxKZaliQrRUN7aVsfBzmPX6DWXvYGNknsyoYpOfOXmd0m1lSDOWlPOA9qZ0KwtQx
LHT5tQ+dPXYV7bNA+eXS3+pPne8o16zOaVrMr1gelv/GU+bfqWYwnDxj6tzlz+a/1zgwX22f9+6m
Sbk1QztA6kggTcZ+9BQ26o9lG3U/XshWaT+V3E+3EkDusXcstO0KbvNp3kZmP3Rp0rybURxuckML
rkOT12ci9TwsoZXypcPsuGzLmlJo2dzDH4Qy5AeWYulutuie8PWCrbeSN0spqm8i1U5mWDef4Tlk
ri2U/EzZpb8oaoBUXW3TV8X0t8tLOfRoSGKf8kjQjazeehpL01Q9VDPh9mNr3SUiUfqrsBTA6UQi
IjWxiT4KFPJQKbU8e4Xz2ZjfF8fwpfOs4PPYwv0cVD84921jXPyYW0aBMvQVnJ/ba2b5bbDKfIX1
pn1kyjPbumN3xDa87zpNe1BbT66Wl2HC0mUh38caXZyOuf4OVo12NOqm3CKyDF9AqLwsrzQmeY3S
QHxqfWw6yHSQd0ITvQabGIEqdOFOec3SHB+3UX2z/ZCoS1OPHh1agTsxjmJvNabyIEuh4Rvms8x5
qJWa1e9DjnC7muzgrsUkcTRHL6Y7WTWs4O2n5QBpSXnP7ar8lBi17nId9KcyLqurYfXRJkeK85bn
M2GPrRZmSJZTnhu3IvYSvA+y22dtWN4SveGbnV/iMNu1A9t7UwxMoramyKuDduOkKInilnZuvHhO
8Li81G/9Ww8g8CUvVcwahZGfUs47Qn1Qd6RmK9+axPnjQNqomLMp626aNxH94QegePpGvXk5AMBl
az0g36K1HXAvbMOoU3ODUL841yrt7mYcyGRR0/xrLz8pEzGkhDipm7Kr1HNOpPhVUB38eEGmnCpd
Ju9RiFFXUSrv3ClKcMUAZa+9Uc++Ojnry157T+FIbqTs88soe/3S5dAJl7cAfdhxwtGYBguJ1v/i
Ie679GBRNqh1rHebJseyK9jVGPgthzjAKrxoRVtvUuRhGwso4xlR7vIqpnyzryUorjk522h+eIHq
RPbbqNyW/TFnZn42huo1TmRzdmpDh9081W8dsMKPHQqmDn6i413HQovOamk5uDkN+9Xiy1peQR2i
Wtt2Wt4xeMLgGEXkNvnYvNaEky7vYsCfXrPo1O6A2vWnxrEKN2DE+xJwVi7bqCtIMRyg4N63IVOn
89A0L+6/mCEUwvkD44dwVgLG/z3CVPs4JapwR6zGwDpbiIIcW48WInhfcx9GSsjaoJyOXZg5LifT
+DkaJK1ottMohrYqLTN+MMaqPPrcc7emqUSfOz87LNshIgAZG1zbh1oo/nG0pxLEPpcX04Pj8grs
h5AduSTQchbyIFJ12Ea5uW6Flb/MNjUD+w3ZCLGzMdQxPJVGLm5GqX5FkzW8cfGo1ANM784OmO2r
ASUNTNDDmyqSM3VJ4zkRurdXQRNsvUD0rxoQzvkPUdcPLq7w+Mj9PHF1Nai3pp09L78s4O5SQMUn
1BtY9YfCSD+2SkTVrYdo8BRVtXlAWSSxUIfjm9kzuYHe1AxVum3VIEcnq5bPggLfsvsgn/o1ZS39
kvnecKcloQGJht3suuG1Maz4sa11HeUxIsjl+SwAHwnB80sx5sxOsKfCpQEDClIbCR/7n+skJRME
r52jJtTv8cc0H1s0YxtQtJXYDyH001M3MlYvmzQ9ZyOSNvhsD42Gi7yadqpjxqTsys2yyW4Ixo09
hRQO1Mp7aEZIzY7JIk2xa+eern1DoESp3Rdo189T00NRmT/7UAQHyjzTS54ZrM+Qj2+jwZm+IEin
dz9O97Q58DdIIL9DUYljGAEnbW3ly8deCU40L8z7OzU05MVW6Assv6iD6Rr7VvbcTWZxaJyYNe7Q
xm9wMJe9bafecMnoQ36YwILJhUeNWOS3j6NTt9kafWrNWO5ZV1wlwcdWKw1+K4XRR4ugBuJFkv7j
C0yUk+BG/2r7WMp0NF00R3Lz2a5Clqd8SEVTUNHPp1jr997dctoRlytfRYRaMfg6IEG9+VoMKFeK
ytWZEjSeba3yIiGhAArWoYrMV0WLij3xs+WFpGSmJpneEdSdW5ciNvG5WSNxn13HXbW90WLND5Gl
N6teZbGK/A0aCZjNymlJqnE6+y5qptvYVPKCY8hdnBQZK1huMe/mGCv3IpSTq/cmMRd1T+N5gCJN
++XVsjF51JjDWNnZ+TP82UMY9eSXe6V+HDp7XxFizgXZWBdLZ1XtSxygTkjjbRLdo5LIV8oY+ySy
jZdWBP5aiK7bt2YjtuBYnU1tFIMbdEhv8cuUJ6+0io8HPxUInKknzV9adrSWuJflxyVyEY/SqRrK
YPdbcubvr/szn3HJrPz4byuD3YKwmre8bGB5/qfExz+fZBh31sSYgHuXEaF4NYCbYwzaA3C/BSUd
Jd9k1+OFXcvByJDUAbP9JbMk9ZeQFRD0m2mX281LGHxO6XAxIcZii0a5ONatLI7l/BC3KnPdomPO
Dw78qHl1f+ybkIOrKhvDhrSP5g1jg/lmNep4UBytOeYVCtEJj71LiHDLTWCIXLu7s2RrfrygG2Ns
G3mDgWN+WH6KTyrFqb0+iEd8J4A1gvrYqN9zReEDYQUj1nV+GLGKTIYTQDToxdbpGzdo09ENy+5z
WPv5yQpZAHiAWKy6d6VR3qWWfrb8qt4th4errHZFDNw/j/HvmQoLhqjsnpcPR3W0OKYEi6vFXHLM
p2Mj32NMYyeFlco2s8JnrcPmVtfNkxoFw7qO+YOmrzhWSHHIY2y0c6jlynZ5bvltVjNFN3WQzu0Y
b0ijXAcWOkaMCxsmCn7R6OtlxwIdUklesIrLkzlUaooUny9tx3TsqY55Gj7DfQAIws1Fd5UEiKO7
fFEs4iG1LK2Ptt3Wx2LUAS4gCQNfQqyxZ7be0YuDeEP1yvg4Pz62blTEJC7vm5LFs44Go11B1j1o
XrSvaRnuJ63F8s5QRYsFbu5E13ozI3+hLyfonycLuVgX1euuqR5ambU7UD/RKYKQvBO1dTaVEVFv
GFtIw6qEhkgBXHGq+pdQgvYg5mWf+45zZLEoG0BJgRpVWBTV6lh1A0XIjqhGwx60VTT39orZfKDh
nXS1Wf+vDKSn1fW3yPIQPM7S/uZ/2DuPHcmRbcv+SuPOWaAwqsGduNahIzJyQkRWZhm1Muqv70Vm
3heJ6uoGHtCTBnpCkK7dI2g0O2fvtSvrJjry+OrCuUunSm7MoX/9zEZcohIR3INSWULF6jkHvQkF
tKLEmQBIWa9T5DvXIL04Xuvea0UV4vBGPpPHpXdseepV9R2AFuWLXV1prNPn4JLYjeAZgzHeB259
UK3TI42BJWd2ybi3DZg/Vme0Ny2a4iMREa+N3U5n8pTTc64EtpCxQuk+SudqO4W1i2fH/9iG9pom
JKa+IrBOXYujIxialQ/bZxUNAUtjLg1AuYFGoSbI77yWLPuKArEEEY8eM0LH/SxFH9wnBbGfVpoW
W1tPp0ctp8rI+5SnuqVmm4RxdDJGOhyxXZE/0RvGocxS8xQK/zo2pbtbsu0S1w5ZDlVFuodffv5M
QssG695XusFy1rzAsfoVpLrkkC2bRCPyvS/wW+iu9qdMohfdh6rEBAy1dtG+OpjTVDLQbKAg4uqV
OulzPDHse/zIxg4Y1X1IPBoWE5sluBcfQouFDtnQTsJ53UUgovG4dKZR7zH8/+ZAWixHBUi01UR0
KLa44huqJsKcijFfh46HZ49xcklmG7rZalR2ODhmd8WyoeTUniL3lbyx4af3q2niuyhP7V1q4txY
7GCL+WzZ6/wYHYZrv0LZUlQVh5H0W4PTMJo3RATAuHGHLzKhJ0615j4zQGbPfr4Nxl9QCKkK0+zn
/7mLPYXRUAM9c7I1a93IST/2eEHPdjZckrjwwYTAbHZdLqNV6rc/N8shbhA3RaHAPaC2+Tv3xbGf
v8myQekEPypHmkj6TXCa5k0pu3Sb5QDZ0JqjC5+KW9Hpz37NKA8+BUvIvPF099ce/P5fe7wYkIOK
Xn4SNz158UZ/WvbEgPbs83DZ00t3k8VOeZAgqk7LxvIjritV9iKFGe9CYm5OyybDy4OKmlHg8zYv
0eiszy47rVL1KbDIow/jTK1CzyWSwHJeCHeaaIFa48qbn5qYDCWhNRVrO6sG+I3ucJyIRHWNsjwb
pFAh+csI16HrRmnUY2w39Z4yNC1QE+N68Sq6iUKN0B+CBiF+FpTFuTcQMDcj44Wce7BaAycoredG
Kb/VsnGYra8KPSJdZf5J2izBv5H6VCnn/4rl6yQ151DAcl3XDrlFcPEQJR96a8fkckgQk0Z/aLXq
V3gvLCoKH9QMaYQE95TXyGabMM/IsB9OthBYrbIioBvQ51hOfP0Ux5k8JkqtWSIxaGfET6zNXM9+
HfstxsigxY3Vxzl8oI7Ip8xaZ8jaTm2db1Mr4Focms2paU0cZ6kr8x3Aq+fPWMt/irpcbpMO/4h+
U9Fx5f8CFBAOTtQG13jKMPyFCOggI+ZA6kpfUWQm7zf0YA3qcti7md7Q3WUxZhbiOcmTaqcPsXc3
OOYOl930QQ8m22S+sGe/+8RfIyCxvtIumHiMa4vNnxKw5HZLHjCNJRcLFc8pIAovGsLqq5+Z14gW
63NmQ8XzOivdJE+h7Q+PuZr8G0Faq8LSulMMeRK3ML0lAFo65nRD7cdIjnd9VY5YlLQcy6qD1QIZ
VLVVZk+bhmA0arGmfYHju88SJ7zPoLSS2mNmBChnkpIyRh53cO0biheoYVR4t7h+daipff/g2jbL
KEMPDqEz7sxJy++zmgRgwN73gVehdfRp3dTQulyKL18gKeO5qebROh5QPicdxlh0YoALLMTgZppc
MBROdGc80loy6T+nXfy91oPyuhxRi2cKWDCopGSorAnwEG9DLtaj5hpfW6E5W0sYqC/MLHobRAVv
gNvdsqOLYIbG0YHS/Fpn9b4oYvvR74v3epTmBoM4NaWqcQ6ISvH8Tza4GLt+Q8dqHNH64iUmLPCt
MCZ7M+CzPSz3eom+rmyyMqzSz3cqI00Xll+oHfVilpN3Y/3mOsGJ6bz/rRJYkBxr2kLJTPa63oSU
cuDmIatubgnJBkC72FiY0xBPDP4Rfw9KibIwPhqtRjyQ2c/I6VsWBkw8lJ2O9y3tdtYer1Wjea/W
qKJD3idXGinERRWhSZgge2M0wW+LhuJQi5xTB+XqSQENeQhThPKm7ZAwO4ExQvvV8FOraj2kMZlI
sY7MrZwCnHiMQGk71kc9tM2DytMfGTrWFQiT8hVALr2NSFFsE5O2MS1EZ54nuh3zBhiRXCu/dfIJ
Qi5xhRA6By86qSEJ17Ejq2cXStoxHxC2o+CinqzflNJsPoTLZcQAmeTjRED2NzTXME1x/iZpgM0K
1+HKb9RDXWXtGb5e8IM4EuxxCinR1lDtsa8x2NU0OFqJ+VRMMaKvwbo5fv5IZ8p8jkKreQbHmLox
4KSRIM96aNVdzrdw3DE7NFaTX5YzPXI86xzlO3ek1TXyHP5qXOryxzRP0c2b9XU5MlxEexpkt13s
AiibPQwWeQt3B1iS4s0d0n09Fdm33qfOFnSxhLwxvFdDOV5oi1L7ti336Hq2+UD6iPlAAtfFjqmj
Z7oAacaqb00oDt85Tpt7tE/rFmnFyqjrfhMFzviAIaE8diHdtoB8pqBALILzKjsTWObwdrn1xaRY
OcdkEGdBjJ5HmISGFZC+dvuO7srBnavsE2af4pmM9nvbqbyvci4lUKosLzSI2rWbQe4qExsIUY23
lfS2rUe2xrvvw5aLYMttpEcERKkXaqeJsXlqMnwZbTVFfw4yAnYEbEGLq4FMka6Xe6Zn3qkoYTdZ
FLgQQMpd5oVEiba6/9COmB7t4c3wpfVS2XpEA5ELgRnqxI4F1a/D5V46nDRJAZ+toDNVT87A4DyM
4ouw1AS6TyJZmQ+revjS1QaKO7P/S9n6NCdermTnp3cjYoCzF/tMcAUVYNshKI+qZbZ2akmvNBqp
m1De1Z0//UUunsYhoYQ0AuiSjAepe+7jZODRq+PZomZN/TOsBFuKv8hW+lbQTH7L8xG4tzZkROww
S4p8GGkZUmqU10n8pY/qHdrE+EVEw7ueFPGK88P7MJX3UHlm9aN3ClozQRCCfjhQ/AmilQJQYZcE
byGYoURqA0BLRqlOo+s4z8FEvkfMjGCvuZO5ka5mbC3k5XdRarynkZyOYlLNVUzuxnDi8rVkZM9i
8dI5Tv+Ucc7nlmjuIk0SBDB6Bp7niPwq2yu2tU6eWKva5jQKxz6XXfNUVOmzAYVvG1vT19QsyDjx
cEycVBM9Kk0Zm7rttIOcyu6N53xJakGMScWJUdMqXld4o4FLUd8a/ZIlGuEEb1MxYIkhGVFZzheL
Dn82E3d0486qFDZXcgArEbQUTEM8KrI8UGaCOej04pCDGZ6vrwWQl8TehpgZQNal6o6uMAvGzhzW
IgmabZGb7lM9Cn+lyPg8pTCs12IBKSStPFI9mvZWal9jbKPvoYzBi6Tat9DQ6NHFM6wLpMiGIJv6
TzV8F0NPD7a3yquliWK9UFhU3L4OmgnDqcjsSwwjqa6N+imVZXmCJM0o5tX2h/c+FMDAVWMbz71h
pmcfLstjzsUTpJVKmfnm1ss0uR9xScBlWDQrx3FIhQpMeTRMJ1+rOI73aqIw5xVVc+wwHq7i2md1
1njpnrYIFzFdjhekMtQVooLcu0IvrqL1iVoR2jVGpL2lX1w+lrVV77wGOsKvv2BjphtLms9Opggm
9hP1AZZuhxpZ29t9mB69Yv5VdOupSiLrqGOEm6lQ4mgYamN19vAYToN2M5puvxzZzmxPJ27mqvIG
CcgEMoLm1sZ2I+t7MhXfa9sQu4y//hZaLCZf5X70SGKJ8GMqtnbzsLo1DY2Mqppe1IDwwvAi8e53
LwTDjfg1PSKnAqVdLV1k53FUs5RIPyuItL82dbF3tfYHnYz7Pg4QFmpE43aY1M/QxgiyNOKXCHzN
WUM+twrz2L8bccXfcVaSlQrvF2dwnf0YbIBdcSimA22q+CnNjnWtvFM9OkA6dO1JWZL/QqWokJLK
eyPk7JrbLMXUkIekPDbYRNp02plhhZ1/XkyrrG3OQWqSbKb8p9TAP9dF0X2bIXsYHF/dGKLcwrul
Pcuqcv6G6J+0axUwwcLzG/cvmT62V4oX3k1B+mFd0dmvdRjuM3/EhRgYWMB6UW4muNjbKOe5MCL9
Ey/3kuj9G8bH9tUciOQJ+nw7BFX5PnceP6IQIL6Ie2dLWCwztIwGAt8mvYqy72CMRf5J68dmb5f5
n1R475o0Mh/6RHq7hPLYpsTmvodZhu24d2JYM+qUi0q9Ojq1dIiR66wGVtSpHA8+4TwPxOF908lz
m5fw/QMS++wsmNqvg5AwQShH+6ajwJtYwYuE18ZFOw3/DOYZpTYcHMwQ2yIS68J7gM7sruqu6755
XFhwioZb6kUp8iAjup9IlQZ7C4/VnNoXLYi3mSoiLnUBFaWpAHvB+LcL8yS+2Mp6Ei5dFifSpjtT
i9INEPkYh+4QgIqRa1r46iPraQK1dfYXNRq6aoabXXqP2ZLpRI+Vh7MpFfi+ba/r4Q4xYE+OnZ5F
BnuttaQLGCctDsozDH77FrnYRFzeKjIH6yBCsSndIn2zc50SC/X6vEm45kMU/KZzsdBDmT2VbnxX
A6vYiM7x7yLTavalG3bnsYiAXxiEQRkF/VSzpZfldO9ZUUmat1l6Hlzc9H7DNSySX2zp9nzgANW3
tiETVl2jGE+jjuNkVYFGvDdj+Kl8BPpPkLKJUP/gQ1kvspka9A3yoYwTY8tHTwH3MnxlVaw/cgLX
wypp6IwKwcJP1JdFKp7lITnpkUo2ztQZjCthsA9L8JVcP5BFtWZ9tqqmPpcRV/kCE51EgL9nxhGs
DN9Mt3qe1uuEe861N9Rn1so3zUGTFTT9y2y4rZLWOjI3yTe5AAgwxaF1ZprF1U29Q36O74fWrs56
ol1TgiduXpI2XOFEeKXylUFy18NLkqZ7KMrqbESY7fVMuw/kZKyGjlM5pRr2Vif0KPP2tYFvkEbZ
rfGs9KZVk3Fs7PB+uSnDbXqZcKmaZTreSjN5Bs/mPnd6A03P8N+6qHYeouqtG/YDpZPHOCooADuV
ue+GQm1L4HSETYxn18DUV3DClESXWXW+lxpTnczem7QrvloOHd+4sL9Ciqoe45LRXmWZ802vjLVV
SPmUjHDvrAYbjYy+ookkc9B28kMjm+GtQZcUw4HGfy/So6YJ9ZTY/MPS/jh4RFo6gKUlpb8MHh75
y0/8GhSlauAeKGGAU3xr2nm5a30dpAGAcwiCQz+BTImi5DJ2zHOKGuITc5n6o0FW3OlJjsTONc9t
OEwYP/gl4rEd3jCeTMRQy5gGkzvMNAyElEH9SDjvBrhp8sAaAuRiXvtbp3Dqg00BY64dyOuyiQbQ
RXZudBtfNutaNO7zskko7Y5mDc0hG976DDEUoB0wduC7pXR8LDiafiJHKb2qgMuxyFHAGAQFH9Im
1E8JjKZNlqnyK5Wq+8YKvmi2BthSdUytGAriluWr13rpLf9qjgx3cSsj5FResVO0cxCkpBqyLei7
I0Bp/rJj8txMNGp8VgJdpa24Shm3oMSp7GiE8FpR9qz5SXHWqdbGEul2w4LGT7TxFLWqX3tlXZ5N
DQhRJHU05L2wjg2ivbwxjOuoWGYWcC2Ym2jxHpGtzf8k67ahTx9aRzTXuPMv0hlClpTk80wZDWcN
UYvros1uyio76RS+fcWJRrDESSQRs2uPHhVFTP/RU6DjU/lVWa7/2hZueUqZjqARLYJXqFv57pVF
fo67BaIUApNt55r9JQQhWcg7CeTpxQ6JgzX0/loRtr0qMmXc1VK4x8rLvxg1gRfoWGb3eHW0Wid/
cXPjlA9VTEOmksCqSY8MvDj6NoynJt73nhk8V/3YP5vY0806+U4fq7lqtlQPrIAz+nt+sBkCKDsZ
MbaYfeLq6vY0XnXVk0tgt7Qg9MZd58qNDkkBuJTBIz00jU8O5rxxVEJxzBrOOIOyC7HU8YE5kHEe
BqiAWWHTHu51+zlsmjuZi+zDNz0L8ReClFo+ldYEjA2HNHgsSQPHtX9YtNmd3C+ZiNrM4m2fpBkv
PhHRblwpU+nXjFbLFTlecwLFcmnyaks+e/PudghrK8Khz4UM3hpqwgc6eJT7WL5Tc76PamxMlZU9
B43ZPljg++0sp0vPPDTTa/0DdPOMzqVn3BqAaQe6pscZAYIcO7Nedc+KdtGoUf6fMyxNB7nAMLrp
U58ZlOo99T2a0he3RKbTtdHE8nWmzVHa2FHXqw0zuCij854yt7yGSbalaAXlq6BINgLKiWxGuhVF
D2ZvIEV3JlWdu6GDYaUa9QZyV9wtN4Wh8rZ50ZUHuyyoGXLVTCM92HJZTdZN2VPVRGZ5AYfzp6Ck
tS5aDZDaNJyCtupBNsjh3rBLufOxANK5aRER0U2ObW/mFunpKyu+G1alalNHgA7ox7grIIrNge67
ReVDOpfYrO5cJBCNZ8prj13rsaGegaNRe3Fhsk3KFnCm9HhnaZZLklZ0RuBcwsrkZMq1YmNqEFVN
P6UpMlKczCmqHjwDSjTeRnOjpcWLOaWcfFN2X+FM2QrhM8Z6xosDsOIgZcKEgdTqHln2ga4YYsQ6
Cshhn+Q1Ff6vDXny/inJJ0gpgPg+skxzzstGU6BcI3yBlFx8QlsaUDFGUT0h9jce3LZIDnoEBLSU
KXytmnUoAgi8zNPgiYcxpndQNw/xvAGHVmkCBZJbOZuGrurGMM6ExSTvRo60cRyNbuuMk3FqmK1Q
6raIsWWsQXPTypWVxfmBXjThyV5FHOlQmndRbRFO6fjNodMoG4691u/VOLjbmkoqBp7cO+UzdM2I
qqfWcb0zJW3v7EvycYllqbaaU0BPI9zmEmn59KTiZzGPu5IQn32X9fUz0hAW8qox54zV75mDzESM
4bQp+6EEbodYw/FUdkClfvLLWQWTf0CAltexW8SgY3vXR5yYgf5idW1zDcBtbpPK1GAEycdx0tzb
ULTO89hwvkcYxX6uqzsc3Ws60tSo0cA1NRCnbnofHNagdmDFu+UQgcjFKSY04pQIVnqRhydzMMRd
aY0V8tJJrHO7/GKpxrrv++99b7T3k5JYGQrUQC0l2CtrSeDpboGdapwZfn618VCX2CIM3mIxQFbv
df1oRu09JxqdfFPvyKZFL+pAsdhDonOvYVGS59pMp54U1W3QzQ1swBHnYdkMN6o+1amhtVrgJneL
A3rbk5OY+i3ro2ZT9/lrZhL2i9DYeicDkLhXy3moHIwDRXEsCsv5LqREV9zGw2PvVhdmB/4Bzhhy
2yKJX2gH+rdolpN7Vn2ya+bWnvDFYx74KLWp6SVWeMooR9VxsHKDGC2kVbb7fBzo8Zv59wg28S2N
1A32BtRPGXZHg4LKyZ3jjIXpP6KbjtdGEorDcojYq9u4WHPvJ8+4EMaOZq2rQY16nCuWpl9RMxdb
KqXOuhtT/VronX5Ne5MRPZ4j6yypCP59zzQzejRdpZ4KpsiaNN9zR9dfIoefQmrQO5a95Tat8wgM
yqy922jIJzFdPVmpf6WM0r1PIyUucncRNhn1Oh+AaUAWYsgw0CBhRm1pIcrxK4XRJ6uvh6cI7j9l
9AQDgINgue3JtbWVCXA+naz1pDr7RXiINcfCab7wlWiMRXHx0TbeSy3lQ8Spvg/tifqi3ty3E/YT
2iws25vAmeC2Dt632SVrxi4K7VCmx1RH86TniHeoxgXPQqGdNkNIdGE63Cwds1kYqdk5UKRHTLb1
ydSN4JTsUkv0lzjt8o3XtMFHQ/qt25bOly623V3RON97l8qv0aYoX0wEWBVhQo+UkMu1PuXJO8JF
yF5deM4nXqJnNX50GuQJha/JB8ZP5PYJNr4UuRE1SloFaTWET8tGGyFFysl3T2afVZvJJRekB2t6
WTZRS4OjCq2PpYIborM0NJB4Zdv+MBkij5W8bxi9DqT6tIeY+iv99M7bBg5tZkvTtgWdNuTV5O+4
URWjZjcIyGnwe1VBRlO3azr6WYnGAk9Q2G7cZq/HGvUnodl7h97Xwabsu05q2nhV6LMEojN58GBc
Vf4DZGly3FIv29MOIK1WFda6sCkoG9bZnsvDlejNnwF//5+48DyWP/79r4/vWZRvmBXW0Z/N7+wE
E60VSYL/FcM4Mx1+oRVmaMS//3Ul4ueHKpqPf3jWL+SC5/8hPMuiXyWW/EyCY/9H/0M1//6X5rtL
piyKRKoUtmE7vNd/kAv+H1AVAJsIm0utydr4v5ALwvpDUDC3fXKGPdvnlf87SbS8zd88jz6xNTpc
B9fk8+mm8TcbvRUmftYIyCi5Tn+HqnzpMtKd0RkDlBwV6KyzUzbWj2AIJ+owzPiAf9SkAbnPVWxm
8i/XsHr7ux46hfYiAsr8rz2IS/UXk7u0+JiQlmnfqSbRG4gnVZ8ma1LUkcqOmUNFxCKnRTG4Grpn
8NDqqbbdETa3rdRrZALj38YKc9BhqJoqOaDKM4odTeou+NMOWzrUEKSkeQYNkd4lmoeMKOi1EF5t
ocFDFno7hJfW96viXOV4dVe6F47lnWyrwNpDHLLNvQntBnR9bNJQ0Il+/groAhc2/sLEwR+G8mTt
O7YviOSWItL3JCoZP1ijJWpNX2kc1gOlEzrtFe7BdQf4SBGr0CrnMqZt0iEBp3AwaNseXbVSvFs8
6uoYSjtHRhWndmR8uLMD5Ej3n9xMXaVMKoGQJXC7QyYm+yAUj6J38hXVcATwBReSBn2pWWq7ugiS
b6bqiVTUhJ+G10Z2GQmNqRuY9UEXAq1/NoUDnUTb8YN3ZFAEZ+mBIvkcxTL97TEyxpPfD8y/Oj+j
DyMcdHsM+aHbv1i9V1lPPNAvv+NlCF+k3yOxxrWHViypqLnENdaJXWMLm5eyreYryY4taQ9+H9wy
vylQDAbWc27YzCoNO5fbiksGVSei+zziwwbzlAABecgJhWCIJbWggs5FUXCt6OS+tKwW+l3egQB5
8AldnQV51Kc3pjnqxqmu+aokw1tJ0m4MZYpyK6bGKe+nQdnRNnJGkyz6SpXOhkwAsN1EhBSgtVtC
fEeCTShEwQnXvL/Q3FuKHKipT5A+NIlPsbzws2HlRrULIqyLZKSdM+lYEHFMB8OYKMvJKzegImii
tb7CitOZrvD2sUeJmUwvjHDbAIOVvElyI8xDHKkZ4cPFWL+VZWc8xaJETdondl9d00ZJig+DHNzX
3NZ88zBWIO0o6+OvF2tKUu2UbFHe8VchgiNR/c3pIRabY8Wk1OyiUzJJ7UspsvGpcy3r0aiV3GoB
Fz06sv297o7ywhnAdYjJ551R6lnI90yj7ynM9WetBvPV52a4t80++lZ12FnpNNj0Cb0S0o8ISDrO
8r1ZDs3W1fiZJ5xf5WrS85r8p8Y6i9qorpGs9DX4IOtOS2jZ+kyGn9PaMffEI+ExcCv3MoQ6OUUB
qzBpAD0NKkGx25b9k1PJYFM39rjOYoOSaGuZRz2Q9qs+VrSoQj+yb2qyfoisJypEpfVNaJ14AMYV
PPTdRBSDYeQPZd6BJsH/uIbXqh5IlWy/dSnVatYo1lOY6ArlY+uGVy8deGBaOXs19MaXLKfFbVVx
cnRGThVk08kOBU5xSLxZR5N5KIRVJJODBoR6W6P9vhCbSKhMVRgxyCPl3dVTnH/NBxFvq9aX945T
u/uWmShwcQDCEJS9LVM4FHC0WA+iLfMH0g+cDT3Y+gqahEgfDeS4mBL7vhOB9mFSpeClivK1i8rm
3mvjdke4xbijt9zdTTFTLifGPxaE8LhsOxL3ut2YIYRTkd2YzwHfjmP9r0yP8yfEbOpmQM32V3B/
dAdjZGYeaYFrb3o5qWtDgDb48XF0OiJakxJRWeo++NR1d+M4oBS0MncjLbIRM0SK27gwmdxpnaUQ
0ncNk0BO89Ygknly0FM7gWWsnT4YdfRAWCEDaZJbCDBxj/aDuDllQwKniYvCtnXddQ9Y9c/WMGP+
Q3SGW70Nn7qidm71YKsbKsNiG/D3OZhRaR+DLBmOODe1nUhibVeGyOiryJiZ7r298SAQX7WYppdT
jph1G9nyXN/d5AGhYHUvWI9NVXTRgdftsroEG0ppg/oP/EUyx6q15zr1zasbk0VSGZIolI7XsPXG
rWmyXqdKMOwb1qhbv4D+Zc8k1DjjHHOEY25STqV9Gwr3mmakoXkKkM/gxfYZhFp1bZJO35uEfjwE
VFJu/AYuQ3JOqy0h+oXykU5gXGk4oB0nc+sHnrnHY0E+BA6ZnZ6hdMprjGCaNPIjNa+RHmvQ3MAE
tCsEG+2JgslMGLTJvmPc3A7StQi36IzDRJPs2hqy240WlVsuCN5+4IzG1DYF+wrd6DoQenJtxtr8
nsoeA1KMsaV0bZSddBr3HuzydZnEYqNlk0Ko3A9HLYlQdmIxJvHMqrYWVKG1M47dMdR66KxZm6Oq
J3ENeLZ+hGjkv7lu5rwktWfeaYELgiyU7oxAgu3fNFhDtATz4mQxiDZjsE0pehM5Eo70ZC3vr1Do
ksq5Tot/0upHzxsBSdvUBuJekY1GsBHpN5O1SSYP9CuVQ8p0ZD2xaKk3cdf2d6xuyq1G++tmMHLs
pyBOtimlpPU0dHIfC0RjOUjbbaYTy21rIUm2Bfmfh0ha3TrKZXzqFD2MmQS4yQzUCGFE4WDwA2tj
FYhAfNxoczu3n86ycNL5gqtvcfsMm8whKsc2nOnYxn2wdSaDnn+Tssbx43o7GJwZGWAoKNeExg25
z/9wVNe7JqZN5aC5WZcxzLUQOCUXEBx7I9e7jSF1ez2UBv+lWSw36RCwKI0nH7mn3cTbmPX7uqz1
9BKNbfuoaQBp7WzK0SsXzrEZo2an2WC0g4ouuawZZpTlawcXB9PW9ombhcPRQmF24HCLkdZMUZfV
JtY7sc+LwUKINLS9S0+wDB/Aa5bH1PNCUlSQ2r+VbTHtrH4qb4JVdrpLBHjBTUwCirlTSO+C6xCJ
xtjoUJyJDgYDZh8GisoT8liHMudQQQl8HsRUhjvml3WzEXXZX7mopwVSsJBJnCPIy0bnZbZ47IVv
0PSkPT5Sw1/VsmXJd2kpNH9DSyxMEITL1P7/9iro/yGinMXYxHLkf7++eWk+wt+XNr+e8B+anO7/
ATHOg6/rQNO0BMSnX0sbA9Cc7uiQuQxd+J4+g+b+s7Qx/4Bw6cyLHmhvcFaAsKiibcJ//8ty/8AM
qlu6bXBl9Azzv7W0MVnl/m1tQw3IgvLEZW2u2jjWzIL6jecCuJMQwNEbr46hsfxPUG6hF/RoOXzu
Om6bp8zyqF/93P37A0S6J3rBbXe9SjAXkyR8H4W0d5RfNOSqtvgme/+1Kxh/W0JA5ZzZm4+YETAe
HeoWkFut9ScRIEUgCOovVIYRRqkJDNs4RsxBEhrhTCuQ4k7hymH0RuZsjvvYlbds6lEoh/F7qE1f
UBS4qzSA5lYK3CwJ8UNmRqRmRkQ9ojZKFsxpEmwPpPyoiEvrevkmXkZG/N2yqxmFNz0tu4Ikk+7s
ERm/6UhQWYVaSW1nuStq0//8FL+9zHLXb7/S8qjlRta3ZDtNxr7FEEzJYwqKkwHoowONy27QMhYI
ET7b89Fy07JJpFmc9Dwv//E20RPVBzuXp6QC6OTPXeZ9aLaWZy53LU//PFxu+3ybfHnicvy/7P6f
3/3zAy57cp5+jFE9HBffCpCJX66Wbra2LLd93vHpefl8nKTRQvrT/OjPp3zevTxlOUSRGK4psuvr
f3owJYQJz/r8Mr+94s9bl6fTe+d9lt1oJrRW4Wk5+Ntn+ny/5bX+9lbLIak+LIpM0W0+n1sOYva7
zJ6ekEnKOi/R4JS421ETLFtAdDmC+tlrteymqZefnKw6pRK1zHLTzwfm8x2fD/n5Gsujfz5ovvvz
8Le7ExXybu1i5Fp2l0f97eWWw5+P/Ke7l7f47VPKJsC0y4wfGiwJD2RMojJP5q+yPLKSGtwNv9dK
1igGgqHlGMz3rwctD18OyVSIT/3j8tTlhs9X4srGiyzH6fzyy97nM/Os9+m5zq+53OhpLRP12UZX
h9odEQzU1o2cjDz7c7cN8vqUGThAlvuHPINyAV141VOrXNsGcNkOEQiGT63bJOIhs237uFihgtkK
lUfq4o6dtqPeTGRBNEM3cj7EYp/7uWvMrhUymPjkTCf/s7vcCn/pLGJJW3Z+zLJZnrg87vPwt5dc
blzuXh74+bzltsBMsEvHebir5OQxHGNK6UawnVNQn6e2sBgpUlAmyLtWQdp89eZBfNlYamBQL5bx
3JlvhQ5X0lSoGxK1Brx4c1iLcAPnkE/6JhlJkRHVc8HEeWN2NZ1ulvrZybEvVFvH4+LM+Se3znJb
PvvUmJWTJTX/HlNNriUegZiBvbbeyE5AUuUyjw/rinyhECtCINmk1Lh2GAqf0Q702cqTCqlAFzxT
V3pQgEuZsGFraehxrSIifTbLYYYJTjR8C7Njqk29aTqhM6WoFXkGybMd6Y/O7PcrzYFRleXCXhI4
RNe7Pxrt6//k7kyaW8fS7fpXHJ7jBfpm4AkAgr1IqpcmCOlKF33f49d7gcpnZaqqMsMDTxxVwSR5
KRIEgYNzvm/vtTWlf8NDIXmkv1RojTsAok2dOHQ2uUKIiu+N0nwHa8TRy07cIIJrdtbiMWJt8se9
xqzVjSF39GwYo5maQvbUWUPTS2ZMXgbvpjQjrBDL3e8no15cuDWzNy5n0PUmXPxE3w+v9+pJIEQw
U5FscdBfb5IQEyLd+i0unSmzQzolOwA7ldgKa73WS1coB06BieY5KHasHAJtKhIHz7LVD18H4tUo
+n34Xe9dn6vSGotLr6ZuaogI9LCafBsCtZrClv39+HqPOebIh7Hm36DHcQWjH3dJaSy/sAIlPkcm
CGFjeRya/BNBJ/wqg9w7uWq06qqhpexOYk6EhDlgKBZnPClfd9tqY3WNvEAzPH8ggSaoAYsGJWtz
GriQHHK6s4Vkft1U3VYdJi7IXWzu2kUb2Ciz6gJRIYeqVXBCjrPSuEbgCYkbjshyybSHXMOMZiNN
lyb2pjvauEq4pSP1aoagWhCR2qBf5sd0I/wm2jpQ3CpzRNnmUEw+othOzlG/Rm/QgXcAkiVupu55
9Uspb6oeGe1GDl3AYz0+i5XRRyu5WeFJJ4xtk5uE9NwE4llCaaB+0NIhnJS3jmtHwe+DjYYe0uMQ
ujWmr/AtUw4dPBnwSUDVzE0aIJUDGuTqxXM4bbP5U5ZXMUvRkgTpwdOCba87okAPzmZx1Ju9N6gP
urpRta2CKit4Mj7pQE3ag2atim6FdbmOj4X+SKxMBdshBGtiZ9NeTQ55eKzFbSluwHQ1iHdJSwjX
MxFSXeuWyrphd8qC3TDgqGwWmIiKMt9WMB2FMABSPIllo7g4dM/16IKg4x398gQuPsMTJDpCd5jM
2zxdD90TQBHgGOey/dCJXtiZewOxV4klGLTRDiGoMbp5yspZY21NZYjIsl2Q3OJU61THF2+Cfgdu
sMkcHzwTgQXgZYs1gUdlspWTQ9Zs+wqe2U1oERGBxhSb0n2EVxN/03kK1rC2Gos2kd3+XsJsnutH
U9iN4kb5Heu2xHztJB0z2GPwuLSVHq6AOxUWhEMHxPx+tFbDiZq49NAeI1dBRgvu3/cK8hXb7aRv
R2UNDYCWq1Z/In+ZU5a/RwB5AOwLH2/kwZTf45kpNcNkZzfzAQ1+gSBQX5s1+KFdbZyTbo/Hsp85
L5RFy4ts63cRPKrNMeA42pPLx/4GqSuyTue7EcHxOw+Yv7uMYQKH6Rhi0iPteaXzA/ZrIMnab85Z
VfsI5xUshEqmr7iTfhf1JU+25ewo4rLD2E9CFQNZ2nF0ysamMrexsMoyGOoORTDerH0tur02OtGI
RBVWIOtdrE1ODjoPQrDlDKqDxECEyQYX5FDeasJKUu+tdDeLKC3dZpu1G+i+Y4OVd09s6FAzdTgY
iDGb2i3hATe2Ch1zslfj6/hAZEKMmGSVapcW2W4o2D0hXa03xd645msS/ESdZ9O1W2oMNAKkz/hV
X+zFZM/TURDdQb4dsoOhe+K9LLiq8CLmx8g4Rc/kSinzWocpoDMDd7IXS9k1nAq4BKRzCT5LjG7n
EWGECg1JPNfxVoxKJ0DqpXoq2KrJSTN3GPYLsRV0A9HhyY77EuYexUFc0gqHuH5vs3USAGKV7jsT
2a6LwAk36Ywx7KMkfecBp522wigT2hRzDa7NFrxaZpDIEr3hJSEgAt8DCtbcKzNIik7xjJACQTkY
KkV3xcrlXRphHYfIxlz2+Q0Hs3G0bpR9ts6pUCPN97iOm51tk0pE/lygOKPhsCURwrhi1bcPLJyU
wC733bOmPFfdxkhX7aa7lUmjXCX1hk0zIL6hTUrNm7qkLEe3YG1mB/r5OpEGTvBQPjVg3KK1Yu1T
VHWU971ChtaFkNWxGIrRZ/bDQRe98L1bwjHdrtsKbyk/VwXGYhLWTXTTo8aRbbIloof8KTtWu/Ck
3gsr4A6gq2fDlqtXRTnBN+vg/6HGX9LyaMxUWAeO0kiwx7HGxkw0evkwFV5lUo7fW+mlp5yfONmF
zo+kbghYrEtCEDft2XqiGW79Kh6Nfapuxo26qu+QyYNeCS7zPkEfLK3GJ4u63rQG/DUkZI/hjHSo
38fP6KrBs0W5DEgTyzvXOgckqgUcaSn/2jhlw0Mp3GvEn82IaXbThFrbpmJkiYcWMBypnTF9J35k
Z8lkib2gxhIGyejuvgvvpxlDPlQ+/M4U61D66uu8uwvi3yQh9PAjWU8CEHuiYUVV8CgHpx6agMgD
0aMsR+k7NW9FXNnVJvEP+ogqyC2iXSm6EYld5UES9k2yZg8lXAqp1MP/Gqlo2thUifuw0K5wX7L7
D/ONrTyFz5G6592TPQuakOQX8mlI2b7HTbIeblHqU26b2xVGNxAfOetsl8JnhevkXTJspBL1mh7U
PYhS3dF3KIjs2AO9Wbu/NJouT+Xk6udkVW/Vi5J4uLncfD+dgVsqr/6mjeneO8aKI80A3eOIH7AL
48fgHj63eGfcDPGKLZccTobwabRcZLG4RIMH9Wx+4Bk+BsfP+qmDOHATt0SE0piFQ+EIHLE8EFaC
09raLeVFx99kDvvUDh3JDj3t9pf9Wa66X6Bw3G2IAeus3OQb+TwxKDABeFCH5YzJn+Inkexx1F5P
2m3vO1RpMxLEy5V/T7Q8/w0R8A/2gE61R3zhJmuy5f0zVehefgCEacbrFs+tTxHS1kjAHZ3QtZhC
gWbsvWBYUT8kah4GvlO8NuvyFK2w8YviOmhuWS6RQePPlCk9+BU71YUvwC+BIgwNXX4z7xTDAXD8
Ttixs5iwVhCmpaetCjT11Ud7f5hWwQYeXnMj/BIfJaBruJzeAk6DbFdctE12ER9IwTwC4w/p+eFq
i2/oaABKoZFnZ+voYr4IrAwZcZ8yWCaFM78bbPUqYdNIc0W3hPbXCU2mbWQQs2+BHVwawp/RKrLb
n0TOMMpErJ4epHuZdL07+bG5QUru9WeNdpjdn5O97ihUv22vA3jITnO0g3JobvpzvfXXrwLkzsN8
qG4Uz0QxtBF4iAPhyOkNLzBpeDiC+r9HoIOVxZuZIExLgscKSbPNSuegeeFLu9UIQnyDqrrzd6/N
23jIbkZXgyG7ZvZxkHf5AbDl7CE2cRJHWKWuZZO4bcdH38lsXuIWx9SzPDLnzu12wbneJzflvfAc
3Y5u9xbfW3Z8Dzr2d/U4rMotDVBXT+z2JXjCeK651j3dHh1zWexym7UkhUkeV40nRjIOHfYwvBWQ
kkwQA8KxljF8OM+3yIXoA2yTGwGqr3HQ7kvXcAmMXlvn3IGR8YJWHX5meNRrZ37piOzGf+gwQsH9
ByjyQt5J4ZhcXF4yvtU6WDMp2aZ7DofH+L49DL9R66/7Q/WG+7Og8vUs/n7ObqLbaeX/ho71kW1E
9gRjjLbX9t3RIiOefvJdftcdyY/yulfEWxfEAaimOaw4qSL7XvzMiX1xYKpOD5KNIfLeeu9e0RSq
q2RfXbKN+aY+1C/TDQMhA6T6Vr/Ev4jTvKGSP94l+2QvPyAiOFcX9SFZYay06RsduXVQ//EB7yWt
8XXqNU7uUivUDsZGd+C+PC8H3UbAsbwMb7BQGOGqV5W7x8jGCsqWZBdpQ0KvG+2qT47V4iHN7e28
j73mgcYFY0z7VCSr4sjVKfm8HvftU3wK6b5ydeEscgmx5PeK3bbFfLNTSPMpnJIw39zhfCbnZXbb
J/6NkymChCLtwVMTrY7Njz/L2E2CjZVxfJ/f4zsCLuLE8QdbAgeI5gAWCO1Ck9NEeEdFJzGMah6N
JuwHN/mZBOLNuB35Qaab8aN+Aeja2IrH8Z7fD0zJfwW6DYz2UTjNnuQFm4IrUizRa7XFx0F5xhW9
DbbRFotcbveVBylph6vr2BbRyrjNPiemdo0bWh8QbavAzpbAwPGcPEF00i0vvEy34to4zYduuiTH
es+UQkOM19jiC8KQVb/xz5/RZWBXjw5wdAkZGVPlHUCMy/w0XgfA6yjhM7vlQkQu6EPxGdjsfb65
9o4ugf+3QAoYP7gMvg9HnYHgsd3m7ghtxjbf2lO1s96zFDy6M9xiTjffuFe/hM/aoT/hZ2ar50MQ
O81tjxyhdvjd+zvjSXyoT0npJPM6uyzzg1fpvXplE+PSjeDdfvbTYX7igti/z/yMmAryZTBmYGOK
MByJKXWnlYAi3p520+q93zDDY615q9yYLhYyxgqcD6v6xFjKZfJ1zo7DtG4e0hNDXnoajuxX5MIO
0ltcNbZ0knchZyhTIEd6FbdEfOsHa2UiHQTGxJPlqnLzzchwg57+JK7FmwINvYs7/YkoA3eiXmWH
DGOPweYdGslKW0MK8jfjRT/0dsEFLz6x3WO1khgkRWf0WI09Yd0K3o2P+QV5ovYhvWgn0tBdZLU3
+VO5px+2DxvHusVzNRgroLxc0uQz00HqMBy0D+NGYXiut4NTu8JeujPX1ZoZKu+8PpuudsucYvg0
l28f7Pp9sZ433WfPOLHJNo1TOdIm9uK76IJYeJ97w61HJJv0JHMIJGAvXPmh58wkDtT2H6kt8gOq
nwqt3mglPk5v01t5ru+TW+xAh5xR0PhlncJ74w6vAzakrb/T19mNeRFXeEVe3mNXuB33Paezsln+
p0PiG+yodvRH+S09I0eJSatMN1WDYN0RnkUyEVFDMIWC12w/myG8UU6Xxj8Az2NevNN3SE4Qa9h0
+A7+Jfbw1tFAyW35gcQSMPN0SYfteB/s1C3SyTz2wODOxifYPscMLok+8SvOrUt8K+5vN9jpHEc1
Z2xxaz2xEe8w08nSjHuvu1ZbeyZWumworI1YH12rcELkc2wN0h83X8+RokcWpk6tgKITzrg/KlHS
UqK6PvdVjTIlqNVDfGEVQhGKtvcfN9dK1PfD671gGgBCD0htrlWo6/aYYrrrQqtEVCrdJbB+UWwN
qDeHcquUWEXbxthKwwLpjvaN8ApAO5RmwOhpv6p6OdpMmFV2Jmf1svmRMGwkIyk2ohicZGrya4hP
LICXG5Yuuijo22CBv9RLKe96r2mUejMT8CWP1PqbeKnqSyl1dwpAJJNd7yYtsgEkQQyXaVNscxKW
5cikgmk+BMRhrGYa2CQEkvszQ5Ow84VgMsf0kyalOtfI671Ip+IgLU+NSGZ2YYjVtp2Sd6klk36W
RbgyzKjLEWR0MeJSRsXkjDg2oSUyDVq2mKoWHQExFg2QG5Flw+iN1iOkHFlRGHAr4USNdlMHdcrA
yTYpgVLbWvE09og/umQCv7KwblpjaY9c73ajTkkjUvFoX0u61xrvta57vWdcm3VDVe0zP8jWsUL5
+3ozLf07uaZQ/v1cKXQR0TOBF2CWp6QiDfWuBea665eb68PrjVhSuOoHVmDXOuj1phQEPDjXu7rv
X1oEBN61LvtVq5WhX7Fei7gdQl3YRIuRRjQUKp5LZZh8tj/uEYJM7XN57nrz4+H1ddc/SwgqSCgg
Ta8QYCh0N5+J2HyKo+nQW2UASIAVCyLXGZzDe6mV5R3WorSFHozNBkAQcd81kDVlXMfFfJP526EL
kMp1CiORSlW8XLo2Y0Nn73ovMa09lmkkfPN4LkQ9l1Z+RZUxqzqjR0rcnbqqlrweD+FulstqV1FV
p0aqP4LP7bZfj67/QDis4UYBNfs/PXn9u6/H17v9uLJy8IDKTOdBY8CXF74aJGbqx422ELS+7l+f
vt6QvMq5vdx8P/z+16rxqbhih7u+7Pv5r3dRurqene9/0of8Aras9YrKUJxejCRE+6J2jCy6oLbc
wJ0TqWz6o6qzezkHCWgodoLaI8aRxpci1QC7WOr2+9+u94KSV5kzPhIiIrmr6FVDnPryBtcb3B/8
aGoDfr8oexmGBi+6/hHV63ZeDOcc+svLRyLbZ+frrb6f/Xp8/YPrn15fGhsJl+Hr3e/3+3rl9cnv
P//+m6+3//nyUQNhVNf93Y8/uX7gYNQ1YTLUtL/f5vt1P7fsT4//7ZZ9f3Sl4Z2WrZjO87Lfrm/5
p63/07f7unv9S/97H//pk77uXl/w9QWtjnWmjhTr6+e4bsl/3CfXTzYatDxfr/7TJ39/zx9f5vpZ
/7IF3x8xv86t+kCb7gWdbY4hicF/Xqh615sfz/14+O9eQg+AutaPt5GuTavvl1/vfb/m+rZFpbMC
+37N9z//u+d+fsz1LX687ddrDGW+bem3ed3y/cxrAzaIp2JdNfGuXS7kQGC5Wf71x0OscDQXGZ//
+Bfz2kW9vvzr7vX1BbUmKLHd+t+9xfUV15vvt/n6lO+t+Y9/92PD/uPbXF/3/UnX9/t+bly6YP9P
VEX/36VZYq9f5Dr/WXt0KLqoid7yv3gr/vir//ZWmP+FNIxgSnWJoNS1xUDx394K9EcqqehLgh7B
1KS7/x8BkqL8lygTYUbaLlNKMPZok/4QIMm8oaWahGDKMrJL5f8uzhL3xF/1R5IkKSq6KEkzNEk1
tJ+ReNFUD10RSfU213oiUELaMWY93Vdz4iWTGTnIs4QVl2ELwecI/jobPDk1S6fq6bBVM1ZY2ZuM
UALOTOCGRPBLXh3HttMutZ89SDGlGs5ttyBFY2UhJGd1bpprv6zgD450ZyRmZ2q7RkqMG0+uX1K1
yrympksZISRwIU10Tv1knoiVSdZGTROpoUBTFs+pHs1eHlNrzTtpG/eC5YBApeLiGwegesD5sB2a
Jd2jpCJe3uwIqc4p7FsYP+j4vYHL7ja6iq+yaqj4BHzXQiTTo2cuYmO6WQdLQ6GqTVfKgai0Ri9u
O1yPaRgFKwNDQ1oid44z6mhhnr7Bt4ycupy46E/okitrSUuqxr2EZ46LammZw6memo1IZKgzWjAl
o37Aljt+NOZLKNWlS34Cwv2YvolZyArZukA/MrDZzoBXzw1Y3FiqXnuZBMg3j8h1YnxiPaf7KzMw
MCGa6uuUaMrmT0f0+StZ7H/kXUaoRd42/+t/Lm6iPweOcYCoaPBUjaOEYw4bxl8FavFk1j1+ZZAq
inUPzYHa9nKTmg3lf70pASNQGJzT7iR2bJTKcpmM4j925t9vy4/s1eumWItYDrWcaUjiEj/3J62c
LEgkIxLStB0QM0A0zl+QcquE/QrdGWrGg2DlnxHZPX//qdKSCvmnyLXlYw1FxoMkYWZakq//+rFz
p0tzE+rpthEQZ1c0xTiw8SvTPqhXLcCP9SSggI6HmQZOTd9OaIZ87Q+E5XB+b6tifvz7LZJ/hMBd
t0i1DFHSOWFNUVwMU3/aEbGIpQbRebpVl6RvYrtUeIAtwahDux6xqtoC2n5bV6GVkb+xH3L4O0Ka
7EJE0WTo6bITDNZnP9K/1BH9ri3EBte3AguzGhWZtBk/vvv7jVZ+uLiuG62paGZVycSk8y+B5pwB
UY6haKtaNRnQzURnAe069nTwNbGO6taAxqEM1YsuQT7GDktsly/qtmqJULjkj0pHNa9YLa5Eobjo
i6I8qh5SGmTVKE92EbpodCwnreL3tiAKPpWbZNeDknRHYXpH0EDg6LIj5OiDIACcqhp6Ki2Ub2Wz
alddat3/wzdeDowfB461qERNsoJRN6o/jlcyawDEJWK0zdthCxpYxe0TZetgeAjNWT4olsmag9Ky
KKsxUPWZxrxAQY0Av8guB/QSpUJzqO8zz9Cr0BZrzYs6hdRsebDl0brvwQc4sX9D7E5PZYhBwCo7
XD+p/2aVEtL7rkp2hHyJHjD8t6oYZ4A36FMKUjiR4TtRoK7U3v+n8+VH6i0/tCaypCJHGMixwVXv
r0dnKjXABDsl3ra1dV9Y3cAun0+1n74LcBzX1e8c7GIuS8JqbKYG1JFWr2jHNQGQlKamzqzvMRzp
dE409R8SKq/RqX/9STSR7SO7XgPHqMo/rISIkAglqfV4W00bsU5o/afFc2Eib68a/b4UDAUkkQbc
gdFc7kXN1kvVzgOdem4Kz37oaeUup3knvzZG+K7OU7JqA/3CYdm4XV9hFscj7Ehz/VtTRdPO5fvZ
mpCo7WkmnqtAqjcC8FFCwqCimml2buIe6wIZGaVUUoiJo9cIh+I/BKL+myFMEyF2omXWdcvQxWWI
+9OAAWtmiAK9jLez7pOIl8Zn7DWWI+oLaGyOLuCnXZWc5QGzlAV7350JPbelKryNMzXb5BHw2b8/
OX5eV8iuZDOWwG6mMosE+8cmkbg0SD2axm3oW0t3ZT7hz1TXNeC7PDXUbYgccRP04l62TPQURn0T
GaAZG9K8/mFLltPwT8fEdUs0vAyQ1gxR1aQfx2ucEZJTC5ymbUQXUP1oyAnZZmnQeWQRkKXBOJRM
YUCVgXoy5SZSncpNm5XjbhpSmmOt8ZDCaIFiP+ueRmYucX//sI3Kclz+yzYqummhSl9Gk+Uq/acf
sKOAVuvFyFDSaDdWK1m7GjGVatFUkM3mVcEgHohkOUaVvylDmoBzCYYMuIEGrokJ5UcSI4wzy49E
s8h8lpAp1YRDx2Z2lgXo7j6Zt8geVJKV5owqrSw8dF1InWuSm2NKIcM1a0q4cDT/4Zv9NPcuex9m
M9d0STfwJv48I/tJSqJKa6OtqE50BKmoh1U/EfttBm4LdNVWWtrLcruUFCqmFSlVcJ/0kp3WFBT/
IXkN+YaSg/AP54z2Y7axbBiWSHa4YlKwhb79113ekyNZzL4RbYfYAnlA2xl7Jpm/wnSviUPsjDHN
8IgMFhNH2bID6URx66m1N8pdxiQ04MJm5JrbAOfZUjvEP6wYW1We8D2lDUEqqASNIT2JfVZ5BrZG
4HymBASbpJs06u6VUZTsDuzIW5HRtVQIwE2n9mNMsDiqs9RhjeoOgyrT3NayS1cVoQcIbbDbIiGg
lIxdxyqG+hCa7YffZ+gpuu4mlxPphGOVbOFkU2ll+2bOJNjJO3b1qmjDdGNR6MQjaK2xSdJMA1xI
JAqFbjKKhcvfn3rGctj+OKw1Dmby5lghWdgx/rqPma76FDUFYYP6vt4MfcTVG+/nPPPF007Tz0rW
X3wLL5Tp97lXVWbqzVlVerglbPJ45HVTw3+3klHbGuCztDCLz5MpulNfkHJS5J+FolaergZPPu7m
DeezCYul1lyZaaY9WEO0NVsVtl3iW14llqeyr9WX0r83fLdh5XRAhpt69Ww9IyXWsRPLEb44399O
vVLs5kZl2kEZOiWWkrnTMj6M+wE6ctkNv4fGoD2E6ckOVFTOmE1QPhP7LHMuv4XNdMKSNTm1yXpB
QQQQNFawaROFlqSA2iDwa1ifFWois0D5oyORHlLrVQsE+QIH/8QW00KtC28Winingggy0VY7f/8D
ST+u5ZwEpsjxL7JyY66q//yBRCsntS1lLwkEXzltDq3Zz8VNOXaWPUlYQDTEiaTc2JXZMpEZ83sC
6UFAm8Ul1CSgeoZ8TIQidZREbRCmoGX8hy38Mcm6biHXceYbssntz0VBhBFY8YUm+poLV0N/R909
WBUi13ZsQfbAaUZYyuQNPuavtGb+E1TF6xQxTTYmfNXwSDdgYRHfzizA/mHrqBf8OMDB6xumzNJB
s0xsRn89wCfspI06xhxltayuo0hEqdUNrynFPM8H9oZ6dZj2ANGmPXnliqOhTJuXkNTrRS8kB+Pv
N0j5WtH/9ZwD9oCz0dJYSrFpP2alKcZSua9kOpNKKrua0tDCG5l2SeYWlqzwzD+RrBHlhyCKQGqW
n1Yql29K8UIfRsR5qNS/OnOZqobZZiBCbq8Wn0xnur1vDDAsfD31wggEejaPqyEkgJWoAs7rnrMC
UBvV7fQRnnex68OWNJsxONdGxJKKs3rLT3mMx+ajKIv4qC+YGqrQZ18uOM+DHiQ3e9ILg8B0ZqsH
j1BH73UchodRw2YHd4/Uw5hZMIz3nRIb544Zxi602M6+dqdGNX9BBZPpaeLa26nKaG0gJuy7lLeK
LQDOmmrgrRCDW0ufzW0RcvHPApUuik9WcRn74N6LeVzj3f7Nz03bIu4hfU3mh1LD8U3Tmi9Fhmtr
imiGSVfb4CMDJ2hq8MwiCViPGt/LEHDrIDwq+XDrixhdDZTobtAmiaOzgOYiB81Hxwe/8rG7PvpG
SimzoYWZ12601kG2m3JZ77mgvgrINS/KqNmqQUlCm6fUyYZQo8tI5SKY4mgtFemLAcJ3H+EZX8CA
zGczH1tAr75ATtOY60VuggO5TAT9CCQLCYVJnETF1RcFuM4VizgYG2RluC5qX3+e5TU8hHUN9W7b
ZvLvaU7k2y6N34x5GqgDoSI0GxX0mr5cQ3Bd6XQt3WcGwZtMEqwjCcHbZmj9m3RJim3zHvXsCKRO
RypNzV3eKH6GiQVrz6o0rCUAd4TFiGvlXMpAcBQ13/gy6VOsbuR1iwmdi2gnbGcVyYAi+KIbFsZj
IGHUnsr8phlGgRaiEjuVODaOqOkvJBKkThzk+AEiCxXIYP4K1bQkGGhIDkz6ESgixId7Mdb3LJsz
T+9gFInahBpCKEwPU0SEFqtAZVRDsjL6DkClThqXVpLZmRODRrTvieLFUdWaAP98s1fGJNtY0/Cg
zqj8mFQFkEDBQ1ZSazcsppBUIRimqbxXrYay0NBgM2+MtawSIRfDzEh06tJynHiwAgUwZS05WBo2
YrXMIMFG6kVW4C4Z+cg8tRsngNkd8siRVLcU/tduzKrz3C0foRsHIy3EC7TMfUiYMBg9RO7LpLvO
fS+2OhK/pEymh2YYcE4hphqhvC2I9nP9WloFAvjTsibj2TQ6eVUbtPIMPzE9ai5PvpQbKxy0CcYP
KzqnmKTtueHypZiPRV9Fl1pCLdMl6cLaE/ujJU3SIyzACRjXgywE46Pc0KpUwRfT7xp94M9IvjBA
y16hN+vED/xDhxJAL00dKlPFuna86/NJB+18KAlW21gCPCh9VE8WAISjmP3qxUFHOOyTXJAAlqMx
C7KwsQi8M0wnJNDdbgyJKRirZC9R5tABjl65VkhntxzXFWkSN/L0S0fAN1WVdEx6ssCB22ao+wCv
C3GuHcQcaFuJf30dzf29ig86hJFy6PEhr0SBS7kFsBuCnJNC0Dr00kjqI3lXch6KF8hMLtCm8bGo
M8whwLVWatyNj2ZJbqgfzw+JJB+YPwqbMINpa8psXBJE/lPYzo/CLFq2QVTXcTYB4pC5uO3kSFtn
w6w8QskNHUg5/b5XWOVyNYzCJHU4rbyy0fKDrtSBY0SJ+pTLUNgUJUbuKaNJLoRGfKl8SJ9xop+J
0VPXLN3ZT9AbqZI1myiBJSdJMgKD0fxVDAr2lkAV2BmIjCn63NaBZN0B+KTUMcXyXtLi1zJtgzUz
tZap5M1kRGDqKCljpX5Wa4aequuBE8Cor/3PrKdqwKrxQy4IAKk0pdsqjdCforlmF2YWZNQGAL+B
MJFlNiucPNh0FjHH+aQuqvmNZoT3JEvUJ7EoMGdHSs56HIZCMhwN/8RPmSKKqN/xvmtUeyWkIx3j
UA8s4oYyybPERCbT2gZDaxQeszzdg3hez2l10cLF/VYrAuG12shY3xBuFzfEBQ1jh55srdTDW14g
ixqQtidxCWi7hk9aqtUuSmK7pDJ+c33XsUHAJkamj/J3qFdQKQnQlV7VsWasGjTyjVIkdVONkjgX
y+OMDUfBheS2iozbUc+wU1kYTjmgxX5sbFMiCKsk6yqO60s14ZsxG2U3S760brv+rs702EuhZzqZ
VeveJIEmnAv9tpxq6RRSDjc6k3g3WU13w0w8S6RgO5GsQoTU2GOvJIkezDHTb+g8kIxSLP6l02kU
Xf1CteDkVNNxKOqHFNW8nyj9c9q9tZBoyM8uYTCZyc0Y5gg1lxCCKBOdIdOwEddp7TFeDHadIiJu
8xh0rnbIdT0+gBSqma5hyPcVlbdJQq5qXASrrACR8ptpJLlu1kS8cVVjiihWQ56Zh4bEWUkxNmpV
LCEm8N5C+Rl2mnQIDRHXEyZTo0V5lS3+f4trdIkzmmVk124IadmX5r0VsnqwJiJ0hEYiD5rLrSjq
BDLHqPZZgiIXpkPuKFlX7xEj4GzDIeSHJOuSKKlspAaV6JAYkmfN5kMyWh9GF+ZHSw13xBtTGorL
zumAwQaJP+3noanXQh+vxCTsWIVrgF7qzin0YDylam6traFxsv5304rxGVjNbarS1WsyeihTElZu
ihIQBhZxoY2GY2icY8eISThILYjv9HBsuimhZxK4goYPRRA0h0czGl4HBJgZ/m07wqnSoSY0fe0u
WRoejONbzgJSNyxmhlrtPyAiqkHw54axaRReKweqdJAzUk6iu6ijzMgpB/eeIbmYCGOirUOAwFCu
9aR9E6NFUWI8jlN2Eqh/26z8KDvVXiGklTeZuU4VmgZJoz8Gw1ysEEto1Mz8iwGmPck0TOYtCkJ/
RHAC4cXr2vIGigdtGuZOXi2pTqxqd0ypXRk84aHLBTuIMtOb+hlGXZe+I5HNu/cyqAlRpBgzNcpL
YJSs2cknNtXkvqY0YotC99wNBCL0XAa2Q2oGKPlBwGtKnjrNpGPf85m2ycm+FgGbZ7OxTqJ5IfuR
R19PuYWpAZYUXQFto8hi5Bi4IUZUrz2uv/Jp6Al1r6huuGXKpTkiWWCYn+WOyJYk6CJXVYrelhJ1
sYJk7Wqopo9yUBa3lf4hqeVjPJC7pI2Nv/KF2CP2lCoNgNYpKaCOii9RqHgVqKVViicxjjTGdx+F
zxAWTiiPeJlGdH6D8Ky2WOn06Y21vcTKx1yHDcvtdNyauYwjK0mI+MnRUPpK8xCygGNaYUDZNZGv
QnslUvld0pW9ARDYJlIHCywzkp6EdTvWETeprdNUYbaqY2uXW/q+xqkWLSLveBROSb6y5hIWB6F6
EFYiJzEqdnuXwAfJ/PMAGbPtsRfEbTpg2pBCHDoiwc1xeFJAPBm2P9UIEVk4gXI7pEsxyCrlt6gr
jxVJ406bFIdaIMQ7nwCpHiZdRRo6IUiQRLSYzNxuUNssiOxadEL/PTHTW93439ydyXLjSJel36X3
+M0xOlDWVgsSnAdRsyI2MCkGzPPoePr6wPitMjvbeterWqQsQ6IoiQTcr997zneAyMPUdobqtaPf
sJppa/i1xyHdKq5NioKoyMXegzm98WjLYOXldhnr5Adkdz8nq2uGox8hzV3RS9R9M0g5mmjewUlD
3f/elnnxmLvePmIpQGOOS4b4YGMlBgNzXRU9Vw1RCyqwmwsjQG6JGpkloIXvFEds2YMNJT7yXp1Y
sHXqxe4u9WsXScJd+QfoSa1jiPJ/hID3L9wfcv/qnw93V7hcvNzD/X9H8iY71waOzLM4d43D/YHe
Xd5wf8z936oWoB44xt3/9eeB8IO9rTeJ859//u1HLU89pi55W3WE4UPHQNMjZ9xVdc5bsdjR/3pm
o6uMefP3p1UtyVOZidp50UX89cg/3/nnh/3tWUIPH9MMjaeEJTav77+GsGNSKcIEz8Lyu9yf6B+/
3/1zf3uavx7zjxfuny/Nn+dZnjbsi9clInGl8LHAXV5bncgPdtsOD0yF90OCOmCU06eX9Xtq1R4u
GTl3lYt7UGtkv1MDnf1ZlIpRKVSopLWydagP4810KfCTfPzII0AzafwJgfiSNbRB28oW67zbNhb2
eODzb2M3OVzqvbsRXdqh+w27jT4N7yEu3MsS91qLMTgA/YRqxIR4FRPCtyrSCk+QOdzEjHusCTRA
ZiSAtG5VnEtm746E2Ovm+c30DpPjphuYnsOWAwge1AgbnWOI323khbBMv5oRcaaREhgL5KlcBZ41
bd0D2jwKkmn+RCH3mE7RJhyHNYlAoL/R3dd0+3yTFDQ/yaZLZifjIdMJgWhGcUoa87FRyxwiKHF2
TecOBX8FUWJfDrNc1yrjKAVudedIfJiW8xJwrVwEIENpJ+WmtQaCebVbDzLP568muQeJIVRUBuTm
PrQ1so+BLuMxCksrWNealEy7eNFaOE6YdxSVanbLxHNMq9tvZvnDHUgV7vD/mi3B1c54cLhUMND+
JMkAYC6vRheNW7jbNXmhWcjIDcOpgrWLBxcxadE3FxoT1D1D4Je5ds2n2nvQXDSI44W+xqfQh10p
ej8kJ2SVt5yDIvDXOHBeE5M40MjLt3HDq2d66lulezd4ht2uSXQ6ubm2HUYi5ykVm03QJzE92vSx
MgNY9qEn91OgblbGgmpl4Skyyu0AImwsbPLFAiKp8fwbA/BcZ6AQqVH48tvSTjehDzecqB/cckQm
e5UiiM+WMu2VzlW/mkq33gU5dvAQhOI0q4Tv9fDz0n2NqwmPlRKvqZErBIFaDF2/xBZdM8lZ1Lop
+COd3kOgj+6uAHQwO0SouT0tj4hJpvIKXxa4e/OePVBp/QC4VyPLd6kXHc0BXKAQ+RLJExBQEkKS
0eOf6VQUW5gAPwOVRLtJjfoeBbB7jUzcvAO/MTqTGaMs9mDVo0qvGFrkTBMK5spXLRE0NOSvlpA3
Xwvw0YOR1mGmExBOSOOG1O2i8hA/aj2vTF0f9BgSvseF5dZh8iyJOxLtnT0NJH8CYZH35QYu8fdh
qMdTI/EQPzfzjHR9dmngm+1FYUAa4gZ9M7YJME+fNsFRqyIeH7IieMGJ+pMpktVAyY2kOqS2RiwD
Fsw6z4L9IF1tHVmI/qrQZaAbAK4sZq8i57b8mPqCS9+MXWpmJ6BrVD+YCfwDOkcrJs2YvPVyEzVM
BMgyYSNuUMKrujkZVgmObP5yBa0zhLRmjoihMdJiKzL5brSLajqjkcSY7qVtCaBgPKD6EcCkdOKt
GbcvaRuebfJqTFBadHluzYyuJcox1aMjJh1eFRamOPiLcTig/2/x5Rp5wVtb6aAb7O9FL1k0AGgT
+hbirovRjMA17jdm1X0AtT51Up92vTn/FMkEZFo9G9W4i3/3Qaivp8khRpdgcUfqv7kAx/U4ZdQQ
ifVGLuM2oM7fBZ2Vb3pNqq0HS5O0Hsh+psEFiBQFZA1hNDT4OSZHK3I6ac8ZWb7Jvqgxpi4kbyCz
jrOT4c7qPEzRnF9Co3nyCvx9LBhvGSjSbRq/eTgNKwMhfysCkjUS/VLKaQff8WhYHl1UazjYKn7R
UJJjJ6KnKutAY55j5bvmpx2P5Hm4FKFkPOFHIANYy01cHfnwktC2APD4O9fcR7cTXGiBNa3n2doQ
KJbX9TZDv0ihnT3maX5RRHttGBaYUv/ZmaaxabvunIf1u6fycpWEqAH6MX+pZhHskjxxfW2kB+4F
nbOZ4PWBoc6wfZOSlpMT2lg0E3SCg3R+TKra8oZiDdqnuMYieauqlumEOX4GyCZWEE5T8o0Vo+s5
fEtS65dRq2DbLq2neXaOScHG32aGfDKJfULJLKax3thoms8td0DUaF9twvowyg+tKTiwNEZ5GboO
g5P9JvX+KOrvSggg7EZA4lJOGA6R2aKO652ri+OcQuilDK/XARAOSrqm32mF+xaFU3yqRf7NodDD
zGyQ+iEp4QPaZePkvMwz9oYA50bLHQpiEdULJP8yLq115I2cZ3PmpGUy7UUy+E7WZRzog8/IisQq
NTsC5bMSW739HXwizhz4qysldzRFPwa9i0+pZ/wiaYRgSJJW5pJDYhxAO6gSPJ8jfWFCuwii9GwF
3QF2D4K8ar+wVgvOG26sxHbsW/yW8tgFhIbOQVT6lPlkKdHOi1N1Hom2w7xdhujfuyfDoadRW9lL
2281R8MJzOrJUTXuabE3hywx9FMTLUe8tjXA3Xcvlce53u3TCYeuPWxMB9RjbFHxs1URg+JNqyQG
Wag1MfZQMs01MWR7uwt/B3I+IFSRO0oRluWRyTZ0ZA4RHQEJgm7iaulQjRYcTq9k4xSROk1JTi74
cAB1urLw7bNwOlnv+EWKEA8DxmtAI3NN9jLMzXi6GZZ6KYqBprAJPwOVP1lbt2YEcECmV7qWIU44
kmVWZATtG7IVNoRy2Sugxf6w3KTCC7INP1GRRrlj3hrTb4Op7Ib7NIlyXlg4hT1ctY1L3OFG6KG9
yYmi82lWAOODIMmY7lyHv4o4s/y5ke4mMap4Q0/oKekLd9frOKPl9DyXZvGTvnhWA89AZlEdkYbH
72EavvdW59AkaCmO9PqkTYzRi+oQzDY1UJPt7MCbHwjYWdWOJk/cRD/tMnSZixB8rQoxrWrTuGpj
Hm0IbWRpGIwPEh+27jGcc2vPaYdGHZk8eTuB0y2ra+zZybWWzqFJSMemmh+3rRTFwanx3yZ73BbJ
0efg5vhuLuTJM5KLinIPu496moId6jno7k2zc5Jm4DgTsUl8N+IxWOXY5xUvj46Nu9QYCXXe4Ddm
X62zynqrvfFJle1bHTHOriPnva8mY0tMWG8FJvql7iIiShJCpC7kfZxIQLlpbcMrMMrV2EUPDrf/
moH7NbEHbNZ2Hfju0u9s2/egxwpWKulbk6WvWUmEX3Me4xoBRtlN88ZuEa1JvYAREZ7LCbdWYiRr
V/Nyn77/06zfuga8taWjeKo7D7OuCvwh4dfpK7mfteaMPhDj8jRQcnlAH2ynvgaiii424Se9TnqY
UdKPZPKuaw9T5z3nrdPh5kuAnbQuTekidsiWXCLs/3yyx0JXN4iDiJFgsJRN4yrXtIottiIkzGBG
1YcAuts2ISN2HBW7UVn4vQXTh1VYI10nkpt75vP9gwy1CfkdpdMSPH3/QI5M6UeI2dFwif4olw8t
fjJJ/CBJtKQlln3/gdIP+1shjeOY4TXuOjITu7GNT6Pz2sURcwItm7+hzt2kZi/3ekpYVTU1KNDM
8nxP6b5/0ATunPv/sV05HB0sFyMPnwMyYU918ieQu4skrUwj4aHg1zBGjGG3K3X7YLW4ckLaUnDV
lr/wr3+bPWBetRhvwlya8Ep6oi8GSO10fjDX3KOni3hx2Jhjt3hG3PDdIOt2Q0tIJVVwuP/Mwoxa
vvbfPz5eUiDzwNsnUA2PtKwT/LDF3Gz7WXu2FqBW+41BM/yO5ev3B00TireJpN3VbAYs0F0LKQf5
BllUBXzcivNHKEW1yfSGMXoRYaO26EY0g1IrDUfeygRGVNRAZouYi7EAKwzDgLKCK2Co6C3yIcX2
dpyvd8dffsf6zR6dlyqID14g1Y520P7PF5fzO28kg0LMxgDhmYEt+Kn6jkrqcv4Sht2Pf9GoErYK
f6JthScJ99jdR5ZDGUfte02cHA1qRZA7VRy4iLBsjtPyISUpByShcDsYQ7Ofd8oAFke1PWqu8S21
5+7gxukeLbd9JMLis8YKtzEJ3wy7Lt/2Ku1wSvCBfrav95JSeazlWmUBBtwSFtj9i/f/I16yOzYu
AVlO50WosRl6RppiE196a0Cp3tqsYpQDQEpfOjhGBPyjfy0dU9FK676xx+GUz38U8BwcFxHNkBE4
JQ3kAuQHaoP4HZZ8eh7Gx8w9pYF4szIyTulr0OUVbzPn2hWS1Rshgu+6ob/ZQ9yuu2DA9e08BTFk
4Xkias7oD9TEv0iW8sPvod1/1DnjUDPjqe2ieJDa+IgC860dRhIktdfJoQKRw6cYPH62Xne+Vn9J
y/pEfPk4NQ6HzQoXPZqlA/ztk0aTHy8/LXPDMPOT2SFgpzSDJtIy6sspGVmVymMp1TmNZg51y6f+
+tDSj2Lo0EeHgvjo++dJN6t3WsKZffnaPx4aZ8vFd3/K+5dF38lNM1nv/3jcQE71gqpbStblaUh3
creiJqwkzZkKFTkxRorcIkYNv2t7vFgZapfaiz8Chnh+Q7cprxTBUFQAKwkv/zg0wndhzSeBe2p6
0nscomWmADQFc8FHDdJ40DgrRBaAnWqzW40hbwgBOytC3J9IJ2aMY2vbMPU4wy7kApMvtS6jjSGu
GRt3lXzmltPF734ou4cKwFExjRu7bC46i8fZkUdrBG7sphHhuUPyZOYkB5NUMq0LQniOzgQWqs2n
qx1xWzVL7y7MCuYYVfdVI/PclUg+ayPf00gw9lpZv3Dsl9R09c62QT3YndgaaJR94jjmjdPrz3pS
g6XpiVGyIXZIlxpDsV3vTOdqNt6ejPr2Ns0Z/iLRQQwyDo0dSd92vQZEx0Q0PGcTL0JxHSEy39GJ
5Kzf6b+lnLhHLQW7kklSYiYfFWFlTUAEnWTPV+O70N3hSCDSpx5n3RZa7Y82cy/SaR+7Ors5XfjT
IpTyJCLND8NzxVb+OqbGTqStfUjIZxsFxa8iRZQszgPH2dccvDWzYQZ1eq5+lq37VhtmuK2XQUBb
yit3x2vsRegN9JAoOdMlHDf6Strxg9WeP7E8WKbBWSKKXiz4A9JG5MS8f84mCIMp91k3VtuhrInC
k3O/Q/L1S/vJOYv8HNd50R1YKohQpY934gXHSYfLkmgprQMn6oTyd1WOAcG+l6DA8M6k7cgcM/dg
oLdNsLXT+RkONsM5Q9/p+bvpWD9kAWrLpi+4Zq4GzQ0tdMc0dpL8PmYQL1qqiiQHhkjkZ1S7uMlv
tHqpcjmcm9Fm1Iw9qc7nAjMwVG2s+dgp15aIb5qpf5dmdBvD4ZYgBrAzDpSjFS1om5B8Ra+mdU18
qiY2mrWcNDd16pywHD/MJsOrFCWJYcOwkwbuc50hcNFEPzVzJv621k4FCMPZ7S9TPn2zUsrVyBxv
aSkfG4deRWc/iXF4j7Lho4iii7SnfULP3k4qECYq/+5K9GfzAHdK47YgsPtcFsUn7z5EDSt8dMiI
pdYiAqmIDoZKzyz0grnSTxLozr0z/iKV61fPSJ4F+nPKELS19sjshDyuIgf325F8iD3gLHP1lbfu
7wqheYWQwGsakq86/Wa2P9HAfA2689146fo2ob3DQknuxw8lHF796NfkpjTPApvQsym5Rrn5DSYx
rQCDmUU7vCnPmDgTJYgF4KE3pHSpGmYPAvdvXJfxBqc2TfbSvKpQvHWuE/kJOmH68ERgL8+DXqSh
qA8TJkPpyXQb3KG4HlqmibROsGsHLbbwYFxkgHi+HeBXojCY3eIXyIz5bEqTIT2/eNqKyhfW+JLU
XbUrwPw7eX2K+u5bl4mC0f977KbppmdbzXWSSOQQeKcGpGAKvarT7IdoMuudXhi0QWt6FGjI9WL0
/FEnUWpw6IJlvGV9uhuaGgAUgw0O1w9RaACafKgW25BVvzY0eZ3QPneK3pVc1izDBp4URAcR4bFm
JkVrzfoxCmQ4RgKvkag93wh7al/Rv7ht8jS22P7pvE7ELSY9mVGFRusXJw+rFRdgQsg2op96rzXu
nrt00QkfINM/9qb2GXjuE6+wohJhbx8g8rH05MDoleP3UXDU+u6hT4NjGdr70qDzNZI6nI9vNJhM
KX4jfi6Irtl6Mn0qS/U8dPN7NcJC8/TsOMT5uckYgGi8PYON/lGngaWTb8QBLjMBTWFRkZ33hZug
XcdDH62j0dy2BNiEmj2sK/Cvu8IsUbm2SEk+Q7R0K0Ifvs+jGDY6vwdABlB0NzuA4yFIi8UO7vfm
F62J02xjUbKC6kdH7qtFXyepWuJd1a+qR4bWOAGzK2nvtK59i2LnlakFTTSSNyCcjL864t1Xg+4+
goHf9fW3QATTmlPWVeTkh+vzDzf23qaQUSiTQgRxm6Czl9jp4k1r2G1Lr/qxpPoN1H5sPA0hpW6g
b1sa+2sFicay2g+GSUB1EuJLsCpg8xoGdG2GoHqY1MEwhp9Bx/kFR/2tcciVDKJcYM4WNMuL34K2
KJvr8Bg2ATclagKV1FuOyS9z+0OLsR31KXBNo+tOOmk/Kyb39I/y57zRMY7ViNrKKOuxMlAC58On
CmWMz7x5Dwu9xdUvvIeQbuqKWfKXzlBgj/uJsJq8zMGB0jrXGEQgTMgJ+6uVP2u8nkmgQ3XSaYHO
hnkuZ/qsQqraHyJx9RYZvaiCY+jaV3dyrOdaPZuEJnlJibxCR41nB13CnMLZ8Fei+1naS710fgQU
Nad6bu+MCm3TB+Nu7sN6b3IQ28h0CUszQ3KkK+TrpcP5Em67zvi5/U0U8T7zkD3FKXi5yDAAM6Fl
XM0N0iq8cN0x7lxrO7lVDcHOewncrHrukpQWitUOO8rNmNCEngY0CdSnwlaPNfO8s0fU7tmJa2OL
tyRCKGaXZz0HwRHqxoWo5q9wkPM5wEdxuGcDe4QE9ssHt4y7zaTz9uLdA7+2+E7UBOlpokUuIBCf
YpMDYpounSXUkoA3em+72DBVlut7+mcPToJ67v7BJSBeM3I/r8lVTW2pjnFrogmirR86o01pzSaq
W32OHKGlP8ZWcr1/0BXKPc1DaW7NN5fBvQMyenElIvpc6Z13DrIArYgz4SxMIJ4NqH6NGlz8xGa4
Ji2xAY03qfXUt+KZWnV4locqEvOza5PSS3q2cXL6EkRrx/RrWBIrO33KiTOaqRKTxNi5CZdc2Nna
o1m+hn0pb/d/OKGutvoywy9BvAyWPVrcBkgKLANFd7oEy0dzxL7qUM1UwlzYUbw8jlFY52gg/Mzq
gB4ajXPOZpxVehPvHSZ0YK/aeU0S3y6VgXn1JIQhdKfaxkmxRWR0gteWHK3NPBrdzjA47nXJ7KzG
obEoLTWG63nHs4Fbs+aSKb8S9Fw67zq5O8Iq1TPP4hMts4dVwqQ7qXUyyUn+ksUwrZ3R4Tl3AXle
wPbZ4lojRcxoANFJ00nDmddzZIjmw6xAGweDedA8LEYR5USW6MmpB5lWNs4+8eqnbjYjGoH6Nlp8
lpjoGGLM2mVq7N53ScJh3UJ5hzym87nNLJbUYK9NycxFWisEoxviYDH2tnyzKcKtw0u2qxwa8VpF
X7FtO9cfB9QXiAcwURJ2EiOobM2WWlEew8y6lUNy0Gn8UUFpLe6lN9AzrHKLobevLBiAIeE8Mye/
0ezx57GBbizCSAkOVAfsB5dwquUlSqZsN3fNQzXDFW3B0E6y+ZaSu+ZZI9wK7tM+XOQtZcaBIOeF
QK/D0TVIT1mB+ZgiECz1xAoz91+WUlfyFJ9LwteYeU7g0drQ9SNqOLNk2ywwtcRS29hNGG/cXAGz
GqzfJFw3+45uHhKn6SqT4LT8N9vsvokcyRvx6vcIkRhjzagZs5MbGC+VitUDdGROn6z/ZuWCMom+
EXL7VLbaatLDACFLisJLwfyPKVMsZmd+HLNUW6Vl+Aig1poCwW11PXRAN/zKElBnnqloDahyviTx
j6ywvQNjNxqoSxTm3KhqZxXIMOMAE5rm2Je0ILNLNliyQ48mGIhTGq8tWq0EOGXAjMcOBDMy5x2X
DAC8cPyoCYzTo77fFyEHtnlMzl7S5psht05q6hfLNOkvHiWTo3flPkzNkGqmi/bmxMk6yQV2yDzc
GvUYHE2yTVC0ZN2TqRPzYv0MUg+oOgknIKIkPc0kuvX2oB0CZtJdCIiYmT4+pUg/tcnk+qUbIsDK
hpz8GoZHXONi05sL0tVL65Na4uELNgxiUA9RXzUHgfkqsS2GPcP8mOnZLapzyOheS+yu1OMzSbLa
Kp3kA/vhq5iqb9xCYkn2cVbu3HgHCaMPcaf2YBjlm8EUauf03RdRRuOxt+MnVMWL22Q6q8S6kG7s
cgqmvmiL8a1JiTd1AKsqZh6TQ3OWlFueCx6VkzAhmefv9dD0tBXtcyuwD1gVJyqj5/5mihxgpQQx
IaeYXl51s+G7THWP+UdWuM+Jqe5npDThI5EEFv5x++RWBN8gWmYqYb9nKCJMe3BxmAwYugvrS591
AtVTlx46E4lNvISCe93X3Rp/f8Xyohs2afwAHrQNWmyh82tlQ3Cia1e58tTy0sIeL1u/tCgRiRkL
iaXQIJpCuWYeyjy8oUnhWsm59ezHoVdUTIud+G72E2Nnnxwu8HVgw7uUtj3vSemZrpX1dH9UA+eJ
TgGeVjAFiL0LapAhalFARbXHmx7EHKYRIhjuTo6Ot8OGQVWQuFfdbEvfAzNXW9CKpWBuUjsIR1JX
JyM3UJfSa02+F7xAV2/v1kwRal+hyl846zMzm6M9s5dTqqcUm7hpyvQrGkOx1x2awYR8bFI7/ios
RKxIWiC6LV57fQDkO6KBL3IkTAF3QAUnY+3MXbGLNqwOEcFuoAQwgGPSRKanWTaehe+gtLB5Ixvd
lApIZsCA0y0wz4XyW0Yzbs0J8yWxeEqyfId1WAeHzOQVRxd1zDFaAVP2XnoHzWycvVj1xI9OsRrT
M9lb1XDrTSqurOXbo4Dpd9BUm9YL+tX9kTLlQHtfUlMbQHloBd8SiPxhp1jpmCEhX+O026vMHz3t
tzkMHpz/Il8PMxOaFAN1gzUEnRUpUhq9K+Mn6+liYUtvekUvzhgLqKkuPyOtEz+KkEKMRunHyXCO
bfNT6qxHKVFgZURFLSpsugbrfMT8GDkj94L9oI0Wb5JhP9VcJIrfym21lynDU14l6lvXcxZzqgXe
HfNmW5XYRCqhMNJQmYEvX14ZhpGAXF2MwO2kxesJhQcNzh0Bu76ZZ67f69HXfT+Za3nIwuKgkttA
MnpUcXSoPL7l3r5rYHAvD52oJadi+Ihm3ju91ADulgV2aEQoMW/f1UgeLN0sdk415afEg8DYYCBo
+27a5hGHXNegnHezUXt1om46jqCKayGuc+u0l6buO0jtgZ8zMz3ItJgOSw3sZGN9IyOYg4OyvvXh
aN0GykgxGQ2GP4CIpgFBtVsmPLPPrA2E8Tgl+6J3vrULcuz+QRv671GkhUelVfYmK+OzFvaC8CuF
vFrnEEJ6sHyPRg35rK2Mi5pEvA9mnOCso08M2wGLG+Kpsjtny1pin8w+OCFGoR6aWr/iiL+v3fq7
l+nGum71x6jnEu0UiZ8Om+RyUYmF6BD11oe2pJwm3fL60V472gpnmhUcZ4smKH/lefIODHu83XLm
V1MnVwicxKFz97LOvB1NfmeFFoHBXS38bBTNQaU4nu6yW70fzDU5en/YBBQGgBYpE8blpGY0Rrgh
Zx3nIqM/bsTwUIr4IxlQgqYSNwP146OdVldJLmImZwDe8tbmErVpE3Mtjdq1pJJB4kDRlDnps9XZ
BTKcXzjsXN8xEWDrnNZXEu0Qv1ul1mUDHnl03rrKbTgGUS6FqHuKtn5rqIzX9cQadF+IaK+UwBVM
QrxbtuOA4Exu9q+5WE6jveTsH8cPXc3dL5lLMLunuCVFeYo53JrFIZdM/emsDRuZP+QCZAnJg/Ve
QImgUkQvYsD1ZwpMveexGvft8K5rGK4DyjILLgylPiPjroIV3hxxvaC2HdhU76+T43xoI9o0S8cz
b+AYuv/CFemnUIyznRjD15lC0Kd0Za+HgaID5osZom8jLgGEKfovpYDQc0/6WmnhxuoRS7hjQNE6
0cjEVUdHgXs1FqB4wyKhZ8CCZegsNSlyn64beqoehg4RnGZXHsqUMV5MFkIjo6/F/N+12VdecDUh
pEXsrYOUVIvt3B2eQ717U1xWeJQgqfz7EhQNQ+8Ez3do9S+6P6SsWGTVUK8QLllfU0+xP7qHWI8+
cNG3fjFiRIMKQVnCg8pO7lRuc/QNGgilqfglMLDTLXN90bDkk/g6K9ZkZ7zQuibZABzMOkb5aYeI
TNAHtKul7b12sbro+RPn+KsWYhCUOoK5Zb0a2u2AKALNPit5qzjwpTzcaij5MIgscY3Jl9eqy72l
jo2EqHVO8cgkSlpwifI1yznLpU/J0k6wRrVQLtL8VkkguCwyKy3/6nRgq1HAX1MJAImFxax/3udB
G/k27fOVtryPf9bEfjxqejpuvTH5Ah8ZrWsTs0ym+7ExmKcsQUBhj946m7jbXfXAmSS61kyhgLP3
6n0YIlChqApI7AzVe47nUIwLD9Lsf8U0dPb1ZIubW4pf0/QceqXxnUYFiudins+x5SR72wSEH2JW
9zUaVKWAR1nW5SG2jf5iTsMhHzj8ka1mXAZqnDyb0VmXKth5jsd9EkBIKZBvou3ncq5AHqxqmfGE
IwDgpiXrUiu+7EIH4JFxPy5XSKP3PzpPvRpGcYEpcB1LcCBBMxDUyb4rGutA75tDTg8LnIYysHiu
HlvULFJUiWJZCSYvZZtlUTEzzeSW4o6zQvf73KujzPA5O1b6vqyH3CeoDuSmiuKvSAYvZVo/FrP1
0anoZ5aRnjMSsYCXrV/R1Vgjmhl4S+VzTXltjnQIzXjp7GeUu2SlAq2e+EFtSWNvthcrZE6+cxWt
sfpyeVeUHfhuAb4rmm+CFdnLmpgQmP19ww442wrjhGmO1IDQhg3LwKNPTsPJaNyvSriH1PJwBy58
zxh7Vlf9CFqXa5aLS/T2y+QyJ7fyNX7mwsvVqqhZohVmlrlg83UHLm2LQQqbX/LlYKZeIuf3y71r
JAS+5vw6k+a+TB3LXSOSdKVp3bUX1Ir9Uk5MxPRYNW5lt3wIKm4GMpC2TUur2w6ta4kOb3X/zZsB
l3biqIfa1Z77gaTTYcL+RhVRzd7VWLzBamYjMCX2zY5c0SHCazXJa51y+d9BVPfbJUy8FQaJi4Z2
mt4i72+ICaEH07q2K5alAHE8ho03Z/k09wM438YkBpldpcRf6+eAP0rdWytlXbU641WwZMMCJoLf
sTUXu+XzQiG1onR1/WxAKoRkqAlq3kmLiakCJR/0/v1nLY9tWeDAI63KsIKZsxx3KimMtWFyJ/Xx
BUfU0qVn04kKkLqu2aGhoh1SaExLHBbbqueicPE0ZU7Dm5ezh/V59mWQ39qkLvaxhZOVxMU+k3QU
g3AR2BGzw9kpURuVn2wXPlW0nO1zbb6kpf3DrjipBDn7c0QLWkYVcSmacDZUPm+DFxADxeGOq3+V
ZVgG7tZc8tMZoEP9dbyp2AQp5OSWo3ieUSJI1/Ml8COGOxgytNF8rg0bYjeXLDVYs7QrIgRuHAWW
bZOLo8STPu+waGibucZ9luLaKOrvJe/cJkm91xZjjR5rj8QnEKFCEConkJ4jI+StoLHETq9j/tC2
fbbG/q1bTllZI0/dYJKIHbJNuwCBk2i8JXi7/WyOv0aDm76xnF3vzZzYUsraGhcHBqRmHyLxR2NJ
qlY9e7SMl+uRPFtzCcci9EH7fV+78dLRaNBRsE/lfugKRd3IWzaZ5rNbV8lVKutXln+BMZs+GIMK
Jc+46BDiZ2h6cTIfzDRWx1pvUtzPlufbMqnWyBrSh4TewzpLKpowJIhgPPKYgZfuM+OcdTFGhs9T
bDEKIw/CfadzBx2sJNuM3vSa9oocgiZFhKNaRvyii9c0D0cfSc9GjHpw0WZWLEOqF9dEE8XNj1sD
iqlbe/N+aNsbcebqlEiEbMom2YHcrm2jHlo6XjO6JTcJ3rxCbw4Vthx0OM5uCHENzhU8DZgRehyn
WE09wl7Nnj02pADC3ACvPioIzqq7G9gjTC0qzZ50E+UN4FKa5nBHDhYJ8peWE/zapIlXaKK4TZwW
n2YEnD16kj9In//fmaf/4+iEBBRbILb+33TCl1/TZ/t/RKP++Y5/kwk981/234JRTcmT/ZtMiD/6
Xw6SCdQhOqABd0EE/Dsa1XT+BRKFvFRdyD/Ywr/IhPa/XJMpuWsJ4bIuCOd//ef//jH9R/irvP3h
D7T/+PffuXO2Zf9flDMD6JwLdM7iF4K1sQBa/sa8EVjAhrosBfdEwxiiHZ5rVH9weFF7ldIBQ4/8
yQiqpxxWBnE86kxbizaIvRkYYiFWrc4mOioAzjAI3ObJtPNPgucLXI1yX+EERA78ArcLeY8XPVa2
+zx2+rkpbQzos70OBrx57PqveOPpYAmjPdtm81lw02sA7GER+1NsPDg6yT2xDqWaur+vgn2DSl72
7ftcpFjzo+KcVi5ZTrX9WJvt9b8IO48dx4Fty34RAXozlUTKpaT0bkKkK3oy6ILm63tRhXfzovo1
epKQS8pRYc7Ze22rQfpYlUO4pgSHi7g2btFHtmw95u3gZoE1dkc8YgD/yNFslK/U8yjaZjo6uoZs
CoqTukPWy4ABCdcsS0Rn3ySIT51EE74LSr/X+mc2GmhWKAQZXrlVlOSx9Wzqsw7EExJQ6dYOKDPA
iG3VCCNhXwRu2L4jgAv6xrwh9RzVsx7vmbw6DRWPg/KuOVRyaTWAZzlWtM4pFtArFNizcThMKqXU
RfPONXOs9dP1ktbYxj5X1ZPrmNqZlTfyuSrxkGBE6D10s71RLW08toqBW3+cMdrZnnIp0UfehsYc
3Va1QqIz2cvzZKQ+jWIqllat3kazNVPV7akiLVf7KqxvJ5NiReIFhj4REkbc/KMjkb9WjjRXViFx
rFXhS4Qe+KJ6kUCel7BfU9wQ2Q9/QLAoF6FXD9L4LLzRYXPtQNNzWRKei4igLaqxW4G4kTUy+0Yl
5FtOEyU1sYMKLOYZFS3DqhBToL6Njyjy6Bbjkl53SubeDFgob5oJ+bMykv8lRzpJA7rBnOMwAciY
4dFJzsmA0XXqCTjoKNyuG1Uft/lQ3nrQ1092NvUP7QSPY4rY8OLm7x7KxjLvNPUsvX1sas0T9SD+
qO+RMYcP1yv6MrQPlUSrQbtqSO0nWSDfKpXkFd1/fjRU+As4utPXWdALBzht+2lrvLJjmB5Do3uW
YSU/0wEbHDBN807aocYivxz9OFQHGkFqf5w4pwFXKj8IXDmBR3GWtWauZO5WvqpG5cErWYXqNh0Y
O+3OtjosWfH6w6hU07dbF/toEKQvVGW40hQ7fqsGfuLUEprMLNBHj/Z9PGTpO35mZTUsc+eUWsKP
VCcOWuqKKxeGBKrnLtrVfM93c1giac1c65028F7ILPyUercOlfHijd3w1KJ738UxXAiXHsdrhtIw
D239YoVUOdWhMXBwWeEGXEP0nGU0CUVRmb47etFzkRExJ61IDa73eoO+1Xozw4rq0Flf9lROq71M
0G5uW5NkIgQB2R6DLUmn+MW+iw9FE+F9NrcYPt36mBfSO7djkbAkoD6ajwlOIE1nP1m24jEm4xyN
kunnLRvLOoUu4IZNe7Cl/uTpJjLpPPooKK1BLqWdV2nqBIqVhbiOC2Hl8mM71sJwDiM1cQYKb3yo
lGF8QKyw6ylMrYe2lEG63I5waPa7ZGJ5tDwCuY23a2RLQkdMMREhyF3WOOOdZXbDqUySw+9NfJfZ
NlKTY8L+ZdWOpXhRhYEQ262Wih5Xp0kfyUYMeVVFdMTilL+Q+krlPmvvrLnPniYsYXY2vNu1O58G
1MWPmDzPVOSjy/XaGA3RRo9zBN38JigQuo+MQDg6WFjdTEmmvhRqBJrMsh6ncehvG8t7tlRQK6qd
31dIH+66io3m0Jpr00beDE+jOJnNmJ+UJc3V6NPAjXRI1GI0kiMNH1M30JQmrhNUSFgehGmTCpGH
9U/sIQWgOCprR9/YClXOOceyh5qnufD9YUBmR711prDcqVDZIlNpH5RSK4490+WmCBMROEJgZ7KN
S6TK5Nt1tYubq8rXiOCK3J9lF66YpXXoPbKVr1c3bIPMTdPXFGNa03ml300+GHVvuHre0ZlRSUxF
4b4O3gzdhNNrlQzC8B07ql573zSc5lWdhxCIQU3Wh+j+SIXfk25rFzEU8hn3gBKAmscaKEMr8Dz2
PWakhHelRr2HKjxo9c5xNmwSzVtWoSVgen7CdQlkoPeKciP7JtzZdDuenYovBRRuchyT8hxWwrsM
M9mcceREB15y+uRYmJPjfHrVQxaVNAeTh0Kt+jsXPXhiqvFDPQCNsEIbSQQq4htaqzdZ7cpbMxMK
P/O0f2lQDqZJhYuV1ISnsW0GOrhluxd1kjzpTU0eiMo7ut6L/9fJFFYExbyPIhU1FmbC+day+zst
mvvj39uWq6XEUygK9TkUc3dylz/XSwMtBLrBVux3YyaPo6PL4/VShqqQzBq01kUckmYaMfuOJcOT
usgL3EVokCySg3QRHxSLDCFHj+CgS9AWgYInF0095u9FrMs0aOeHpAyjQHOpOsx8CJw/7o6lMwap
eGGb1W+GrQ37DEUbaIh+X1RJAHCWiX0AgaE3TngjQvTYZZeedbITmttC6Yo7hVGWnmqmYRP50WYW
RCaTwrZQ52mV6W19lJidwRjQyw8TiJWIOMjzCO2N4zZeUGXkiBj1W+QVWy0iZmCU2bCzYGcwCCP2
qBVkIhPbdrvqCbHJ0pM0xw+T/bLZQzpwLOaHnprImk55IsE96IsUxUCTIhdxCkLa7mA4X86UPuKm
Z0TN1oOCQb1txjvtKnBp6j+479d9TwOzXuojLfIzZZHFUFP/NtDJ5M3Yrgp6ggFqrJqOdFrv3NQx
1+w9gD8UpH70RLGpuR449lgHwyLIidlHi0Wh0yLV4df6jOQOvJrhg8sqsfkWvoe6x6j1Lw21T0fX
V1nkP7355op4O6AK6hd5UIpOyFkEQ/UiHUrQEEV9+5yhKWoXcVG9yIzE9IML10Y/SN4TOiQLPZJc
CtweCiWWGo4BGFulONuNqArj+C6C3LOyAnVA4ARo6L3yKB5hPEGp4WRdv/Ya0W7RMFDZacB76GYw
DROMgNxq1zKJvvRFUqUW1h1iQUSiX0navM6mtSH0ZVtOdC4hQGERzA/1ItJCI/WCGvQhXNRbi4wL
Ea+JqotG6jBMz+Fk+ALNl0D7FerKIZLdJZyVQ0ONl7MJc2O0nuXtiKTXbbCC6rFyL9GUZWjLVJoC
LYGDKSTDyal2tKtJ5kCNRosFzOQiUMsWqVrct6Ae5nVFoSaT+T1IkEc9oRU1LzI3A70bv37a5a79
ZQ9JHMApYRlMDWcRyRkpIO0BVZ9t2Dc1OroIPV2Frq7zmOuNQyLqSx2ZhM/F7Q3rp2zLqObEdMZH
FHr6ItXLTYrIzdJ+s3SsQ2G9jT3n0nrIK3H3lk4ZHvWaS8uyO4H87BfRK8rO8px78s1BLVihGiw7
VWxbqJAqv8dN14CGROqLxWu+GQSFI6vmh+ipyOOBsK9Lb7rVJkBqRpqVoMLIGBN8PU3cP0xZcSzU
NCUGUiWJ0hDkLpFwwqkeE9GMEBLp3jMVkXO2SCTpayZ+baVvlFmcpUe8wqwSrT2UlbOHxDJFa9kW
xlu7HAck7hv9pjOdoWE9LQLNKf7Bo12gI62/pKA63y5iTvsJlfe742qfqfvNDHAbLsJPY5GA1til
UIQip/iEF36jL1JRdRGNxqhHER0PzJM2eabTh0RfOqEzlehNp6S+McVP25qY2qvixkSXal0FqihV
Yyu564Yl680SHxrZIzdOPDF9TTQ3mYsQ0L3bKecy88DWRQlboYhlwfyqoZCNeuu+RTHrCu8u16db
qjoFwdvjm4q2FnrQwURry9JoUX7G3zRM6+sJWKCZX+UodGWf0u1Hs9ug3e3R8Eaw0VD0Rk5O97q9
DUvUAENTcpLM1HkNUoEGZbhVtPQ2Fea7hU44Yv61F+EwYGWM12iJo5aW4SIuJrVjTTAqkN9buYiP
e3ztc4T7oSmKS4TsAMJe0DQZouM+jjY1gdPCfTczD/baPP/0qHxWDfKIFklwkfokS4VrFg3u4rLM
dojmL7gsu62tyVt3oviSN++h1+8rxUkDZEj1Om/boByTU19TEuo6opTtBMSfWZOUXVt+q1QfVWkT
3O2MEGxUxTqz3w/MCIpZg4iL1RL7Y83lM6CqFp9MjDsTcIBbpwkfk6r5Q83bWNHRmymlB6EJWg9U
wIPbGw+U95PHrDJeQpijQC0FzaVwOEgLUQWrrJa+KKdU6fUjasHyYtbdiwaC7WZAjQBodILFhVSq
IRp5otGvkPNWp+q9kj8mhku9yxLmJjdiE1H3hZ2fuYkmRhMKX9MG3wIui9gLNNvF9w9WZ6uMRDT2
pv0cd0nlWy4+j4zQYgkMfKOGzjHjWzsqvFPwCXvarZEv1Pyi4HXc1JZ7GQa33cHVDWzaxSxaGm8j
VHIE4Z85a0MZ3+3G6ffsE/dWTFowvMli11jZW4K74NAU7OLLVv3WuqbhR64gtPJo2QvDTFkQT7Rq
uvq1LSixNa4/sfF/yIoELXVofxBOhXy6Yux7txTa+G5MGbxbfBL24pioF+9ElTh3Me5btrUudjT3
3l58FlFjPKu6zXS5eDAUzBhR516oV95Ni0vDwa7RLr6NcnFweMpxYHp1F2eHu3g8ysXt0WL7UK7+
D4wg4E+p6GMNGbCIxItXpO+oR4vFP6JhJJFV5NFDN8WhWQwm8OoQh/1ev95oePZLps/w4ZbHQa4X
B5v22f/1uOvdqZoc2I3V2+u/ooTkjVKM+OeQ1zvVkBWhCZ7kesjrTUMtN+jNCEp3mWhDIyqPSFHp
Y6IdWZvDtjWs/dBU5xRRWFcOP3HBYrab1FcKHifgGwoiTV3p9lXbXcwObgFln1XSkeTY269WIj8z
Mf846fRTG/RKepyG9Ib3xjD80FdlJKjiRyaxY0E3zuvwLxasFdBhkIlg6nRbCWF1yZYXGMcBkK7l
9zxXTpDnzALS0m5qYQMtKyleLyYqxNHxGmKHxsiJxSpb/sjFk3W9NC9WLLmYsjA7L/YsdXO98/oH
OWgRzIP1VCM3BDCYfBRxbh/ULt/JwSSSWDirfOzHNX1jjAWVN6xUM8LpVRYt/ph+ZLp2+/ZwvS7Y
4x9Ev8u6/K6yNHXbpsXSK4eej/iLcSGOD5mdl74B0GM168VLbs4xcdEkjNWztsQ1pu+AQjE20aE8
qtLQ/v7R/3MJCDOCoDriRwxh4ehKPdtPg8Cmnz7kRU0kqnFWHOtbt6nBqQ+dHj3nQ0SCMuCpRDt5
VvMVt+GTk+C4QXikj+fCpgFY3AyG6usK2Xpav5XpfDIwUtPm028ipfZNC4B0TyJzJbfJiF653+Tg
k0LODTYpa48XG1ZltG6F7hcmW30nuZP06w5TvxT0/c5T3mv0ePjZy3Myet9iojlNAOCyRCAzjDTy
cON4+V2vWUenbIh2uxuj/iToZStJFHho/jVVee/CYUPtjyU+ZvmK5Oo+ftdm9WTUWPjok9AMhjOl
qrCMUpOmbOnVm/i+zCB1Gf1w9kadmibtmxk4cmseZeDaFcIJRdyYaroF7opOqNaY9/WLHqaXDEUm
8IQen1Y5bCUbakQMGW/T4Qwu6/yx6ilcVjnUepDh+SONLjaGeogyQW6xr7K/GA+efqF1NgCQ6D5D
F25ekwJaJGTuVk/3BoKSlWmIPxlSCy9XDi7i/aPe9QeY2yM1GzY/o1edBQP/amTVYrnVXi9hV+ZC
in1rFT7ibFD7/U1dhE+VsFWcGvRTaodWurhMJubsxnybwvBByWMCXtv4UKW3vYV1s2tBTsVWjGvF
1Q5z322Lks5Q1qbBUBX4jV202AYqjiSmwhonjwK+VOEUK3qhPkUqwanf9oAuH2aW+yuXYI11QwNk
Bdj0KbYYvE0J2kGp32LKDu7sh+yYVkXTfpkVJn4zgxKTpF+AIpGeZKxYs4mUxOFEDuH7iIr6YLSc
nAgzfXMQu86O0Z7RAF9VYfw9TUZ/TkxWjwi8xoxpLHe9lzSz4HP1PYnbkq3MEtlWDq91TvhDl/8M
dvuimaCYs5n+OD36XslwNOnkF+rhQEziA1I1eEtqr6xN9NuWqjy5TuZtzJhg3qnXVw1qROBPeZ7c
F456wY68KrvpTkZC2WvdK4aFndK9IA45GCg9hr7eq7l5nxLjsFYd7TwgS4HbjevSldafRjFOpFj4
VQ3VD08fK/RTHmKimY3JoIZyhsPyU8/JW5TeGlr9klcmGi1RFKwmbSMYbEY0y+rA3sQ32D2it15U
X5qd7SFB3oxmfwmjZ1xQd4ZkFeICNhRueKd5BI9HLEVsrX3AivdiWunRGssHYmFoxA/M0dlxrmFC
NM5DkdIO66qPDN/gSk2gHVUGieUglt7iRZEiZvMzxFiLnwiDWmFVj3GcPRSz+BMzUOhz/Udg+FHD
7i5XGXOADI5tSMp6+Tkn42fIoKBpxR8XNmfXC4IWnXfMzO/97LHHbDatiaBIgPLHYlLBKICo4WQz
0ZW0ht8aWNE7b54fEUM95KBvQ9Pn1/VUqYv51X0ngTGhWSqx8fbofh2qZu44Qpd9wtXgBtFUHcpl
qRqK8k+ndFtV77WVERpPcMs/+ki7mN5MjCrqH20qg2p2AniOxSqdoxNTH3HnEZJbUqqtL50pDM3/
mjOYlJ1zz+oNoc25mod9N0Z3qZzvbZNF2UylGL6Da9XAdLNbsxpIdU0WH31xaC0jxZZ2SjS0tInh
PNSpna6baY/tc0PF16U6rb0Nqncf4wmGvqv7DmtDNdJnkGsQKpyct1vlM592llIPmVhB574dseCZ
q/Fu+Yj7Qjx6uSfWwIZZyseB3sVfCvsyCMAVyxzeQvyWookE/16ietMmNJDekz5qp8HmSqnNfjM3
jJ7FbO0tEjnc5Eu2Fp3+JPZWlqW85kn+tjB32Fp5gE+y5waDzGp4GsoKNFSRXK4/pC7n1Bd/WHw8
FYlT+UiwUNKp7NHcW8zVxmqYPKrtCuE6BPuw/2iU1aSOL8jGFsI0a3ZlZrOIWHkls/mka+yLiNSi
PcaxJF4Xzhhm9BoQYwgWq1c/w1hsQOfcJoP2CdKWQR5nIroqfvdgAacK92Ou8wE2KRXsZbtdITMj
9nXhS8NYAQdw5tvfy7JcEnEphygj5JkIc1e/JDgibdlNzB1r27GbTWg9WbX9PlrQZh3tKYwpcMjh
D2vc5z5/sLDrBgka0HCwqw3nFpmFBuAD2k7MK4mrbPqRlNPGmg50+RkUsuyPNdgqGjw3yMbpPhI8
PwkrfSB6kwlV1z8Ll+DyFgc/ztuT1fdPQ06AdasSGo/uGKpuAmuGeJB8xqxks9H2QDsV/WRRcmVd
2lJ8Ul3c5BpNt3k9JzWUKkjm/E7xDia69jZrH8WQPk+0YFZFFlJnWEbIun1TRvlhG6Bs3CH27UJq
N27OOjR3EeVzqjSrsbI6xtEO6Rxzq4SptdYxq7A7A+vVtTDMHJDQjhnYPayhxiKyWua95lPgjqi0
ucVGdLG2TeLo1lFi208mtDQmeLBDF7vBkDsaoo/4qUHfyYjVBE3nvczqBF+z++pr11yN5jzxm4su
Tu7dtWhMzc546OrxRRjeWUb0MvJaeV0SulToq2NclbtCoURpx3h6Sia0JJk+k3jaJXNNXHfW/EFM
APVAsmelz0d0GbSfzmEiGLzUp77u7cPkk7K9w09oppjeAVTS39qlmsK08T26qm8WDl8cQEl/FmsZ
ac79ym47ia+teo7N3q86XgCWMAdNDlXl2et9hKHRjWKh9PU4xTWiFFa6BHNcF8a2NqUVdJr3xfLm
KcIow0oIqzNuItYk058x7r6Kxgy6BBeD6iX4jjTgYWEYqJgGz1rXP2se+6e+vYxYDzLcHtHin6yG
C2RkpLOSRjDCGeQl2ZMz42CKkadve/Ps2DVB1apOlTaqAMgWBdsHHJnPKjQWyiCR59Nhw+TYfpgz
UcCRBNARylM5mgncupkPLl7sDW3A8DxtLDK56NqwwWo9kh3GRzUTJ9ht9zGiupWSxdPe8cSHqdNO
iiOcMCNFLPnjCig9NvsmLdVXg0bU95BNQVKrVOHjNLBssS9xPfqVNp0hs/yUSm1hAjQCkzq/Jp61
jr60nTgU85LkUyyueHlwQf8oYhtbKSzkDGT+5P70rUv9n75eSblaUZYRABmb3g8+L60IgAkikJKF
DRAcX62IFnaW92KPfOJNJD/KfkqwfBFDi57+qhWhY++3rXPHhvYxDocPsHFI8DoXugRO0E413poC
HkbY9bAbx+a9zalvaSQMbeLRzHytxyY3aReLRiG+FrGOXUY+Q8lOikgCOeLvQTXkZ3RTfD1kSmfJ
Tk6Ag6RNNDZL0NzdiblljW6Nm0IiTbLt78FU2cE46krrjXYTEqy2SeH4bGSbfoMDGNdDmT4iAexW
OpWAdUMy78qmCMgz63QENijEElLE2ncrjBNUbyyM1ZDsXQdJsNbMz5GyaBx7HYU2KWdrgB3TplfH
LwTC6toq9FsX0hzuTcJ1h2JDYYxbx/sOEJjvIMbFZHKUxJOIxiNsxXa7taYBlikMBdyYgrm3mu8n
rAEbTJbRRtQlCHHXRrGfqIuogMWk9RI6xp05Rvk6TKgSupqL5rd8I3hg7fXPPTgj2PjetMtlqB2N
Zgt+uQ6Q6rC2fXSE7mwkA8yhmPMzw0OQ0Na3z2HOL5nOk7FLHYwjoC1VqMxkHvRIv9dgVCfmH+0H
KHi+jsFgA7kKmqpiyIYWVeT7bJpuYvzJO9SfuZ+b9n7wmOLSstmzlr6repo96UCyu0G3IQFJm2Qe
Pbpc3UcLEHx2WYbYpomPGS+N14Zbpcd2nxpJULYsEcxmDEA3Is9OOkTcNhvyuVVeq8Y5oAjNAiE2
bV0BIwIjAZGI9IYGaa8JlxxRqcRVm5GnLRFNB1M3feqIJ07YArFjV/lGLe6TCJBArTinEHYWTVp+
GBHBXVWa3ZRh8hD2AwsPl1c2AaiqTcuF5k/MdpwRCrlUF5r+nn1sgDvJ8wEi0lAtHWzRZbWdE2A+
5a1V0lgQ7LOxSOf3g4y8FwLQqeFUwoKcYPf+3NnbHF6NNjHNAOe8hLorN0oq8RhZ7kcMkhpLKbQ7
smvXoymqwJDlp5rGGwzuEdHrDmOsYnT+REXEjNKzVeoHptB7AUFKOmWBwxVTzAi3B3Um683QNm0E
cz3FNucL/Q9E9b7IGNVT19eYo+yqxQGuw6q1lkoO/cjI0T5LJWqPvVAuddYcY8d5cieVnnuYZxc4
a1aTB4K3tMNXA5QAy5gCwIX+AeUQpBH7rNbXSI6Q9anF7dQvDn0IHzR3VmrX3hZNRquDHDxNdySz
AxFQjuwimkvsmEAo+nMWPyC3NNZ1VPbbPBHqnRtGtBIV44kUznsZQxLt65gtpzSeErzQszm3EL5N
dS81Ua0bciZmav6BSrLoJizn21w5mwrOIM67k5EpZ0QFKD/G5ox2k7oEezjEOwkRBLPyUcfpk/tK
Qf+YK8+DOe2Niu3eQEDDWveYetQfY5Aji4L8OSuzay2IjkP/obL5sgUKIeQNd1JWghAjvsnZGFm5
ugWCTRs3LN3oF6m7tN9KA44NFoUEI1Y6iTs5RfgUIxwlWbEQPSvbpY4EEtMzZYA7rVwRMnAqmtw5
K5lzjFLALxZWRSvs3xLUQ9tJuCOneUih4qQq8RvVQXYiHckAwEoyvXdX7ChK1O2xT+fDPOcSzzgM
89a1d05RQLaiuQwHC1bqptOpZDPdHiVNurVo5addmcrKMrHewIRnbBf0J7VvrXXrdeqkyaowVNcv
vP5UbEl22oC63oUKoJZx0Ytmvdx6ebU4NPypT9hSUZSvjRKmfiZKnEj0Rr3MDH0tY8S2ALM1ksK3
ZXvMz2E4nQ0S5Jizi+MoNBlkfY1zvi52ptP+ibSUMlf2x6xQzgq+EVfahm/XyaFHEsM8EBDT8jnB
6vTgcuoaYWMTRGk3kU9dlT6kEHL4ylLSsIaniXejy+59gv1qdeCj0KH4sapvYtspA7NcErUmlVNd
EoyTFel9ZxQ2LpkbD1bZbeh5KJOX9AyjeMjMEf3vHOdbWTkRIJPsW4/p8qh29RiG4w7ZxFtP+33V
ZgxEXt1+zGm8YyWtOrOzI/GFfndV/aFR9TzLgKGc56dquwqj/tkhdqKd3DBY6Km0tMHwE1ux7pP8
w54MnZFTBxSnfod2yYqWtT/rW/dR2ttYGnZQpaA0pvrseYDuUCABsYp6FMalWA+V3m7drP3GcI83
dWIFnKtOfdfX5jFxLM8vuiyoHSU8YD166LqdpKtCoxD0Fdr4FxpTQLsU1p81gDyz0lPc3qJZF0ye
JhWNdTIW77aLU7FapiU3Hhn3vUPKPL4mc2YrCtn6CjOmNbKfFLa9UGTbH1pxQIoNhFdYVlaSOl05
efkh0oyDPdLZHmh2UdE017bkhOPQjAxpSwjK0XZqKh2m94Bf3kJ80X4j7WITlS+ybXvqtpNhtKh5
bJBRurKtEhabmvY8q8p3E43moRUgfFQvu3dv3EeN4AP8XS6C49Sm3hk92MaPjf33tkrnuwj5PATK
TTjG4xnDDj8Rdlxt1qC3gzc22XDq1PoUEsZ3qjrM164h1HXiRmBi7Q4CZFu9EN2lvtqtdd8Y1mdl
Za9RoYVbMwUpyagmnXuLAiuq4yw9Io1CTD6z4KzKzjrZxBqtMjBvlJnIOXBkRaKMux/FS9bO4z4U
JBarVv1ZtbI+AOZdk9t52wmjY2BgiVmB7l0LokT9poN+EFnbuEMiObUInWvMfqWSn8NJyfYaALWL
5qQ3edTBjUsaaJCzeqFwQA07RSZebVIID5Aj+3rXmRockIRwzI4K/brNMlyPA1YQ/txUSRp+xwUt
trEWfmqTTmeH+Takv4QHESd6PQ4biiPb0QrPihIxZy0ea1em52myH7QqNO5NEEbe0JjbMdIewMga
O7BwEUtTACeWrW2hYR0kjf2D5nonxdHDjTpqTxoVQsuUcwB5DMMnKvAD8v6PVFB2nBozD7Ac0TzM
wItokl1LN2N97zt+7wJO3VLN9tTkGQM98bRu99ES3bGNGWlKWyk2U0OFDPjvNjMIKNJyE80aXmmw
Rl67RwdCoJH9TlC1gCNYKui3nQbnKm0gLk3MYeptW0MkDgdtPff5h7Rq7YLRzh+Kz1C1suc8zO8S
7GoWScCdKBSKsbgVGrJHai/o4+E+51RAUds1G+W6+1U2oWN/d033otS9h9mgDEInLmiZ6ta2Zl5W
RfNtRwULU89p2QeKy9DpzJTyMFQCynsd7Rmn2E2V8cuQ4nPIiMtjxR5ux2XH+Z24XXk2k+RNVMzL
BeXqRCnBRxDVW3BS74hRP6gok/ZGzdp6qAjJaXzHYPk0RfO7wWZ4hGxsizTz1YouRtK9hnoDryPr
3lq9CclEpGvCCvlnaES+zVqMUV5HOKuXULQj74sG1kBoq+MEhcL5Og99i+gWH67a8GJ1jD3knsE2
LlPaEM4RP8faqcyZ6rD6gkNq2DhSPqoRdo16KRObVSI2PZjVIvG6oGvtiZqTZWysuMd+weAkUwA6
E6guWEvxU6lbxVqvSBwUpDatm1mBwRwz8qElqf3ImD6arvjTZaNAKOXcVo1qbm1vtoJ88QkhXHmG
w858OZfP/cDnZhqwhHOnOku1psarz+PaFcOjKuW8qzdLdFFucEsNQydb06Lax1408kbN+OgVY8Gv
3CoO10vUUxBr/v9v09m9g+D4zwOn5Qi/hxEshUBvxF151NKyBsLHs1wfI2obod31OnV8F+jQf54x
zAR3Xa8nU8xd13/4r4u/x/97DySdVnf3/89X8fdF/n1G5rt29v/7FrzU6capzT4/2g1sk+thrs/+
94Vcn02P7arY/T6xUDKWENeHgvuam7+f39+DX2/9Pcr1kuqMDb8HTtK9J98jkB8Ht2irfVngrYSM
UjHMJOJwvRSiffh76fc2d4Yxi0P7fx6TIrKiqvafR14vRctI/XtbG+ZEnKTm7nr73yNc7/37z7/P
9ft//xzGUhZZj4YfUoOfovqQ0gnsmqLL7wupdYUOxPVY/3WxajlX/d+jlU0JQGK0njIgtaRBZOoU
uL164VdYHq5/0iVgIV7+/HPb79XrpRLqDoZrL/jn9uv/X2+7HuT3Kvyhjr0PBvbrvb93/D7Z723X
h+QUsqjALy/tn2Ndb/vnMNerIAMx5rbWAryk9/Kft/H37V6vXw9V9iKd1/8c5u+D/rfDXv8nm72D
1/a4myu7I5iVZRl+Ksnui6sOgBZW8fz556o6dhDy/rl7UIN0doPUWyouuGD//tP1P69//rlNrWS4
AgJigVH7n2f452l+//efp/rfHqd5Ia/p91joC+tDc5ivN1//wYThAKBseWe/B/iv+/95kuvVf+8G
BSx2U9r7/+tH8HvY39fxvx7m+sB/HnO9LUZB5g+O8dMnvblG54uMUKOFtiqHjtYHcLimu8VrlgR/
h4vBeFasNg/nU6yLp+toUFHCO8RptUAUMydmBqf6UPg6PGZKimzZbPxzTGLw5jSNJImo2tL9bY4T
MqSjtVyiWteYbLFt4Usts7a8Z4yTlM5Ut3hUw4bQmjjdZqN8rPuEkqNCSRNEIm1E+ACoF0iTD+Wl
1aqTNTNxhD1r5raYbichv80w3GQxeoKFKNMBeVpqgPiQ82naqC4u1VIHJV9o6reXj4+a8LIgrhFF
FGOFuKgBOqWFia8XrJKi7FRUNezcRK1wz4j4BtR0cYqWPkyFgXmYCqIg0QLQxLY2nl0iCGApTBed
TOOsC+9E3e9HPHYr0i3VO9O19d088Mpstquj88LShK1Nl2lI2Fno6MQiAdRcVmL0wGXBVp/PdFOx
V2Gnd8Hjbq/p+RDVpXT0cqnHYGpB6D8/GSYZGUKcUOni1mvNt3qoD1DsclhUMvEt5nZWKDdxREcq
jSm7sWOvNi0Qiri/oSrBHiOlDKio2KujVFupBl0AUgiSYKj57KzO2IUurMyIHuIs9AEPvAuNgY15
ixs7k+Of1uGDcaX3Rk+d9qj0YEVBkQX3uQ7LVD1oghhCemc3ulTj/8PeefRIr5xX+K8YWpsCQ5FF
LrTpnCbn2RATmUORxfjr/fCTDciyYcN7bwRc3ek7Pd1k8Q3nPAfRU0rf0sQvqv9NiQUFd0ZFMM6u
vw/nlYRwetA26284f+DdcZMPgnF63YK4ojZ+ppYcd60iDC3X7bdMbouIpT26QF7rMUreO8Y03RPE
iKplMKjM8xnPcPbewr/dsr4vDrXBgKDuYvDEszXshc53PhqNrQ3wbB2hazxk/t0ISe7gt7zpcUbz
GWEFOJkwwxmvOLEkMI42bOVHPpHJOfeStunsY+NXkxa7acar5QqyU09f5fH8wwqbMhli7UaJd23I
8Lqyuy9V2OOavF25RgbYrwgDAZwVQ3QXJnzmEHcNa4ph0+ANwdY4bnLkW47IAJVmJnpnTS4MA1l2
OLZ+CZMMMT9ZpWjWAFoUkFN8fpeHkmxTakz4gLimU9O56OiMXRG14d202JYVzuu8FKvIjD6m3thp
H3PsYFGXWc4V84T4HJdYuQKwn4vytRpj5trj/BqoyUR9crCMHxkAPLMTJzk6llmsg9S8m3XoE62S
b8K4f5wsH39acOl8qu8KaNIu65uVMrKvTFndblYUxgwea4LBgHlyQ7tkYOKSKjs4ZCWzEKO6zNzS
60EPDMUt6wYap94WbF8788NVEG+CSRIU0Ty0mXpCTJ8Dygy2XlC/WZpwUIFpHMPyLtf9c2WGzlq0
+ENBDgL5zHr6DWs0V0FE3p6eWHekMj64wjCpk617LxXPZLoogW0tz+mRyLAwibyoT45vRYD4u4Pl
ILjM8+klCvoP2PdL6F/1nc6vM6g0ZGrxl5nE7O7tJ1/FTz3ug3OZAIsazoG1M70++NAjKATGVeOE
GC+tKMi90P4tc/TUpveWEjmLLvOlz4MLYQfRurCGK8dEf6ehxm97JC26bi9gVDSjqWmfxTHRSYQa
HaZPr9/3Yf6Yld07XDr2QpqQnRScbodn0GOSiEmCs1uwCFN9iUiqY8DaDBtQw2LdVB3quPSj50Na
NTVCGGwWx3rEgoVNS601PWKMdZnU6EvcVmen3jWFG96hRiEELsQQvayQvbHYOCXsy9Jg4pDnr0PU
5RsryEE/khIFt614qQnYXrt62uQjIXNRNswbrzEZyMCjN1HZb1sjf/ZS+64fl+H0S++x9VVAv70W
QURif8P5/y4S+6tVDlOOBpW76UarThY4ZjrKtYI0V1gbkHEwWq/iKXrFFrwaC3Sdw1Q9mKm6Vi2I
6HK61B2DzpaBlT3whmN7F7RY70xtN/ADPOaaRKuzt1ollSc2jozoW6PxWBHiwTdSZl69Qy/CeFR7
xCtZx4atumwl5qG8ui4yBluOPCrlfbRJva1GcRv7OVgDMz/EFpnNUaj1phtC9B/+cNJs1iOvFBvF
UxfWWIqufehJVjPY3SDuAzDtluMmdIwvX7HgC/tx7yQOm4EBjZL09my9H4U176UuxB6M296dh6ss
Lp/K0dwJK0eIHiMPmVT+lrhcZkb1GpiEsEOAiv0VMVH3aIAfCzd/nmadb0TTPsbN/FUthLYKXQ2j
4cJTO9IeSW/dAHpiwt8iZbU876qqkdFULZvUiqWMJ9pjFqJQSbz9kBi4S1CqvbG1fw+i/NGru8u4
ZFSaAwLX/NCK/C0blxBxDYIYA/nK6S/xjIhowudmNgy1stq+JZ1m4zTcnwDlXWKLFiFfn7PrSwYP
iX01Ydx23yc9vkctO0GZIwn1YWLphI1vkX0NMnly1PjWq/knZUnbR85+7pNjJ4pH9qts5MzqvsZV
2iUG2/EMHgefx4OYEaRUcwK0zHK6TYHhlRTTj9Zvj1GHLYfp5rb0if8dNGFNop03mifsqoPBuS5x
uPOk5V4C0q1Ks4SGikdIl3dZBH3MQhixxRS1H73g+Fa0xH6AMDhWI2t6TGrR2pgILosTns2GfVZ5
R78cImgX0j4sOmpVh+WqltlZu19mgfHIHF473hSMp5ekztTKnPLnoDHOnHwPSRPWq66TfPTRtVVT
JriE26bDYayIwjm0jJBbPhYOCaQSCZar1cCa8D2eWAx2kggPf1Ev6HZrkjEJkuSSVdVD3sG1ZCmE
SYW7d/DDnzwfT1U2EIQxNi+oQi52oG87P1/LbrirdfTuFogJOnKq1ulAzHcQoD/A7LluZ4ZajmA2
PHNtZML0oLNRNjTWQEUDIMAxL9ySe9FNM8mgtJTFNd4A1DaYgfDMcLt0L55mLDfn5JW1UXWTE8oO
nyXj0xToOZ0ieqy8/KdejCvFEt6ogu4pYRB/aGK2Kgh6JK4FPAbozsuoPyPdIuGtC9+xwWw4ckm/
KeCQtv2V0wRXulqCMkO09HmC54vVOlS8ic39S5GhTvUjacC8dhnyO3zIko9RSkwjBSqrTWdLwAR4
2JmzsFktHtBT11xziJnQUK/ctknuweTp0NOPPOCoJO+Cb3Psuos1EV2pK/fgh/rREBPdXNC9o/ld
TROhptbQvTdtsIt6n61GAk4xQDKXM6Rp2IrkVaU2yOa5eSjCFJpAFbE+Y9eHILXIDlDm/KM/5y/E
HQc1T/Cur9GBUxtPA7dnRWxySuIafqw+Gm7GIOVyUcm9xfGzaTvutZBcSSQrlyipfmWbMB63WJdn
zhNwl2sEJ5/WiCoFoC2lNyahMPGhMJdX8HHPHsUiwWP4gqNrShCyd90rO8meqbWffc+p124Erne2
xy+mUixb/H689gMeNd60yfzuI6rJAZLenRGljMc9hXRbcXcMa69hduv2BdsmD3SK8KnBvFzs0ij5
7XfQcc9uZTUr9u7wZMfhya2GrWXDY5oKg2crCbVrr7vFZMqy18huHWbj7Fw/GYmBDc1obdTMFnOO
+z26XKdlv235JSy26JNOGVJvppC9Es++llw0xq8dEgVaZcfQYztI2sm5FtdFbYp1ECMmJi26OQD3
RHCX+WsYSet0duE+BY+F0f2w2iEr8ZKMIdlv02bCKb3CarTVfXSb9kIgIlFvY5OeunK+nx2GM339
roSBWjVANGZW8VMtkIyOdfjkDwholUk2TYYpH60sBnAfLYcJQgBxCusVeBywWJLS/Ui7gnjYYQI7
5Nk74UyPtol5KeUOjPmEM5GAtHeNHxdBySaHr0aPGFseSpDxfR5P7H1IWuYuLQpytQqLzwl66nU0
kgmGlXlpkmzKsfaqzdwXA8aAwEaGXLV/tduzYe08c2QN4BKTUoldL2jHOKQggZk+PtDp2V+8u0O4
rbOMg81wzk7cvvWx82l7xrQL7f7BnMLtpC2Q0xGZaklDRegGXP2VMQVbCpOIO4SMSmp88meQWmXO
r8O6YuWN3Q9L7T/nJrgm115PtnmXoK5fxUpusoDdvUFuO6BJ+wO68g8hp2wTM9gq9nDoJxvimG3d
KxeYEQmJiIodrHPwbpYXbBMgXhsEWAfQ8yzG7WltIYqUVu9TB4BasQIkPIg7XlNLgTXTpHVwtVWI
/kgmeUrz8io2SZhrFNHY1M+DDtjBW4DXwOnvByvdrCogxIwCXmvxPSFJqguSBFhY4RNruztZDm+y
Hb6SQh9mltqebb2j73Q3tTOQdTUTIgutd4cVl4UAF08tHvpM3nUsQ1dTWlz1OJYMdpSrKg3eUhf9
Cfqnx1Dfd8JkEUrrToIAITomDCeWSqRpiouw2HxmhFp680hQhylvarqOHrDEJmYrAFT3ye6NJzPo
yl0UT/c43PoNaIM7gnNYhKchfK751Q/Av8MCIgpSgsZcDAs6pcCmwPQkviQy6jbT4J6Qja0gn+61
jNEP4XrOnxQO0JOZhgeuyTXJts52TIHDIbfjR+2k3Bq2x+T51EaYLq0Wn1+UzFC18Z6CKx6U+Wrk
+clvOjDJ47SvxnBX9TmmFyU7JFX6K4bgNLnOkfoCTzgFBlFSLlUl3ddwY2ZHKmn3aCzKkz4BxlX1
Hr/G21LvExztBK+lctDg+ek3+UevsY6304QhGdais04DG9HV9FKJJN+G9j4HQ7Iq+xLUKq4WKNsU
fd1rVrJhD9l2bsKUby3wGrQwwYDbEVBVIA/8WLqIr7zsaQQCvHIrBK31QMnRexpQc0s+fdwRgSyD
k6i+61ACYI1rMonjnQOjFNPreK4z+xMQxCGM046mDT2y0l/JMD3BMap2RhUEK8Udvw0MSW8YcCsN
Q3tdTrsgx606JRFaT63YfEWsQisSShQc2hzIW4rJbpOHzEKS5LsK8wtkMZxeKRB6jO3E9SXtIR4r
vfKps1dNZX8PDqaO/Mlidw0CnQgM1CxyHpmfBMUxc+rvih3QTlb5N5GuH1TUw07Z8fVMphj4oixb
t8v+3pxvmjg4yNuRpym3IvGb5Udihzvb7X9BslyHcA7hBrVXlmy2RS+fA2s8T42BkkPRxVdOc9M3
Al0Z2z/J9op4vb2xjMLjerrkiC63eVLClEfA6LFsXtX18Mw9ihrEqhG5DMLbNtG053VEBXbRhiS4
o5WbT3hQDdByYv8sbLQjgwrvdPwdjC/Kd17QzzzKoqPahLriorMgPBCCLaIOFEloKSXdAgUv9yaa
3UrtVePtnDfTs/F/OM9j0UGITpr7ig+PoaBzZ5DQvtHCee3hfljRQOwCWi2+GWKqsRA8RrN3sBbd
m4jillJ4RQXgcWXxddhozlTnFMzhcD329m0QR3f1DwdvGCHmU85ljPu7XNCpecQnrlK4TmhZXuOm
Jejcrq7dfHgc0Snspji5TWV/cQJ0ZD47WcEadkMTSKQghefkPFgfSKk/JM5lsjCudeY+y9h7sL1y
gz//Kg7mfaaxoOTTqW24WyKs0/54aB3ztdPupyGRhPB3HTFV7XDjMoxJef7LOVki4fqj6q4z5V21
HACBSIp1o623cGlefSO6zA1aDau6ZDYUK6Nvv2o1LlqB57xTaBli5FoDQB2TnGcoilwtVDEdwMbD
bOKmctkgVyFYZ9Hf1RDm4QO49DTdg8xB8BVEt7OkoKZCag+8lmFPCg1WFOkPBYDFUsaG6p5WXzGY
+9TNTg3eYjNzv2O/YU7VNPVG5Fa0A+VsT/V15hEv1Kj8WPcjfhJywlTlfmRWe2rI/mgCl9CSDP9t
qp3POCzvmsTd8hbOXXwjoSG083ApITUCsEe6ARUsHJz7UBu4M8LfuTQe7cWzhmPn0cjeezQO7myv
jcisqblstJ0FNFxtfclOH+0geYCIAx21zL51uHzYcf4+Wf1LVmJVKR2cxm3F35wM11M2XFVp8oCF
4oMS4sNcZM6y6nduPb13dTQQzsqD3CiCbB3PRGHOtkTe3P2ZVI77kSNz40yMZs3EPqFaZ5oQvwdY
gpad6qUgbhgV9H3hD6DaTeNtjoaLqYJTHJRXNkc4UJS9riokBoONqgZu3ZC8Jnkj1r/Krb9cJ/8M
6zqkgK/uCkOtkLBxuHi4Y0LMH546z+WwDbG9ekz08syqzw4ZFoghV6VEQ1KifpkGLEyxFb6kKapY
t4P8Mg/ynMzEBpCqQPhGFe09VQ5rc60hoa6kTLLdHMlzXpUfnlDvSMdv+iKEAc51yh3ygttBbo1u
E5RL4qcf7e0mXcuhi7bSKNdOOl8bYXkq837eK9fZuh2kHx55oObzNampCEVnsz+4oNRwY+HR9rHY
LX9U7QT3I9HRC6aJrpyKjqu4vHLyZwgymzivbptYv8Y92tflEpwn6Ool5dEu8rhQmOVfY/cDpD2/
hlJfM7m9CdvQpEuwB04nawtQ7pyL4kHH9ltByAaNXkxZO9R7P5i3sdA8GMvkAfUCz2GToQzD4/pA
N/agp+KV+Lgvut/Hwdf6KPGDOOUcbiAIvLo1OdHhG+VBd4xjSpSQQf3F8MW2QUe1RmyfgWKyD40h
GOulk0PJoKIL2cuXStbGNb3my1gw2507uWvqpNygtBjo6RHiYKhhMk54NbHiVyUZjeuY/wAMK+OL
vpcci/5RgMA/jLNxXdOVH6MiY4jpR6c+GWgajWbnTK0BbRrRPdmVe7Dt1snI0TKrWUVsIiSNmh+b
+yK0IDsG6ugaPnL8KfDXOMCKe2Nq0dRA5tj/+ce//39hcUi5L1nfbGSeZGiBa5tnlXZp44tqn8f+
JirHV18kVyx+up0n8VSpgKwDWWQ4DuS7xxzZwkC9kk5nHPh7drNFoUpUJpM+q1jT2jzPedPueyr0
ZuAZ1jcMIBP9QAbYR6dBQCUeT5/ZGI4C2O5ehuSFgdycclZDirnx3CowyTg2kb7mbySmaCxMlPbe
YP3gBuamocIuwvDTSYErMiLyN1CVRIBFPjaRYDUex5JPnOOwlGyxgWgThHMov+LAxvwiyC3iEA67
8OjMycUUTKx0YL8E2XWHFAGP8JVafl2ybGAcz1IIRN+HwH/2BUQMvzwI/Dfrfkovs+ndQzutUzAM
KGseygiHO0amY1MLRpryBg/jqpH+dzO6kochJC83v0uX1UFgFIwNx+YszGjABeFwRwTltO1Mfep6
dI8qUktwKJI1hG7c1s6x7MVPYLp0b/BT0ImrLGYS6kFUt2TdcmU5cmVPGO9ASN00af86Fi3l0Jhi
a3SK3yGZ2yud6X3EeNt06ZQdwLd8FkBYcFVtg9h8TSZ5FUS/qKDSs9ksXgQazjrxS47H9KEYnkMH
W0rv06PFEfLYCuv3qCtUwhXKjCCld5bI8mDI7NPEtF6ygNM600DqMkYs0KDcvZWcRcf0xevFNT32
o2cWL23hAxNvMBj0FgiKyIAV5tv7ZJHCpSgy+RIjmnaw8kwOGVKh02TsifF3ztmVYGmuCY6cDe96
dLNsjzKIV9lnh13YzvS9jxlDYjEwqiQcc8S7wavahfGmR3o4w4GwVOb+OvM8awua+NHKiUI1HYWz
GNLPymFg5dbfZKDcNkFJ9M60uItyPCP2kuyhO6Q7LKbameGTlNlHx5CPp01FPrtiYpZX8TFK+6WA
tt9cD/8r08qIsJCxuTULNEuDjbxtWT2F74oJC8YlckhifcE4gGkQQ2WUQ9OjGLkLwbwAmWPY2ZlG
sO+ve2NB0BRdvQ1KIJiQPIH+94N/7BQTP7I8B/ZlXDCBE2UwOJoN4jngd03W3amCJVDrtnw1Q3Vm
Ln8VuXAVOuY2ZKUzH2KsSS1VH9MeCw3d1D5WAuxAl5hXmrU7jlIOMWlLPDbJVSnMm6AWJACaHUEJ
U3WcVYpBIyu3MQjw1RzxcIgi0Z4H5u2Zj6UhzcZnr8QHauontmZ8/yX5NDMT2TBp01NeMVanby0w
vnrnxul3pek060GVyUVL9qdwWBNgA6NxbriKYYABC9TIPWkgXoOg3JJrtKgutXueiS3POEnzpHou
vdk54DmDmC6q6STaZSfUmMYKrPIS3J011LUEdFYdYzURc1mQA2Cf2TcWmhuNNstzn4sc2xgRAiFw
13VpLzG2Q41vllu0rf3llrwBS72wvbmFnbxx10IIBxWduuCvfdEen21oaQJwkgwNDbf9phifCcgj
4dflV5JczyQm8jjWWMl4fv/iBq6FFLy4+Awlz1F1ZzJC4Ypi0c23so0z8LsOSIRtyO8m1XnnKI5Q
a6myyHXDU+ijBCdS+SBo3IlWKIyt3Ylyz7LYid1yFyDDjOOe36c+TE/o+8IOt306vYBjuNS97KEm
EE5RYL4EtcOKaAYgMCYzPwRlFjgvY53os3a8biP97hSxQ2VwGNhBA8CCsblXfy/hLWvcCbf94tT1
Q/85j3v/gE+p30aqJnMODerGVupAeFBTciWTSEk7bDO+L+srMWmOmxEQtLRxdlJWuFxzora+x8j9
MO3ffpy/u1LdBXW6dV11S66BeWoTjOVt+IF2j1cL28PQ/RhCltqMNUdmTsXjGUN/TQj5ysM/lcb9
to2Nt6ARPlIF8tY575AUCENu89n/ijNCnGPWXmuUsdQaM7XIRMVKX7u3K87KYpyyDY/tY+qE08nD
irNKaH1E2VHMRtW4M2pjn9fJgzZg4zb+rS0MCkNzeoYYfZhbk6nw2Dzpno2IN+C7i8iLHIcAvM6Y
z7z76Cpu9VtO2Hvr/Np9cuvT7dME81Tse8LgbNqBDr/aKg4MavZDU7nxTVThSiDkm8nLvBla9LxV
/wY8Ak13eJV1xJ+L7nvwGejXKSP4PjIeNUOBys4h+tqlx/DDeepJvuIpp4stWpAPg9a9iSWR6DIR
R/J67wxRA6FxodvIuYYZHTC/tnp6PqhxDP/r8sd0hk/dm1QsHon1nD37rKxgfeafOMpDXou5xPDp
jG3Z3PMXwb928RU1tZvvYweM56w2GfnShQlbqAmdW9UG6alCl7x2FHwkvIBTHZy5jsq1Rcj2NtbD
cF1jzRINQpYRdFbcfUxTdcMTNqUKXjJuyKNoSCcz/Xo3pVV7wVnG1D9IazLb6u+0RQui4/TBJox9
HStGr3EF8T9WDE4w0HU3pbdOCuOLWfvwbkQHtq/I2A1x3bes2eax/JISPqgUtEZNe60WZ05qmfM+
gmp3kyz/QwL4dWEExFEt/4RP5at3mTzUmcdf2/qPgAvGQ4FAfJUhgWBAlO2IB4cs2PTTplacw2Ft
PaYdZOkkMV/aOh42lm3LdeQcfA/PmJiDlyiJgco0zLSrthi2TUgjUwwztdCqGSt1JBLisSehcW9j
QNr2wJTGTETsjtnOwQJRe24eXMQ+FiVNUBUeg5GFjMEZ66Gyp/MCTe40bXfd1/59XvKBljN+1dpq
rnWga4IUQFLyegTwhma9oYb0hgBehvyMGXEUfg6dBZNUspZPO+vZ8ZRE3fFeqzLcxyMG6wp0WSNv
CjZiGyzsyIlRzoc1WcOsWK3cIAgIaFmKaSv0eqzh1SlrOqJPCgU8LLwGSnYVefQqtGXoYOHTD0bG
PMZCDx3UNUXO+MORC4xN+reW09ypLmMM40HimNh/Cp5LUU5il4E3M+xv0xDXeOKSYKJLoqSMHPyb
svxf6fZ4D/XzqFGaiYZyQ04obNuJ89mZv8XoHxoHOmv6Kz0u0LnIv9QIScOUmtrPQPVfTtF5cGqi
MxFTaC4uu30cs/YcNCh88Glu0Zk/WRlcAxmIL9E3+OQdC7RcYDvr0JYXm1SnnP3Lto+8Y4Dk51Sn
45M1Y+GLlkymvOIDkOIbbsC+iw2yQiD6jqGfboY0f4QQwd5U4uRHRo5mbbrpHbYHLvk88S0KFE6V
dTjM284mMrpvrgCP5XtkGcepD2/qlgWxZBaRWSNSHcl/ExvUCxkZP808XgnwBlSpmziMCbrmJ7g6
DQRB7S4T+LSypTpjj0IaYIylO2sxbPbOQbn6aEFM6orxwZhm66pDC2TXLo+B5ACXwqV4d37szAFn
DCvCqPTMnCvjYcDnZitigxA9NX581uzSmLl92ELrC/pPTnt/2hlaB5sWjnIgYq6W5I6EGmsdcdZX
zb4V1tHrcx7lAJLJT6/fc48YgnDErmQbP+Rsf2Qi+9QQlbn67f2g+F5gka9h4mQ7b27B1TKETNNi
axgpGzQHP59NZtha4GJjwsDG1uVj7tEsI3zihD2lOn3i+7+Xnw1+yU3EvIAxLUP/NjDxHdJWudHP
2I73rS1/6ly/+FP7wBYCCmlqkOwkNXtn3GUqpB0Q1qLeYY9q4Ln2iBgmMTDwV10xK1p+k60z4YHn
WlmfVjiAWSrRiS3brFJHCF9yH1hYWR/70Tv3zWlypr3kDipR7xUc3KFnvDpd8tvYOLFhWY/7ClDz
EOKeb35K2b4EdcQ0uqxulNhZIU9OznSi7oNDIfqrEaAE3tmB5QnpKgmSOlPUu4hCVdUy37qLzYXD
51vaPyw0/W08B1cjkrRNaYmvvIjuMAvHJxhCp9Gd/xjKr2oAYRTuxWWB95MqV+z15JpbZHPEgjH4
6Upvbw1jdGl1rXZRq+7xgW1Jf+H2z8SpoSmNtDIwyoMeKAJC0fMII1n6E0Ncw7Sgj05JMgNhVlvh
McWhvKUJI4PQmAYsEHFwZrKxHttyeQ4m1naU5WNcN7cOWUYjUAfeRrIZ8NFufKbl64aZnwcwd6VY
l6+TCYaedLJL6qm7CNYtKZE1G6uRJcZYpAyrSOHWBoCS+kbPpgW1ud/hmgCvllGU1e2hKkF9dMyE
Cajj2yPswI/nqwR+9TqMVbk1a01MaXoMIxOhOoojCwAjcRzGC7FYr/mI36VvKQF0BAeOoh8AxHfE
Qk+lgBWCyEg2xmR/eFrdCFMfiiCfttqi3s017hDqamNd5hWs7eFWR85nLc6Rw6k5JgPhu/ZvgMah
Ei7Eyj74kZP+YPgllP/MBmU/lhG7EuKOaUrjiDJijOwbmY438YCkeuhQe1jHOsqLncV4wCu829HG
DMd4qtnXyjzBlQFt1tgv7QjvRjEwdQswK7pP10HpXZez8xA66b3gTNn5sttnZDgEtXUKeZIT5rju
KhZkHsikNGUaiQUuxSJhq9HZIKPkn/yIYqdGF9PCMzZ1cUwqUNW9tZNaU5UwbAzKEQmAkV/E2HyH
af+dtewq0pkY1ftcdR03zYQVpnpFd/+djO5P11fbENK5Y+b13jRG9mUTIENF1+7Fn4xkWdhjIGN4
ZtwQSf0Yu/I5lePBtJ0jpky1MbR9SQZjwcui0el4ILotXtvLL1rqrTJrHhhts+4DsXMVT1hz+ESy
fptnn8JZAAfZkaHuHZYwm++vepnDgCSGWWB1sp7IJ0eNFLzFHdJ2Np0XA0zCCqEdgTDFeHEL/wGv
FQPuwn8ym/5CSMTNH5T//6cePE71z9/+8oHujFS2VjfkQf9jhoFtCl/++aj+niyw+dAf//JT6kRP
1x8Fr7z6aKb8o/z+b17078EH0v2rKaQ0PY8Zq+ksOQX/EXwgA9INmOwErmsCubSJRPiP3IPgr0Rm
W5YkDMHxiC0irKClx43/9hdH/hWlg2NJz5XwUaXp/F9yDyz+mvrv8QjH77/9xeX3mx7GPd9EbRlQ
Mgr+/dfHfVJG7d/+Yv1raXbopeNsBmLQDWAqCGnl2gUjZBI0RKZeNQJlzfLQXXMFuhAUyOjMM4mW
AhQZxsHvIF4wm9ph0pRu/+Gj/PeQhn8MZbD+KZJheXPSkb6J9NbEieURDPGPb07nQazJHZkORtud
bCi+KMwsZu96uJk0QztRNKR6yb0o+r1VMAysPUQG//ObWL6Ff/6EllQIJEyuJ6jTzX96E25r9sqN
x8OkVbI3e8pAVcN+mWo+FNKa6IZWReRch43385nyfN66PSAi48XMeIsLa08E1kNF0hCQacHIlt1U
bebvuX4XRh0CE+M9GygM1//bG3f/61u3PJNIDUeAquULtv/zW++6CQXfJDXpWawUg+6llzkKasc5
5GFEYc+odu0XyZm0H3MTmY27MZkOe/NbAieY0Pn8dhgHBsHLZz1n/SLX4hz29LJ9EIfMJYnMGYqn
3jIfARo2pySgk+jDNz4kIA6FhkLHr9Ex3NWgHw51z3ZtVAvFndgxnrtgfJWfHJhnMsE4sKEFtjF2
9tZ06HanKkUqkGeE8NT34G5svHbWUsQhu45TrNqS0hddIkc2xCbEsX6ZXY1Js0UzTG5NyNASQ+iu
JWoKCBQCl8gtj3gbH6LIuDXGCKZwxc/k7M4wrzN8yFwf5J59yBr+eHCHpO/m9bukd9ZwiDDiFXuy
aimYZpdpRzCcvC5WG8ddPsnlpxtEml56WweoG/TcJXvqP1QTNfOmVgC5tLIIf5+ztQwzIEXJow/O
X6NSJiQEkCBEywL6xI5+UTmnR4jpyLhowfd22L1Hg3itaM1w43KxgGXgwkoApBjBMtYB9zUkFZ9d
dpZe/ZXDrts4qc/gw+BBGbs3vHxCDgxAVtkKSyH85HFOyjXyrHmXpM8CIdeGCONDGEzcVZVzkanN
jGCub5UHlspocwbtqbcvA5rIkJHOun23WpLh/BshsJSodtrroUahTdVKJhTxxOSmMGSwfwh9JGPC
oNAURK5O4WD+/S41evPXoLeBOHmruB3gPz0iecJEK4eX1kvf3ZKeu/RximbvDfFijnLkOiyCxz+x
gCp217WECN4gtZyihTPLVzM1NGu9t2NiOcJNSV8YQL//+TeFxdfUD8NudMXDpPjOAwYb3ZzXWH9n
e4sUDVoQmvfIMxqW6u2TMNH1E9v7jL13q7D/7vqyP2Tw1Db+wlJWfHay5rZWc/wr6+gypvmTLfyV
Z2DTIvIQnxHaS2byyS7zg+1sw/aU+obEz4klBIdHk6BTzGJ1TdoE1gNsJ8PSBmlBmZ6X5tFJS9Sc
lcWxTKjvn78gSpB1VOX0IAZCAaOAKxXBHTcmk6ds+d5noqcHj8FiM1ywcDwOtLRrysfVwJgdhZS3
JuJ+TzQEAYlGm90PChw1VhcjlsdyGDq6iGZXOp25wgKObHq0GaIDdwGK1Sf8FyZfsK4HOthVy4XR
y2gbzALEelSQSoePAwLR/Jb2CA9t0y7XY9zfzAk9Tjvy89EWFSijOenWu1BhsQkMGto5f05dyz3Z
A9ovCxSUmuDyRkX11DTempPjJ+rw68C0dY7pMDyXk9uuaxo1NsnuCpU9Fm0sKiyluHoTdgKbMime
dIE2mBVwvUUxzqCAfQPzKb5SH0jqn2O8MuF6tyTn7kyBlVEP1SXwmIokPZcSXzOaJGbqy+HHwq3H
UWMDK3wWpv/VoQggGc6/NIx144ZGAXuKG0C+sTjZ/BQX2p/vBggQosaApflshpt/I+zMluNWriz6
RYjAPLzWPJEskkVKqheESImYkUjMwNf3Ssj2dVx3ux98LVFksQYg8+Q5e6+t+XthpXvZ0GKpOm6S
IUkhQkX8gtglL9mojAfdsD+QoxdkWE/m1ufe6SZ6NGS9ZZv0qWeEAoWR7dfOuLWXT4TOuI5MJ96S
vPvbGeOXemSNmEqWdptnPeZpsU4OPtJhCFO8ujKcaZLT9hphBAOXyPZFEZJmzmcEE+FLVMtl6nId
t7wplSiYuNN9EG/zEP+yaZzMQ3YHcF1tl19ElcIdPZ6czjJRKtSAHTGgM+57YiTkUMrzsbM3mFto
fy+zCeCgnLk1elKwjeAnPB4iXqLvyyUyD6xmuR59NWqQn8c6IxNa1wZ5gV7yEjPyW3lVSbJsnSmQ
4ZepswFVDZtHl44K2YKFvzfyJ8dBiNEji2jII2AexvtruTDk600mgqcw68lhNEexKggqVXuFVqCe
MczPyNIh5+IDwYlSXa0QFFWJi5/XwBuKoYl/bBnhDPa3RmEL2zFESs71FU5s3kmUfWkhVgstLreT
NWZ0xZuPNkG9HZjwpfvudbmKYD8O6F3mn1acPdWgmL2QXUI3+TilusDRUuZrey4uk4nwC5IMXD4x
rfxuRrFXc23XkEbIaRd3usH4b6NsV/fuD9C1X4HJolKoJVrU86YoXAMlOfoB2NI8B/6tKqpTFsnP
UnmjZEofxYAfe0Lc6RcsxTOIT9JEWHJb9UA955QyeQcAqrMZVxmcvqfCKu9ATqZVj2RaZVeivsaD
gLcdjJAFEC1gSdaRVLLI88EHvdy1ipgXRew7KdHPhjY/GTY0jyRNMQLyPX0l3xre29BnnuR1yGKl
w1+B7l4EW5/L2R9WtEXKsRqfB95m2bENm8UOOfrvNG52EFwHAhrJlXAKkGTAA3te/ab3i/tSB8Dl
Vloxtkk+E2ZayEuy8nGiXbwOPYI6rfFbK5lbphnDxanJvrKq+4Hi9lo4NOhEe5kQuqO+owpKs69y
vJkIsjHOhHdt5OKavEqVzpdeYFBkq2UbhLsSjZB5KxYycy6OpT6tyYLgPeA9s/Bx9Ul9WF4IHYRM
Eg+ba+xCs04hDVz7U6yxtiF3UivnPPCekvGx91htaMLy5v4pQQw1+5WE3gWsY1XDZdH6cLwqN9jS
tauscO+aFum73ObRIF/7dkaVfRq5oTPiMi2GgUmFh8bWPTWWphXQB/JgQ/5vGvKA65oLqQu1Lbh3
Ytmzh9p6JIjjF4eSnruTW6UL22yf+yZSaEZ+nT1+i3KFuVHLqhGzxWL/AJYjlH2E1Q6MONnLj27D
ONeKZ9Yz3oum0wl9QBSDoC5EH+QNnGmpryyHp5COp1jxF5Zb1hxomKYMRVtYF1sUS9zF3vQLc19H
K42FlN5TsaYQowGJpjmws2KVgX3P8M9t+lCVumudwefKNPJxG9naO+aRL89na0XnCyEU+wjFBmjC
CdFSADebLXgqze9tffCmmXwPL3pu4iZbUylPSJdZpEe72eFIuNFpmJGH8CJLQW5KNx2hJFKeOR4z
A13s2snGy8/7CeSOzwwhJdda9CRc0BWw2QHUN8Vn03UvpsQGKBNuc8vjfU3RVVNuAL5/NLsfjVrY
09Q4J77w1vaIE7wb3rOOGGzVrMy5dWZb4sYYO6I6WZNis6U3lTCVzOMvxuAcVHqEihmTYH0YSAEt
rl2d39O0vFbaB5lQAIbC4Emkyz4q6BvF+sHzuUTc7J4TFrYpBfuQVrenIqVVnQq6sEVnn6cE+iVo
9F1kcK02VkFAk6BEzISKGmf16W3MrNqmgJHqzvJnMdOkG/0HTy2qSz0nxuK6lEG4fnLyJhmWcIWl
BuMWVYMsi3jKOHSFEOiZsDB+LDOoe7L6DqF0qz7Krmveghp1I+I0H1GRf6uK5DqWzT3Fo+Ga+94D
fhO/WWTpRDNlRhCxOxc6ttqwyT6X2tdzWxPzLnu4pYGxoQavbEmiSNXBaU7yL73iWamCG4LIDywQ
bNo9JaSrh6eE1mtiZPcYczQH4+JZhvZ6SJu1sE8Q1a7+jOYYfOG69Dlpp2mjkMstcE1K1Fkt/3OW
HSJJrDf7EdUGlOfRQ8LYswTUdX+IG+eeFWyk9uS+5kH2XKa8132S370GmxJ6YYuMBLtBTDL4ty4J
blC8WCNb90zb9b7sjmh8uP7d7hF2/0lSgnOgSNpN6lxtO79jS2br8OZfFCgbT1XxeRHezIiXrF77
qBDJUX8lIplPlJ7xOqLZ74v0i0+IYwj7nmND5kKldTfUFhBk4kLngyJAXmrE0qMq/qPE+WmWeNtZ
JGbhnsvcvGZ7cBe/l2ufzNFkn4QJXGn1HTmMS2rldd9RxZRd81rI+sEr1f6SzRQtyXdVL9DmuOU+
h+4+4Zqx3GxTqPfGH2i3aua4csb+Q7T3TLJhLh/zHD9n3eTySUbzrnZiOLY+KCZiIWLWHtmVd7Ph
udZmuk+syts3SSB2VfOpIy6fGEfkGgMjjkgbeiosaK/DzGq3XMdqH5YqVWniaRVYRgsit5GAXAbj
Gf4uatSUEmkyu9+UmncbjcGuAXGIe++rtZhR9T1Ju7U65w5IdZMIFSVHPpgV4wuwU/s4tBfUaclD
VWVnZtcUgsLfSXfWDhqIcCtx3lodVF8QPHrI/HKX+0sYDbI9N/9Vkgy/T7lyd0+ZzhIje4DKLrPA
eOj39pEZJoWxOqUkAo4k0S0zJHGn3Y4zDgXTw4HMzNUNgmyzFJWqB2A0HNeFA41RxcIvh04yvt0i
DijzKAiNKnnPnPC7J6ZLZ1X9xtcoLUw3fIMENK4CmK+cv9gkgd4xUgQUJ21rLaQ57avEuHRV0JGc
gWJFGlpwQOP0VObBVx+CI8oGiMeZk+2CD1PIdh/23DVdFO7GXk9ICywvbNaXyKcSa+b8aEYD4ngl
UglR/awShX+HZvoTSgXRy1znnoeGuEclo7uojPyifeVmFCcnUEgUr6LvPOYiJKwXKyNJNEoSMnsQ
pcDD8jry/pRZaX0ariWEUDXkIN8Si8mjm1Sg9/71n4rCE4v6CMRxMJmTVBFYLpYGvjgwhSo85yCS
Mt7Zsn+z1K9enkSIjkwcGF8KjER8sQsZPAuyqLbmWFenvE+eJOPFnY6M8bRkBhDZ2K4iy+s22azm
/Z2ijSz/0Q0sLLkfH/760p9v8Rd0ikm4+59v1BZMiW4mnIBDSSzO+O8Ps/z0X9/814P1Ck4yqv8s
X1v+uvzpr68FyyP/9cW/vuf//NrfHhXDDp0qOjX/eHnF8iJ7J4Uy8NfvWZ5e42FkaVvFmfvXMwuJ
j0f+KegaanVzXh4c859d/PubEvwSQTJCWJTTyUCnFVsoY0m+KzB0GzWiVUYnER8IusrmnPnETyx/
jzCzdZUvd6EB4SsIG8aQ6O9kW3YnPcaT6LU73svhFHZRxXQKKicpJu6p82z0Q67fuieet0OOHV9c
/iNljjg6SkEcRpZ2oguGRQegxxbgACqFPMX3ov7EcgqLFHCbObYGDL/m2lahvROwG09aXZmnmIbM
KZz6Z3MK+p3mcsJsavmJtnxVhRw4jhGh5g3TvTVysi2yKLk18kKsBlDF3Le8QJ2jSAFtFWxseRBB
j5PEmvduiR8jsUl+Ygb+lmtu8KubtigZT3VNbm2U+s06ChFAmVWxdZgXbe00IcuFo/wxcGZwiToG
RIlTg4gFVYNoFRq5ld3Gj04D/TMucQ3xRsJG8NH8ZuSLIM1Z0U+8pRmSfCCGK6MpHwGbNuuyDh5D
XWyxDQNMOA05kmYr7FIWNB+HvzETY+FrZNrFD5k7XJKG6Onccz+bMLsSloOvxze6ddvPHGmwqZpZ
VDIpnKnDw+hp1IkC6KLrTKjYRhPdAQX7a+dn2XnIccdAyy53luX/Nif70y8Jh9Ok5tF3Koi36vpV
I9tPxqD9SEzSKHObCrEC7NdenbR7bCpE9YKBDg4qjisuC690IA12tn9kTPBQtgMEYcGh1BpG6AC/
cmPqXxqER1vLDlEmF95WxjxllwvCz72DIHztODqDtW5xNte5JSCEemD+DSrAKfKY1icGXAIDB2ka
7Fu3gesAaIbejlduzDp+GQsXJGOX2WfdqX0it1R+qN0hvFOm58F/dVq4zkFBzmLcs0H3DAzJVVkl
flOt58BK10NkKw//9NhDBD8QZdNsBmnsZJeiPsNx6PjRD7RxwdZu+jPQRwI3ems6kuG3aSrktHRv
oSv2d9KQQjowMC+CV5OkObSB5tkceoO+7XCpWsJS28qHuFzKQ2X5RCG6HDKrsP3FM+C8YoQB1DsC
cTNSknoYHDJBY0ZLw19p055EyFMW6Git47rlaaTbIsmOc5S0N9xb4hF076VvN2VYUeFn4if9OJSw
aNJ6HVtYgGHH6pn4d031ydEQHpZ5By/IYJNKrJQwBjtQXxxj6CGmNb9KJlvaqfEujoxzrPt4bOld
cwGBNa1Rs0qZ7Eyl7MdU5Q2YJx1cVzhdjbvvINwkg/VJH0LwlEjKjAb1YmsN724bX2kjvLmhv0eO
q+jr8irc4KEwPKCetERqSLWc+J8abZhuWqN/cHClpeKm504T34y4A9LhddeqGellGcM6tytSSxO8
xdBzPvIhPRhDgOCJ1BBoBO6j14KPyAbkv8TQORsIC5xUPmgNfcRz+tAb1lnLcRNiSnEfbeU4qyPm
JAYWHjQxe78JL1qOjMhNCAAZtWfM/j+NDu1P00RctpChXOOxHBEdtiiIaMwOM9lhGEmoyw+19L5N
eByeTEizqjuHkrQ5SiF/k4G57dWhYzanC666iyjmcRtC0CV4At0KgVfX2qrqA7YnVCPxra2KB6TS
KR4A1XsMjKeh7x+mdOhOMws3isOaHL2ZGzVXOGmc1g0gv7AiuGCYk22Hdgn6BBERPIHYafZhpuuX
Mk/jB3OYjumoJciSs+vQZhVrpwGa3o3rM4kitvOqJZzOUrffhXF41Vvk2R1W1207ue+O7byNJcpM
Ti+QMfGJVABshnesBVcquU3Qu9icHYdQCR/zdvMTAJRTpDcp7D1L3S0ZhnU/0/sji9pjuLfGu/qt
7en3SufQutYp6MVJ0W2sXiN5goIkE1FGrIl8rdCwkdmwCqcDQWY7hqdMODgjFsz64sRcmxVmCd/d
4OG56iFHHNRDa98ZnyGbfVp2v01C8TghVfA7rIxU8cQsraWRo0NK1tLP0eVQq9jdZxqP9CYkCXBt
AXxGOh+26mVodBhprTMp0TZttmVK9jg35HyL6oZY904+9hOzLTSX7THsi4+ACaGjLmkjSneX3tfi
SyusrdaEkJHxPPTFpa0Eu+UPA+3t6GnXpKqffNt6iGV2mzSWDXRZD2kPy8b8iE3KYFPWh1I33ofI
fPaAZ0QtH70V4fxwHYmMh7K8iZPHkWDTLI2YA3QHu29xOAzrohZosM3vxlhdjTy6mMB9cZ0VKyTC
I5ZfcsLtFm588ezp+aWO+pPXssWm6ygF/TAbUGSzmDaVnc5kyXgvlgor6Lkv81kZz4larOt3TbfO
Bf2I0rbf1UejHgr390Gysvl0xsz6IfW/26RmcGInqLfuf4S++wnr5dZs7KBjTR69t5yPoxurHxP3
0DATc268QZz/ADl7CHyMqLnDxAszrpF7R7S1p0qD3mh0iA0Je3Pt4YEe/Mq2jR0mVR6oPZJRN049
8eS0TnNfwvSPNvYY/aSf8jK94OLmzKi4SXQ8yZqJVnkf7RESvWgFEwqWpZZUIMlR9QyoEmUsb/yU
s7IRPdf4xc9yjk6tAG4/HvKmPjqpvGsp4hIr1n4qoXeb0lmy/cLezIaBjnLKHyzN2dcP7WhekBey
B6YosNHSvIzO9Jue2DdKlY2sqs86Ofspl2HJdrWmf3CchJFtbZDORXFAgE9ftDnPMwYC10CeG8Ce
Igbh7g1OzAl7OJBkb21LPAnr3PCu9lTiVuIoSVOUCFRPpnRHnLNLe80I6hN5eKjYz23qAwvOH6mr
o83kQiBxEjwHo/xdQWd12yZY10bkbnSSPArNOY+TfkgrEGtAddWUifRPf/wAp/ThNuz6pc1FiK2Q
QDKaytWlMEYoUMzTsGbFAn5IM3yBcIe2Y5jrxsEJEwIjWGVO9GPQuNaG2WCwSnkwQigftD7aFL4z
b/QO2j24UAhfrjyS+PhmIepFa2Luyf7meBGX1YagZ9rpdf5uD5Z3xqKDI1h7ocP9jN8bzRl8bMcF
mUtADJ/8hMYzNV4miiTVecnADRo0lDkOxshhp27A7KyfUwSv0LrTT8MI3/GgJPu26n90Jbn39JdG
ZLLdXTBAjXGNGAmJnPMPfSwHcvbY06upv9hDAdqBHdu295oQ33qTa2RIi29dQOM0s1xnV2ITJLaC
n+qgVqBagm3b/ZjiGI4+rgsPtNx6RviwLhPtLYKXuyly+ab104NLYEpBJAuOC4gTM76bdujOqens
B/g6xWQ+AfBFfkccACO8ZMsYJFnZc/8VBPRVNg6zrpXw4xuMgeuAbsemJ2chBpqpr6n1cEUDdyg4
CxPS+JySTziE9gE1+Y++ezJIg/GNDzkzeeV/E7oI6nVAs5DUyUhznR5YUoG5txp2Bk4yZrx0xSR+
6cJBFotmGkrNVv2Yz95t/uPfkpEcTsr7Gl8AuxzD54IoOtZvfoXLw6tHQ2eF+MHY9/HPutc2//xR
M65YjRCLqG8JmF2NICoU7doJDuohAMKs4AqtJwICJh6OSl791bTgtSdv83xVjxvBJjb5f/XNCKjR
whLkERoZKyHPihCM9zmDcJPdfLGp0RhX9M4CuGcGG1IVuxvo6jtLS7fLn9W/8b8qIFGUK8eCm7N8
nSLVkN22TmlY6B8DcnzYH1a8/H/FeJdTBXKcfQ1GJ0C9GfDz6lsqwyOwvMZb7W4CfldaBg+I8w6Y
5vHQmDbBA93aoGPXt/qXemIEmmEh4hHSZHiuUpPeXL9r+QkD4AF/7YuAFk7JjbOvEOKp71C/r4qr
E+k5G/VcnUbmCJLDu5UEB/XLq7rbVuoFMLi2svHILHmEeK8eTj0v9Ws19XIACyyvnceQzj7itKV+
Ovb1p5pJtlHQMeFba9yA6u1RL0+9hf98qQHPyhyp5uibyZnDBLayhMEaGKwt6/dOplxtfK1hAjZ5
MHD4s/oewbxfdz90ji3kO5zw/+6a7M+3J5G+J/hsHfJwGZEcvgmBkT4WHQoZezv1pYh/Fo1/UN9S
tYkycGJ9h5Ji5J/qoXRYKAVGAJem+1TXH4Mor+oh1feQ7JfPT+o71HMqxe/48Z9PCucacknIecJB
peft+BUPQw/4icNz2hjLr1MP5w7dgYex6mzFEeUlmA9DXFC9pFu3FOAXv+uCIZZflggdaSzW0XzC
21SD1QFW2UHy6E0mHZGVfHkU2xZ3VTrAP5g1l/ibSIcEkE/XZYCP+fWL7famjVyuhUM8RFzcotQM
znqhHzom5uYApcRNQdu19KL1kkvRj9sHMnnHPXKEr4rklnFkmj0LnWgS4ALu4MiDU6PXl+lFRj9T
GnpsNuYzp4WPoh8LBu7e0yKDsCUXal88sknSLFNDEVvebNGMjCE8wqkbQvYSG+xkOR9iQtmOuFJe
RV/ewhlOsgleTlLj0G7IT43on9X/EOaa20rJxJQUDAgckYzNvOt3hod6dWYTWZM2/qWHKrPL+9SC
Vq5rZ/rWhkRht4REbPSEzvdMxeZYtPqt2nuz5vSHVcKgcGW9zjkwDGjyYeJMTvuaRcqG5NBkd02m
TdbEnmHDXtH0ozeWznFSG1adKjsQpBvY3dSegOxvS7vbt+mma2TZbrRNXRQXTc0rsZrxbhcMTBTW
E0riYdLs5BDUIl7TY+Xypik8AS9tEddjuREPUU5h66qRmd6ioGjK7NOuk2YrIk6P5sDzL38LXzCs
tWBleYiakYcydDFo4NbGQYeLuDcTHQNvuJVt9a2sjPIy2FmKmDlZ1ZaNh5dBS0uO2tru9Ncqp6fN
MO0eCuInZln6KzWkEFGYHKTFWWcZTlI7H0oVP1vGNLpNdH2rNgSWFoK1CgBzpwraRYb73nJFuTPH
/qxXuX2sah3PHs0IkGHWelDDTMcUl6WFnx8LwdNclFcCqRg4mQH9X79LRjgecGCTvaHG0IOhzEvi
NQopUpcL3fficYPCG+s2xgqbKMpdwUlm8kiTIaY425QFji8gCTQV1SVfaYRHAVYjWENe3AkUy6Tx
qXY9TEkY9cxD/AMewuHBo1pirOI86d4pENr7HI6fCYzQbUJo8vKrEQqjvckg3BJVGq97OyqPhECg
/5Jr5AyISEYyu35xFFTnSg8dIzcrMjclByvLh3ROYNVG/rlAA07vy33PRx8Q/kDjtMsBxATULXPy
FOLl2CfgENZeCsFYp6JCEXazlDJjYI1Ok107asTpomTYl468FSWt5niAL2ZO4cmyzXwz9Me847NN
vhFm68PmDV5dQN670ohxA46fVJxiO6UTUMBSnNuGvKbR/K4bDCfiIb9wDoRNPs7ZDjz71YrFJ/Pu
eIXyJsCGr/rE8kroPe6K9MvPH4KA0kgqKsKEeny5F8KOa1sjBQytC1pzlzXAQD5u9hwiDL0lO+Ro
RPQJxxj1FsaRlaskfX/GqWqguKikCsHzocgDBpfc3cF6MKj3vRyJSDtQHpHkkyIhw5XGNhTEOn5k
SiPbBVDECOqc5qShoPpW46JlaFDnzOUoP+4ZBRMeGiYG6m+6La7ODAQCBSHDHgY33MBdZT62nfUO
5ewhLbU9lKZ71otL78ot28FOJ2iIzl+XESzAREAAXWkF4QrXUQcrXgO3J0WP7oFFVaZ+ycAkGpvD
t7wSRIU5r1mMDkipvNg6qB4Zls1tSXeIG7hwuczwZOxCYnfU/GwR5sw96zC/9OxY6CboFT9EU8ic
ljOaHWcgFS+cPegiqXPuGNF/s0C+AaO8m0ZxtSquhTKIf2iDsjAz1Da7lMTmATStOeKfIz7YCdnw
W/LssE1wAtXHb3HU/IhVG8iBLrFJYqde+UojgwjlZoBBXJW8wnokl6qLLbzYccSWHSGsDKLkFwIx
i6EqnL2IFpkWkWNNBU6WbD0chi4nCErCNC00YEOOebGz/mVm9E3rkAvEJWYdvTsfkg05lHW03gop
sL4L67VqAnliyEbccTeuYJEEAKec/Ej2EgJ655665mfVNcRHMUO2YGzT22kBGPIRBDbnC5ILPe/P
mFEW8SkmdgFRXQ/2NKP+jTKALr2vdFpqzNTVnB7szt95zKQKhnN11LxnY7BPHd652mOm7bVfZerf
/oinhuZnWX1pw3MCId/uzlmudLFq5Jcn7sNsGkQMcJk3SumZxaQQJqBU4wrEqt7UiEai8q4mdq4a
so8Mb6A9JV9qKIih7r0xh9fMCGjWcN7oJ65eGsHJOqncZ66blxJeqK7ZFK5qdtahEqlE8L0GtjGM
LEBAVHj1AZ5Bx6iiDWan/X/XBVsIzv8maDZcyEAm0mrPh4D7N1VwbXKjoYFtD2GFhmLqlqEok1/o
VSW+GOd1Rhx6KBraiDYmtXQm/kjd6mnHmwRa5o80UG9Z+EY2dqVVkglXg6jFldRHgHkRZREpSsfl
b6Srq8s9v/OeyFMcuXszbt2HaUm1UxHuHee3nnFkoAZ4spMnDqAvM0ar/0cQ7fynnPzPy4Z5YPDa
A/XG/JvWHRkXdJtUtgeOaYechWOcCfP2EI9qbM1kbT5k1ZeYRn9jGo6zkr4B0tFQmguRckNwkkMV
QLki0N9NSuYTowTYMln6ogj5KRtVgM3Bhy97BCf+rnN495ZdlAYbMEXt3Odsa2ZcvPZ1yI2ABDnU
ki9VNsXqOs2UFHm0+Dz+aO2VwKEsaQWFcrpSZf0YaqoXtcIVrsmRKO6Pvi6TQxafq98yAYWl5fb/
86ZZwf9ytfBCTcv1nYDh7t/eNN/zM6/XLJKKEgsBXBXeZmaUniqJllnuWL+Sx4XKQal+FnkEU5ej
sGnHqa2FA8vFEwEWNkd760vtMZLmbhHHLLKmeWbx8NxJcIzLz1nb8M4B5lzHevxMm/THHzWbjdvZ
ZI47c0RS4oZoSA5zVj+3/cimGh9rAXWOprS6A//7zeL95zVjOSwauDB8lIz/YUEgOCkDgxQ1B11v
CCrMN3DVo7UH6ppebsR8q4dlrMT0uknaVeMn50Wkp1l8lEmhROBKTR5O4ZNTkTUnvS2L32EG2ZYU
/RFYVc5ZjoJhlNPziNJAqE0lsov75PPOlEFwKzHXQTeg3YIGgvVHO4fFwIyIsJdFOuSkpGRLjhV5
pUerYlDZAeI0Rlj5onRE4ZGPB49ovXSeFh1SOtjy5DTV0fUl2kK1t9mxEewdfONCCbH8qAdimDMG
smgfEVid7YMa9Wd21wlzTKLpLUOaMHuNix+A3ZVxFYA3eJnoyfnEzTTYoOOmAWYfJUqszX//REzd
+88FzLNMTCuW7geW6+l/s4U4nWZV+TTUh1QUrJAUq/vWT8eNaaPZKYdHd3YhQrYeW6kkgsIlqqbu
4y/25KpD2Gy20dukNHUAgpAKy/IcB5Dxnchda4If0pLyW42dCj86RcmyKDXG0YYG0fQy3cJY/wnR
H6h9dEd7thua5GYG+RcgbNQe2iuNDzbU2mSGgqosq1193QjvATTOfS5IEZ1kyOfh/pBKx2mH9Ia0
Pk628ZRvC097w3M649PuSITzxm07g4+UrcKx41KsS+dcGoND1viIBdYqDjVjkpiHvsBJPYVBX/OV
0jiGg7lJCvnU0Ks7WGOeUXg1BtC6RkdNjnZ2U4HvdoDVb1naMG+Iu9Lge9Kl2cmCp5Rhi5zNalGg
O9YvJYitc2okVaS5df4FWg4nK2uTY7M1LEqq5d9NCjmr1p5JIPsqCzCbqUWcQ/NrKSijorpCiqfp
UHbQCdWdoYRbtefc5rC+qHMxONjvHonpgQjfWCnv6mjKKdrCskhvKM7b70PgfA/1apM5cFbqPsQ6
EtQA1cuLnKm4Ao0aYQbrEs3ihxIGUfGvbSLWdmgYv+x+BLVSnE09djkkoqFPLKrwOfg1ldE7XOLD
olRt458i6j40Uz0W2VKYkddeiSXCKYqR4yYomowrZY6Z2Omd2GoZJ9FElpfa9W6ZhoJXqbpUxdnk
RFguZ0tE5Rc/j48+JPpQ/6Nv69S5o+y56fSi4xxZy0OChtSnieDFtDqUgA7qSbjKdLqHJU/XbIp5
x+wJ7b1d3ToDPb9s+rWvjsJUstsGYeSu6SxSKcX3UK1C3kyRorfyPZHm9+UGB5gRb2CSP8dpjwKg
ijDASPOKLZ1oMrB5zFWUXBuOv19/86Ph6lgQRUzOPYBV0r3DmdzXakq5giXfCDgWGZ7+MkrxUiXi
OinfRMsoueV4HDRs/noIszmxw5tG83wTGsa6tmTw59jdajROeoNWwEx5byj5o9D4wXQ8xslw6SB2
10dNWy7bOD4TVMvuwcwot/xz5aLwT1srOde8yfaMVzQqy+9DMW+lj5EtGxhcMxl/6zJhnGFjwroV
AGkyQIXmcJwmfzgIM6DR4xWwDueegD3do2XRZS+i7NlP9MDZ23N8dThbHjWCZzdVqDMA9IfLMM0f
TjaZr9lMLznrL1qMF2zGxNKSSBpLlqOa6EOvpeOUoPfUiReovYrYxbakIdsm9q6MG/g4ptVvOaH7
mwxjRdflexhsDuP/rtiIYFRdUuLSZpvBXYvC+oRIszx4DSFwSp3UYuuZACjzSWxh/ocnVGUn8m3l
LtPKE5lO7qYedWs1avODSdeckEUNIUtZHot2Mk9zQGhMSQwyFpir1hkVDwcmrZjBQduzjqDrezVJ
IEcOhLPBab5Gk686kMzwCpBwiCTNOnle848/MTY0srCA36c/zwbIYeRrh0q3VESldXMDMZ+C9n2Q
CREgM1KUYZIOPH71R2gyedcmexFnI3pFqZ2BjpyRPIwHGc4aAY+pd6rnr+UvjfrK8iccdQxBaxuZ
bTmlW/Zx+PSW/zAjXj/Ythecw25O935pfUtkkF3GCF+wNRcbaCiAOBipnKNGPHScfw6gDh8jz0sP
eZrjjc875Oa5LEhaLaEy9Em1po3onOPevCKiczCz8yyXZ2F5sBFKq/kSUItxFZc14oeEkYo/GeuQ
Y+haDJazL/x+b0ZTfHShGePbzi55mAZrJ+HX6SI5l7reHkj64KZieLi1DHS8DQrBs1+8S3zklulE
x8yr3XOlipAQCi0UlWbcYzZ7tiMSLwfiWTyDlkpG3cmgZXwn6WM3J9NmNM1f1kCMXdqZQM5UxA+c
i0+JOH1XjKI7x9XYrVDIRDtBqBzBPsbRs0uGOXQJz4NpE3oRMTZkLX4NI59cuD7BZKcjZwkxHRUu
bn7FagdUNkzPDv7ZsuF2iQPjaoID9emYoB/UmvQwvkblbJz85DTzBLo5KmkMgcxD5NTvG4PozI7s
S71wOSVLSbS2o3kNnQxr1WPpT9bpZFxLFE4nBPbpMRVQr9c4F+gRGll74lhIaGRy8lmp2XhSb7M8
RoSU9zBgy1ibHkjQPIkfExTiFCu0QDmMETNOaVY2xmlRAGcNThQhWpRZgBjrJqKtTuLIYuES0AFW
ddZ/RS56HQRrl2XVIoFsIAA8+5XH7ptdzG9LdVHA3gImZe8Hk3Fe1Dbfe1J3dj7jPpTc+Z1Im1U2
j+1GV34GR9BoT8l0XIXbRRqdj0BBYwxVkyN2Q519TFF0XuTZpZm7cEzQ3Y408YWJaW1wtUf0Ubvl
WS6CadUiIjv+OhIq4lYnIzYeDVsiMqFen7uA8VdzW+qkemL7GKJiH6fIrfIwgArT/anmDRrea6ec
n9X2uWjIMb+g6q9Z+3kVRMSmL3NI97dosvugpMEEDKrMI2g7srgrPaxSn5NS8+VjbGKUOG4aLAEJ
JsgQdtrSNR+iacOuTynt8kiVwj8RuNCEVJctJkQrYw5XyXUm8xPJL+Oq6/g9LdLnTCI6g2bN0Yqv
LCaZOar01X3R9vcxJ3cv2Xk5PYIiG/ZGN9zmNumJxQMjnFjxQ50PYqeDIVCerUUgPNbYCGqds2iP
zn7rSZxlCCm/rCpCU9LQ5ywszrdynBU4sTgZLc7XVCgPamAeRk0+1npwi5yZWaV55XSLN8Qdbg7K
3SJPvmaZc68yguq0G9EpdLFdvAP1dIfiB5dUl1tzklfp2YdycjGaOIflAO0ptXHXeE+oJZ6GgljU
vkHF1Xr1MV+6acoPGGjwxsHY5fRvimjCEgHiuRMn4qY3c2695qqhWSl3jZbSj9FlAP+to2ixLo6J
bup/2Duv5biRbF2/y77HHHgkIvY+F+Udi16UeIOQRAreezz9+TLVM1JzZne/wImOqK4iiyUUTGKt
f/2GTh/HiS/y/7g8iM3sEabJIBTzR0yOapLJQY2xTLVSBjKoqMLgfYhG6mJ5RiyRBRZJGblKzOpK
ET2uFNgyBfQn3kA4gd/hQth8Rpp2DJmvoCtOx42ejCiJ2Oj2mPfQVeyJ6qkIqYtcBAOWdEjO8vy1
1bRdizWG+gdCB3tiyVa2igk3F6d9kqIdm/WB1bZ+kbWnwg8Cm0qkdsKNrM/bunlMGV0jkqH2zQFt
koS2PiK5KG60ai1G7yGbrWutdTexBws6aGA6t41P/GYMqZb5reuz63y9QjhDuLnp4rXBpum98zQ6
WbQOpxeyhsyt6bE7upHDEzoxlr0zbzRAn9fkjL0BbsHnH6UILC/lEXLfCeUqt4Mb+5dOSlFjKUUK
dHx5NJs5nWoRNT7C9yLyu8I3Lbwp0ZyDVj/rVvCj0hYSfOFPlsh3yCwrqcnH5W4kPYa+MwmZHnnd
2h7I1WDeyuqD1GXKtrEWfiOJCDkvVSo37K07e6/LWL8eytn/ghPiD8NELCCv286I7l0iuYauek+D
9GhIACQH+UXXqx/TuXkbQE4tuY0T9W/l9ckm8RdcQjUf5hCZcnhjl8FpaapjbpnQxVxbp9E4jBqX
jh/YzkbTcJIfSPxNSHPeYzyWoGJJfihERMB0IAKpXXsAgaTwyLBblk8twsBjMB5FKr6Kyb+CQW1l
vYSt7VYfBCmwEqpS0qEyfC0cG4Uk1mqAepgd0Xr9XMtCDjSRya/+lH4VYfReREQG9qJCSd0T++IF
xW4ydnNEJw9JHH5hi25iZhqKYzRirX1V9jQ4UnOHI2eyHmpvJ0Ursh+XLYkz015Tk/GPpBjtw5+Z
y5lWQerrE+trjKkUtk2cEao/qiLu2kQzIJ7BB9sb/CclnFIKDEOeVPWskekKNQk5tQLgFG5tyqrZ
axGldCPqGwwV4JWGSH4p/HKJM9sjLqwWFyo+U/Ghnwxk9mn0cwCg9Dk6OkfCu4H8vQEqrew6bFOs
43Y36sfGdah7qexxHrbRPt+7Psas3T4vTRxS4J4c49aAjOUKpjhxdiJIteDW8tzbLgfDOSfEDBu2
6eBE62W7xHXpxyD+I9LVrsPiPnQVzo2OVJVp3QDqbX0nfgtVHD3o2DX4KjcQz+nX0JO5hBwDZdjT
roqgtOoxcdvYL5sdR1EpYsmV4E5U+FvktFNGwrNR0OjnI92e2gQ7YcUdg/oLoVjo07m4tcm+bSeS
cOSyn+Q0i7WNat8DoNVbioNUJtoF850xGxAwUF30i18crUr3cINFSIRY46QEomN4sJ2e1ohsqMda
K27VgFM1uSbJcZXlXXrSx30f9L3Jyy9Wp+3Ccrm2IxeqUt0GHvNKh6i1nfWt96cn7ICmTWcjUIun
wj4m+ohu0X0rkUHsOnLdK7JKGagB5Fezbh3L4JtdRmAPuonSNzgom4651+Yb0/6UhY6+zsml2inE
xwltNH+tKC5g0yfPR3swsYQ28/ijTDX4n17KRVeSnJ7dJTEsIUHVVEqJodIsK+VJtNRHVrQn366/
qJHbPHOvE938ZfGNS6Iv9wPBFSuo8ABjfipZCtjo+gn+zhIS8znlwqj/5gXL7QRveyy9p66ePtlZ
sSWk6mkMhpumdPZC9q89UAWsMTRb0tchCLVym0uVlxw3uzViWTZejXE1Hb+GkTAZfAFTIJ+4hHBO
CknL/U7d+ZKquWt7psdMM3dSgaiurtSad3bdnkVhQl1Kn+2Qr1Im9dHv4dAF3SqT5V3dsTyrSy6X
Exk11JCDon745rlGCQKO72Q2f8pseveOk8tK7mJHfyt6rktNi3aDy8rp57gdSORYeHBddYyT1IaJ
NPymSVNP6VTwcyRtNOMKSpQrNVH9ol0CzXlUk151DKFaMKtPAJ0bhvm4kx17j9lE6z0xaOLOImuk
Umdl6gVyOfjXxwnjKsyTox+arr0P9vC5C8Z74DAGDilu+9Ehdrk8KgAMdTZoDfFn6rpQGILGgIWR
Dx8IPrmfde9B1syQNtONmlyoAVbnfCV3/FFpiXykzStyjFfOkrQbrLRngMTlUzRpUBqCaFdQD4M9
sq02oCGesc6aUSMfnwJB1RmOFnoUoB7g+gBIxMZAwhnTQkoRJ2TV0zvLWrq38FOgBz1qTXHnC6nt
ZeE1MhbflpopDjUYD7C9KYSmgyXveALKJ1Lu7E7WY1Y5bXKsa6ReEG8IiX3JSsug9FR7Ge+7l5G6
U0wAPkriZTx7i5uwlUTu9K3GXSzF+p/WN+jPsx3+kLO+OIKfstTXakj26rMcOdVdKiapSVM/0fj/
KDQk0ZPmnQRHfq2Exblcx1n1ge32WRvvFQY0wTpReDMGgBBOmUnIqQv8M3etU+3hm13tMJv8UY/d
spMjTKhmzLwEhyVv7pA3f25pbpfax3MQoGkGy4BRb96kWfRZXUO1YYw74qMRrHjlNiznrehQmEiP
GimJcycc8zIR3ikhrZACfKnm9bS3DJACFZO/R1tCmSGvTDFkrwBH+kIfrFaKnoG2MU/blEJpSky5
Mz6pEceSY0pQuY9z9ExA0ly6q8nm3hN4V3Q5rwUt9QrbPHSkDHnrIvthecVrnI93MXE8rh4aav5t
e7vagnus9JOaYFkxK+6cOZEBszQTyEly3lXT3kYPUNr0DfJknWNq+06iU7JsYUYW4xDb7ZSqUNZz
sbRCsHLkr1KBqGgjDm6nmZ0AGdcMtaFPodbUDpZXrl1UQVv83YCNE85aeWEx9jk5k31vhszLdLzo
djZi57GysQkvfyjCABR7ZqYELY8WLv6vTaNhJ0yjFi89BUrovqKFOchdxkr3WffnnWxnYqmttdv8
LiJraC2H33LVS6p+C9u/oDkKrdU4ZW8Sgxx7akil4Ob+8SnESwcnB85rkSIN1tH6yDodc1mlE10C
5zi6Il6rrxANk7RpW1Z1SUalEz2qCUYhz81JBE/K1yJFZs09EvZvFx4wsn1NK71fp475SsonQ3Gu
q7gETxfh8jBpDM5qk92tDINoQyoTvWrYai5kYDQtNmpzWghyFY36Yc7cmo6X5q/nsPgV+lhs+gYN
ITGnhSpWUELdFdj34cD6Q+5R+a9FVkNHJhUdrSnzOlikctvcMD0jFsdJLwUI8uIUZMhKmF+nMTU2
RZO/9Vl8IyunJaVEo7bdZfikI+/j3GGs8kk3gGECNKLEeY4rc3mpewS4WE2jsWGldEzbwL9jOas1
o5W69CSB0JSin1yhYzkHzbQDFt+yuTR6DNN/yuKpbKbeo3UWYLnkyuKQD0xKfui8ptpIkVTQ7YbS
rhebt1o6IkiFQ9507zoDDw0bk7U5sJBgIi9ZS3rgHXvDB0+hA7Ol4BarPaIuYJK7WHvBxhi+u0my
l6e7WhPTJOaf65Odmoe4Oqr/zGOkRAmmykw9ElD5ne+iRALR55fEjiLCjYrgxEwTz2/N3UgMXFkW
iNjZ0UddlVWBIUXx0QzKWzqIpXJqSHX9RJaHgAOYd5VnubVtFjwfuT3aHvPQKlyu05gGhAs0sPi8
57luK2jczwpMUDiG1s64Cw7mozLHaLIZti3WgZbUAw0py6jwI3poyzuRbXFvRZw5Czcb1xThrn1a
bG7daYoyKxc9co0fs40BUqohPa0d5zFiAr4qtOUwdZwDRcGNXffxEizTQy9tXnKvJC+LAFfGlF/F
+K5U6kGdQi/x2ec9WI2QMT5VfIlQ6goxcCtY0HX5I26nkhjQ0RFJE+Z1NnARlQEwZMQ6ZAU1t2vs
Sx2yug1iqKJiI6fvugf6OMhb3Vh96liSJbKSl+AxRnWo6Yw8H9If5OEfqoEmOvHRsvpPw4ihssnx
SdMs3isntIBxicbUdpSGl+MU0Z5Dvh1pMDw3fU+r8jhnOiUgmTi2J6m+EqiHXfZljvOvZsQSwXRu
WI8LCQcelC3Tg5yhIdKJ661dQeQaM/ccB/oMpc6+zyXjI8O9u27MhXlNTJ4AHKxmgQeXS/JUFVK8
O1yVgLNE4mYEUONhnC2gbzUo6Ub3g42iXHSuoPN0wguhBFACfNbjYHn3KGzh5qB6KUgax6GLOklf
8s95jRrDaXABajw+byKbhysUYlfqErcFjSBy4dLN+LevWkKN1lhIfp4ccqGZabXG8DXB7bOP2WSv
ebVMBrIOlNy1vJPLmZhy3oldBiC1zC/UbO2HZutbBaBwqGuqkhdlrhKn9Y1WDo/yvlnDQQe47884
VCEjly18wnTIM7jM2zD7XvYvaglV61mRvOJrjG1DBZfSfsn8eI/l/kiphenk1DQ3HrPXHW3+qxY5
WyOv7qP6fSA6saqZqwuCLuDVU7LFsOrWk4cAE9fS1pbkJBYaZRVCMV6tcPMDf32V3R3BGAcRk8MK
UccqXECecF8vJH9H0h6gBa+Bv7yzMe/WtGCfG+k3ZcqRa6xwuYSm0RCQuQ5kGQbiye+owAKLCkyw
nEv0y8MUQHE6xiU6jSL+DOMQcG9aKZizYtSzRk+49wcvPihjKMX0GuuVRa4leB5Xhxz+pS4kWhGm
71CeqIxICFnZdfqujIUclzuKX1ob7sAvfWK/J232LA2M5G2TeFxEGmXzRrbtDSTKNzWug+1Hakv1
suB2T7fbkU0JKhET8gBWkPwYOtiWLZPdSF58TVc+IdE8qgGw4TGxA6BZkfp6hxfgbQDdb4sog6U2
hPPeBY+yfZomynsZVcBIEjBv8KSDFdVhLil+vZ1jL+uba0KY3hU4bLpSTjwNwFOk0bjYm5UOx91o
YcITwQfHWprrDCGsS+ZziIr63QD5ba1OUgajw9oZ3HXeGqUcxD/0EexZufc5ueH1MIDMu+oCTHiR
XCXUCwdV+6nerdSuMQHei2CmiYWyg2bEQ/9FqnQLMdvCoAmKbryf7HTfJe6LYbIkwzb9FklKbWQ0
W781GZFSh1iNeBD0tKd4qF46Q9Qbxjtr3+2ucM0gwksrMdmlTdISCb2fjR/zF8mUHvIM6wAN8FPC
62X71NpwrlV700mnMTVG7XvzzbGxL++dt8yZUBRKOwnZ2Uh0NOYOWLT4MVgT2ZWy+8z4tSfls5IK
YkMNSQZxO/f6TVRiED9Y9Ge2U59w62QZLbyv8oJIcqhpJroaWUUrAlxKHjALdvylvk0I3drm8otG
sgLo+lvt4DZ5sQ0mgUuI0d4r/6504XZNKiq8eUEHaOLdx7iVKIsasNuKuJYDbVfMCKdNRlbrSsaA
m+6TRMeX0nsrtOardLSSPSODj2c0LYc6q++kp0gZO5cF0AMQmZpxwra58R+xLf2MihAdJis5yx3r
yl2+6E/K+zCTm+9rl0nX9G2doiFupRsdTiI5yTPQdHEv16uvCmUxJlaOqF1oRJvnEpwf4WkMDTC2
NnIXzktascnDg5DXZFkSzG56kGBotays+ERmghwLKAqlbDzVlbtIdz3ZgynsCYziZFG9kBf13ZL4
qdzLolpu8kqcvIpx3eJ+J18UmQwUXT3/MUvPI/zQzXi6l4fHIqdwFzHeZLlnGOByHnI0cLovmNng
Sj/1HFO7fkDCxw2dMZ78tUmJhjs1ja2srORuVhWxhNNVfz15XPTKrUi+mzxAyhMJu6oOsMNeAeVx
ep7lQiHv4GiO0g7nvX5KIElUCaZsmtRtgmxbpHHl9MN0Da/okr84LQuv1rgU3PjUsCcWWWoLCd/j
dXnrTujVJMtz6WFcN7V4UHeSAZYPdkc6pTzz/aSiEuEU/eJiWJgv+ckmalF+iaG/ISb+i1xr1L3f
CZarBfFoC0/UnnfSiq2HjrMyycgN8MFYOXp8Niq8DeOi+tyVj7PlPCkHKVn0utbymhX+GQWetB+0
yIAKw5fuqrfRl0qz3qp7e5fapbNpKg6orCrUzUYTqEHneQclEnNpSlU5UDCvLWYJK3sYjkkxHpFJ
3ULR/9SO/rRCXf9UjA9RziQZScRTbZoWg8SEpSt9VfWtVtgaCVKruHWey6Yef6JxhgEY4DgoG00y
vxWN6P87Gv+No7HlCGkm/H/+73//L47GL18RroK8lMXvnsZ//NkfnsaG4f7DN7jwXAcGluPYuAqP
7233P/8F+cn+h2e58LOM3/yMbf8fug6LzjOE6dJCCChbf/gZ284/UDIbpEIapodWlK3757b9YRHc
fnj9J8vgP3PDbMlRFFBObN01yMM07A/cMETYdY9bsHsPOoM3PakNx7YLj12oE/bas27nskciPA+7
MIhtLmFLjN1LGmwjPyEirXd+4x8gpeo3pGr+DZvQtP5EplRbh77PZ3HxbZcd9IF6GwILZF7U2feg
hXBFS/uG/FimfkJzjrAA7ks7eHAMsJCiTPqNEiQALBqHPmwhIOUi3qahHA6hkoqEk1wIN2eMR+Ts
yjLG6LYPYiITMNJB2LC2wIN/OxH+2Nm/71xT7rxfZtF/bD6+WzgSuB5kPrnzfyPQNiEDu6Y07PvF
n6ovFPbJtV7QvKaeTOxYaLhDeN53kfT0Gr/gytrd4at4zkn3vViRHZOFkZ3qThRXrwQr0tJtJzr8
zYEu41LDXSwP8l1s1s1xGNoHkyHcOQDpKQPptw/iDg09u/+b7yR3+Z+/k2fapgGVUCB/MT5+J9OK
w8JPMuueE73YNy0EoKHxwh12PEdaaBq3yHAuKefHrkrRoARlrZ0cI5ovkx2M+1jUz2Ka67OH86Cf
1AZNz5MZx+gqk9R+cLOGCTdBAJNPevJfb7q8aP5907l2bK4orirrw9lUMDfBQgadFyv8Wne15GE2
9iMOWYwl0cZ5sG/O5EGTAjqnN0OfTa9VK6efO3hQA2FXhr+F7kWVFy7TzurRVI4pSPMYSZ/gOD5r
iXmDDjhGt9miRGiK6FZo1pZkHf0c2X67AXWdkbmk/ikoGe1wbkgrPviLlmCFt4wWAmOOFAVusjSK
QFYLZ4nqYqxKGMS3TghLNLNxzFsCHLmqINjUQVfBqUB1Us/hFYzTv1EPKKO8wUXP60b9ukn1m3mq
46MTa93OQL9qB7qNw205v/qli/B1jF+AjPqbBABzy1Ix7VsdAolIjGTHAHG4Vc/GdLhLEwwGdEtr
HywTow+9Do4lZFgBZ9QfR1hhbvrkLjaKsik14H4yG5pBcI+YUTabUaveZnfyj3ncfjaLcCRBUNj3
EX26k7fN4a+Pt/mfTlW6AMdxTcfQLfuDE7kYhdVPXmTeayaET69n/CyaZh+0FMtUE0fhmdfRwi2m
nNvnKCYxNM0FTIqwBF82A4MiuNr3BFYbBC5cst64HzXkFM20svyZ0MzGvyFx1X/5m82Wm/XxCiM8
x2e2wZLM//+8aria7iUT8sT7BXCChTt6CFP31vLSfGO6Oe5lVDYceKYQkM2LGzuSdmfpY+t/1X3d
PLs69WJYNocRx4ZjS7Gu0ShsrRqHADWX/evNVfKHD5trGegiPFf3WRY+rtEDYXVpnU7GPVzo+k6f
27WY09cYSBJP517CYCTVFDjsFPbFWIr0guvEc8yA7PjXG2JJ6/1/2xBf92yhszUY5v15vwWz13Fr
4igRNftYp4Z9aV6yKHEvZWwRxaf1n/LhS1oW9mO8pDfodaE2jKZ5q3alRLTjecyuTdHhhzADL601
PTGPJDhVq6Y1YHcm2oWDw4ipKA6oRL2jGQ8PAxXftcDyagwMfxcGzFAbr9YvmlbMJy3JPqMu1f5G
ZGD+h1PEsnSbksIA8vu3lQzidunXeqDft1P83e5HSGQCsGcB0ttkifMggW63FPd43CHwRlCCfAiV
2Ty4W+SazD+Trt/DmG+OkbQF6nKdFhxtNaNabcMsNlz99bFx//1G7nkUF9wz+A/jlA+xCUaV6LFm
DeZ90+JTauYxAQSesV+8/ns1d96tcGyMXKGZEYqSOluCM8tz3iT2sYUM2afOnRGhWLTL6bsjBnEx
IlwQHMHYXacd4QY8soRa6TEyk9uRJBdAmcE6CvvF7UJx0EG7T2kJjFfwLxx66JcRsqoNgspo1+gW
yIPhIY3L5/yiV1zcYXn2zOmBzCQBxQSzJUwIjYM2eTikEuS4CDA7QSojgsvbZFpgo8FcKtrQ+SF1
7UVcGfdaTxuX9OGpTIxHww+t53yCc2aYuFuSHCdV59NN4GJPlkcNPEy+lNmgef/r/W7LteLDNeGB
ObIbbHIzWFD+fE0kzLV7MfvGve9XGYjdMjzMxEmfF69pDq7mTg8afuHrmPriMs+AsxEWPC6Mlu2g
5Q1JdaTi9q19WoSxt1Gj9D2cE8eeaihOIa1LHdHAl/O5Cp/7oV0HlvB3BNhUG9eC/BjQn0PLsmEw
uj5WTsktLFv3SQjCLAvzvFi9eSNK6Gc1Pvc3ZoqMd0wPlSizx6FerDWDo10e9VBKuA/S73qgaU7q
H82STv6v95Tx5+wHWat5nmXbwtZB/G1H/7CnMCbuBxfdLqqS4gVXWJwn++gzysvy3NYGPA5XgnZj
UwNBQ4h3CPWNegi8qT1V5znIWtrU+YY53Pw3Ag6V2vH7MXR1lDSCxkE3HF0YH7cs70Iz0dO5vR8B
ms7JmLZ3JKQUSAueg1rDU90DutBQYmtV3GwYxBb7oMboXbjEpanTt4JvfXDmRsZIadZNI8gAiPtB
v8yBj3qv1GCmuRkRecTR2R1Rd2nLBK7ro5np/SHsbf1htF5Gl/uihu0JqiaXOAuv+6oV2XhEJ8E4
IN7nmVNvS7uAGkEm0Iy0axXVFZJXfKidVp78FmatOnaL6zyuNvDcejiJfoTwvcQxyk4BVkKfhHd4
15vRIbzIMOZrmqLPn/tLjJlDxtJM7UFcYml+SnPD2A2CQdZQVTnazBHBoy9Dl+EogVTaRJoxVNvg
DPK3USGQzD5cWLRLOheUxaoGl9cVHxa0RaS+V8dzeK+lY0n84TLsbA1Fr4NXOIz8i+PUb3EwMSZd
ZnHskvjkWwXeWYvWHEcnRbHlfRNTk16duYe1ZnrLsrEBqFeU3kfPawQBf93c7SCetOvE/ZYBg6Ob
HoLt7I/6tWzjXd+l6Z1ufOm62njAUeq5G1z9pi/vEj+91QeStdhhOhTV5nvcu3uirHCBEURSPoyD
6T7mnYYFZ9gDVzEcK+ztNMQTvE7qX6uM+5ti5isNNilTZYJTn09uIXccvM+SJMTQ9MGLMzwVIqqk
wfUPLgTrROCtWUUClZSYi73eVLrk8uKeU3ikKxAKdfn5zOzvpxwaTTCRKhsHwQVb9a2eTumtU4/b
vIQCYWmNt/cyrD1CTIxbRy+2lSBiNExN7CbG4H5eW27PKGaUUejJizF66JtMhFwN5MAlDQCLMF5D
TL60+wiLj6z24tswEkBcSTXsvaTFptaB8RW2kC26MaAZ621sO50pQbI4M0qg6L2Ssg5jyTj2BVMP
TBTDrTuZpwFO24UErnzbtNvWpx5ognG6DwQjGyPpk+uMze9qCnx3a035d3h0MzHq6Mpjx77iAnTB
6Tq+JSW6D5tbK47qtZ4y0BmsEbaC5xYrrHLK7WRgLOkM74gvsrM+ttd8yPS9K7DFanqm+ovW39sj
Zw+HN9tjZ/hmJIwfmogEcJiJBNDqwzUZfOtu6JLX1lq+FgKrVIKz3Pu5mIkQdozjINw7vAI/N0kk
fWUYvpd5jKidEyKxtR2+jSVDNJe4hrJ9szPTPE4eLKUGMfETmP8RidRy5rAxDRfSbXU2DhbOX2ts
c6+48OIbUkkv8DSrztns4okmJ4eV391UG/qfYO8X0YW56bswMOYl8yu5waYR9QwuvrsoaNtrMMft
NSNKEJ1JcxSGQI3kz1vgDMyjAu63PtNe5thjfhNU7U0fewykbTHdI7jrMYHQ1kPB13LJqLoVmUmQ
joiqXQzjZFcSnbfyxhwu+Nzjfx/QhYXL0dON9AqBoMy4wKbM8w+GXl8xW7wJKLnKsJ1Q4wYhGDs6
itgkowqXD8YWvlQ1Qbo5d+7Q7xGfYoqTNs1ttITtrZ1B8ER7zW5lUHhusirECNiuNhGKjIm0hE82
f3XRdL0AGtDEy6Tx/QeCplofft1i63dZ1+l38zKPd8nRKaAmxR07qcXjikREy4S7CN0vjeIQGk2A
85ftXPLI/YqXYrx1vOUQd5N7a2QDnKsSvVHgAGWHgjmr61nIuRv/+0zIajZYr8RpavshaQMYNx0O
Gh5n/naa0uVkAdzviJl697pkuvrywatwZa8FoBC9nXfGmS/dD/Aq5jzE+LMbu6NmBnclCb9avdhP
ZdHeNE0Q3sSuZax6vxkORtR8YlBjPrqheY4IybzGOroMx10NFgMXjdP2W7wsb3Ogofhc8nRldP5w
WSoDMQwrJSqn6Vw5z1FFL5QuEYHfEA1sf/HuVC0TJpg44it4DbzmGkZBhONkHuzDFDd/oAzqu6G2
cecmkz1qcfkbPW9Ngo13BwXqtXa7E4Z80aOd2lu8kNvtYC2fnWiud3ntIcvqa6BqZldPo31b4YfM
8mXcsk7hdFYlhxYRCphIG+y8dNiQqwEq77r82TA1B9RF71FnWEcE+XdWiWKv9Xv7GSD3WYtwYYRA
QlpP7DSQ0mjpTr89pXvn9X4yMc2lm61PQ4wUnLao+vnSbCdmGOo3IvFvWZWXnS29kJ1CLDrhJ6zV
P19DFZWZ5WLtVyikammarB7gnd2YXuvtCLtBUFI7zW8PjX/S48o54nLN+TGxym4JZ3sLdPzabIu6
yPUCiMeON59i+eCFy0x2rQeODVWnlr6G3O5OOGmj8THzYxJq8xYf968/fxxBDoBXtkf81Z8a+ZBb
QXfq41wa6TnJBqFRe8rtgLxuKtl4muCpzVpPEpt8iFChn/D8a09dFn1387HZoSGSUUztvCXoeiZ5
MnsO7fC5cftmLwa87nzkl9tEYEuczQxVrSjycSk1YkK5uFiWhulAtcyPJsLQTW7m0OvGU9FPznEg
O5kvmf7x8OHlMuISsGi1Aw2hTYi7qKbV0BafTG0sKA4wslYPizdUP5+plw2OOoehhViURDVtJA/c
i6uTeqmehaOFpbZ6nUzlrjG0dg3n67aZjMcE57WjJoNTvczT9iOLPfNhrMoi00dckS7IpssnwwYH
HcK+hRMy3+kMYzYMpM9NXWpbz3jXK/dmHFFuWLqD9tMbjHUqXPziaqQbdlgHm8l29W1Xj/omw8dR
jAnGUv5TR2rgLvQCfCjN7Ovot/tllANT24VPNhAKHYzVznMDdHWkueH6N69wUbJhNGHtOdY5Owq8
4jQ25F1BnvAlJ1HDGRi6jUlMVnZsCDNr4FEx1cEZcRi3HiXORaRzcXRK9KLkCJA1ZCANLb4WWrwb
RdFvYH3AX3bCHs3ycDGnTPXqRJ5l2qPrYGkcBR1wZlg5BEfB4Zit9gw0dCikvXemnL5jaYedygdu
X0c/bFrcbHiVSKtw9T71TP3s13t//u3/+utfn+BEgIPdoEXEkP7538yV/fevf6aqGTn683T+7bNT
9R6zHrK9UXinapYm5r8+vJJVESmq7w2W1stW/aJkeVrWKT69BCLT66lPUL/59XdqU9TLNKyIevPC
DfY22sZpEuSexQSViSukFNBDZo0GSZTdW5IEe22CRkOdtjCrDxjwuUGMslw+oLbCHzHRLUzzOhb8
2diZ89BJE0lppYjXIkxM2ksI7mfdTZF5Qi5agZUDhlXm9yhBDBnrkXOCFeOcUgyQmGs6vk4QcvQ4
wg0tVurX6qGnDzoJ+D9rs65sWHpWbK/Vb7gLOqc5Sc5Nkix79T71I/WgXuZOYR9gLGxa+SHq547y
GZd/WWUy+U9Huv/rD6jkM+7ETB7yahbIkJjOC6075mm3nJyGm2egYYqwzhZNiimcQ/I5HINHJ8d/
EvipPAWh00EEkk+LXJMz5oocCQJ2+IF6GF0MI7ZJSJlbVhRhfW0hCpO26T+90zEe+/lMvUSblnND
sP0UW8B/vkf869mvn/ny79S7P3zMFLYZzAXUuadRJ0ew90xABFOenqltiUXW7E9hN+K+zAyAAiif
MDz910NREzH82w9nB+bWr19/eKl+0bUxHvD/+gTEn2LGTeWfH/uf/oRyYMCUKq03UQ/W8fPdOVqh
P54u1sRW/PpL/Mu7vcMtx7F7VnkzOAQi/ufG/3rbr39Ui9mPv16qZx/ep6Zhv3722xdXv/nwJ6Nf
a9vFuvEhVDXApx3mi/IrwnG0jAomCrupCpa2e9Tl04BIjPyg9kyVDkV+gPEGzRdXEXXMfh1R9dLv
TBqwvMx4/Plc/fjXW9UzdaDjcggXQBb5BwNilRnjnXzZW0l8GHSTuh+df7WFC7GpacRV1ACCB2fZ
qjNgWvCt+6wyAn7mE7gN3ZFRjzQ+rYybLvJj2lI8KfGpemhawYT61+sAm1I4VhGGjoYLiWpx6DA4
udSHQvkjTcI0QnCJAFExZmqO1uxiXYzIg5k+quPSUPjuzLp8qujqjoGsYEx5gJfuOYu7rdqBH3a/
+tlvh6hSp+nPvf7rKQbknDZx37+KPvzuaTFTLCcuz3O5TKsFxdMKG/PiHj+i8xSgxsoWZ3oo01Qy
wem4dLETWitIi8SkxA2Cfj3JGaaNxp6AwD7a4uZIFrrfF+uSUhINIHY6jCBuptqsX5w7zQ2siyju
A0NqmP35GOohul2MiFZ9ZHxbjNa+1qWOTHLAHry7IrtozoTM3NeiMQ8ALd9iUh2d+Wp7aYbmB54a
+p5jjapvW5q1exNjvbY0mO17mf2UjHWyd2vxrWSxWvVZQpTcOERbLeZeT7LWa90UBinNo0eEkxUg
Y9HOWVABjbn6KyZp7m4wk+XQCeMLhvHLFmc8XOpyZOCwxm4hwu+avhjXgR5Mu2Kkodfs+Wu8TK+F
NpTnOAGB0nUpqcW2g9rAd3cNKSc4vXgmBj/ldPQN6e22IOrNNX8fhG2IAHKL01Rb2M19Es6fCCnx
iJ+CGxTkM1Kk3j8EDhQkT/cf6iKMH7yWJEX0Bc9DbndbhsPZxphxjLLmUmyTfCRmZwAws4wl3Ldh
fBy5GG7DErQqjqSPZ1zieq6/OLPtcIsNkHzmU0haVXMtZoHRalN81wq9uBkqrNGzIjmAg96xINVn
e3GjYxZn1yRx8a9z03vCZ/OnfoCA7tj2t8mc9U9YaeiWU57JgMc7VdOJsSLUpXfxRuqWgdRzEW7H
OeVWmNT+qbXADDge3xfPug5+5UAr5T4YwBmTvJccUsg6RRO+1tvCQCMVZqtTzhzoQsRO8UnAHtas
p6ltxNcsjLVVaPbmwSjDbI+fcdVN/SWFA7pyoNbdme3cr5zWQGFh+Je6RDbcaRN1doBtRDncDnNf
H2BUzQ9x1Bwc6GtwznpkMpKNac3MKHOoQWiRECRmCY0eNzpNeNcFks6xwKaT6VBINGW277v77v+x
dybLcQPbEf0X7+HAPCy86Xnu5ihSGwQpUpiBAlBAofD1Ps33wmE7wvYPeKMQFZREstHArZuZJ4cc
599IU2Q54sMfA0AyTUbPDHWieIi6hekR7+pict/hqGE8K+P3QHLLfdBTEZ3KtML2W6XjMbM+DUKS
APOQE3QPidydZbSM/dbbO763jW4jmQQ7NLhdiEvEEnsNULD/qmC8XfLIekW/YYLlhL4h7rHm3d1c
ppYLC0/aElw37fNd8JQKxz5VHzOS86ukV0cA7c7q+MHK3N9O6043MvfeodH6jIRXXbwg5yYWmSME
pskEoNi/dlPnPdktbQZ2l596c/qDk5HizyEF+WUAxCEdow8RIc4Zcf05NMq1MvNpTSCbWGPfvCon
FHvOp3tMESbtS9NpdDX6BaFtgW4CubI7jtYcrW0756vjB7zoYtfYlXp+yUXZEape5LE93Qpnk/hJ
/0DOa9k1PrdXr2RVjCoKzpwRqbSXIJGmLTZWc4tog3lspFwhBaByClO/2TYl+kFb6+QY4WisgZOy
1iyI/ksPFIMFwHuOfk2jTcl8jwF8tIeZ4As7Qk3oCne36xwZvKYluHqaE1rQmoICW6selmD637Ti
K+e0T6lLh0u7UQEZ0DI+G0H9rWX9lopgw6dQJ2KDSjbMQRzbaRgesR482Z3NPoEPV/EsHNQWAxB1
8BmVM4UJIrwMadHv6UcGiN2JiwSou9AplGTHzw5FCa8N2fWPbTbP0QQAINHhJhHUhXjzOa/EW2N0
F9/rpq0Zo7VG07spC4tsW0GlS9TRgIT8aDnfJiXF0Mw/rDc7ruezkRrrrtuLYLCeM/07CxwSiaP7
W9mDvxtwEEov/+sVeUfwF93Ea9jmEucdOcs+9yjUABZ0t6/0IzF4cz1OPkZtv56f1MiGEY8yiEa/
3wacWks/N14sm2a64GSXuf2cOuFqQg44ea09wJqIgmVlgArT4WgedWLum7TbjCBnacfrcaH38uKN
db5umjZaR8GTqdzulNSSRT/M0gnLKG03nAC1ESTbnH3Uwp9o3AFHU5ulcfaGlSsH8WT31Mikjrim
g6oAO1rDqZo/G6W7h5B1HVTTJ0Y5f61QD6ZS6TenL86OQ7TFydOnKPHTrZXm7aHt7/66WqUvhhOP
tAKwCAPvSIbBHx5G/Sez3e7T6GkGFi31VbLgomUbWXOMVjbJt0kvuzFR7IAK8aAhbi7DkvoVss7E
YEu2CcP8MEp3OPz8Sewk3dGZ6u8ij8qd7w7LivDVFnT6KXQ9Yzf3zFA2LairPuYNIxoq0AT/j5uP
4kwWD+CVp3hfDFXBarjIX7T0ASKDytVhlRN6HUDRzxWKB/EtgoE1MRCvPHRZ2a25Jpa9bx+HngdD
4FOhI6T+8j15AbdvLRKdfRhmR9dAfb9tV+yidU3womOoZPTqok0pJ1b3EJu5t+5mZqhb4MvtgQpg
bz+FRkDwu5U8el3jqYRiGrru3xqa5avw8kNh+jCU4jJ77MukWfRZssUmPt/SqKCLVTfnfqRRu0en
PsgHg8Kyo9+6m5wb/RbZhaM8RfMtlCj23RXPMLaitr8fGx/ab5py+RpgOzqP8jIncQ+h799nJfXB
ct7cljlH+BC465meSsxDFHmTN58unXpIxDv/5Uz+ypMbbc1vqU8LujZTQUJlBLOmHQ1+l5VpzE9m
KergRZLQXZqG15Hvi+9p7YLeTRmj6JFhSJXdbzpfs5oz0XZFjE3W7KHYM6m+uW75MiqXCZYVaxS3
kiyc8pkHpufCqwlOJqSelUquU8f2825vXeYGtvQsJKvv6HDLWpjlCqVXpv+BeGddzGDY8oN0qkoB
bO6tNamN76RDmWvQmR6myWCslOkpiG4Uufgruy6fCIYBzM5Ar/bQIteMMFwVmlrY2ckPEWdlJYP+
Olsgjfxkes04NbNBnrPn2B/OyZ0L2Xp63s46wn9KqC6PvrJ2KrcmZdRbiYFonQf9xSjAJk3aWee9
G/wy3b9MdeUOOHNAyAYCxTSIb8ScR2+wzS/HyFgkR/4vnl4kz3Wwslx8VaIMXtK5mj+gVpIfzed7
Or1lZhyL8OgWPqxyuzW2UWClJO5VtO+TA49Q89Vs688A1ltEjuMQZ9YML3Km/pIu99MMuu8k/OoK
rJK5HvcIdWwDOYiCk0bHLH3iKD5ERfBA/JvJKy53A+SNbWGFD2Rzup28r0vMOUNls0SzoTFDbNTk
r1KamVgL+2DSKoUBIgdxEhe5/x4lgGZSeDhe6bcUEVKipKbkaEoNlr9Q5k4CPiFM69zCugpvXq22
McgItNDsiCS4Y5XNXsWd39uoao4tN4MeOWZlDazhGgfIAt62+NAOzmOOZ2ZZer7ctUbPtOwX5R6x
ir89IdiVDPtpCYPHjGyaJLH0pC7W4fxFBJAypSkpvglMjEhReBNTpA+Fbb5PVSlWpcUDJUBUBYF2
YlSQ9256ZyeC6av1rOukN0L53KurID62RXTDBXq1LZYtVlvvizko6JehTbHyglubN+80Xh2zQUAL
JtiwMOYAyinq2/Ynis9YleOJkOM+tarHHAr1PgoHOg+N8C8DDxGEro8XXeTO+8lSe59nG/0u0R7b
MlPFGNascKcPv0eAcY0he/FMapPd/jBNMWMTNR+brCM9hp+c7ZLj8aZ35VKW/qVOHVBkxW9P6OC7
7uMPt3mHuTk9AoO/loPz3mAtvQYRuPCosA7Sdqu1LXrNvEk1bpt73o52oWNTKLFOM6x+aW0ROWk5
AfNgwW4J9x0v1iG9/5uVJ0EKw1ePrOexBBJoxBVK2xweZAoRKTTDx4L7b6kH71g2ENXBLuWcVmgv
M8Voby13Cte4bf+yG39M05ofVhPw8gEE8gV9PHNivTeK0ni7JBPn+Ftqq+cLxYxx1k23sTgFSfXe
usq62Wl072RpBfijBhQAr8RCOB2pOoM9PlTPxoKzEWt50/DQ97RJHhr3yac97WyR4l0Si27Odjo+
lLlPhMXPzlFcaiIW9bgpLXFIIitdBmGYbn/smUlG7OSHB8j9dcm+pEfk8DrUII+ISzrSNn0fxgtj
unyODvrNAELlx15SpQ1FdWZwUbr/Y4WQ2RGoqRtSOzPs5/3gNw3RGOLTSTbX/Mvwse7XODbZVQH5
cK8y9Rcb4ja1Wv5uQW3OiFizgMxFYRKNCxikju1QfreJnMkCAFobkY4PPu5RP66sR4D2r2lonFBp
mksy/TYERs2QJeQNQ3S+Su4taj+/FJhdz22lf4GgGXZMftVprgg+hC3nsxrMhZvjRCpDuQQeV+04
3jz3YcNg8dZ3LlbJCCJ67It4Q6yCQ5riDPIjOzX2eMhV7NBF0L7+czVwryxPCuPY8IdTceLzxo3G
bkoAMjrVnEfIe9jVquBhsyui8AvFf8fNYDi2ffHQFoV1THLf3cS5PmoHAnxsesbZjdS8jFvbXxFP
eXSV/uZ83e8M7X3aU03tp1GnNDQ01oIz0bH0vDcEPrB8RRphyDW/mlkovEG1QcmU1x+HISUNGIkd
RYEFipgBucoY4pVJD4Wdu+Sn6c5Zw1yB4NGV0dJVgFHLqKLuxqAUsSWiwG5/cvERaPNgBJCAGreg
UKpuiAkjfMAI5FlQ8eZasrYpj3Vj5mtdzTciv8bqbrQZOrSbOmubhRVNmJHgKE/Buh+HHUKE88tr
vsyZ+Ug36iQ5je2Zw39xzfTH3nmUbDUeiiK6GIItjTTNajOk5nSju2whJRgALlNq+RLXffAi48h+
YdG7eX0upQNioXJ2tBPn3KPDFABBxIgQA6e32bwe7PzORih75nlsXZukruSqd7NfPTvFs9fdsSxQ
5e4LrmxdpkG0TTURQ3yYamsEzJkC1++Rf0xT5L4MdKt3fu/jdutA4Rv3BUkp+y+RjfF5EsnNTsZr
msXR6yQJApfUax157sJvuqddMk6LJsbAQ+0Sha1IC+0ijIJrJyA+DVfl3qDXXqqyabeygMtqaKok
DQfqK+UwPu0Kj67OvxuFxpr09bQtYm84RVUR7TyEsmUtrb803jmEvSswQF17VUr1Kz+DQsdVupy6
cNjVPvI5Sa7+msaldTGqXdE36UkgeWGEhBeDPjQdGmgpNwruDj77GSNVV9X7L0IYZ9/R2cYNLPgv
kbnH3KHPMo/chayS4Rwk5dVoO1KE9wNJ0nr5pZqHX/OQboKxsL8U7IOqiuxF7A72i+KWGEk/ex47
cJxwES5tb7e/o2rcdG75x7ajhPO4/dR6BvjnGBeFHRHfqZyhehh8JhI5JpuY3rR1E809kznYK8wn
N+yXzj7ueDeUIl0zjEGhk34Onkt7RM6jfIWX8n5kUENG2Qp8OQx0wXi26bonk0D0PfbjHXlW904t
rnB8wwmQpua0fh9Kcmq3DongjIB8idIuKNlLMV/OGWZH4ahnx9N8h8j8CAYxpQL0JuDPOsRT2m/s
OFy59hBv88EaUDCIMPTShe3Zmh8RE5TXdvyMC/E2FoVBEN3OHy0HMQSOittp4GtEEkKAA0vTLX3e
r8BmxiT5dL1iRGZ8TLhdXKD5/aWbaekRmtqFBY1HPezftR4xXPZDzX1/Ls1lx1FviY5ibEaqCZKc
yvegVvkp1Nd77Ixzo6bqIbVmOgxfDFJm6yLMjD0SvIObaYbKFtvyEDZo9n3lBodCwrcui8HeyCaz
EJzcDe/oGqMkb9QOLS82rnY9IV11dOzk5nA0ixDyAu6m8pbIKd2L+21W0di0lEFKEeHYPhVlEGIC
PztI+KAiQkp/anfzj/2a2T/mERN1JyJ9JcJnLCGD55u5jn9p0Yl1QjB+4ZaivzoK5mqTnYw+ePtZ
wZSBcpdealu74p0YKDxEamapJaQkkXL5CRFxNFd9Ugxbo/vOujvpNlPurR7HL6/yj1EZq3Wfmzj1
S0UUc/KevB58Ztt42CZazXTQRA9jZOl9ITrOrM5ESR/Ydb7tB6fNXqo6sVc9K9Ol41GqVQuP4Whk
i0Ixg7FNY/O3tPJ8RSjYxHYr7/1DE9dOWvtXezBhT7mbaaaVhDaoduXP5BnhsrY7O6AaDgkOHdwR
5aNtlS/hmD1GU+LukySb1vBVMXmaY7UxIwo3m8qDtRIMR4GIYF7cJtYHTzjfAxaL0x0dOlm5pP0b
90Rmdlxuka+gRxkTWBiecBmTymrO6L5oB6tYktVhwBjxOPbCO6fFWB3zIr6q2tyEQeN9KHG25zQ8
ORV7pConfeLl81dhdMmyMgeupw7U0pBlMTN38/1jhid++llT1/ELvBtZVsBh8dbkm1zDBe+vvtIr
z37xpkn9nZ2G3L/HNO244260Phm4siskI/Z+3URFXgjZ6w6fK5vS2eQ0ZJB1bIEeeXQZqqE7N7SX
e4lVP7K3BeIEc2vFNPUi8/Ze/mLgHsi88ITh6N0Voju2CRmJAdDYuitjqjD6UsK87nE8hIBY7M4/
+bFPcVOFJylvjvE4mCjbEdp+lKTPGkkCqy7+kLqxlnnreytcxQPFXNZpLoV7Bj64n0iquPpJl6nY
e2lHODPvvOXP6jFP2nlhyJtdTGzpjXuKXeZvLYfhU+4br2OM/hLi+TwmhbhCnMC8GFFk5qCB1sqi
Ljh6FEEeHH9+KUn7b9O+eiyD2MG56X6nnFExDuOeWyij/tD5hSmZ2pLCn34VgEiTOF3T3UK8oS6i
Z+FGTyVvBBiz0dqHgcW7umAZN5WsuIpUXnHC9VdbkISnkZp7/NoMWbsahGwCiIVtNJo0+c08yHpx
dorKPCKyyD11cwwkTSrBzESEOYxTWw7lSzblxUP3afftts6a4oWns3WqNf2NHQlZw86fTJz1cLM0
ko3l6nNkgfmci3479SU5876btz+7Bat75Ihi7EwlMppFcRim6B9m2GU782tKjfTYjtztaTR4qiUf
2YO30tKKzroq9j/lSq3RtQcCcL+zdgjX9ILwjgpb2FMhW16K5haKoRa8LGR6WbPDSm2K7qBlsLDJ
djqvwAOkVrzDIYJdiCLRpa7CcDn6BME5jPhA+Nsns3emrbLSjYQu8lgH1BrReu00oXWpanKl891B
M4r+sQbEWCvVYDsd8qNovJCIKotCK2vksTXSbTPZ5jWtm1d+BAKONCO4dqybk/Lt1yiUS8zt1aYN
8zvkNnBXDhPxFo9udwjZsKRTg2XPt0+6ND4NNfrbmnjzJqAHYCOyV5lU0y6NgVzK2h9ZrGbnuIYF
SJeaPIFVEjT6DNUFtmtE8VsW2tVHzt104WBfIfGTnEUh1bq2HYqRrJy7kZ81K28ixGEoy3nzRpbD
hfxVUE57KHvj2RFSXPqE+1bgWvG27axVOkXzQzeN9S2e/taI8vTjcrpg5aNvfhrn1wmoiBnUb50p
+kNDZAxrnomNJptHPLK1PA+1gGLucX6AvW2p0TsTOvLOflT8qRIgCQ1IrSti/1NUIn2wrutAuixo
9SZR3HVPPHMiGoOr4AinO+6BTBikNHdj9Mjeu3gyjL+lls0WzZCE+/2oowSMFDYj5xKWKRShjKst
z9KTXzjXnHq5a2QF1aXsX/7xgT1yXWDJXhoZhj3/ji02HAyrRg1OJ3OBufHYaZ4zW3GRWMl4cqQn
F+NAb4Hq5mD3E7iw7wFou+dEiVTUbEMTe2Puh6d2RLKyIc6dlM5/DYpNnmmZtwbBqk8Hf11OrbEM
hNWxibJ3PydFvgVcv7mxC3rJ65tzvw89upSEH1D7NQ/LwNQxZ3SWd1M+3byEE2cSP3SpNV35CpjQ
Q03pj12ui7iZ1nh+t0TzOdOSJISgp4OzP7cfc5WPG8ravUObWP7G7Yr35H4/oe++XrbSeEj6keLR
UU87fIzGijEy2I26XXOofigpET+jGxjbFjAMMgeyo+h57KsIz54LDKG+T6w1YzGWGCh+Aw8Hll20
p5G/oN+QplXKyI+m4bN84jlMeh5PVlCv87g/tt4QAZbHNjeO5M34nvAkynFLHzAO6cl6HWEQDK36
wwKz2GlXp5tYVeHSEl0AHwI7v2NL5ySUdRTmnF85J5O0DzJvGaYeWkQtGsKiCQtX6VnPLPRHNt3s
WHdeoPSzm7v5Ax0hLJQ1ppZAP6ne4zNMAA14n5ejuI9nmbWOZ/vEcoGgUW4gkdzJnHE34MshQqOt
1H4OYHtKLLywpIjXOKx5VSi+Kep09wZz8aVW1Jxn7oquMf+3Q0Yx8KdlMDiSG9MQHq37zbMKTHpZ
ed2M1l52QvsMfwCSOlC4O7uh3KmsjiNuPlK04F0mgkELHNTRCRHr0FBhdxvZZyz9iVVvL3N5ENgt
0DT9i4DJuJo5cAHwtX/F/u8p8eUrL9ZLpkKFXgE90HMG3AUg3BaWmbqb1LVfRqf5dO1WXegJtytq
bUuPA5CII+YPv3qcUwLJU0dh2SDe7cBYqyp7qmxVr43Bl7e5qfaUCEIqScvljzJXlLzVhaXCnbQ0
r54N7L5rbetiu/kx0M+DiwFdN5RI6bLU1yaFdh376t0LHb5JkD924+wMTkqn0v00sONuE1jniBIt
j80hWKFgJkuwYOlRNpAUDAjzr1Uq12FKeqS25B0DMat11mVsQxIczOVMT2uvHbGlYg5YmzoOelS3
5wSz0hEM7KLKXxmd2hVm5pwHckc9uz/vwthBKjF8Gnrq6gWr9HSM3EkdNUrR1HvOYVAQfjoMK9so
nD8DugaOpu1Ux5/fNZ6oj6qwXpO2E5vYAXWfuPzy87tpdkiGGppdUtmfA4PF9h3pKD18Ap0VU6xo
YxsLswTn9NA8KuJDKMm8zPUIAHHKI2hiQU1eoZitZ90l3bINiLF3CVj1qU6nc4d8/xMvgzRZP835
H4xY19aN/fee8woQ9ncxBcOjU2aAbVVL+F0JqqyN4OgU91BBxjKwb6gIGKV6cPLf2BK9Jwn8xdUR
FRkmKPzq2Iie6ufGpmVWQiWp3lIm/y3yA1td3Os8lGfKPMfqgGTG/FVlhyyZ3lyz4jaXhtMqCh0O
kVX+8eOPmBLNelpl7Xl21b2PjL7RSMGbbsOQcvh0fKZdyaZVgTsla6iPgS8kx6u3wE3x15IeVEmP
t3Fn+ne/ijyONGFX1vSIPS+CGdn8ybO52lqxsdK2Zx0ojju7MdWxvSS9G1FcDNaUg2E4HjvkomMU
VycxQMBVghiv2zB1OxICsIgaWPLOS0Lu/cCY5K8kKjfbU54OMpgXPz7ZsbMvmdDOJrsbl2sjFMiB
JfT4oeqXghzdGn93uOkrtieZcoylpuPWDsTzcC/JTkLuEjUQN2r1Svj2tZbLYqjA/0wszLvIYq2o
ZEwsvcjXfTVQ3Fk03kOW+SX+VG+fn/FAxi9O3yLGc7cHvoMjJQvAaU61/sAa3u5M75AYhn9mlcXY
bxtrYFH2S1gG31WLL4rn5rZCeamGnsptUICkLtnpzh54llo3O4xVtMFhQahTFs/tuHOUSWtW9UnQ
pdmOTXZNWcguSJb0u773172vtsWQB3/Urm+6tZrV8NjYdK6nqlt1nkHlysD+E7AE7Q3FCOq6oHU3
5flzbUe6Tl1iy1XzVrFSWxAnCri/CDg0IpAbFXPKCzBN6Khu17uolORe/GDaTElE4WRQleepHv5M
ucVeElg11VwvrYVE0gaFAWMSiKMrK7WWwmOhilzJJG2v/DCyzhxQHrrY6g7C60AUmRe7gbYoPXvj
ZCo596F100M6s6gt6TxoKk2bGYF6szbRw9CfOP/dPY/qYrgB2OS5f/zJE0jXesbg2eylZC5y3fwp
75pxN9f+q3ShzYGHAz7bGF+e4klRpUW7NnREJVSsiOmhOi390nJOtZQfSdfKYzbqu4HU+38iynct
ScH8H0QU2/LuGfD/mYhyznpYJV32n3ko//xL/+ShhOBNCLi7ge3fs/n/AUOJvH8NgsgGSRLwh+Rm
ZPpv/+Ka/+pbEFRMm/Y92wR78h8sFMcHk+KSb+UTTB5/pPD+G/vkf2Oh2PZ/y1V7JhlQjCgYAMOQ
ZSlpy/8al+3o/WyHNkkPgKs4XCUPAjDetrgbbktaGg66KL2tV8Tbn49+fmGvte5MM9+ZuhD70fry
MoFv8f4LwVhMvD+/xdwm4J/PlyKrVvEd+cAjxN/lRJilyTI4SuqOdLy3QtP69vtmmWR1dzZbFr1j
pDa6iiY6FqiDziooJvjOkslejf5gXeOqzfAWJu3J5CZZd0xYdUQRs7YwgFPw8MTVT45inlnr3/n0
BdIbPuR7XR/uIiDMbZ8SsPMJuHcRxM3OJoZXFGtfBYe2i+ZfrHCJtysSgOWpIXwb1/FnL3wf3HV8
IuPZO9mw8XuoxAzZdPBkBcwr8n+rEGLXAgKDOthUMiziWIzriRU0DNTI2aX7kUc5hn+8Qkj9G9vg
rs7aASxfLDdlBEdrTKatZcfXKUk/rKxoUAXyejkJ89uxn6Pe0ptco8L3bC24g7IdtD2i3zPiI3oD
SkyZ45UV44vAEbaUMTslLHWboTkKRxTbPKF+Mg8eC/BKewC+q2yk2Ec6wa1Mk1so9J7N2bQyfSSx
4q5Agbu2CAkD2F4DIk2vSZmtszVLJPs+fR1bct8rX6PhqdhHTLSTeJ23wS1gfGUqliwci57KQVhW
GXn4xVjwFQfsR+4c1ee5xlCfcVRkCMgPVfOYW8P8QYXe1KrvKcriPTR9plIfBq7uylVfmh5ksvIJ
GX0FhsdckqtyIW4PKdIFRJki4iSEUgvdo8vjTSW7cZEZipooozzM04MmCkipY/nDbn+Oqq47xNLY
u2N4rjph7PnRHIOWHqjEc77HmaPJEEtrpSxeXsMzbtnIl+mBDYOhMpl8d11Zjrug6/1NNATUiRVj
vovdgAoFYRKdTGq9V42GyHMnW8wWKdncTjG0USOj635pt/jF2pJTZCWlcTVtfpiMSnvPHN+nwdM8
RXy08pDGcsuvsUKuOLvR5+M6NLHCyduOZLQORHW+svJBpyUeusLUV1oTYQUa3suIGrxStnegQKPC
dGKCt5vu0TRrKR2ne/QTbBUpO5VU8j4LqXvfV56nHwXU8CF0v0os07/Tft+33hE04cHF9EmIqzi5
d3tKQBPbXL9jVrNWcZa5O4QbQH3NI4uFbNO4PeoMbpnWGPTe9nEiQKzO06zaUN3gbKuAYY+HV5uy
EJUmNSxR2iAJaXtjpcNxzGK9yEpxacj8ybZDxtI9sZ6GEQfOeXLD4b6xPX+DO4l96MjILmuXdzhI
0q2scKIGNm69Rm9SQV9K7Rf1UrEFxFC2HAcX+5IT7SnkKM62lV3tSTRrUhKZoy6VfpG9MW890QHD
DHdYepMnh08/52F+gXv0HozhvlcD7gYjODWVe5sqLmSUmfEobO/TZFmYzWBU/J7X+JRhXllm/J4c
shntk4yjVz8shqJLN0nV43Zmu+/PyyRJFSW3FAqZNfukcjDKLTZ4rg3vpsd5vo59/0YN4K/cBe3a
u4jIc982tLmEm4Z/Q3jNZ4e8zZhdbuYyXNvEz9ZQCAYMeuZHYik2Ksu4yqhVjlWy7mX1F5PvYYjE
V1zo+GKHM/emMbU57zD3dIRyl0LP6co2OdLHmqqGtsO3D8lhHKjJdl0jX0lB7TWCwFmiMsFwDzZu
aR3nme1mFqNC+DhciqH/dCsDgFYUfWet+za0tPfZNeSLzBZXSzvZMmUVu0pRHLeOAofEBLSqubVh
PvL3aT4YCMb6gyWAwxpl3sVj0NOQ3oxrM0vPTuIc1Zg4PIkmwCdA39tayU1YVAebpCUhK/sGkrlz
4l0OZIOAHcsecMEbWyT6gg9dzq/BhMMiZoMMqDf8UsAIcYwv6EMcTqlq6dpJWqoky692zP5AdsnZ
SRPlbwwMBKn+FcgiXHc6zAF0TPxGAiH15o8ug9lgdbiKKb+ItsLAcSPswgOLWqpdYaq/emqatVW4
Z9VD8M4ksbJ8aknvzsa6njiF8Gh5MN2ntmm8r0C9+ln5Rmll8aSyyFtEUDVQojn7lqb6lkh/DzUu
StSeENzxBCHUiY79TBzYtczfWXdit0oDdnwwAdpPsuE1rubVEFsHy0+YMUtxJ+ZGq8C6J5kEPyU5
jn8qD5k5SZ7MFHBi33NXqS46sh38RdoivmS+Ov3D4HTl2ic1ssgiOhc5uc2L6NNiRrfYRS2TUI1b
nTlPJm77i52m3JjbYic5cm7upSUusRvefq0FW779bWgNyKC0YYRGisK9URTEnhtnnfrTi5/Obxkq
AqzVbEXRJZizfPjdQJNaN6Z8lxQuL2efY7K0AoVpJt8AP90E2Bl588NaxFpHYJ2NPSFT9miRlb05
gZ0fPZ/pGqr9uvCw2Xe5A5wgJBXnRW17ybTBZjqJs7OKyrWnaNWtpHNrLFXhRORlDVjc0GTfr3RO
B4DPKhRw63iAMn5XTslrFcK725vuoXyyO8nd5MGzlvB/eggFaivQjfRg2uXeGBwSyEkkTiLoOKN5
/a7tEkLOQ+mzMTZfB3N8czKTR0hfr02nNBcUtYC8LJw/KZ4+v/MuRg8UHW7rthYWFh6f+zmuwH0w
GI9+ON4UlxF4iqPZ9byNs974E9HI6SrjOTLza+KMyZkkzgUDdilneYiyTLOJpC4HC95bIXjzujQ9
UoOZ64Wo+zeeOh7kUny/hLoRjj2k0s6cjYWkdog+BCzsZphcGywIvQCGHfQYU7vJW5gcmGtZKqqi
6p7mC7Hvpv53PAMC7nSQHTrP+s4kc0Y8U04L2GfrIXy1uAqJjIXmngLuee1VwPDasG7u22zrZt3r
LKjXfJnAIG/wdVnLwDZjjJT1vOaIjYgUzMWpyKlpxgvGJvXNYEnOV6mXfQSELLOM5LX3Oo3AsnWT
wMGxxRDZNYTUAzNdFxVOUd5eJaE7YK1eM+/N8u6D4Gm9ooqAO1jonNwqBqdSZDwFBYmfISuYSJVd
PFDjcvDu2VsTPgxAD+CdVsIc6iMKyPUAdWnXj46140iCKT+zj+YUcxb23C9M8g3uCWzxHhMLjVJc
n+Bx8cbTsgZ6G4rBAQMXAAVApnse3lwZjly1Nlg5EEWsXdudM5rpMaLdcFENLQOMYX/fqzRQfPzf
rnQph+qo4agLtW+TaZXUI6d7dDS4ds2GZ06KxY1VhZNXiJr8PLHzk9K+3zpBBtBsgFos3N+TzbWS
ud1xjqDyVYX3uw7vCl/Qj8/STFFlBx6PPx+2IyoPqfuKh7zJEwR2MmYge080ac8Chzx5TlwoL5sn
s3OhswfZfFLmv7N3HttxK1mXfiLUggm4Yae3TDqRoiZYokTBeyBgnr6/gG5dqqrr71o97wmI9GAm
TMQ5e39bnb8zn4okhPG969ADFUP5WBPsSM50RoFJ1i95iJ7OqeytXXcTg+M2OcMZuCYdA3aAICge
wBDXD8Ct0A4WbrSzU0pwMdMUZNTJ2Snce4M5xjog4mRr8ZPnCWfuvIoDdkL6QHXuXOcgvtGQfa00
0XIR1sTZIHzehOKKk8wbTHy6Dh5ON0n3LYqaFYm1yWU20/cxmQOCA0lhdEaE4ZlvnoXROZh0q5sf
yXZr+LmzcfDzWT2BBNjcrw748VtbX8LRqbeED+4FBBf0F3LHnKN9nTOEoGmenSefwHq0uU/kTwVb
I7I6KnnFuQMZeRnIEdy2abMXLm9up7RqzEcoQG9t7BM67r5N+PHhckTWui/xt5YmhJOB0+hokEzo
J9ZOEgs7U3tmS68NjcE73eAf8WZCicKZ3axtt3P4LcKLi4UdBiwzGCYOX8HvJPsW0+va7OSeU+MP
uMziITPyc5P7SsxeHq1uJFSvKpyTsKsDKtnWRQgXyh82yryrwYV9HUTJKkFJ9KQl8mfmU4ga7bjD
K/0ow6Z7iWzwf3H0s9VGfdfXzXiZ5wQbnXk2pxPKBEgn/Ztv5/LGVEaHv311a0rfUoNvprxEDYSP
dT1/lfxq9G2hc41p8Svc6om88purUBFkJ34936rO5ZiOvBpDhmnusnGmzO7velwzhQshQB9K4oDM
8Ng4MXCnPtzyg5OFHeKpcBCyDpop0M9xZqxl+yWsyLy0CVMyOEijAu6HObEfzf6jS/ReEdJ4SEi5
PNQu3D5hTHvhtY+Q2mgqjr74nic2Ec0lgXNa8dNM4rUjDQ7tqq4Z4RboVVDa48VB+Tekd+M0XlAz
3JrOzJ6RD3GCtvn/K0NrTtYosfibwREpib1tCp2xMt/LGuC9u5n1CvhvZpT7FOQPzLsb2bpPfYzA
kOk+QnldXoJ0tA5tzmV1KrvbSCilVZFjoSsWocDmFpvURHPcwllZqIFVW6BbLzgcjXkb6vG4wg/+
YIKEQVCRveQuPWGHyT08Hdxx9tRtC1ceR1k5u1jY454C6ECZ3Hwl3xdVQzAMRy0zh5Vv/Gg9L+M4
zX8lab2LaKRcDYkGl8k2o0yKfH1itkcZyGdkss65Ecgpo5Rr/AhNLmRcgC5Refzzmux1wgwR8dNl
rdoPCuLOlrb61s7cp7jny04sBOqpZ+DpqagA+EVVX+skWo9D8wIkNN76nAd2cAOsnaFL4+oRbY1A
by1rJZlB9wJthVQ6sMxxG782DgmXs4ajQdPNp0iFM7bSxXnmkrrguox1NIZYtAdWIdvGzyY/gJt/
oQwsji4OgwbNdiBiBnNMYfQtBWItwq/NyaTye3vfmykiOHE2BSiPIUboRg2iWzsBMm9jLOjVpe3J
BYYOvUZncl4CcNbSiStfB4TCLr6YZfyBLMSh0zUxPUYznI3ZOyPf76ZpJ1Qcuks4sG8XJUebnvso
05pKYDbj7Rl/EyAIuJbBW+32HA4u/0IRwvvA3v+KREUiyWJwP0Hdr5ub5j3HA1a2JMBrOBn9feGY
5qnWNZOEvBIw3XJ77kvrtKwtiyon7Qh2hue0EgnnQ92UycbXqEkvi9qujVOpFstNTt7k6sIawoGV
madKLaJsIAuoa6I7B7723hQRAcSZf+8EaXBcPq1Vm7As6AK2J4lJ9e+N0Ds9RERvAiMntYzHWCxr
/+lmO5DLWmjt0VUbqOe2fmrd76VOPPtyY7l7NEeykWTzoUMo2jAEYeo9zQyc1MYua5YErMQwf4cz
F334ch82VvRpcYj3ki8NeSGySbVmJYVYGwjf16JPvJPT9eTpIaNMTn1033WC+kxHI3PSyBnum2K7
ROOWnH1Oy5pPfe73WsPPtDyjYwBAoGUTxBtnEOT7NV13ombSnawW1JbUyfbQMH4aBFgN/clSrxtH
GFIKcSICXz9gTaJfW8vTDFf292LsUp/8mb/vlFxR2EuwEzPXvdeaFM+E7kqGkaz5avF5X8Fo/YAp
SDVEh1PnGH8tMk02O2R4z6Ojym2u8RiqfGyqf+WJjFKDBjaBxeYIJeZzYWR6dWKQXZ1q2oQbTw9V
GKQTHw2fyLhOS6vDxOX5hLoGFA1jdHZolJSi0ejy5EWxZuDV/76ppbR4/R7CuVAVwiR3BuwLYjoa
zlsfhsNJJ/1uX8OBQZ87nGjCDqflfq9ESEkdVJKB4M32uuyU8GmaeppTLlP4OvN79ue0I6M7fzOS
K2a1/pSSktoeqjjp0SN7CaHmKKZRfXSnz0VmEpKcOtO4K8fiYbmfz8di4wM7nAci6BVVBuhWe6oK
PaKKB61rmoxqH5bAHu0U908VIcZVpvfPRaE+tBUdFuzlzntLvYOBav0Uqzes1Vb0BMswhla3Gw34
aJHh3gia8rlEVgyIi9B1bYw3IQlanUun3tKZJhWFjmcrhP4SdS/+UDFc9+FiRob4RhQKQuF0oC5C
XAD+Un/lJkgiU+0ayPboNaBftGDCyZ7SELY1DCtDWbdraQdvSOwewqjZS13aO5K+n6BMvE55MWyh
TWtxggCILjvdwJGpdN1d4XPT7nScn4n2hAuo3o555K9Bob9MRNJYicC6y2h95UeDv8unn3mM+cjj
OAZn5mN8pyunCUKRyHw/DIVMN0gtvEMiILI5HtnoOc5DK3sJvbGgFUUVNct3XY/hr81DySkVh1Tl
WZsw734xpOuPvc2oVEtf4hScm5NwvtT3MpuIL4dJsHZUuZzOwIqEVbkDVtrfkpK39cCXUaUsr9ZI
OFheEyGTNIWzIqCH6FDVaLZ+dtawyjpgyxlKHrZcexM6+0U5OS6HFrqnAHWmHJD90HT9rmUvbe7O
sFIcXF0ZEy4TPTr4HQ16unts/QQ2CWDRVZo1ztUtmmOayBe/kFfZlNMJpzVDef6zVdbW/X3bR+tW
s77gU8D4zWA5H7RXosTIkCgR1nZqlllAVdUCG6UJyHMb4e2b9PMOpyiqiVNeNK9YevsTtXtqG5p5
dA3jrQfLt3Id092WxWiSM/ySdEPzTCVr5Zg0JX3UNz6Zz0w7s4cxtJXjHmWVy/UNK8y4dY3+q7Sh
fvY1BajO+U7DJnuHZPZWuHiVDDd672Y3Bp2kIWka+DG0sB/RYhXvfOGv+FG3dFV3QCggsVnlPpTm
T5nLJxqIK9gAyPSD+zkAqjn21D19gxh5aC4ZZQmycwn7bvAipbnwOIP3XIOT0t9Sfr8VwyHQ8Xgh
99L3Vumme1+Ql4EUINpnY/hhpY69shiQ01tQ1TWJVQwwnWGma4D4zOz0ii68gqKKpN5Yrf+FGcK4
IpivHDrGCHH7jVrBt2FMQBDZKNoGKoy0QpR4NS7vJxptVDlacqA8uiFk9skG3V7rYvRDd01sThGd
c+O+eQSHg4beG64Mwd9my+t2TkW7kq41hVAUuWM54IGlkW2bEpL3lUOLvQuKYDJhMwlt+03kcX4o
6BfnxFKRGvOiG7nYhbL7Fmg90SO2njG3Zzdryb3gfMbAp8SHGxVvIT8M83B7U4ZoXZKOHNSeGWPr
JcemoDleTDOApFo1ofLgeZ7Y0gDo7s5woUIZdnTl4FqpVkbm9h2u6gmFC1RkLLvVLovBjLt5nzyK
+yqP8Xe7IRIovm5qMdZJr73veO71SwB7hum5fatMtIt2EtCtp9Q3OVp4rpNvE15tsGFYjQzwVWEc
KRiD8WAE+lcnSb9R2IZjFyoSe3WsPCM8c27dFmWH/4l/tumcrTYytYucClkf5K2ea+/e7mL0Smbz
jNCPbPvmp6bxN4gs1E+jZsO/IIVGt5ydl2k/bLLpiRbWfzUDmaszWqwyHuYdJC20DyJ/JnIkoquG
9XQM0n7rCuAVeaDc/ZL6M2ZOzlnUkn0K3Wjg8+qGxTPD0l9Fzpch7cx7/dDWmGnY84IKOEFJaixW
Vuc75v4vxZht4KwCUqtJVAy9+lDbolgXqS038UTGzcyJ3cywRBaht7VCLqfxwBm8j+SOYNmLadl3
nLBQFcdMbkyr57MpTTK5vIuyF1siEHOa+sWck+AEnnlX40ykPhvPL4NE+4Eun8rabB8b07krJ4sS
rbnDazYdMiO+iNh/SUHOgsgXGNzwDFEPIeh0iq94Xg0mXThAiHR0o+k9BGe0V46nVSYJNLHrVz2y
NMpY4971uf7jON/KjiCoLAcMGOOk0/3Xnjhuovkyg2NmeIkCAssm96QPFpORCv2DO7lPgyAJctL3
wpysVUI/hgmfXTFVLr+XmXxFNpmhpklXqM++Q7ckhasxHtsRZyoo3FVeB806L8PhIvX+1ubZB8VA
QUhUpMBeUlAXo28JOKwM4mOi7lseWBaxwn7lCleThNkLdc1kB1l5OC2LGvM5AyA03HlEWQwbNFmx
QjnhVhDyHvO8HfYhiqR6gCzV9HsHDP9pWWBbhpSlbk5BR4pWZMTBrg2MTTVuPfiwcWXSWuk1CXRY
oM2mMeEZuOli4DsxNUnadFDxaH/WBLJTXFWiKle04yEL0mueceEBBX2LRi7jPsnbBkE2zQjPShxT
XZ8Y4cfjafSJFqNeZCr1MDVPz20ZoTCIdQirhPpTHpf76zkz9/AImNR7DzXle5xCtCfj9HEIOmen
W7l/shyfgTVRmJ0dnyqzp1KYz8xKaWUdXY+BkNMir8o6G82uVhYrU9er7aSj8bPIMT7PRp+fRThQ
EWF6FU4xPOHB6ZBYhyVxZg69GccEqydChp2OWixry2JIMqZUy2oBPfFU7mSkp+cipjA0ppZBf9j4
qHqoepPHsZ0JBnCTAWeYatnPUE+aU6cRbg73tDktN5nqIYzVugMUJOof6jdyFdLs95qc8bUBoqtH
t4bdgoxzboCZeK47UbCPSbJm8oc1nI8SY0HtHI/8zNeRhMODnsfa3hJOfkgCGwwiw8DPhUX6zKlF
B5tBDWd1eWRy6l1gMl9I0yg/Rx0+HlnEeGKrt1Ttk5M+1tiI4+aKqBeZ2ed9ndNeAYIkHKjM/Jy5
C3cjjspB7d2GetqyRj+6A3r7MgCOx6M9WqdchhwJ0DiVtGEhRy4LQ00R5lmk2QqE3sa3cmozahbx
bzRJO0HGbgxltWmHNj6bUtsnBXXqOGmIvqCed9LafRHgCI/9hloeEWVrs6o9qs1qWC86spFNt2Ef
U0P9ZeHGvb8zQ/cuV5O5LvY+wPZGGy7rR5fWfG9FDMMZwhUx+06phuFu2GLG0PFDxErTQcMOvtqo
+Gp95bprw5mclVkUzHn+Xvienh2MkClsEUGQ5HvF2BNrvxYI4wJmXBafnEar9olud9lH7S7ydmPc
36WKXflbLdLXW0gL1YEohtnV1xDdzEPniLVUc0QSSznabIv5TEgdd/khQoXBymaF82sb19l4tK+p
fHQDTXyG5FWJGtlrCvtcW8a5owVEgRLU/B4tWo4Xa6aeipMzcjs6b2FVyn0/iUOvMGt5FTwGvk+U
u/rphzwHEgROj1Ne2wZYTK3hofNm2jluz1g9KCn8io6NleLgmf16WCZCmu1uZVp+bSVHmKV2DT22
Gbf67gwPGpimusCfavXoclMUTbe34Cd2apIHvrvYBJZO5OYsOFFaai7oR3XMlQMup2xnOkMRjSdP
UhS2+nfHnB4T0rF3ppqFLrTTDL4CZyV1G2QCNc8m5ruQJWGSGZknFWWFRYIzFmNEPJbaxFLtn02L
fpXuwWbZ9Kj+OhE+A2lInSkyisNrJNXYH/kJ8RsmtFEWOio2vbmGHcmHgBG1jpFzWN5ywm7017sv
t/U0/v3ZtKrq/4PIutwppdWuCzE/aH36LSKxyxkib99KZL9UUjktsYcY2E9JTg5GdXJR9zXCqUEW
C+QP6j8Wbg8FdPkeEq39OgvDwwpNbqR6MLoUiHFObtY7p65t13gHrN/H5rKJSNsxKmM12qAFYWyZ
e+/BVH7JVHmkradw76hSiroFgvkngRcSQhu80oD24VrAZib8VnKoqM1ajpfl5rJYaKZDH/Ub6NOM
gNRTxkmrdxa8JL+170KRoS7h101chNFcICNE5Ls0ZhIoh/4o8xwjN4xlBsL0w6vpK1cwrNFODuc6
bR60bAfF4cnqPevgp/2dURhMH0LkssxpNiO1FuKqmquM9XtGEBQjOXOZWZdtGpmZdFuRxVoO5eva
iDgGYUCVfKsmsb8Vdc1V6eePXmV+xer55mTeXV0Z/oYZpdgDWBZ82/YlS+Z5XyWII3UdW5EiobnV
m92TVlHb+qOmgtFzYkDW2ImApOQE2AMb6aWZb7MqXhdRQMeVyqK0vBRKiPjST2erDq4ldsrSJIEw
Nvu7ZMi+lW3GyVZcQeYUJLSWPyjHt4+SWqUkHrQZo+kxCyBSMB7zQlgujAqPbq34RrhJNk3mXCnT
33sJaT7uA7Gc47YS6cTFPb6NGSPjGMLu1pvE1jKZGDNIZaDSDceqKX9wRM4rpMJyZcbk+pl6OzKH
gN7ptcgf6BYUZ3xyRP5YBeC1un8v9XvbDcSPKGgmWhOqxVMyRpVkMHuD/hIK7eZTuNgmaKCPztD9
MhaSASiCsW5hmpSav1sORorOykaR0Hxr9P3gePvlLOI3QObWy2o6hhjNpyMyBM5rmKnAkcwaYOrC
P404CH5ny/z/9Lv/ovU0CDn4v0k9/1f2/f17/v1Ppefvl/xT6Cn+QTNV0L31TGEai6zzr+A7z/uH
cA3Tcv+IuPtL8WnZyDpd2+XSypjHcX3i8lCUKjGopf/DNIXl+zb1Zuj8/v9b+h1Jfn/Eo9iCt/Es
tRkYD5CW/ntkUGIQrd5a0NC6vGMo4ZHkbs3+WYuH8lCFO5rmBbOzkOhLetnYEF36EZLs+j++s/vf
UR5/5sQZ/2kzXOrKCF8t3TOXHLk/cuKAOTaomqR2qCsc9VNmemeE1u9uq/+EDgqpIuGk1Vbatk89
FwE1WqPIpLv0XzbjXyNQlm/DNwzLEgi4XCjaKsTnj83whJG0vqQzQXu52gQZWWCTQZ1IC9aWdI/D
UH5NneAe7+tXIsXhN6PPIgMBO1BRaPvWkvJuiBGZ/5fNEv+WYqM2zLV8FKg6EUKGBX7/XzdsTFua
FG4THFw5qWyEvmSkXd+MEg9w7tpIv0cB2IB06FMzU9pzp5GrQGJiy8JIq+CmTrm1HeHsCYA7yar0
LyTANhfX3aeQMC6tWcy02/P7oTTFZfp7kaE62UT2kG4A+pKFMjDn6H3ijGeiPwjdml6DOq/wU6hI
sFgrr6CR6WKX+odWe7RuH+zwsVbMaeav+8mh0qrNg3bEG/zLDzzKpxbRKHWAS6FrD/R/roGR4XXR
rUiZF7qrnrdcdxlIzjT++LeLq57MT17ZBDh1f5DIvLbapNyN4CzDUyCHjulgBj1lkth1j4a3LWMp
wc0TtYeb6s5NfvpTei+SITpnaebTvYXBZdXZdKbD9xyEMtl5PRa91senloPqMItLpgtnZ/iI+mz3
4DnegKospUBE+LojVZLa5Imd6W7KIDt6kXHIIICtU2Jpaz0/MmZSJHX/o1M/iHLeDPFrbjtw67s+
38yhpChCnAiE0Gw9kDOE54UWduftB6nMmFP8AQk5VJkY29yvf7nFfF/64X0NGE0ViFejrB+SpyKr
3wc3b9atLCDvlP6GZL3ulrbkQlTEdo/Sx4NvT8hSqo7YcnkJc7GnG6itnH4mjV2IndWYFBqbg1vg
zzF8+8mwUKGYRnKUfZRQl8QdVkXTxs6HL54JX0Fj+ER1iYTGaqzfHYNoX1QSs/stdLkSVTY2Oaz0
r/5I8asyKBGSLP/Qjd0dQNYP7MQKdIH4t8lnd401d1jp6A03hftmVE+xkePuKab4lujvoYRBmhLS
joBMjwg/IB+HomaKLrhM13bVkZEOgwb3FrRFcCrZjok16bDFeO0no915YW/di5z4t6yJ2CumaD82
DY7F3PkxhQbR7YnRUcQeftEeE+vUgNaA4pLSnuMQMI80Btt62GHqCN1NIir7WgTNxU5JXonrFg6G
YTb4SqxT2VsI2BGhnhj/0M4ClKPUR6yiuf1zkcNM2tRJXJHDzQOaXb9PMQXyXHVgqjG6waG0d41q
jCx3IWiAG7zcXhYYjb4Yvpn98ZTl/lS9fnnF52uX+z5vLmuNPVKN0uzf8yCqv/QHh1G84kZ3UB0x
N+rVlGhZE+bsbsWUvcJMoDPfqarPgOMSP+bfTzQoNaxKNTtbHl4WyI2jeb2sssvQLuArBcilGcV6
eeHvO38vl2fRu/FW82DBrFCfQc+soADxz8XsMNalwK0+848tmXQ9OgSTse2IpiHs3Uh+b+Hntnmh
xgjp9+cs907Lxi9v7y4btqxSzGdzOYUgMEKsJRykdHbif/SWYPfS2D210HgfcL+tTMHBgysajGJY
n7soZIaUBPctlfZh0AkoCvEsjQ2VsFE+xwKman+TlPJeUCcAI3MABxRgG+v5hRndr44ZX5WV+dq3
KdUFFXICIFr5wZpbVVAfdRzyEQ35MPRIgWko64ePghCJrR0jgJFu8phgk6NKcQtS3T9Mdfdghp6/
l0X/Lcv8LaxlCuZtIzaRD57dDitnb3jiLiqm4FIU3wzdg7bjEXeVTJjniXMiJaL66CSlrsKBsYqX
aR2YzbiO7YTYJt148gvc/KWs7jQyrE5zlKGan+Znk/ZFoLU/WpeuW0wbuCmGcZ3bQCZQzD6ASPPw
KLXjpoogj8cWHm/kPvYGw60Gqh8UMfX2DQaVY9DFGMwHpJfgVvRtmVHqT0eCBePJ27pkYHD6nW8a
gkCczPZb3d+I+SyR/hDt1/0E0u9cnNiBzOUUCSbjERpQpy5aiCx6h1ysxgt3Xtv3u3pVjnq3y5Gl
onGNp01ajl8mx+ByVpgwQDUMk1zg2jGy7905PAwmPF9T2DbOvZ/NkH+IeX6XevPFJuH8UZMu5BDN
Z0rGpS4c4upWZDqzeqoua53ezFn8YrznkwuHCK2rCzQO9AzQgH5vRxUw3/RE07txiY6F66jeEAaT
Ihr29dPYcoQ1drqWHSxKOUOymnPaJPh1UA2Z9LtoB2b3hNBQQiRPbFVV0a+4lKe8Ns52U/80vAob
DUXyqr5hFPgaI9rdmG4SMVsCteFSuR9i69XpvxcSnaHhoXOIweoetFJ7MlD07iWh5RY0D+U/eDfz
+sMZ4eFUcV1vp5mivIa1blNWZ8MZr5mHqp7K692sWdFqtlHamgSgD9TK1npCN0BnDzBra9fCFzIS
+zDZ5iXNpj1DjIM+62LDjn1zyOzY6SHjTeGEFeZn1G0myDM5bgHj04nrUu2+ZDRzlOPHTIUHJ0lI
GjrOA6D83+ISNqAIs2kVRg/0Y35wiB+l7TzEqZvDybAvcwNpzC2+EH0BEqVsnh37riS7Xthbb+we
8wDkrtaY3xtZHSy4hFut8tCpexGaWzTHupeiz0dFR0E5QXPHL1GeVWBPPgbr1K8hUBABcomb8F7H
6c4w5lE61uOUy69Q0Twgc+N4hqew02RIsc+5Z+QHrw718zyWB41ODzbX8bExRL5z6p5L7mz98lXC
A5i5sbQkV8scOFiF/zXXvzGJpDLmVz9EgVNgcGm95D3gnhoOTJvGT4NPirVP1WXT7wuQABa9GGCX
XKGIPOuhjBkh/ZERtUl3MuE6em59jy8K/IgGoH9K31BQXHXhvjTE40HsZz/UTuRAVpy1p/sxpqgA
GvghoHlhG/K59GTI7kGiUhNmIzhBFGwBPvMgQlEYhT2aGNpaSTO1gPxMPBryNaHjjicbXZ8Fy0dG
GbzJeoeXg/BrK744DnkOWL+oyxyicbrQx0Feo+mXIrMoS8n+3MyPgHFMfE60T8Og+kbyH3BMYdDV
RTUxCOvZnc9eDH8zDqKrrmfPU+J8eKP+HR9sqgXEDjlkOzR38IypMpZPIc4giAzTRQCjK4b8FSB6
tkKd6p+nvkRhnbtUXEM/u3OzDN1WMdFbymrHQhJL92Z5ZLnv98MGMOJ96EzbtKyeay4yh0yaX5dn
BQBCtlU/opfj8n+HTKPfY/1TjRqv458xtF2S5sXdXPg0tqDLzVE+3ZmIWunkUFapCe1B2IeIf3aQ
UjQVR6M5k/9X0zElpxgfa4qmwtN/QXUo6+lCu8ylIVo8NgKvT9XChupM9zoYjPTK2Rh3bt9QH4F7
7UDl2AR6NV4N7RmwJv+h2hKBoW/rtEHOWdVVOCo93foWvaYGDkjVYwYmijfsZpC+VslixD4vpPw+
RA3aTzQ9/PBTtUm9Mbj27mRdJb/3zF8EXfzXXX71K/PD9IdorWmKX2htMkhxTJGCS9KN3jHXy/sW
X/O+KMS1sImhMuf+zsvJ+9Kt6pemObfUtcYTNf7bYFoWF73OugPosXKDLLu+6+DIeUl51EuHUE3Z
n6gfX4FMtvAS9QeUW2QR5i1O7ynfgFJsea3bwiTlR6zyHMpbRiFLNwE5Ttjx6E9BV6lseZwadxvm
cYloxcEtVfvwzirq4O1Q3FGvxrae3tGOrg/GVL9DCz5ZIujOPtmWJ3+cH4N+ILiAaOiT4danME9/
RQ7b6Kd7i/Lo1svZs9IZIvtgp2gZJzUEt1/rgvO+Tc/dMOtN2blvns2vkjVjxdxvkndmox9lisYE
6/kp8opblhpwAxgLr1GG4FCeCWkKfG1bG9O0yVuACv4UHYvOG2iisgCG+zFQ/NrlFKwLZ37JfIpc
5LgMsNOcjpELYQvTWg+C7s6z4nc/HIcDpTPgnU25ySnJHgNz/umVIEz8dyemUEm/8FPfpJUuJpJF
6tT2BmK85SEr7D0uUszoovqEyJsvRK0lINfRPP59e7lTVA0NsmU1Wh5nIv/X8//jna3wNyk+q1XR
l/hDIr5tp51qmKasxSYtsP/x5vKURj1vWft87fKyz5vL2udbediWSI8E7Li88/IGnL9t0qqULbUh
tYsEsWXtc/E/3uct6WP/6XU1J/7YKVPMtjOyBfXOy8I1E8Xq+vs2gNb29yO/3+vzo2LT/+czBWKN
QIojwp5ORx24vPyPx0PR+9BR1JsSkYVB4vP9l/frSRFpvAkkELItCrzqM9Maatx2Wc1QZGWh+SWb
kZma8IXA7mUMPK3s1bFzGFOhcRs0IuVBmWOUZIpHXBq6YlhLkoq3R8RCj6UAXdx9lIQPMH3AIMzs
1X2GW9/Jy02DHeI69W6DGCFvQTMF2dUjcR3YW9viF+EmmsTsGms0YbTIHndDNRDX3VoviW6L/Wwx
lc5s5AACTB3OTKeHQdYYRw8j9cXNmtWsN0/utBoikVDxbbIL7sbsUkUNEnqLaxiMr/U8tHiFGv2W
uD7a51kh6Cc2bxXqZrSbfOBWc3mBMvGFifh8kaTKXpY1j8LvjshrrrTqAUMtCss7tQwejmAc/npa
OBszTJYJYaMBkrWw9nXFlsz2W5w7uB2AfK3miTlBmwK2qywQ4B2gRR2QfWM5pHpi+Lp0amFQu2iT
EFZEXRsgHRUl5U5o5OExUzmFRW2dzfAeGcfId8QbMp3n8jKX44Wz6Qj9LX+uTdvlvMwzmlAbLqlG
FsmEk3zbZuR7ai6Rta6XUWEY4xfXbKrrjEqbsRt9Pl8UPyIfjELQ4+3w2/rgReKcz7p91mR3CGom
hTMxIjQqknyPCup7UCMCJGT2K9aZeL8Ia/TM0y/L2rKwhkm/+Lau4puAhiR2vKP2o1n8BHJOzVLF
OOuc52kHUplBM+H5tBTzwjnTjjyQSeFuJsP94TOdv7h205zoRG81datXewrzC+qUgkb/532RS2ll
bNFsD48VQR+rZM7FZdmxljVPDuEusU183YZJ+8PsLv1A+IGdz9bFHzoLhlXyOvsCKzBRA6ltXFz1
0PI4UnjycWjFR9jIIpN/JR4GdPMYkOyKGSWa+7NGnAPdGhzGIwfJxdRzgpLVWhZ6HhOwuNj6eXWN
84vb4U2KEf+j9bK1YgsjHNSoeWqcgbSjepiwgWL1dcwsvdDafWss9GQjQA51L8mFDXnXQNi00ksu
xDz+9czl6cvC9c6J0z9T6EyJMVFqYJn7GzFxJY7V9x4RSbP21HeICH6+LAujjxEkGioQqoW2G9nJ
eY5Iel8WWhwijvtjVdPwnzFrJ4BMm1+WB4jWS85l0vf/8sTloeXdlseXmy7OUdRwSCL+7YHPT12e
/HnT72prI3qGvJ/3fX5oZbX5aepfrcRTxsooTv/Y9Cp0mAIIFIOf2/e5KZ+bVy9bnkkqZwG9gPXy
CNaviy8Sff/5vM+P/dyUf9va5Sn/thnLk5fnyS7+kWEqwiYPS0nQgRstxId2lT6lvXvxBtqYqjO/
QWlX3JcUnA9WZX0tM6HdJY1ZrEMqP1tG6TEBiZF99SNCAUgbugtK/ww7/IfeaGCvCHFagcvvwemD
CS1J0r1QfLwP7dk5MKqPpm6+hclr65J/QM0CEXn6w2Scu/Uc3+ckxUxXEKK6sjg6RUg9ttJxpjK3
jL55BZELGXz0ufW2sOrnk4hNfZ939Isdk+T23nsLikm/On32NWJes6e6wXTUGmmu4ps7shFYFdsl
nSbxdppxH84Txseg+Jbrk/cqo+9VF+0qwiVviDnzRjYHrcFhKznPdh1upInJE6EJstmmRfoWoTxk
VjQPF4GlfzX01o9etD9oe4ujqnRsZYJAshuTu07Itzbw7pH7A/pSKY9pe06MV+ZpgNSnDEkRlC/O
5wH5PAYlVU9pUYkA0/rIfwpsNItlMnEmImMCVFa9CcifYdwfrEIHx2OAQbv2xbtNZOO61odjwSH4
aJapTQUdsncXNkhDicPYVEN7GxvuQj04UA0e14ZowTmi14XHpr8Pdfut021jJyYmFrMAXlR9nRM7
fMrbdO/5uHLYSUjM5PJfCihktRnv3Ga8aTK4kxMFHQ5lccoO8yhSpmDYbjqnedD9btukcbXtpVYc
AnCwZ3ueV0N80xDq7BMdersvnMvoTfOmLAmVtfOejJpvSQBrb8A/8Nz58amjfHksZSLggNKYp/hl
7yLNSCDElc4Nib1YYc5HPw1OX8rKfvzf7J3HduTIlmV/pVbPkQtaDHriDtdOGWSoCRYZwYDWgEF8
fW8z5ktmRr9a1dXjygESgHuQoDuE2b3n7GNk8R4pBgm7tXszaZNxQzjXIWtK61yQGhAWUeJf2nR6
M6sYVVgVWzvG2ctxHqYRW9aCaDigBR6VqOiw8/UbQZbbiQGJjJnU0N4jPddJsd5mnmbsE3CxG2pk
2kOzJLejT4vfrUqqHCOqaWdszGO9ZL/sxCe43K6DDSY/WWmzKPJNh2KJRxKxxLRPCs3ZjcX0yqxv
k83uitfIoQ9c+iecS8N7W+5/mr7/VdPXxfLytx5d+DK8/Mc7Guj2pXz73//rgvb0pf9H0/f9n/zZ
9Q3sP1B8e1ibfcdG8W8EfxF+DN38gwGjCauDVp6teowfnB9d/ofYPLACXuEY/tX1df8IAp1ob9q0
rm+49n+v64vk/J99X51fYOnghAzXsXws3/o/G4ptNPj0qZibGlF0srJCv072qDMMmJgs+/AndDmp
XpqDsaBrJ/sCDQ8KFCZcSmozenS6qPHi58Q9flL7lKRHrQlpgfnYrAEHi6FzjurFKvqeRjbhBv+U
21lSeNeNI+Y6JsV/qfDUu9Rrat+7DOzj5aHm1kOJ59KpYE4smBNmwBiXb7ErtfQbeQgGKJ2NiFpN
wslKQn1ymoYuNA+fwTN+R9lPeG+AZHWyW922OXYB6iHajU9VPM9Hw9bCSTJsCxPsM135X2IYW9K5
RWJfO8R+/khtfZV2LbXoI0o2i198MUqdYB7QJFRy+bxP1LfV5whtk6xWXzso5aBSMSm10m+bc2N9
J1tJ3/XrfOchcQbwPSQbMsZuCmmwMfoIJ4PRM8av5rNaFGijN5Vf+iAzYMVGnsxcdnDvyImsWmir
QbdMrTr62BwL/uYauWcYiRSbBzP0szqMd1GjVDZ+bHIcw77Xp4ffhI0fYsehxjI+FcOxytroKHur
SmeVkXDMXL09+ZhiioQwDYtoBB90OmJSlLVqoQM6MOpMcINdu81Q8oxch0LbryL5hEodjD7u3vOq
71Oyzs9uyrwb7esiPWIRESEUk1G4j6tV7LDf0r9xhHwo9VfVYEtpAE+4K47zXayJ4Ixrl1hnIyNW
YbQA99VRHeo9t+hcX89pS6B6CWu1Wim8242Zbcj9qnZVlNpY2Zxx27TGa1D71w99n9LkmGOpE+0h
3hU6aV37dJOTm3eJTizDaNUiknGqaq1eKBUZxWO02l+8hVRhydJKAXsXm9ZwfXL6Tpi59n4SpUcS
rpojXehdEGGzz9xiwZaHfHgCOEiKiW2FKu47wVBDPTD4FbQlLeI0LrYwwo1z8/7upoyhHKt32v3b
3H+DSwXZzzry5Iz4dMcHG/k0BgdP3xnC/KH11nI2KSGFteGNm0zKLlvpoRvLdQkbeA+0R7ImLCNq
homUO7qLTzNRqQjVh+LkRrPXm+bxt78deDafQuQlJDB1Wr2ZDH/zW99PXZt/a9xFjrZBA0DX0tuW
lghOdqr97ESb7DUS6pBKbszBJ5eoD3BSJwEtb1KeYNXo1W6NDMIlNKTHiaAs7jKmCplcPrlztnCK
ee6ZpvhzobnLPkfgsE+q9pDn6bGr4QSaUXnsh0k/T9K/Cbiv11vKhVIhq3R+LhmLKBbjmujmpQe9
St1QtlOZ0VTUeaIl6nbRaBkbrGNd2ApnOnp6GXbG1J1tGyAL0RY0w+VmU84GQSDxy0cT14RKtqfN
/hovnKC1CNZdgVX7SCDWMRcplAmH3HBN9DiDCnhhdDPPllykKNre19Q+fzLELnezH+rq91tE3W0L
txMfWFzuhMtANmlowDOkhLGIkICSu9HtkKSInd/B4n4/JOitR5CLoboHqV0Ie1A4akYXiuLFkAJW
pWLNfVTL+Sa3M+KcqgYGgtc6oUP1Gh2uvBjeV23isWpSCI6BDGY28vp7gFx5pxTDBDMtS2yeRnOl
/Y0o3w4Hh2oWpeMZ04G4Tcg52Jv6CKs+NsLU8u8DFE079VHayF4W27xM6UqynxM/u+bDWgKyrJH/
DdiIQr1Apqfuv+omVyX6Zbap7KotP9EAWZBER1cureDxkv6Uo1TXkOZOCS0YqDM3WKLhdaYjiddK
4O4hdbc6im6kbYHxmBHCOyjiNRO8pQr/pkL2Zwy4lRkQt9HSlzCXmNjwddDn686J1N2rzcgcf7Z6
zWgzwSO9yF81pBQ+0Qq9LXKuClK1uExS0t/saynwR2nTnmel+lerauHJne9r0igQScsA8XuwPqWN
IFGOAiJt4Yvb9Qm0VXlZpfsAi3V5GSdSiWtpSyilQcEl8pAGB+L8uR1JZJUajVjeUAZYDHixt6t0
POD9D86xnM7YeflYwYBtB6vegWl9wGpBvJE0TUhbhZVhpPBoMwfQprBFyH2LNF0EBeUpfBXzuffB
tBs6EIUKDJ9DYhG0Mq74Ay1qequYOYCa3ohZn49q2octZAN1m7G2NIFk0g4SWU6883NKdSbWbGkZ
wRMjLpm0kQT4SVr81IFJcBD5RW5caySuSE9D2el/flNqM2EgdLC8GS3qthwQI+NmfpwpehFGdDuk
Ij6OrRRwD9hcz0Ef0jnF2SIXwN2zvdVUn0cigMibQFdRyPGNWqh4eb/BC4I1k6aETtv3/YXA5bZA
Clnx1s3TXek10xU4GfcvinU5uiTE8MZjJg09M84eE4cPIGrq4Xh+Urw/S8/gDXoW6TvaSPsHh9CM
U8jHMVRK6xDWXWI5cBMB5tpFuIsKAPpAKEYaC9OXJUeG5YzRlYk7lCq8SSBu8CfjVjKkbanDv1Ti
Y8qloSmR1iYfj5OD16lvuDyk+WnFBQVysDiY+KJGaZBC99tBhwig7qbXYVoJ/7GsPRTcX71yV2Gz
GmXGizJeSQtWJ81YsS32lrRnwT/6TOPP2aaYjaSBq2SMZ6EcqNICfUeGygEl0S2lzatO43ufxsl3
jyY7rO4AfhQWMep82IfID888+lPurFdM/ttjIa1lhUd9o8ZtVuM64znw0kgbmiYNaYO0pg3tzjjO
OXa1Ft9aiX+N3+xJO1skjW2g7Hn6SLPbiuuNGGIdeiZGOFwLNNalOc6TNjmSIJ8omyOnkxa6WZrp
MIMg7td/udJmF+C3G6TxTuDA6zoAbtHqouGKGP3N7k9D8P80GJ4Mg14fZv34QHgOrDthhNmKyoXe
ETqxNSVxZkCx1XPRYQmcabtkHdiCmMJrqpff5976uiyT8SASwJCNSfMXYy6FuviyzN9bpyaiwelO
AWGP28CjguB4Hpx5ZM62rKLqQfTi1w6WlCzBHIEVt1YGx3tX2h0hdPY47bBAjtILKU2Rs6MPOylw
cB1/Qzr0zewC8osYOOw1hx7wMsTPZovNspaGy15aLwc8mDxV9xWkEMiO8DKKGQWLNGymODcFDs5U
Wjk5hF0lzZ0dWquwTPB62pr47o+DjRha/zw5wco1+kjRvjxSPvqWS9uoh3+0kkbS/saVtlJbGkw9
aTUd8ZxWowg9aUJFMDvsiQ7+VuBP1QKOVDyN8UPuppfEHWpyQyEidUlnbiwcrjZOVyJydEC91HZS
XLCDtMOCDKUwOfH2WZplHVyznnTOZijxlm7nkAfBKeo9u2vUhM2aXQdoIhurh63TaDSQJ2s91qZ4
WKRR10P+ScnN2cxO8LOXZt5I2nptafB1pdWXkq8b1tNxxgMsEAJyFWMLLqRBWIMUOHhksNBjBtSE
i5hsdYoLdcL8BINxgtMYo9mGbt5mwoFMpM1PTWsOjcEfrhPlbuFVjoP6SzxXr3GCiXmVduZWGptH
vhjcSclrLU3PHu5nQ9qgDfzQAl/0xHR57+OU7qRl2pXmaRQXyFGwUxtBkSxNeQIUniEqmMtz07rM
mVQevZhxFdo8NphiOU0U7dUbPhbqTR+b76H2tRxaqp2/vfz/ua/ERBZoTTpj0hjgem1i6aGx5BPX
mCNcZmpbLVL5ysfmhPrgz5ddxox7M/BAr1d0yVYGe2ptcOmKkm2/6XL3RiuZM6jdaoFR8O9v/din
1lzoX8hP//pJv72sNtUig6Hw/suWTzk0oPd19cNJhY1PS6ITic1RfbxRbb7/go+fI/JIDhdtN2d2
/NevrRk5H6JiOK0ZeYJr035RPlHlDh2jPg3zDllEoWbbaqdafLznYx8x4czIP7Z/e48n0OVV2vCN
7nv9t7f99vNypen77d8qw+rHvmpsMFK8v/PfHtlIOhrFbJmx9fHjaCgNe0JXHxq7s1aM8Mhd/Xja
V/Tbz0iB/75QVky1r8VmuMEPumJYlu5N0cgyysfr79v//jXl3VQ/Rb0fSigVWzpdk2cTPEGqQl66
oIKgquCYk1PhooJ5cadWV9tjUjGTNaL8fY50Lqm1j4XyAH5s6q2Q8LPu+LFLrVVajKu4n6etAkF/
vKr+/b/bxxWDGezjx3+8Rw+Ch6ap172uWcY5KQWLrnrT3HLZEbDq/w+j/P+JUW6gRsI08p8zyk/1
9PKPAub7P/hXAVP/w+CZjtvAtiSJ/E/LSuD+4ULXMqBhGIFil39Ayq0/GNFjcLEtP3D5d1Qc/yxe
wi+38LA4PjVPH0C/4/53IOWGF/zfxUuMlvSjLTuAiW5Zv9k0FvjIovJS/9xa+Zd5MCSeySFcEwib
VHgSXvkZzjV+MK2/9unaXxIkOVtvMV+0zEp3WrsA020wK2SruDb+9wS698litpCD4wWGODbFL3g6
6XFZgp+z933oNONiF96WWBAievLUfLL0dYdo1iJtprvC19dvx+k56vT8RJRUtwc0/mRiLXpYvIao
vPm8NFN1Tokl2rqVxlywioJzPvmf7IZiazd4VpiXBzPu/Cu9NOlbn+ni5vEeYEGzcSJ7wHBp7dDH
lKjNvfRERBVzjML9QuaFfkeF1dwUlL4amZnreIwG3QihXWNbD23lvnkuIaV9It5SYAK7tXOuDCLn
E+C453Ze471XwCC2ojJhHmppF9tejuM0fEMPqt2mI/P6yUy2zhQdosqYnyGj4VW0b0x7LF+xrVzq
Pj3G9bo8zFGln4xxOPlW0W69Ml/DiKc6LAr/bAxCB8qBQqlzvJPfNkVYaBGAlOaOFnOVQmhqsQqE
AoGltTjEODagY/zJNDc14OFLh3XTLk4MFcO5peo5O8cg8fod+MEdrPQ0lDMQVyuI1SJNEzErox18
mre2GOFzuwxCu+q73fXPi4nDnSLXoS8Smffh/GyrctyiSkAH06BwRuOLGFh4kBym3D3V+f3Qd+Z5
dK1pZ6yPY2m0577eZS7RlIbjZ4ciJRaFdExT6NLogkKZNE2USfYvy6ouVjQNl0rrrtmsBddo8vfu
Z+TB8YEAypti1piUFskrEbIi7EzqjZhtz0Ps3NpOXe4rJ52Paf2mcXjbMdbzfT6XxFBnEi8z4ZJc
F2o3oKiMKnJOpmlcplavTj3poTs0lMDiE0S59Ejp1tFCFsL7WdUOY13bxG8RRz8NN52OVg6FLydW
JMx5DoV4KfE1kTjpVCg4wfkMqMZp/KHs+Q73CZKCPdzk8UoWH6wdJFzDCaDzCRprcFlNd7csBFXX
0Zd6uWviPn5wM0ijQWgkXX3OOcFwncrRnP/VQa99WTo/RCaLAtFsHoAuogKsJ3HNjF+2TBukkxrt
CCEmZVOjSgtFe9N40EQpQlYXrrg5zDr9UtrNeGqCrgppxn4Z3SYhMBlXeeKV7lWvf2hz3x0CUX6L
F0BB6E7W0Oywx/fBljGZc6ubaq5LKHLaooqZlm8WZfRDQSVJwt7vptL2uLShJOGAzxL9VPp6OAob
541d3ZQG4Ss+ET3Hijmf2+B9hXgBVM0fvL0RR1uoVOMWZrlzdAYwlV7xSrSbTZu7iLGcFjEkivzr
UECBJCMqnikxL9/TIsUNWjGpS/zHbuLGhSrP3aytDqgzvTh9pG3aiLMmQ8O/OulxoqFDkrtFajxB
YHrdPxTm+suO9BD49SVOxW4MZj9MHf3Nd+OTW2sOMMcmomPcHues/MFx+7AhvVNTp+CiqRDu/Mpi
8lfXl9VZsU8v1IHHnpJt+m12LdTWvUbADHFnYvV3s548l9y0sVQPEECLWrKiwER2Pdlyjx2JBExk
yUV33Dm/1cCtDXuvqtKT2RR3dj+J/ei4P0SCC6OgOUuhqq32tEYdVEOjeYJRgJukIMLYze673hW7
oMgJ35tiSLlM2krHByYAoj2z79xA4kZzYrwhNepbkoCJg9CSPWX/iJLK12bt8j0PKvJrMmqn+gxF
q12lC24C+LGuxKn8dGJyCuZc+n7jeF/aRH0tbvfdpf8LxYe/sh28Ztuv3pfyjcpkccirbj11BJvl
egNBtF6uAQT5cEyrH/UcXJli5bf5SLTzYAxaqIsoQbN/ShMOuUYItLE7dOxVaXooUh0mz9rbKnvq
6Zwok0IXWtNb7k3BdpkDNEWpFX/mmbsf5vR+7YI01AlJDrNluWYZdq2iKl9tV3vW9AgMbU+GrLPK
zCTccBpUGBwRCPO2nUFhpegMIgiAziZFH38KSvEIh9fZr7PV7SzScHdiRKg/JwQO+7P3aYl0LFU1
Fkyv1807WFTi82L50XnMBoxcpjeHE1U84M6wSaPeLm91MhuBCSBUtnv8frFX9bvaXu+jvBt2IPDQ
syHboEhA6FXmLfe5UcJBJ7YKNgZaIJxsII684Ozb1F5zfIGbGXdZaAZFhwtbM7Z20JoH4kmOSB2P
oGFP2hKXoU7qVtj2glDYZOy2QZ8NZ8Ew3BXOemu5TRsKtzTDBlBCGtHUH/25oc1ePPt077aaaJ/h
wRgkx/bJzoMnB/B6FuGoA7R0TbCtSOe8XbcaFJ9EjTquXrj5whKc3O4mHZtr6cb2BR17t43Nnv4E
l4kz19kdDbKDG1u3ZGuTDKL1YS/1QVBZ4p1JWT+iIApjxdjNAWQDnuyUdKfqYDdouRi1aMyjQYJn
k8sTeYXEVScPKSpxcrgrYuXa9uINRGGjXNjMIEkp3QOuRkp10Aot3QaVwZlL6YEYVB7AKZotoLGc
CP40oCLzb8bGNo/dJxgn2jEh+haXfvxElwYFWr22FLEbsZ1IsDx2FEl8qo6F4xpXJ8LLkmQZkVmN
IBSA8KRGm69Uz5n5Cep65E8RqNLBmrCr8q5PGQYEOPq09hDHhfbJT5P4pA++t0GyTbbXuBbXsV8O
SxvHoVMsmERn2SeQE/tE9g78osjGT3QKt16MeAKQF6AIgT0KXhqgu4ig2zBKaEAq/e/Y+T/Ngf6a
QOkjtcMfqmBbqn09aB6ePiN768Unheb0R9CAbQ1nFY6NC7fHJQMaQvO25DQ7u7Rms3zpyLoSOIUa
i9CYpjhC+zzSVSX4Vy7WYjR2jh28MIPsd7EjfmirLBYwNoARAmxkR+uBRqWsGJTOOh5pb1GUNJrQ
TujaeWkApWXMq0sGNe8w9D4tkNamvLzJPZ4DELBSGeS51ZHf7YxheB0YgyN9JiJOHSRwFPygJrR3
2E32eR4dMLTIvyktPXelu4/iXifjq3uO8gHUn+zw+45Pw5emaVZDv1BbceMj6RRYD2Q3CWQDwmu5
ZsoOk1r7WJQ2Q64mDY6jbGWpRf/X2mJa2imNdx2z+AvpbkBGgkcr0jPAeqRuCe4n1QiNyanybFtl
bryrHaxTmKRw39rNvTpcerj+IcnjI8UyoDAqlkgurGnAHvWx7cYJ+vvI/TLLcrsty+2iiQv0RfKy
n1O4UB1zGZ6tnThBOezwwqIptUXHPrXa23y8uY5vRZ1vuvHFEAYdbNmkEsLQFqBTrBIimm/atfVD
9bXmsgPqOyMgmfel2mHY9f3q6mBlzfmbooxyflImkrzRj4UVpKjVJJiFBLzQRUe7WRERbU3JGLEk
QMSRC7XZLfmb3oBN+9iVN2T82sHIOEs2JtVn4aiPRX1WvelcHTAWe/MJ1dN6TpzOPtN3hp+5ZhVP
KTO5qEUv13r/VztKSxSBNTzPsJHnMXMURWCdwV76DHYwIoJc/Vgo7qpeePUeZuJzqTUaiDcM6aBk
OOdSrs8WULGih6qFLzy6i27/Vii26Dq1K4Fu3lGTnckP/bj/l1L9XZ+ur6ZNihLZDsm/pPceGVW0
NgBCMXDk3jf2wMfIsd9kSBCQCoy3UdfF9D9WqOtR3z0GhH7u1YuKyGvhh6PAj5nNjlcc3WMxDxu9
LhmQ27gHPnT6as1YfKo4SrePF+8zPCuyQ+R3pL4L9UWJnI4CzPhPPWx8OtAYPeiaB3svNdyD+mZ+
O3/7iSJu02czTpt/ndhewCyLJrc5ttW6VSfyrBBF0Jr7Y6eT9qvE/x+CffWhQVdEgEcGTQK0Tn//
CNRfqf5eZJHr+eMv57Zd7X1M0SVZEY3owCro1k+QImKTzJWNHt14MJgRe7YPJ9/sGHtbATqR1f7W
EzTimwLd50AhF2yOVkGqyXwI/ua60hj0hzcZoOKjr5+Lafna5Tk3WD8ONlVVAIfsAivsliG/+VjM
QUc+g5FeehQjgV2MO3elW9xhCfTqeWumzqNIfGIAghtp5ydg6r6j57DVyNhrcVnHGWY1mq0nu7cf
66H+1Np7npgoRe0VTjId6Y1R5vs1qG5mQfZJ9cPwjM96bIDd03JmftKcr3/OEjrEhd98jUX11fQI
H88sLgGjzG5x/RfH2p4fdFpZUGD301xe0xhaXIl0i6GF9WXsmXlS/uLW3vf7EWU1nxey57gYj1O0
MPTxxBPdx+YCpf4Goqp/xEX0jOfGC+VAVbcJqYCe5J1IYKVVroMh873qYFhkqS/zfVD6T5lV6lsK
ERf/Vcp0UQyUxwVV4aMz+oy+fHHubfum6H7M5oO/PmKJT/eoEmnpl/kVd8MrE5Jym2rarUaEpTQ0
ZzTamK37fkslogQbG5GtEXca31j3CSMAzdb7xc9/QkJaN2gYuYEW8Us/MljRQILhbs2vvjP7W7qR
RydrHn36R3KqZ4KMN3yXgO56uMd3yThhttaNTfcumsqbsYbBROX4Rp8/R55HPEHs3iwMMgbaX9Q6
FlJCQFAwZqYl0xBAybPOokpMlxwOT56e1qEuw3lL9ugLmb1Pvet/F3wIawIKcpx0TkTX+dQV+RmH
5GNb0A+0iBRuuvVHbjKnFllAR2XqH+zIo0/k0hsnf2FDtNnnccaoI8znJYJJHgdkNpXOW9dZXTha
LZqExNss/XhfkuqW1HsSBS5DkB244H/1KfbfYAjo4PQb/PfOtc2KXe/UKB2wQxpt6u0yhzDQRu8f
y0ZzN8sRsk+8pXH0SiLEYxaQbTTTECgWfLIYPq+Ai44WXcehXC65Pe7R2EOKsucfBG7dJmX3vHbe
p9wIvpHlGW1NrqO1pqGqS8Rr0/r3RVMewOjfTjk2DMakh84dv9Z1+chRbgxBiyo2Mv9QJUy8bAgK
swUuYSGPm0oJcVY1M3fSNkLJVYqn+xmtAMe3w2omVuo1wvX2KZwxCx/41rEdb4sQ4D6dAXItdG4d
Emujvv/axbjlpj4/DSYBcSS0o5juYqx+cy4uZkpriqijb12VB2Fk1DwKTsTfvHl17+0j32Vy24oX
3Ry5+WkjPNiA1ufK7cAdDVCrxXA/9sT9EOCa5B0wPnr5e61ICe8wnnq/gqHWTkWYZGUIw8lHpyE6
fr0H6JGyXFeKCaBBv2CJiXEj44gFWU3m4KS3B18Y2zGrfhWtk26F23ylnd1sG9odtWG8DQv9/qQW
tzge8TrrGC3x3RfbsQnIOhItlNRkgUT4uOQJib6lSDexOFgQnDYNMpSjntOW9TztnE2tdtXN+JrI
JMN40rP7ZsRPF+C26B3vMUi6goAKk+4kYiK7IC4pW9xfjCzinTUK0n+Le8+MDQBQn5c+fWBejFfI
Tq/wvBhZu+MvayQjOGgpSHTWy+x02Ag6/RuAbqiCq30Z8d5vsxYPsJ/0nOU/7QIf45rhcKbPEebw
IWcUhqnl39BOxctPy9peXXMPjGYTyPzhRq9oi0fVMylB931FNbbMLXHQB9s4M4D9zFOD1mNEIXCp
rn2MDJosg2s96o9Btr4CfqluTGSa29XT3NuhcO6I0YRQq9ERTkt6rYM4ilzEpzKhLDCUFnBS/1eW
FfOOaYgDHzolp9dLEb05xi5xmq8ISOwrt7Uwnfk2nbj7Rdlj2eOJDC14l0e8iuRp4YCvoKsA+6fB
F/H4LLu3hCrKpp1++WARQq26+joWM9wRD2kCojsngRuohH4duvEOjf9PHjHXnhvZvmR476bD11H4
bzzSxdaSfcPAwctZ6qcs+5k72H+ndZyuLsqBmWxCc7SBJPd+T/Vqn/U2Q1keaVxIPfheqMsNNn00
fugiA6HF5zIKaz+4N8SYQmXjLsOoVhLRJ5PboI+jddVese4i6V9oSevuyP0gfexyp7x1K2jebulG
W9rC3pbfZBTefcHEGoht04SaPVmhsHfdeFNH0gFgf0fFVDHOHKcDDWG8+W8d2Y+b0gj2MEwnVJQD
lm0OrR4Eairq5wjwRuDdybdab6vtChKzdZDdTdUdSIvlIXLIPsEbS6jXjLp1TWfkqhYS/TXdCAzJ
Wm6Wm1o3ir0w3cc+a7wNSWUZ4N+jZbXTVXP9V8xhNxqzsBDVRLOp7KcqX4HKZblHsZQbWjyK+0iQ
W9M1xymNsq1ZzreYjewbi7M6Rb5D+gCWbmtyeHyZ4z45k5bThXNfXFLuElvNrQkrK1oh1XFQw3fl
0NsXCt7buBkRlxqP0K4Jt6Mn7gEDn37kVv5Ujzd95TsywSgPsbAEhAuazJmCESLlSgXONVHnDoc0
0tL7RRxmY9XPlMnAQOgBXATHCcK0A0+QmvdYu8ewsL/k1LcxkHFOqYUHmrfNq+hoVM2TzY1tCicP
bAcxDVS8KA4RSV2jVHXSQ9ZBIgFF2xTxL3gEzYV0YP3gRbAi+lFFjsJ2sIobHnPbPBmDW0LkoL3P
1adMvKbDJTJbnOUMiTZeEznbyLKeZeAfwgia917+EkQYsOhFdMelEN9WY35l3ARCoPiu5xMaoMJ/
iLI6tATjli59sAqOp/emn3Ni496crxhW7B14eMbH9ovjLM15IGSdifJp1ZleEQ/7NtreY91WYjOQ
c+VY2Wtj2q8rFY+wGVDnzTZTzZGzzvcxJpLHuRvqqN3OYx1v+U64DedVSYGA+b42wqIuElgHMajy
Ba0pJdNHq6WF2rXlziktRINEu7r1tAfJ3u7XVZaSpvJzZ5j1bvR6iPGDdcLlho7GGdHJVO4Z1M+d
ZyTtrvQz0hjKADFmWjd3Q5Hv9byreDAC1vdEwQily9trAvoj10vQYl7S71MH1IaoQl3/0TZDFAZ8
j2WTmPvRRSTR6MHL1BB9ABGyLbdUndYtl3i58WXBfDSWq9feguPGwkdKQlkQl9DK4IRERigMKk2B
zL7hrLZ1GbZgSrnwZ6Xb7FQdoZREWLX9sUibhNuFjHLQKg9kJeEOiYx5qGXggxIcK/FwquZsiG0b
GRChmEIVmRH0ROb9B3DonTUkj0LIuInII3hCYWgzlUYhZDCFnt1ghvzmy8CKRkZXQPAS/GIYt5VK
tqj81UHITNyFp5IvFDd1lMbxSS44gCuZadVB7dfdb1DPlhN+1z9lqL6M2FgXh+zTuO4QLvaQPgc6
I2rTQwOJa7Eh3kCWNpRkNtFhmh0bhjNxm2Yn2l3w36t1CpV/wZE1EiUa/VgUg07ikymhLHJib8uZ
POErj2jtGamlxZMzAZNxZACJWiix/gqqO0td2KYysEQpqxMpr1ZrH/tqfbofJgAYnQcBvpIZKHEk
g+hdhDPv2x87qy4Ja9x1R6V6L8jgQlXSHHGpjtBym4Sne0SzqHNwz9U4+t6ZvG3lm5uoBTfpFNhR
AUDVOy3j3ylhfiPjXtSa/ZdYX76jhUpxhKNnh70MihmSe18GxzjI0jjxZZyMLoNlMrcDAKKTkaMg
xY1cE1kbA7+mYtf7xjnKZcSOMwUadrGcZFP2ZZK6qtYM8p42OjYpWj/jm2FZ864Chnf2ZUiOHQmA
Ke2r2lC77aEaiJHo8amTsq4WxEL8ufbbJgPefpc3eB3V8WlkpHEqh0bPHwxiD0i/XKjdyzBEp7l+
GPsVLg7TBGwnRXZrvMcByYNVR5wzSNh6LvziRh6jLZN5XLlQm2rhtkMWtt1j3vAkBkcOk5msMfmp
/O0g5KYLvYFYSnkI6pWFEwGWAle4jEGK/CebVKRAxiONMijJkS4F/UspA5RWGaWUJp2LR4yJl4xZ
0mXgEkgAqyOAaZVRTKUMZdIE1Wzypq+GiSZrJrkpn4tXxkDbQkY6LSbhToStvTmkPdUDZ4mMf0pk
ENQqI6FcGQ615nxcMi6KYT5zCRkhJVLCpAwKFXuLfCli+B6HuXIOueDHdWRQ/dIJtbTXA3LclMFJ
fKHo28nUqo74qpoYK02Sy13hk2yVkXG1EHZFp5QzV3jnWOZgEUjwScPft2llRpZSQvyP7+2/8L0h
qZCB7/+5aOTLWz/8x2dwRWmV/kM98ue//FM94nl/eMTx4pDXfTcgTt79S0Him3/gOLMNegq2a/IG
Xvqwv7mWbuBKAwNq+a73t5h77w8j8F0daxxgKDNwg/+OgsR0DKQw/8Ce+ghSYJxJiQtKGVxw/7S/
xYs9oZSKk9OkOSAfzfqtFC1kCVynvTd0lwn0BJzimsDqcXwZRr88Ldo1n4zxVuyXxHZP0ygywp0O
6UhIaFXlUUhOBk5QioGN672kWXQ3IjDe1cRObZj1BNu8baJDkSUwIuLoJnUvqBpcpthn01powMTw
8kcsz1RF1i/Ti0vsIdbf1sPThMOs4ekDAWvSUcPiL2j3EGfp+1vhSq5fRzX9ZNtaGYpFG+C3Ty9e
nJRX25/2mVsRcBvNFxEXhGUCJCAENQjjpL0rxaptCOig3epvkhwqTQF6LUjo71ZRdaNxlYd2RoXP
MD+NSZnClR/FXrfFTaFb6/1MAxlSv2vv6LFhBByybmMsOUOCoQl2sxVQITNQWNh+TQMz1vRdkQIz
a8wZVzmNSyflaoaFAzmZe8D40i30v+10WO6ygMdpYeIJJ1plwVCyc5fmpptmhLupR5Okzcmm0Yi4
jKnnQIdlmN6OKRF2IxEUSQPyDXZtsi7zkyX8x9LvQSsX9Wl26M6aTn9D6X5jHMvGfGoGMV31RHsy
THw3Q//ZTaYHx+5QPbh7jE4bF4tI1YHTSb+sJpPQYNm1unbBdXXHFOFGjMGz7jUvNkgJ0SxQ6qxu
D6Wko1LiA84MnlGeQ3CiVhRXUvTLjNipKJ0OBIRvdEN6B3BO6e7QE0gMPGyejW1qVNAGQYnmg3ue
YjSXi8VTnwf7xdfFDTKTrynGxyuBND4JZQQaJxai85bk4ZTGJC3sRqZE2cYhEyvzXFoR1FPc4ZDJ
YFJBUbHsCTyoOcE3g1P2W731yHSH9vZ1tRgcVZfB8zpOuLgOW18foHeu07bFxlkvZnwgoSTd+vOP
oYyfdJNYXeP/sHcmvY1DZ5f+K41v3QzIy3mRjSRqtEbLsssbwnbZnIfLmfz1/dBf0lk1Gr3vADEq
5ZQHieR9h3OeQx1HdUV6egWR0Ff1W6lBc/PNq0jdc5GEwVL274DYWJdq8ZvET3Cu5qRiGjFaEFbs
SWtjFRwcr82Ah0F6WUeVRk2mJOETUz3OyShc97m2SVRIF+BH6IZKGrDe3ehjO65kYoVeoKOsagPf
y9qWXKWUMGa/iL0WzxVPAm6zgR6LEoZMOv8Jz9m1E6Zc2Zyiod4f2QtsNEgdK6x0JrV84aWZ7Xha
FD6jjoFjPrkMJWttIUsb034mj3bUrbum6V/CO+OgW1TdHMzgm8LI4V6V09+4YdiZF+Kv6ciT749r
sInci0adbdqUSQ47g3YxTlXvFU4TvvXmxU+tZosIikXlVNOR+PaWQE1um7c4hqPLSLkln7azBRm0
mnmyKxoVbA7LanxFmPU9wh/chJ15ktawa7VKrG0O6sJ0sLglWrECR4mfir1vW5j5snNEM3tGVhBI
cdy683I3uFZQDlzVv9bd2Rf15FVuyFcAboZsiAeAxZyC0TULAZtg8skkS7TQZ3Rli5Uowv1Yf7jk
5Sy1+mMYANzaKtiUQP1Qp/kNCiaclcJY2367scmWX1YxuHVlns0xmflqxZzUlBkIY5BSSOGKJ8LH
RmT4/m2Qrv8SZuleps9ZKAuvifKPkWnqqtDDYE/KBb9MEX6XJcZFt9fPuDKIVdHtsx749BNh/8Cn
xvbYePgW0yoLZ2DXO7soCZ1rpw+EVXUZ+1HGF45LEegGRemlIbrCvmyeMsf8tuKfSLEeFNXwH0aX
hjQR330LRSIj4Xq0UD0ppnq3ibbx+vorQPxx0mFfLkHaw7nPirWOtHLl2p9OTpJwNjK5dHUeWI2+
hBPCOqfkySTJMhsK5GNtagRXSJ0Mco6NMqL7i0re3SrKNr45QttiGdMproJyRX1CF7LIEx2nR2se
QpdxZmi8ZCVZ0HrIwrOOdxgror2fk0INeMPTFcgYgUb+TwS2NwQLqOp2e5RZ8CKJY3Lkue/6zVCW
uAbiPFh1nJJ+5Ytr5qrLxChZJJRZv69NpVtppmea5qpWGJt3AjIjyUm8NkDHZJKpC9SkK2fMGcET
qZ26QbzBhfNuuawJsh+IkW+xYyRLkiquOJaGnbYdgG4w8h7PqXoyUsuaMxjbVVO2q9AA/lY1OsM8
lQGvGlQbZBzZ0ncJPYkwr0jTVy9p6zJcJ2aBET5ngVyCRU02NvTWUxfqu67iWOszeUH05lwKDese
exHLsPO3gXTPgxUq9ItILFvGEQCDm+IJkuixBkdlKWcDA1wcWt3JNlpOyE49GKr7HJFLtyc5OLko
rcqHlCB4GqhtWNbU5Tbb+faZmvzFNFwsU1woQfIaFjk0VKd/dTUuS20ggbVsx11hy2EpLX2TBcq0
6nV3J6Ny2gLI4rkq16NS76NJnmGydNfEOZQ9g2xpVye3R41YTNh4HJv/X0X+8Ni510lXmLiRfjz3
In/bkdlmNEhnza32Xlb9rUUVsasDrn9Xdsus5MKk5pihbcyTIPHtQ7EQCHA8rt+zOSelFUm5anOG
jkVf4lssvwuayzX4pW/ZjhbpggilNHQ6Fd09I45eYykLqIq+gX4u/JMN+r1qnWTdGQYzNLivadxh
RnGxOfos/drCWYLN2Plj81RXWbbUOY6iShlXwAXRK1nd0e7eIoQy/oSYLZNYyzO6H1ajZ7VywBmK
4F3aNuMVTUm2ascgv5jCl65ghjVm4h0v9aafGM2xcXXdeni1KmRkQmZ3LbFfzXZY84WX1r6A5Avm
Rgs92eRia7lNu57IZt4y8u8ItfkwQZm/VWrwVYRavqmIscA8ebBkX3MD8YrNAveFLtwXWCQr1Mrk
eSOuXrtBr62QS3OMmeKRpdRdlpV+xI3aMGFi1SqJSTVlYQGS6m7Z2DzStoN8IkNiUZkS2RPhcIFL
su5ATAr+4xfwjgErNJ5cda8kx4LlIOuEqTwWA0JE1kei/FR9qZ90ZvMmEw8EEENMghCyzQjxkFaa
h6Q0P8ouqjytmq4RmuM5wwbq49tYujwR5btVKfckboyVHvo++B2gVf6g1NvRDo+1kcxMxAnGqtni
Go7Nq+9oP1kWomqz8A9qk7OrKJ/YptjxrkRPlToxUkL/NZkv1BluZvM+76hW0idHY06f86wjyK1a
Z6QPwHbuSzYQ7M+ipBvXEsTmoqqOuMfT9WR/xvTSC7gD5aZncp6IT2CR3bITJdpNoX7WgXg3BIBH
tgPnlFP0oGWuscqwqiyUc67yiM77qUT0l99Ai521X8cbTrZ4OjHGvvpGknk4rikpU9bAuetESw1y
7KIssruNcq+ojeuYV2KlIjMD+66vq1q9FUOXn4BDL+2QEt11OMf6MoSDOz/cY0NuprlraG+m2gM6
LKqrrZtPTtYc/WQCVtMN7RYfIscLk5mFoRBf45oTG8kBDTpPpNaDD139yQz5SslLbVfjYyP1hzyz
sr60OWDGXlPIni3CXWno8p408HHzLm6PWgo2r9YVh7ub19smCrXk3wTuMJCx074MNgtxfiE2PZA5
19O8c0SfE60MHc0nbKhdMw39yo8F40Plh2dMTE3eZu/QDGzGHr7ePipEgkpsU6Qa4tQF7CEMfmdS
jgpE02W1GzvotYNrk6hiViA9ea7aKI8WJFU765q9BTAAOznHvjpRWLfyXUK4XOR62W4nf4Y3KEHo
WZkkOMrvH0ZkbyY7P45zMGPRZP0bSu6vzqEajZPhPEvfW72ekflWsJKZeVFpNp7MlidKRMhKFjjI
3y1tF8yf4vorfKMmoCX6rPXuoDpcowk3wCpMxWeYMrk2+VZKEa3DXr6O5vhNviybCnSfVKwAyAbx
VB8NxdzkMj+iuONnqmskzzESnRquvK2Gn0ECz5dK5B0K4c6xAAtNFyKa93VbftBFXa1ufPRKhU+G
RSzU4yyV741CwkGQa4QcTu4tm5Mc8TMvMNiGKtbCKUi75XSzSvdmDsGH4yCVdyuvMqsFIFMgiMEH
iZi7WWRhGto6oL2xjf4oEiKBfK1dud2c/MTcLsVWnYUY+jprYxosWGtra/nhp6u9DKhjJ7q3bij/
sN1aapb7YtgDW3qP+Pm7P7pfVJ9/7I5nCNJjHLR/hHZ0jQQWN+ARjhZGZPQG+WVqePzZhJsG4pCH
5SNSOq8kfH5y6ovhBgz9U/tmzvld4UTKkDbLkchvZ2EGKI5+M+j285eK0ww/VoOWU2fBlsAt9dkf
CWU4m1b4xBT3Ek/iLUdDEvf90uyaPXyoba34XmqScJ4HpwKCGIHkQqLwYKUcNlyOaIkI2Lmyhnro
skLwrs1UUfMz6XA0FMdJcbBdyeTuGvoxLqvzaCsX4bPjJ7y5ZHqaFKAH/aVdK6uyMnDFldHTGxyB
eK3p6j3M1W0b81SGdF4INN1olofKeJdFeVdrcQykf2oTTygKRSFCtiF5N10Y2p00P9vMfaL+Fexs
WJxpRvs1YCwcKXESHy+vRl6mHDgKKATYmEtKOyvOTygcvawOv1xzuKbzYs+PafuEfTEda6WX3Z2d
01IS1fj71uQRUCo3g+eFx4LmnTWfIuRzXATJSusZvg22iwi9X5ZKth8K/Aqujlq0XDqmeHXYbBJB
4b/2nEjza670zh3198YNwrtfHru+/ADxFuViXPidZS0K015No3tpRf8IOvbqNdpuP0Z6SlixYZIM
ZT2YXqSUUXTPREpcEqtbB7Ny2+gM8/lWWmGFw0KDKN0kBAxnySUZlGgH8nFXMHE5krWtPkVmvYGO
WO+ajocGBoGuxyitF1hnHN6mVLV2QUccs1WXNMqKXOpOt+HsR1akN8coUM9DywSAgytG4JodrV55
jgoBQZQVmOIblxybCNp7LvwibYAKjP4BgNDTlNg8d93Mqwr5XVj8AIzvlzr30IQR4FxL+xXNdbdl
0A+rtCfCtq2xkccuuhhlOqVwI+FSb0ULBIKwg4+Ksi7qcPdA4vRUzQHjXG6YXFHGISpGpNqu7ZPl
HCtJWRCHgmY+PFI7ftqd/qn0u7qijIt7Tgt2H8x8pXUaR71dYB3HoJ5G26ksPsuoc3YZYt4lA74e
HA7sMbe+lAFsnEYpXi0rPgx26SCnUz8rpR/vanQGowpf3CfT0G/MuxE4R46+S6fHpIyo9gbK/93q
lDOajoeoGcEUNdMqtXTXSiTO2Lc5F4vpXUskGh2dQN7GGbnb2i3X5VpUKuqCzMWanCfHSHWcUxRo
h8QHnOqUITrsKNyj4VqTTlQCmO0ZN3HdmVrdbsJSvOtFQRENGr1rfKxA1goqj7mDkeXFQodImxCX
6s/ZmpBNJvsJIkRxUoOouZMgt/PdGAhH1RxSJp4rUw33wbRRCatbRB2Zw3aNKNdKglWql4dc890N
o2z6dq3/m8V1uUxtRtjhVG3rkseGxqjTy5L+Se87RN62wGtPy1EMz3GICM/N/CVGk3fNwQ7dUNj0
7KV7Qxl3Jii7JbEThzFkwNa0/hu80YWskHUjsVznbl2vpgpYqVb1pyKapXAmw8loKko6ip+s4wZt
bXaJuOHerCahX+if05Scm6CqyGMooB/WLl1Jn9r6wa0m/Mqlcm1TgasmEYkXChq/DKrroDfJVgif
7m4yt5ypNnI5wUCgq+kSKM7cmMO2t5t0l5iw/QdrD6YUKE9GkojhK8xRGG9k2tjdhvZvofdYBupi
lhD0TKv0o2wNZ6cFar9yDfRyAroeYJynpmRQicP+1MfVBbc+cDI2uj2CVE8qIG/lFzr0jjs4/jsN
lr1MaOjgnWtftm9+Z6hE132KaQY1XXzoSvW5cuutqpT1Co7npVGDqx4pJ9/puKpdjHasLyjxevx3
7dCiYcP4nQRIclLjKyK7nCDK7gl093HSfHaehDOJVofqY7NTLlAdLoNE2eXi7k/ghzqbL5zWyDgJ
e1cZX5Iuek0L/d4qBcOBUXnPFfSDmc2mqrN1ujErBMJGWD3ZoL5SriPVkqRuU7ch6dqYGVYze1P5
zQNMBfPYwPJKWLiekXRL0q2IVcyYjOYBtrXaC/vK/auoAsQAEynihpCxm920YaC69RHM+jgGwMeS
k2BXQ85+BURAgMXa1jIJXIHid2gdFBzucoI1CD0WuVVTya9KIePD51KeW6arm46CqEU+BHUpkOmn
5trS6ouOQ3MbxRpi9XknWFj2vg/rf/2JPPIJYGc+PzcUZc+NQkdIr7MyHWafvx8yaOv7EVvqXows
The/f9m4EcponVu95pm5b4OoXesMrHa/avQATRwDGXNdzKDpcl5dM5oRC2vW2v8K7vUgCMHWzLqK
8TcWEwJ/tGAKQ7MRa1tjjMYN42S5L6duSzLouNFnVfWvuvf3T31DUeOMu5TVcZFa4a4trhgDI6Ks
kgqpBY4g9nF891BzwToBo7HyAuA9M3nnvy0Avz/M70/ASJwo1vln+c/fUYVi8sDaUJu8iV0GR6p3
bX8FWt9ZipC5D2Nosc8t8a8PITkUSzYrr/qsSx8QUeGuLtwR+AZ/tJ0IZbucYXfOjB+LGs6fHE24
xDtCUWqYh47NPGgcJOa/lKGw7PwFYcDIFXN+jd8PLXeN1wv14z9/JUxnT5VbIvSco43/8wm4Lv/6
V79/RxqithobHu3/+URfsMDQJcUcDs8dE8B6QyuJ0uV/f0CmhpT+939HUePJShTL2OUucGqXcAvR
Khu7VfZ5HQAODgRhw5l8tlM/OxYB9XCncJr2DLBl5h8yG3MqFqJFqnaTp7XkZKodbjnEAMu0hZ4a
JruChWKbtSSF5jQrsasoPHgS/JZBdM1yDv6ehSd5k9UpKqmRYs7SxSAmwXnaR0827lsYNAx5LZH4
XthZ35OA8FTm3Y6ewHxqx2hTNU7mlUyllOFZBARWZlS3TCHRRBnOvec2XGkKU8Uxyl7GuO43BntY
m4vyEBv6VyQ4WAbSNdbJGN81Py2flBKcjGaHHs/o/RgM8yEQRPSZPXR1v70YqVsf1Cn0tAIweIng
e3Kkz3mjx1tC9jhVyU6b8PEuecwBXEazxBgGSW9GVECuju2+8Ls/Usle1KEWXsw8CI1D22dX+kSC
PMzSJr8enmlf2Usekjr7oI0St3woKOJE8Envm15KRYvWlg+MEXNLmxvscvPyrxTFuVZJQxVbid2s
0sdNajP3zMxHgmMYlbj+nSnWc0VTTeDpIYWIu9MRynSK4SNfi4+6Ll4SiX6VtIkscXakb1UsTyKs
MN1wnwlHcXLvyLdbBHp/9lvjRgz1rnfjk0rcTymLB8N4CDeAymkl85fR4ImLdhbtVvceomKdv23p
aKxK4NrYVqmukLzgokWtxgSfRdz45kuVfGCCbhQ1ezYN+9Ugc5pPY4AM1be85cmKeO9vX+lvDb8h
rCKgwQCC9VbUf8KRGXYhnqsGHSTpOgwq7QU49df5t1sajBuOiWVNG3dqPuwuuLgKxXlh8lOG5b6n
nmi6Uxw4dG5EFanmvfSpfyZuj7RMc3zu6otshk0nJrpEQovqvqG8os9lAs5ZKXalaiiHurmLeMBo
S/YLzzNnRxjqJhKVh3+YU16SgdJH2XdiGAQ0kXKzygk4jYqKHBdcaXQVCyB3ROlp470U7peF2/BQ
l8ygtLbPl1D7m7MyWv2CXHXqvsakuw8rJg4bs2VM7xCUttQTp9vKMLIuELNoCrAdgNc5pUWee4CF
22U+8SvkbPbml45Fkf4hk9HrdOX9lBV0qcJnCWG35pti9StEAqQWxRu2lDjVWcHFXaMQY8XM29cY
+Prgri0dzhDvR1VE+RqMj7tQivqIv+O1q9QPnpX6Ki90WEMVCkW8x7msMAp041dSjeVCSb0A6cKm
6VMcoX51t4yEAcIIgEnTz0Feluu+l9WaeQ1Qk9h8Ihqv21p2geaviT/H3GEXUl8jq/6xEwah0wTz
Jis65oJKv4xcSEgJiwiVd3GFUhITIzzQ0uHtcZ2lNNynyZUEheh/YfVUaDiYuRZo1ImzBY/NH+ZP
RRHy5iSp/4paXRSO8bAiblI/6rgdi0dla2d3BCsMxb33KkPZpPJBk+UCSBXODISzlkZfxTvXD5Z1
QkuZZSbsKWOW0TH8dXubzk1HmGVLT48T2FR1R+kcRSv5R20n4Hdg8bhOeEuc6oCP+BXezAmxaUrW
iBeH0yvMzZ0w+nOjBeuosfjOwsGKPls4e1PbdlZ4j0NTYj2H2AoaoeZaIXstGKmNMQrxus61O92W
KzZjbTEYES3tO/7H7k0J9QDdOIf5IbG1p6qy3iUlWG3iaSaPDpOgc5Ou9QlibqFw2eR6+y2K6VpK
VNSFNxqArwjHZOLHJ2ITT0gu/bf5gid8zGsj11OMYEd4KliVguFEa1yTxF4pY/yBVnPrWsWaH21a
tRazOLdXL6PPJIZiQazMcXgJi5KoxkS5ZQk5Ed2nEvjVwung6JjqbpSxsbSqQF8YGstD0/F0dGsT
zjJPlA66ZBuJPCC2xBpPzKmulm1d9LS55i08tBwCVKqff7/v2KQkqSVJSLdHXKBd3MJaLRYCVYI2
UXIbasTVadn+ggKJiigZ162RvtjhQDhbGkDyysdvxW02hQMDYmCmAnqKIZsppBe3t9rmXupw5yyJ
YD+6uX+ztGSFdKjaZMaHyxwX5pf5VfLc6jFa1pV8iWW8qavwYObKCTPRPgp5Kg7uxWGapGPj4NYN
eYIZ+kedjntlhL/hOD9O+qkW+D7Ynd1ztA81ajU1tzVk0WzdK0JtKtIBq4oJ6wCBq6/eGePSLDox
bWSzyXnQKrn8iIPshpjiXBFRnyLZ3jadn646ZKgeNQjC+2CvusbdVI3XsuA1y/gFqC130WinCDTt
9zFAzTAHlJdIKUrWMCRZwM/S8eAo3T42LY914AdumAxOd/kSd8O+i26q2XypATXOTJLr6w0+0ycO
WvgC3VnlMEBDuq6QLZYFY2JtYi7plFq2lBrb9or4z3hkJ1bGYlOpWF7JZz06UeSNqvEmJ3XeXvmH
wm9WBEMhVQW4FiDFWqgm7ujyT9x2r3VC6oqIorMekntJTsaVnMO/jsMECTPJm5NKr27qTzka75nM
H3lKWdBGL9Lq/pDoA0gzH67UGvma/tHmAIiIFeqTj7DR1y7bCRS8LBry6tPk/STXVXAzINgqsH+l
WrJ1xmdUXM01ngM2hpVQpVyy69PPKXGvS06afEXfNuvdlX2hryKbd7RsB4R+PSlrwKtwV8GaZ6C/
QpiksvBq2EtqyUcjUQT4HBSsxfS11cijmrEvNnhhkBOgme969rci+FMr1lod5SFvqHwMh5MSCcmB
yevFVFQYduEuHoyPvksMXuq7M2ofDM3SpdZ3G/T1TJszAkm4v/0ikMu6QYM9ZATSigZjnmHdDdXe
dSF01mhmgvT6+EQMOBbQykIrKGCCzt6vwG7MM2G8NKBC+SokX8VUHrhdYavNOfQZdYtZGa9IA7YG
wYt4I7VxFzIy/i337eavsJhPNYGCDQDaKkfzOe98ChXJIxObq5Y0X4rBT1Er2meNe35S+tXkgqaI
c89CyIPSDoW5HSCZ5N9tyW7TopdE5O06IA+AxuqiJnF0aNmU6LBgACGwkSlYkBb+3Y2sNzVkLxD4
w3FM/EejdgerdlB8y/rgtyEkzLz8HiV8DiGmax5PGztKMqLfk0NBO8RUgVVI48iFrceomuwPHTYP
XmZyXYcY9CRsUisZtnmmeQYb/qVWBBZqZqSpbA/6DbaNVzlF/Y6QO6Z0GvtJO3olvOvcUkRufAez
oyuSKyUQGoXRfkN4A2u0cpeUW8SeqWgTC50dd4uDTCWkOW1PI8NV4AYDjwzrfWBc4U0FzxXeXGOd
K+FNygDso19gWorXVhGci7B+E1OseT0etpWCMKkGIigcO8CeB4SX7ckeaCV6ZyYGNhtXlkGHsqar
KGrzpPnoM3RneOFSAEogL8Ls+x2yn6tixy+9SiIF8h2oBzkHGSQBLx76YoU8TK4o1rAg5fzmPKLI
cCDvcWTuU9cEHJXcK4tRJhR5toJgygIZ3ce5JMB7h4MYtxENoSqJ4+161qVaY/TMCayLS6TzujCj
Y8rcasPOWd10WnIzS/2zDJL4Ceqqm5wqmuwrYVyHIQz0HSuzBgfuImgyKhsOrCzu4B8EzrQzyomA
YNVcTCWhNbAkuYcz6sgQuJw7vEDsXPQivzVF/yRxdizZ4T+aGvOebr655ZfVQDRS6miOU4tu2ENu
uc6YrmJnOWIUuvnJ1SmCA96Ao60wFiuY3ltt2q+Jvf+ppomVUtRbPJYHdwkucWea7Y9w0Zum/khY
tvpiKO9pYn2r6Oj7XMDlyVHO6N2venzy3EBgBVFJ7SOhTUzpwzC5rHNsGQrDtniqV5mTwm23Qmvd
Irft6+bUaYO6MkbBcBDfjh9qkcc8GmAI0L/FpKs8E8d8FeqcIbxr1DZkNbVAf0OGqGPq49BzCS8y
4H/k9sYZHoxnmBEitV47TfeZC9YyWek/94P9ponhwTjipc0BoKCFqTZKZp2GnHzKevyrVUxkU9Aq
Phkv9FdWtMxaH0sW0PtSbTeJAwNS6wOiVgsOEiWtL2BrwznxMl9BJyVh0dxJl1l9gAJ4Suna2uyt
T5E/+e17HbrrvMExp5a+pKDqjyzEj+PA5gBfgXVlN2vr+beVd84SXspsLRriVU/7GUyAsyf77ESw
SbMJF93IkY15X5zNwKDQYtRp6uuQmBEQUwloUBJ2x5z47FRbZUG85ewLNoX20rpGtmRNjPgkzfK1
roSAeLJLbIYh1Vl3dXPxDNqoxtvnug7sH58RdtO+WfHSL6vsmJJcy7HHvhzJ0sIlinHj+0RlqS1t
rsChnAtjz7p7m0QYmt2JWTocT7o+hbmf19OIVYNnFRm2NgLFMvyrJQjAlatOw6oJl36b/8g8KYCZ
gKF2IuvTGAc881lseV2k3UIDEy8QjxkhYr21n04hwi2ydZbZmFRtjaThMWXcgzVI5OU69Glpk/7F
MeUxFORZYbdfkKJI9rZ8ifxabgh5fIZBkuwj7l8KPsCcjSiNVTvgK6nSFgQ2oATRAJ4K862mN/2S
/dbzFPiCm/VsksW20vzow3JEtOtEd64VnI3VANMjHbJ4GcK6XE2GuXHzzr5hmFtalvoUKxCwQsYr
yCkJcS6qdhkNBnJFstrIxfVI0Mb7q2xF2bXXJOAnE3GHQq9jhxuUHklAf3/Vx/9fqP1/EWoL27KA
4v2fhdq3sPj7/T92dfqR85L+NzFw9/ef//Wvf/hvnbb2D01gwrB0y/23GPtfpD9b+4fjGmiXNEaG
zowA/LdKW/yDfwEY8DeGRLUEn6oRAIX//C+DL2eYKtHwOm6B/xeFtmXP+SMFOTZFPv+YpuHwH101
iEExEInrsxa8/Pq4RXlQ//O/tP8pq6CtMtclBNemlRWgnEmstNT76DRio/rFBYVF4414eIn6YXrd
u4O1LvIYoYWmrdvUPsXg0rKLI7u7U0yHSJhvTkDzQoosjQap8dqiTpKPzE+OdOTrnoRbJz4yMd3V
BbK9CG6ezZ6B57/Zc7Bq1Fxu14CEcRw8dNMtGiyYduUVa846m8JkNRUsRjU/2AbZPOKHkN84BWJs
PaWOB9JK/Ln6aKejXTkGZtQWpI1i7BM9HZHY1ZIWIlt0mvnTSJVd5juq2WGeHj3QkZ3cHJKNnKcf
DXiFmI6t6BL8jiL+iUeSyZ3aPgH+plIctEuSptvGsP928AQqNos05RhDrdrYon9kFMLTVSDjQSsr
q/beGHzvuEaWmH3343hTZOVNYfANRGeW5Cx8U7L/YAIZKc9Ih/wF/sFj4heHoObVtAdllZNlTu1y
xLB3ZGy6bXM6JCIS0SXSxI8XJg4nJVIPWMYOhateXF99hETP42a/+BS+vVhXmfaolJo5ROVhwd7M
TPeqiX5YeHGGRa9+Pd4ip72L0Hxrk8DL9rVfe3bhnGx92GRDcrSS+ENj5jT2/JpJfuy17haq/k4E
1DDN2mA9YIjk2I7TxYhHsuj6DbySfU9yVBUr5GnHx8hRuSqiYwlPCv8eDON1g64gwocu0n5jNske
fcCJ8feysK03OdZrWxkvKFuPzfiqpoxvXCP80TOug8AqDoMZ4ifUDr40tiw4vDGmElc4CYg+0bYt
37mo/QnDJcEFTbnSGv0tIUAhMNOnoPdcR7uUobkldWwfU1Nrgs60QmLNO6yheGlrAfo3+TSS9McM
wh9mfLf5ZUQ/85AOF7Ux3TW5qRL1a1Rb9A3pMlWHzZhbi8rRwLwmOwmTjpnozZ2VPlXRHyarJDWM
AqPW3f2gYfOfrC0z6z0+6wS9MUCBkwh5BcvhoIXGljHMgYzqH4eKF4PRfBro+AOSo25Oj/maJE92
q6rq0iC5xTeHL6ekcYX0lQx3KxxvfWm8hXqynxBA6SUgEBl//H6PsU0Ww6gT7SuxwSvMi2XwAyMM
e2o+bBC+ISAYDha7QYN3hWRt7NjL3OD6a0b2zf0iUqM3s41/CKrmIUG+O8Y0JD9HxUj2Ovd5NqIf
JKahqMbHMIGBQ7I6xNMlmpJj0jdrGXOtKtUzR3oXD5tKdjcjbe+VkiFf4HHgfA7h9HCn9tZjjSSi
W/CWIHBh8PPHHZs9dPuHLafH/A626nhQ0uRIOsDH/MLM16NGQWtH/UoppkeN0bfD2kcFRCNfe6in
VljzF7ptbE3BW6PI6dLX6qURdEHBWgwI23VSitG1o6vZJy47bJROfW++1QMyHFaykeEg1iExkGcC
/IbnFs/VfG0nCZAKfrY04FnWd809QuyEPmYTx3M8KI+CNpwOltmuJp97nVUIArz0ZzAML4reeoDy
WjTchdas54vJlSSpRuLhw+QU2aPhldI7+20oiYklSOehGkju3GdEk+vKjPdKXK3pwHhMTxcWjRc4
JHe6tVWTe2x3kc6ODzvuN07OBM8vog8nUF47N7g+1QNDw0r9YnaxjHzUyAIDgq5aJ/IYULT4L7nJ
ZNmMf5p8PIhWW0ouZiWIvGbc00SeNC8olYvfF0/6HNiNJHWEFSenZJ86FpzN7j5J9VIyFBjmPwJp
BEupf1pxclWLeN9U+laK9JhJfvaB22MMuSR4pUnvXlbvtV6d23Y6uGVzr0mXm6C3xxhuJm6E+b9K
FLGH3IO6BIgBJ8NEtiDN9qv2hwuLdOY+7R1vhb6IjXLjM1msyFecH1ZRPWfEauyCmiDda1Bj5ge2
MVRo7uMzE857E08PLc6Yg8gX4T/aDMOLP0ebwwUR4XcdubtgsE7zLTk/E1TXPmExXc83US24xzQN
8gXivLe2pbHTck4al5FSa245E5meqM3NMrjneVAtku4SNv+LvTPbbhvJ1vSr9AugFuahLwmAAziK
kilZN1yybGGeZzz9+ULO05nl9Knsvu9atZQUZRIkEIjYsfe/vz956zhGRq/f5PTHaKKxcNRMbrX8
LXFG7o/o0EQncSw4hqfPO06ZTgppcupdOvo16QSoFNmKFJ1Rm2IIkFAnjWbty6ISLoZ4LQWwndhS
z9o2myBnkjl7tpP6DcG94Moo70kIu7KGdGZ19+pAOz9coNGEnVGEB/gamR/Ps+wjfdJSi5Jx2H3J
gKRuEywYyCq0lPrSl3wCo4MNzH4u832ntK8aHbLU2W08hFNRHCjYhbDOUjEoDBKhuqosu0x+mgRi
W6FfIogpM/189PncvIh6cQ6pxzLhQyTqeknQo5H91oPPR58/JL3541eElHzslSwqq45NW/Y0UyV2
rPB5YOfgDVp3sProTi4SvUImEXFbRhRrYDvoJf38QTZVCfIEMPB9MZ4V0irL3N9JvhVr8OLPyKBh
znU0HNsOaYCcXuM+G9CPy/EN5lG0m/PRt9GkeJT6cOqCsWZL/lIMdJ6kfqFL/tjDplDYZ0svdvth
Nibk2cyfC3qx8X9EWYa3DUlRf+5USpDRiLwMB5O6l1oa2/Ce/fzRq1O358Mt28VqT1bUTJAjO3L3
tEvhPLMGc3EpSr30ib9u9srJjLfFcLYRq4BfR/ZbU7D9qvvBDuKif6VByC0kDB8UB8cBMB+rHhMP
+iuoa5C98Sogy6j5zZTpRtTFDNxDCgb2kqjv8J0CqJYnW6c3KkI9kTbsu6v5pa+o25H2CZKGyYNb
oJj7a+4s15B+BW42f74T6LCt/5pRGzvLiU8uy1HKFrP3Fm8oEopzar0IXglWVU9qMz+lennKzDsp
HHsDmPUt1rfS2Ozh5gd/CeovP+Ph/1X0+YUCVCcC37+HyY5q0Rmp2yqmCdavfYwxu/gez/hy21vp
R53uRiV7ggv8RA4WVBUJwHlfE0dN1Gf+4ch4Ef4SoDuqw+5BM3RZh9/0i4Ggo9P5Ys4WRL1QuczY
25AUx63MM3PmFwKdGH3hlN1XkmOeRKj0D4f/BQHO/sDRkMhZfAIZQK/8y+EpPFG+hoa5VTuCeOaa
IurWUl1hZXpNlfFKae8Nc6FueoiNfN/ozGoEtlEy/+TLv0//O/xR/u4K0B/763nQNJyD6FhFt8V/
/32jEmq0QtjtvcC0eXwypgE597TPpL1tyWdy3Fc1664WHd42DJSepC2p9WsxI6tRWH0yAlZHx0hc
9yvr+T+fIrFH+/snA24l0+RKB6wuPvlftlDQw8clme1C8PBg3JLwirQHEmx0OY3APjVKFXraf/sc
3lVLfJ7N70RiT2F7gRD9JjvTuwb6YfUZHtoGRr0b1ZSeq2y5dSxdWkJSYCYMIbYD3r+hb2UjQhDT
GTdpYmwjbgARpcsdd0o2XXMcokBwXRbN2DZcizG0aVSs3SgarklP44H+gr/Cmk7ELU3um6KnLmu3
V9Ds2wzCTApbUqEBLhrua5LjaznE3AbFANrtmxRSkl3kZ3JpJwHOsrTmgtnI9V7lH7XT8/bJWwNH
hDXMVXVrWFmMGmQgd2Ji9n80wuMDOQ5P8KmL1X++Cr8bHroi04JsKrKhqr+MUxWGc16qerGN1Hat
l/Kld7Igz759RtYTxdZm958PqGi/u+66ooldu02rov3LdXdGxWZvyp0ZmvO+zZLHBBZhgo99OV5b
Fr41/VZvSPKY9YDYyv3wxHY3qPU80IjrBa1VWR6jttgV6JyBAdOaQ/IIeI8lBoNMQEoJ/KKNtGLZ
6rlV93Fno2QXjrholouxEIrXFxoQ9uJ9R7siXbcyBnOrE4CKXUHGSHAiep7UaU9Z1J2t5Tawq8qN
xncSUqP5q9kiF4M4xP6e3G12LGi1jNtvNnr7lZKiVDetypuoNKpWtY1nmOPTaGNWr4BQ1StpFa7y
UMVSmFQYo+h+JCsJxOyevtOJtQJb+aTWlZ/34blIpxuufsife3dgC0YErr2oGdFxQwOooX1t2I6W
WfwmglbUmJuEXsgccUbTz++DSjhWxGzZKRU0O1wnqc/uBs5xaCRHQC/HyNZf1NLYjkMAQfowScmH
pFZblUysjafvXGGYlwFIU71Ou2D4uY1m5JLM2kNnv5iDchHbPSKWPQbP3K6Cqyb2SaWJ1nBh2o2C
uniYcM8S30Maid/M8AQWxaVt0KOLYz/a8vvd1k+WQprgP480PGz/Nr/oFja3imxbyLx+GdoQusoa
J8+CYiv9K2zpJi67crPu1bP4ygX8kOIfZtvfzfqGTMhp05TiGKr4+1+mtAZTByvTZybblA1Zy8a0
/Ocl9Te3rGXShaqLnw5yg38/SBwJU0RZLra6DchkNBBjq9ny1EzppiaJb5EKekjl+krJwZ8BiEyK
vG+j9ENE2Y2z7JPO9GPN8R1DEZmWrSOpp5Rtz6DqLxYToVVkAQT5PYJXlyr2N9vkMPWQ0vsJMYTK
spiI03y69aF6GxKm6qaB9acufjXnxxaE0GT1V43rD9f8TXXmfUeetyz4mOzLLG25RY5+Sit9O2mE
5G1xNKzrMk5bg42O+JAGcUhtovrWzKeSpAWo3cGuvlRkGGxnBY/rkmrJ0Rn7J8UyXsJ82ttmciwa
jWR0SHP2vBfbpi6Kj/JieanRHBge+yU823dSHy35ArVhl0R2bzUN5bNCzXh1jwq/nwi9KO58GCwX
0syeJE6x7ksDVXVWGVfSzrStyCuIw8kNE82QoMow+ycKtX5aWy+AXFyxKXEmCF18lvt9fBIzuM5+
7T8PbkX+TYDDEEPDya5I1nXjlwxkoVbdVM452fOM5bPIB0TlEA7ijn1TYyG8llJ5X2ZgqJSIayRN
tBW21S6apEfVcRF6LsOpYZs3sDXsdfPU63bQdjcDZVnNDl1s3Ybh0ubTNZLCQ2urh9pOvjpdtaqo
Uq8S+ZRo8TPIzbdE5f0tlVM6Fj2ep/d1SeKvoNWuV5nzalIAA3c+0agIKvpmuvZ34yRm1XoZ3ktw
hJLcCsT5u8XMTyv9m6WVRx0BD3y4QNINgo8JQ8CNyN4hS7w69nBV+t7rjWmdl69ik2qlUJ5w/zOW
bo110r7V+g0a4qvIipnVdKPKd2GDN426q5EsE9HYnV6ZkM0ceqZTgX+J0gd609K1NL7DdMBcGnpx
K1IW2ouTTCuTHlSgo5u+HG+mwTcGTHq0tftDRYqus7+lhnQldv/D4/x/DOB+M4sRuIn/KRpuMsov
l3kMa8CR41BsRxvCEHVVvULPgbXGRgxyrZsuuoktSPgP4wscyt+nT5vwmRVaUVRQ2r9Mn7UOhlTV
+2LbRcYtb7KjWOfg3QxQb0eZi5HlxzvdCCJ/lia0HWn6tiHgqWYSL2Q4VW4UrTVwXlMBZ5OyIshO
SWs2MghdYjHF/AYJFEMXKs3ESzaJUmu6iOxGkdovg9OuxzoJxJQxxsdekjYtzV60tlsj+6HMIQrL
53cQ2qcIXbpOci+Bd45ryxHo4U3MuwgKTklBChGpY5NjS4+GJMmPs9N7AK2uIUEP8URZL++qWIzo
2rATHeThArckPRYa+/FkuU7ZjDKXeUPcw6GWvonvrC3ybVEA8S4y9XquS/pNsrLjrLPt47UpUuAI
eDQQUX9qskAEOtYk77GbPGFIMS4Uwurs1NFSb9xfyAdyxw72i8hQhIMMjCNiudVP1ZJ/iHSIPUzn
gsj8Oy7PmyGfjkpX0ub00WRoh0DUmnizwGlY3nPZ17DyJUXgmoUrxdOJHjbhmUNUaxRvi0xNYZzP
QE7hLekjpNtaWS2ZcPG4r5I0C2Z0KZEtHyt8eufEOvVT+tbP1klkrRXydSLbBPJ+Lc26L5Jw7L3e
xZd2NCKWVLnUUhzItDY3KK/ECo8IORjRSAIEu4jfK3XeQ2XC9Dlo+vhYkE4eJvMYwSgfowWn5xRl
8x0YKVYjWzH7iswakPsnHR2SMvqfm9i5RwAzvuPF/biQnFF6+VEKxKwL6eaIt9JRpXSgLMmbHidH
pejZbEZvOmSRRjKYocm+osFx53tirNNwDxoAjVIa5AX/gLu3kI0XlvB9krF8EF1W0WNSmwcRMCnZ
fNMz/QUuD8Jl1VfSBTsQljqiiaHIA2lIAuyOAslp1qqJrR7mpXa4Frm2rstIL9Z+WG6JboOqmvef
A56ihwgjUU1vp5HzyeylkxXQkZSK3XgGygMEgUcOEULkuBOLT6F37CCN09AO9E+8yxJ5fTHgRPY1
YVGt6DFbtTTUg+enBEF6obUGqBBUeKKFlbRm8l+GzYC7Sc50LPKES3X/8Q/Lk/Y3gpEtdpsQIWXD
ZBIR3Ka/hkLZrCW1qhvU1635vWg5kQseVncEZyRxl57ivtiM2j3G2ElKjWaEsVJ4IvcsBhYlfcDv
HXuAziFFXI7ZNUtpV2Xa/nwDS/1WJwS4TfxBC8F7YtOgZEwnFu9HB3qQbNqwNca0OZAPGv32IZVU
aDZl7MIuUQN9YM0p6A7xQaaunKmftxq8CFfr+0uOJG0TotWRDbqAY3s5oqR+UUQWyVy4TXAGbdaK
Wr9VkEe8MKlwkySp0eANvOpKcpuyhvjjVJA8cc2IrjW0P2MCSYMsd9LNN6dmizh8yA3NTiU3uJhf
okXboetxx0p2xaxu6t3eV5mcxJzzCJnoJNcIM5voTbaJQobxRqn6ilnntquwt1UCFMC+WMOzuGMe
hqFDD309EuqJdbfPjg4jUtx/reU8KtrjQF0jS+SLeDcRJoWq2BrHQXqWwOmW1ATEqEgt/STexCHf
35BeFpkBiXIC+MRA7DT0dgBJYG6Ncn6fcz4Aeft8huDhKOttUxEFlf2Vtsbakj1lHjdDujAtVX5Y
tx9Z1z9p5nT5pOha/x36//+6+z/U3Sl72wQI/3PdfVd8j9+Kf0Oj/fGaP0rutv4v/Ow0w1LRoci6
KXbnf5TcbftfsiNbFN0V2zB+/um/i+7KvyxDZLksy1B0sn3sSf4oumvWvyz+4IBMc2xHNSz7/6Xw
Lurrv8YligC3gVgzwNHYqvrLxEJHQhQvRLE7BB2LjkTV1KwVzf/5GbpfugLQ5maoO0+YFcSoCjGl
wRoJ/YqSP2R6oiJV1zd6hpFSJMfUOzswqbjhbfIeLU7bvHUtHV4LjAZ28LMHwfahMdHeUM5+q60I
yNMYxYh/bXY0WJp7WY62LckBuo5mJB8gOCDRowECmSGNvNNL1xvpQU6XTdXTqT+PIUuC2oCwJy1L
ww+udnl5cLIiWkfzcBhmBzBrCdmTVNPRQBThSSo+XWBgv1ESql1JnxCIo42mR5zGmI47EjhBQxci
BfDB9O5gpd1+RoVJUpBugn5eRdHdmw3rtZSmaC2anMKqyfbU9ulhtWsKduMGZTdtRYNSHpXWbzBB
qxK9+G6Yxlea110rlys/XaqP4dmRlTXQ52zflwmQG52plpI3SZHc2swSM5hJeR4vJAhJOgkcMhak
FhrFzwAe+XdciGikynfy8Bb1zo90iGj/tg4gRjZDoZzlEN/1mnVzIZ65GXXhVVW67bMuOt6VqTvp
SX9oetqC4zi65I2e+Wqpfwv1qDtHukm9JTXrLXZajxIAJiHXb3VcnfJqBTAMamuk+LNaOCcH7+uH
uv9IurOjquHzONmlR00cVbilvve6RfufCami7hCyOfFy0nO2Eot1neNKJfejm+c6eyCDCOJRgSuR
ZiwwixVe2qzDgq2TruQcRIkv/W6CxKJ0L7ydDDB2iYQXWGzl1xLXL6ZtZdnSqUNdrb7jf2VpD60d
ly7msbI3VNn7nXa8ILEqzBhpcVHQqzF/QzSJbelLXNx98p7aQxQhsOyHfF7Hc1js6UdYTUW9+O2t
nCCKqNl87TTctyHR0tdtKa2nmtVBoWzgtHDNJA2Bw9QanmrM436Wx/BUOIqD/eDc+51sPpK7r54x
s50hRttZSAiXlfr6LmzgBwCZGAII+z708IvVZ56tz5BB+nHbSfEtrcrHdqnQTk/huEPEBuzegmFI
wLA1nRmziLQAD8aKaYBXLTSppyFQz9a0XZxM49Ua9emph0Xi3Gl/AsIw7xL84+1ekr0ZjBmaS7jG
ZX22bNFyVtDr3ed1gx2NdVDKdG20mQGpJwNALefRIYb8FS/mc9/OQB9g61hO/4r865zMGg0ZMS0D
aVddJTs0DrCerDGxT2nCAg68XRhoyQlcsx9pCHCXfhbvvgzqRtHxnJG68JuUReu0nSN6oPJ3KU1P
EVijTTE1W5Xr7as9EnoJZzXNaECv2QhoidkAeq1sBQWfpiDDm2bsLcxxhlLam5eZllBsPEpY3SW1
r5EO6s6yV0vdvSTIxJPejrYZ7R+9vbwXmRDs9CZ2oXjlFZPo6wm7h97of6RC1SmpnQ6jbQYPLE0w
jvGYQX6zykxLv9ZHjdOlg6VGQo++e9EwcO8OqtqeQkUmvpxPXT2EXpEaazlftql1pw+xpARnVUxA
OsJaX7HBP3XJUdJowIB3BTwHlbEis5eoFNqMpVzGmXQ8wLucd1MxbZMQGrwU0gSFCPghKtCfD6gl
qZiBFjC0o54xtceYc6CIjJAeaFe5sr4ad3aLYZ7vR+k5U6Ep5n36TIOvUNIDoZupiMJ81R8kp6Z5
TZvDF+iEBHc4XMgwd8+RWT5FsvMSjZNBdWOoACIP9mZq6rewBgETUyIc0vJmI7retgOJ2igtts0Y
/1DKcnxwnALZ5mI/5YN0X+vQEx/LeKT3IicLXIaXO1qLKcZvIDRlzOGabgwc5nGq4xiWEKqxDybU
tD9CJb4HdIx/qbpcfzDiH3Y3YbcGwaIaDVpWpMmA7tC/LDnS9MVEeZwcSzm7SpN87eT6u2733I4D
VSxrtA/3jCUvnvsumKezInzvFBlwWjWFLpyHwaeDonSjfhMuOHMCEvAq+TS2cXXuFetLESkLqMkW
5GYVSRut/lrIerxPFOmgpcCOAfq/TXVSbRYl+kHL4XRIrA9lCSmjYQQoofq2TW03V4pfJEoPHigr
SR2dtTvbZv3OHCqaTOnZBKjTJzNa98IRHb4l4CQDhuaMot/CxUzO6E9bqKX4ZAu0UCebP1mPIWwM
VZLls9B0aZOBbWHWw//vwVdE8lKTkVre7nqRBGmV3hDwjSenMnZhlZPlrqbqmk/xNsVRZ6PrzAYm
qBc7Dg00PMUDbrGmm7fyCNcLBRc7AcAocvWjcgr50KSYrWkxJDfV7N+oKzfBDHoYdGJyrEHzrVDy
97QF0uOXgS5NunvLlkWbQZY48DHl8RsVpJOMS8VNo0mi151vgxVOflfbxsZK1Gpt5AB3irK4SIYZ
KCHrLc1039Oh/5bMPbavetKuaiEVYVIC26yxjufRHnD/45w4k4cpLeK1nqWiX3Dao2f5SU4JcRBc
Dz7KEL9SaC6dcJ/y6Cp9qqtU8vuOBtectVCiCW2tlvLdC5UnMA2q68xMZ101ISGmnzUxJXM3NXmK
Dwn78EoYry6AIilmfMC5qzZ2ZR6tTt6GKAm8WdHYVJISJB3cneqtsyjzNtXCEcaTSfQFvmKToM1c
heBb3ayzzwW0IFyCXmj/yD3BSU5i0mgAbryc+Gk/W/IlnGl7xNIN9OiQzTtrUN/uNa1SptVbR/Ij
JDRoINkYYGJdWe++4xw5Hep8xGsioyvE4JskT6RKKjo0GuyRe9rclPKLqdevHYZV27RlGQnxb0ZI
HaAEyB5jFDQes6GtjLZXSTnqhBoI5FCtUIggdx4KnQ4MinBpNUlQb5ZvcRtRw4Bb05SGyereKa4S
6ze1U1SYFDHx23pwmlt1ke8AN+3cJC+LY4lSKTraeVt0e2Y+KNCFTenyHo0JFDsiPbLMPXZ6kDoq
K2eGr4pgrNJ6U4HPQZ+ufJV6OKxstpjYKJ+iMUeCP6uh60Ab4Eahaxt7vkWp6fmX2F/2g3zOIPcB
cgAF0pv9bjDikV2YykyLeV0oEYOUS3KztVo+kxyLkEPFaSfttLhDiaTMvo7bxAqL6jyxl6Cb44HO
yMHLJ5xknPm2MNFPBm2IDr4EdgZ2SVFwCZIQmDRlIiGmIAq0pnoHjkHddfdjVObVKdXl10igDmgF
YRLIR0eAr+J5f4+MejNJcpBaxSPO2uV6KmyM2jUoh4E14zzmqDIt/lWFQ+eUR99zSQFKQH80pgoU
yfToKb5jljoPODlmYRriRoBtKbYL6PDte9wHpvhhsD8O1vi2/fH755PE2PQdNVdtdLBEa3S7Cmqc
UgNem/gh8haab2NNNIEhM7HHCdcD8eci7uS10cvnWpAJWEXq4PPR73793XPToFrY78bW6vO1NFc1
YGRMiCji/X73is9/d68Vle301GcuEdHwl39tpDkNtn++mq6C3IvsbFn95S9/efjnIUKTvoHabjLv
z1dLkkq1MgTnJNsEUz/f9//2WyohBBqjwgmUW+B1rk3F//NoP7/B51uluAitck1yfh748zk6P0zc
hlPb/aQr0KnpAmLQtsbnUPgTu1CKEfATyJDVuRcixf3JY/j8A0WaxQXabawy/Z67uFBiSKosDKnI
SWm3aATZ4vPHPSn2JcH8Rsm4qmKq+8uPz+ccbSLhU6Q0vYjmMZq80d1i3NgLZ8ZUWPKRS+mI0anG
uTRwRehMsi+quKD4X5UwZYBbOPmUBxip5D8f/fIcYvOtnNB3OVvELXsMTvBVdfB9nDMiQAOb4j8p
HHhgYNZJHslaRYAyOEYJ1p72D7UMB/fzOH/+mMURS+FO+udzJYZ/mbUYm7sAcsAKhawCkWJNkewQ
2/hE/vn8MEzgOkv18Ok12VtY3kg5x/x8kROZVwiT5RoLIczwQuBgKfcKbwey1dPUodl+YkMqca4/
H/3yq4qX/XrR94zogyGsKcQnyFooL59Wi6maNMHno0+rxc9fgX9AxYpA/pnCH/XT7LD5P16IP59j
3HlU1Tfp7gJfOEDDtLoIwF3eUVNaP8vOagMHddVGV8Qe6/SAx9XxeQqKVbgD4ei1nrEZZhxhtiO1
BWN9WYLncb3pfFBKiH99WExzcnDuPtK7+yPZrSA/ZLa7uT82vvEAAGB9MFeDi3bW7ebVZglaD2mz
/1UcDEEaG8TVJW2858R2D5Ob7p4Ly3u2pbV5nt95ovc4INYzjwZpjvK7ksNsw8x7tckPz/fHDuUS
gQ6igMh2lyDeEQU/8NmUDSHAw4b3Zmx/tB6FW08JaCjzOvS7HtyasgHh9JgvqSs6NxGj8O3Gl7g+
6sWZ07Lkm3ZBX/PO6ZlT3I+WnUNCnDj6dZrPhTPih9QhFgnqFvwzHTXw/9Z0fg+578xnhMCmtbuH
/rTsZBXkd3ni2Pdj1oV+RqQ+XkDx9HQh+KPm1skhS7egAYaPwnbJWdDBjCO2TIPS+MznSA+9veFj
YO/WYHcI+mptsijskpGvtUAUwD7JWdmhzwN+dbBSXHYLPJmIDAEwDF8/R8VGHvcwZnLoGPOKkMB0
jjYb5nfNYMFdkwVSza3yOtx9njVAu0GNDCkPPY6UOGuYkG0QZ2urQL71eTC0opnHVShfFn3N/IFC
naOjtZNML97BbqQzWMs8+bywrh1phnfiHcMCvye3mH1cwMM79UYER4/2GbNWmw5jPDMmn//oz6Wv
0gnnqg8pzl21R9/30m3S24zX0E07ayu5cu8uxHn9SnVNcYcjQDG+aaBDxHpihwlLe7S/ye9yvzU4
1xjRfoM23OEe6A0/aOkrXjk7+Xy7X5kV6UVF6PIGpXMdPQ1enLrzt237JK99KDntodzFAuvsO/mP
ihZPaUd2/IqV9rciPyag5/P0pjTrBkP3lKbma7/CGcqjwfXjDnYdfMCKOfBUUZDfd6fii6DA7D6w
pV7V49dhN2UPnbq11mW+M5gxKtSjn1q8IZo80Vaaa1BvzJWRBdrH9KHxyVflIXljCPSGtKaXWVcW
D3D643DKv1f0hSEy3tFEn2tuRYM53bc3s3pwcEpNqycl34Swm4uvvJyu1lAV50M/t3BeqL8xGNlj
5/40vUqZV81nxiOXrHefl0B+3/DH/oVcyauSbOnkYfMO9AIJO8y0ZVuAh8bZcWmvCr3WxZljJ3g9
kRT84PJXZMK5byqXFKJe4UfnhpEXWeKQBlfWfiyWY3Tjy/GW3BCQoFdWe+3A9+tiRKeaO0trBv5C
BULHEw3aHnzRZt2Oex3fwPRxVj+kgb18/8ZIhtGpwu6WDlF4ZFBmFtBE19DXPNlTF62Kvd0G2edZ
KqjH21/q6ommVhAcdDLTrge6aFc2O4pzFokt6lfSOk4OUvOtvbP60PhtP2IckKuHgeB+yCifKFTk
563Sv2n3y6ARAi67vH5IZ/z7pte6+CrLnZuVF7U62o+IgusO8yGuyJiVK+5vRfBZErRIhh8pG96C
hrFnPCnLW4suuCEQ87j3yAXiqcc9ma5tZFG4Lbrgw95tZTWv02aHxMR5tc9cYbXBg4LZ9g3w/7lb
neLoamzmd+5gk5qnSBmyIXLHZguUydrmznnU/TftQdsAccxcpnI4sBjC4JkjrrC1GYLBF3M3c+xX
hhLH2ChB/868OrEpmn1etATFh8EvPh/lUNzIM804c7mQWPimofMGwFF9lH5gKsbo4bLFq/ldXlc+
xvPNVk+JyU/zWn80z9YRyw3GSdwjJwPx6WsBg5BPMgXzC1rgE+eAvBtZjM2iv/TAmRGWnOc17Rjh
EzMn9onNDi0KZ8vqv/ARdP4xSqzBR6PwYk/reQ3fZ35n9mEqhcHF90ptlkVM2gJlI1YOnZ4FP3Yh
L+R+QfGc47G575GQCJj4iu9A/298MM9wsZeAUS990WFWfNAGxuIurYeAi0UaRz0DkNfpf9rhLMnr
8+T1q/4oHX9A7pHfOXU9HF52jR53ErejePvkmUwK066BUyrOCIx6xWOq/jy8lm8kTNUPVuW+Wa8+
Z1/6Yj3QGPKCFPvVemD54zpC1jVW0RvqkQ3IOI+7mlUkxcA3W9OQxjrMwi5zocVKSOHdWSmB9GWI
uFKMDa24VKCi7TMt/yxmy8PCFWVo8VmhC7v5gY09wwHwCZdD43QRSqY78ZVd+f2NkcdyAbBm1QX1
gfXLPnOVnAeu5sJK3K4XNz1YDznvx3qwebZe2YYdgFe7EX4pmcekoG3ks3SUvigBF4n/Pye3yX3n
JJiPE3bPHqfJOHLGecj352sx+FlCh0Dcp8a+8iNMtlbKA8uLYXpGectu6iOXsTywPN8frSOg78zV
mKM2TsKUxbmy6H/ionOXYcESeslbVOxVrp8r1FPzliMuG5YyG/kNH3pEz0V4wvfEVeHIVEmedc0s
2r585cXEKNDCVk6+Z6qk8X/Z0r/IGsgEeWMaVALuPOolB74Zc8ALi7tx/Mq30GDJkjxbsYZyZsEt
+a205lDWK4rGQ8yC+soPMp74mIde+MSwz8GK+9ZDLzGgadYVF0jT19FbYUCHYjh3vu4xSzJYqfnw
AQB64tbQeNoD8z+vmsQgNac1wyz74GOx+HMItuLLtm+21f3SvnNbo/DhqhTLjiV7xpu28zm0cxx8
eK1EUdKBV87mdrIfxSjV/UzZqAx0WrU393pH0ngiWNDX4yX7IBdvE+2FVyvljM4LvjIVfjKZ2X9h
3eyYU+vXRhSuDTrZsPQ4xBc0yxDVekj3O9hioV9ArtiJnD6jvnM8XeVKwllxc6vBeOYoXS2SgVuE
E3QGBpXTHkh+DORKorYVNiI0FQ7mPotgpmps4XedtaaoVcsgbC/YE3fmU0X5IFNtH/yhcXyzH9mk
rypjxdQwiUlOVVaOO06n0PpymeuXIt/AbopfRy68TDbADSXqwRLYcwTQXbej8fQgTr5SfIZoWO4+
Pmc5mcU1YZMQtLo2PrqPqnIw8zNTlEVaYnyfAgUP2VgkASo6u5OvLKcjbzPGCVBujJxZ1abaR1bm
HKvyZhxNJ6i4iBREFNrk10VxciZfH8QwsMtj1YjcsPslbBG32KeoWc/zhcgczZJa0kFLfixgt6F7
wBRKJn8iV67PNTwapa/l+yj/YbPXv7G0Wl/o12eQxtjXcp+GHqUfYhoxwA418wix/jtjluWcOJux
m28nxxsvjb5uvyIxuRP5GytF3gCarF/mfodrwJoL3ffbRF9PIDwgNhX7yMauZT09TPZJQUoFl83x
gNRtNhsmua65Sl+aZs1IK1+YrxgBdJQY5LSnNS7jOeFQiMzmqMee46ebcnTxbBLTyuwuJMDUHUVB
dhhEK5Mrf7fjjSb7kvw0Dns+MDsOxtYmKj0M6VuWV2K3FeYp9lOR0HnpEqSzYrS4r5yAoxIbZMQp
BMIjC5SrHacZobCXH9r3qf3IYSFLD1T3MJdZrp0RqE/Ka+1xU1o0jTEZs9/Yd6vUJjRmQtYDTQfL
Q5adRr0LFhLn7q5vrW+C/d3q0dcayXTyBmQbY0E06o+ZMO67YZOhByFb1HWcX5dmz6mAAvxaYZ1k
BTrUYFoo4B/ALHTjbL+k5/hB8oktfYPBtSWwbXwGYIc3Rx4fUENJ2rH92nG74z1tu0St9JNtKVng
u91LrryqTvaqfeeWw6aHmzix0Jfz3jjsJcIIHAI4/BrEKzsyX2Abnsk3oTKPQ1cjO/TefbBMWXun
8HFIko5MJlzcSN+gECsTL5S2IFPy43gk+Uixs32QY3fJXynu1gGVFqon0RqNBoCyKZfcBQuUAVGQ
j/688U1KYiPpWhPbL1oDVhLIYAq1J1u7yKAQxRCauJXp2O6/2060Qpm1iWgEl0jHfrejC7Slor+N
VLqNIJFeUoZN407aUar3PAMFUrqV4wqRZrG+o65j5gdlNr1MhurCtWk9ufdb54dpMgt97XHTgUhd
BjZ/oXpEY3uxlgGD9Q9ddHbkNwrqfBUwERWaf6Jn07NK35TXQKSero7brqPTZ2ACvJrN0atz4sax
ro6xyX+EX2Y6JVaYUdgxTib7hMwuHPQ03A4BiZguyCWarIpDohGGbCR3/h6SpL/2upfuC5bBVfEs
9WsnX92f7ls23VO/7iOt9EozC+QE3a/UjRR7HoxrS2JY95J6kyO3ovSJhOrVYv6pX2k441qzc4o8
wnupXQnjsOsdBuRK+55pbn67v+oAPyQ8H+xV8hgeye8aV1Abq+q/2Duv3djRLEu/Sr8AE/QGGMxF
kAzvFPK6IWTp7U//9P1RVTmZVTONxtw3KuscHSmCEUGRv9l7rW99QGfrC6g0m4Fm5L0CgbD3GMaU
t+Do3MBDuWVro/7z+22SkFX8xq9Z73cQNdRj0DK+jHvGHy4Fa8WR+F2jQK6to9GesaismsPU4x+6
hsPDnL3oJGZF0yaKXjXeABXdFe5k4hdWmono4KgIt7lknyQ0dHfF6wBqjq28xwzMKHlA2urFx8mb
gpWzFzDrwaq5i8ngg7+jS3ZRH9srjRhBTBzYQ2QWPdGOZ2QPge7pwDsYLxJfwlWJV9wH4YxfOIIy
ht4QpfAKsGJNiRbqr+oL1zhWO3Mz7Tl3Q92ugrd5PR6NY8To5hMbojASIm1jefBub07hdn5I/RSO
pINEO+SM9DtheaH5hnrBq2s/tvbbpGKtzH4PQ/E7+QVX2eKeqna6W745a2XNmMlk7tdPWHrsk/lI
kcWHwY/EQjfYYewXkPVz268DZV3QaadwRx/VWZNORIg41Q68h4D2PFNaIYONceasU/ACCJ0u0uEw
5TvaGOYd6T6b8FHttnXiwbonq5TC3IXRVH9NT+MBw5+2zVNf22pefsOmsoqOEcOZB3tJOhgXxaPi
zaiQ8rDxWKI0C981fOJcPm7zgtmF5o8XvNYbeUnb2JS+MPfVRj92O8j/9fU+OBtedLQuEiWFlXUp
fbIDptV4H287yY9YhapHxGZs7y414N6H2M/WJjid+cV8Dd+6x1b2oIaDlnrUOeNb3rHAd32U0SO0
wMRWTKvPys0gSwS41rlUD6XtN+KeX7Rw4eyDlXUTVOgxSeurQdqSZlCGLLY25WnRpjImlq7DmH9G
Ya/uLF+8JM+MovIrHbJwo3CWtR1BF0lzKEE/WNgNkOu+VfGDGXvcxcqt1q8gLRVrNes7oltYddnN
ljWC3OwSQBOsunOynKiGyqtXtk5Mf6wQCH9iLQpk+Ow0oyvREl7+LhFYSiyKvORo+8V+9kPSCHaN
26SMmYdfqgVaTS/BlWpqbOdXs+m2bnccXiwkCKxp7ef8GKMut0HQYQJ7RqNQhr6eIf1fhUREHGhm
sauipUOrzUYYBCBq1d3ptjedkN6HNGZycmewvJEHsCu6rTqi2N8MRJ7qySPLTXbo00uqEjrgs9SH
XuRcZwXOuSvvimXPjpLEj3kR4pilNdUM6TSt37kK1BVDnJWDHQfm8FasuCEQIp+jLZz3atk14TCz
6JuswsesZ+9p+e2zY+6RWKzip85ah3hKTuTmvC6jd/jY0hpaaevxJf2Jn7sPgkNKyu+e8gkmzvGc
LcDJwHGDaSeLYzq9oepDsq+hmGAcd04SHwci+F34YwLFxHtFiW5VHJdwKxTfnBxxpBygUkaJ/HqV
7WgzoQ+ifIACiBUCozyKjor0t5fqPkpdQSjSytjaOxb59zOkRje/QRRVyP2q3su7Bk18hRjngP6J
4pBzji46SKlimz3bzFUDyQ+uY62Cr6RQ/HSX291RaIDYOI2kH437+LXzJCpF2rJ7iZ56ZdNBwZzd
5CYhY2L77NSv1RMl1c82uWOlJYGPvHatF+LoK/eKoCRc0Waatwwd6X7Bn0mJ2++Gs/Jsv8K83NQb
tvdHbklt3d+3z+ZrxChKS3xdhhgv11gZtrDbU7ArmbFBKgDqEyuZBxYfe/u3gfm81Y/abWQ98WhZ
JJ+c8Naw7w0J4YQCv1LWpL65qL9pEgD7LJ6rj+qj/HROxr5hZ09d44JcALWAVt9n3NCApfoVYWiu
9p04S31kiK/OmYS2nA2FQR1jY1zG6i6kvrBv97LyExzbj/ixekbAyarsEjwU2jZsLyHeGY10ktQz
g+9a6Nwty2DAlJTFALwf7bhdfePmTNx5Gx4oDVi+avmSj/mGLfrya2HLuOk/IAmsgPf5HDWi6XYY
t+12RIsAfMaFSgtV447l7ck5Q+h+qNblGTPXTBkNnoeHLXyFeOP+5pzDN/pVkUVf9VW+p8b29E4D
yFxG26fomSVUwm+Zl7UIjny0r0jfYcHAr2TY75+ts1F61MUvGiM5viOKn6tkTRCl2OQn43n8gj9a
vmm38jHYdQTNP8f78YEr8btOrn1RU9B+0sO9dXvQYcSvPms3fiTA5hygbhCudE730rljRuZSCK6Z
B3i13pAsRmTCW45kcXVJo22v+qr8AuGCgC8WZ1Q3UhWET7BNh13rPFildGyl8BouzVOMT+z9f78c
tKUX1EysIWXLWYdDqblyi6d+WPo+UydZCLzQUecDHaDf7zl1fKjQ8WzSpYUVTeAZkUhQkFEbSpLJ
PEyQzP78Sb589dc/9bBH9yA/kFaduwBRy388//cgvw9t9YQjTakRobbEYvBvzyeLgCSjYR/LNHZa
yaz/8Ue4/PP3e0E1sESPbOPdQTPkm2yHoQ387aH/9szfYxil+PvRyiYo11kq7g3DRvzXRD6N2m1Q
0y36/SOsl9f4/dKgYa/4v1/aVioU35KLYiPGCDTOnw/v/8/b/Ot7TijV/zzE7zd/H5NnTbxlqln/
9bjf7//1z398FeURXrHlqH/9JNUjDYUMU9NfP7C1lhf5/Xc5sC5Tqgqy7vK+/vbyvycARSgh1dLE
bSVCFpDc03nl9D7KKIpfSw03LqZ1X6Gsb+p8l/Q1jjsrWtPZlzeqVp/CnJ5XnFC7mjWU3UQdacO9
UJxtV7H9SzV9J/Wt4XXIJxrTcNuWqd2M7FscSh922hKzpr45VruZCnSUrUwZTXLQ1WrPkdYMgJMV
15GgUUY69Z8J0o2LlrdwZSeZqTXbOFsUhYpxr6/7XtnKDbKCNLCcrWYgk43S52xIRtcUxq6dGjR4
8kP1q/VJeyKR9PFRg3mwWkwhA5r1PGB5JuNi7yePuAQ1IfBXZ21Zp9ckfwlD1ilUOYjZ8wzb2UkC
SlyZ5FTlsmbtNDH7lfgSiXytKxZjlxZeZ6T3+t7qatRFibTX8+axiqV32YQkaqTrIPwYeo1eUMG+
mQHHUS9zQ84MGhVIsCWZ9WbXnqyOECtcBIcgsN5G5KIEmhdXpGahWzaVweYIdSQ7ALqvzCKG8xqG
iPUqnYJOOfTSKcrOQ2B9T+2oemmlfqEkOcmh9RKmSFgx3G5GDMTKPhyyz2Ig/20oZhYBEQkzefcT
FfYHbeTi0MlavykB7m8iyC+VtJ1rpImGwXa6VZHptsWzNRGc1Sr7pp72iEl2eU6fZQ6OY6zeRNMT
0qqu4qFBHVXsp5SOEF7ISMZQ0hJYNpisxRjugwZVo64+dg48ogdTn4GMWqrfGTPeL/sQUvNsjTdO
04dA9Kc42UVRkw+d1VY2EnM1K6CkdTwRVD1yzpmWKN9V0pGWJ+PCmHVWe8zxDSIXzthkWsd2cb5K
jRHhpyAhpVV0vk2vzqk106vGuzqs9M8ZLFkTGLe8nV7yqqEO6nRUU7UMnVHxrYQFQTgd8cmi9Ea9
LIAgkiaTUwYzwNzYBEnOOgvLJCHuJqqTr5IUFhV/Q5gPj5XN7Dq1BjzuXoy7HkIpySKIdgmhFRJY
41zOqnMs5Ne5IgmiVm0JkAr7yVx9GjsFsFs+v6XmzJBCzDWysgZ+CfwytIGv7PXpPhHOm6G8hEuz
djT9myvJV5T2KRjs93YyLwFd6dlCqjHL4+M49oc+i/3GrFHu9nnoKTLxc+G9FRV7APCg4hzKH9qg
3sanBkI72ae9ukvoZVZqq7phrD9qnQ1HxVDf609Zc36IS+13acnpGkmxiSxwJAbRMhDziaOdJiav
Pji0RtxDhBpnPzL2SiSdZzlYo/ANgNY1Bydpv5XBUQGBinuiSR5RkzcIMVHf4is7zb3xTh44ct6S
dTQdsTl3al9qZLoWU/lFRge0E627pDIpnOl8Rvx8UeqU9UczOWs9DH4CbUiOQ/diKAxztTzuDRJa
fUWjux1Nio0a3SncLP9prMBtnYFZ3LbvGti+YPpYkPc/upjvUTvD+gnZFgYBJOmkTA6mKZ7jjt1F
rg4tiZUdZRiHZkdm16lfPWVKbmxaYz5XkvQUcW9ydo2X2HQIn5aoyMQke4QTvUrIp12XvE2D8txH
yL/Upg03ssSOOY4MzAmTRnlogtgpcEsJ82TYysGElcOORj6TNMNKdQiv5XffVF9BS5/HoAEJGSGa
Za8mZdCNLCjGKoxT0xK+2oPstQx1WRLScQmwPkPzeSNkjKqlRNlTYuzZNllAxWyMrxERfkYlHuti
OHPOz3ND6gUL2rFL6JpK8nO4xCCmpOgN9TWf541UVddYX3IlCiaGxprlVZDHP/p4r5HtSaCFiTmi
jK6qrqVIgzMq8oSkJg7R2SoKU1cyehRdJnhRPW1duc8+pZLU4WBuf3ST8lad1btQTz9SBm+31aIP
u5mTHdLg8WAFbPkZv7O6LFdVqiNGRApntfeiA3gQqxgOW67+OUStrkPEQVrNHTin5Tq3+5jyYJf4
iahf0pEUTtGCj7hqVEIIK1mF+beRq6r7Zeq0C+roNWs/zIiwOF1W4Q1NcuEq+ewj1N+r+Z0UNOdw
rMUZdfWiKqWgrpQTO5ug2QZDRremzZ+kqPswVK3yLHVpdS21Or0B655l7lBCEIYi8hgTvcbq1Lkg
+yTvEOFcRd+zmhCwq76UVXtptCwS4nTawEC6h5KKedVSBLHR9o5VeQUY3HhIcYmdC4ZneSRzBM7a
rgFL7xYjvKXYMZ7lRmbFLhdctV1LIaRJH+Alf5K67pcCODQM/ZBibWWwesoQl1hKioJgMo2jBh5t
atl9RguCqcwT9EZB1u8KnUzPQbiatpe6o6VBLdFk2gxh4KA1GbOtkhrBKaTkCOqbxG1t+nQyqlOy
oGSU55Roewr6qX3OuzLwor5zeLf0SYoCxisqMQrtVXHrBP7xXofUagpKALa6l4OZATEeRy8OCHBr
FKLEEIf5oqs+F1/ar0/qfyxl/42lDNs5zu//2lFGj6xt4s/2P8qf/4Bk1eUf8b/Yy/7x/D+BruYf
jox1ywbPSlDGQmH9j3+6yyzrD0VZaB2yphHZp8uAiv7pLtPsP8C64UdzcH7ZYC/40Z/uMvsP+AeE
FMOYwrOm8qP//b/+xVsv/u3ff8dVLS//L8gQR5ZJTtAUyB2GZmrLJ/+7aXVSilSJJvIZlqxwihl5
+AOzswvDtSyoNSDSl3UqQ7btBcr3ksop+vsOQbI8f6lg2YSMbwFhaJgn2wGtU7UldLCtXxSKsG18
/dtpvv7fbC08+P+Pd6uZpqJpnB5gV//mhEN5bFZkqPJuR5mpFm++yFEcW+qSd/AyOdVR9OnCuEYN
sMWFcbMow1TzebL7bS21H2qOm19XtzO+8XBIqWAFp7i014NGW0FHQYQ6Li4j6utofS+W9i2qaZVS
IIiCC4dZSPppEOCvr2gvtB+TSf1h+R6PSJthrdfl5/KYPrXJCUwgMNJHAZ42OFDz5iVGzV63ZElX
1FxwdS3fWh6yHLKulM3yDuwKYR6HQvq4F9RxZPIROfqfb6rWaZvwnpY3+PuG62FdyoZvEo63PCbm
cGFNlWpRAmJEEiXhOk6zUskSXb4GU06BOiANUuel07UIUx/K6mV5TJSbfmNs6oin8mOdhWEIuKde
HhryvQQvGF0bu73o6bhTOyC6Pf9vOn95th47WzkP4ARRZl+OEZcF6jukjRQbap5bM4qH04a8OG/I
ndNyODU5dL3Y6loP3pP41Hi4q3k0yFAMgLzs0Mo/qo2CCX2Ppl/Av+vlWvCMtOAAvMbv++LFa8Va
//lRl9cT0riyHGVDU6Mu+u3yI+bs37+BrsgfIsGqUXf+7wfgOHrVUb6KN8vpWT778uLLZ9ClxIci
zozIa3EKg+VrfiYoZzqlR4yVzFubtOJJl0dWNhFJCxlOIzWUkWYRnkkUMFZjSBohpb5rQvSgmXty
zOXQYoEIVqaBWIF/Lg8WCkVnYW8najcyO84aJyLN4HXHNq3rCrxqvDlkf30feMn8RvzpZjmuABZP
qoObcrjlECpfOy1xhl3M9M1rswv986k2rSxibOjKJdBDdaKY2TFw2Ho5rF/pfDKOlupUsGKlvZep
mbITcJd3sDxtoILuvCqa5KdmsO1r9tYORoGkL99zmioYYl2dkMecRmtbHdUwdGUt8gAeQIrv0tso
EVoRgh8h3OAtFTlKAlT9QGWDPHti15N4MRlauD42obAO5ISd6gZiKrKEFjy0Famnbow7r7A71FD0
l0AMrFTbfkiLFxWqFnmJ2AHShLwWbH2fBVqNPCKi2Ay5YSQlumaK5gsKOWQZ+drQ3iF7diuAFUSc
cgYJiMqT0P2fObRo43b6b+bQBQKIjfm/nkQ332UT/uu8+c/n/GnLlv+w8V07ugUCBnu19jdbtvGH
SeSPivcaTrrFDPnXxMmM8edEKf+BqVtH6b5ACQ1b/f+aJ61fl/U/5qR/8M8dsOv8D9iVousqVuB/
nSlJny3soLSzLVPOd5nUOUwHpsH6x8HTNGI5xFqVPsZ5fZS1cDNFmKZtlnb7bFZOeElJtMl6P7QF
ILQxpeYdQHYBR0NuhUQBKg8sP2iYgxXBglQMyh0mh7M9CG0VlhryFVv7aSZsUJpufc/U0GRTcg4J
YRnrLELaVSb6WZL61BN631OcRn83EgS1bqL6rKWJ8FHmV/5goJOasW36bHTPufoysIRsjQwfeML9
bZbGle0cNqvUwOeriZOUTzYUEXboPLMnt4Vhegi0XdbT4o5S9asYDfRUtFhFusVePtBTUkFB6AgA
4bWa5azwU8KwE/ldz6JrkAXkpQr24w7ipnmAfI6z069K+9K3wo1Thg9LKXxwJ4NrYb3fxLpee0kU
3fd5f1cHzHG2QwW7ie1PJ5cp8o6RL/cB1ipBgYQ4bnopiXEjlpy3Wz12bT9AvwPGha5bH/DxLDqh
OZ80n7CpHDQtfCQn7BDIztGdZE7feiYdIdouY9EmzYE7F/MmHhXyW3RKPlnFLpXCCP+pE6ZoU94Z
c72rc1ownKsr5qYne0GiBNQrzQ6NgRKWvd+0lNEGGeFFvaTGNBHbe3JLsICULsWtEWiG/ZX38blJ
pR+KCsiu9qWcbDCYAngyPh012GZF8VyENteDuQk74zO1QpK82+pCxgMbyOZqde1zkOtHTH1u3CJf
M1NYOIktGvqZBJDF3R340cxLcvs2tDrWKjjgTbnR9KPadl+VtRiCu+cuSI6TOuuIZeytKTTha44K
S1Y/6hLl+boaSboh7WSKv9tsWttWBEInTW9s9r4CwiV0ndCVGl+aNmG1KvN9W9AiHccMrTj288NA
JJYNAcprM5RKdi92fR2GBzOjch1AepcntOrfoHNVb8S+6mtzvFJCneoqoR6rLG3jtaVQe630ikUb
twx7zlNllzQuOvrZeWGoa2GYzsoup1sSwVqMRRCdOjnZ6enU3WeCNUxabxlY8ruhPrQLEbcFoj0S
ab6VEKRppGC7E4ldiLWDl7nNJNee6G6OYp3VyM7tRNIPtjqe+l4z3FhC/p0IBGJWkvnYOZnG41jC
rKEeZKkjgJtfZh1E1kZ0nePLHZfvFIgHlnfRLorqiX7c8MYkHYSFn2KadBO6VRbu3ZNI5bdCCp3d
NCmPych2PbbMdaMlezAlM+kfKGExn2NVJI1S6efXqEfYHPXNsWj1aQ3PGokSjY1W1y9larMJHwba
PCMhw0Es+eAjonVnibvejuWt8iVNlbNriQnxFHU0V11M0atE/OVMqUlQ1/Khq/FqF8mwJigatXBc
b0O4DlvJpHmWRQ4dXUVCKiPQ9EdD6OppvajBtflBizg1TvQRS0K41Vjfj3DULqZMezDC9N9YRnVn
KT2EhxEMVZKkh6E1JEop5NuY1ksqOcrZqDqPEsRac2Lj2Bjhp2jTfhOU6tPQxKiYBk5s1NEtq0Oa
VdwVDqtGypG2GOx1rtWgDEqknH09oG6hfjyq1WvWWQbeZr07ZOArm6WUOH7qcx5DjiVBQmmIwBoQ
xo0KvRQIDxDSbMVyRW4dB6kBTjlLfJ6QWo6UHiTr0NdVTvrEV2A1jV8r+FOr3jklbW/x7KW8lmTN
dpB1N8XWyWBpPrW6Znk5A01fqxi5VCobbdTcSjLBwhSVn1yhPXcGM/OYCw+iJgQNuHN9Yfu/FWHx
qIkoWE+OtaH0VB7KSez0KH5jAsUOMge3mC2NqljjnVy3HtgdOrkmYr5BFygL5iXcdC4AxRfFuyWP
JzLXhotiL1phJ/jM8Wb7MioBu2iikxJ9SOQeuD2IA980GsPFy/+oigRWmqRB1CKnjIvfFzHhQY48
ZD4YjYvNZUBKWrEbQMU7GgmSlEsnih6LMIZWxFqduoM9htm6C4IFGCwjFo5eJVtVrxPp1BGErrXT
A21gR0y7WoyvEQbXs2KFTz1cf/IiLHwNJcGxCTFDhmKjn1ClmzGjzGpC+aKQyRkRHO06phhedFXA
t2isW18aZDLjRtsoUYAq2hoiT6HYRg0ynh9LSSaoBM7imNrEH451vqmc2SuTGVBZ3I8vUaXg2o/E
lu5hvJ8qmNkz5O1UV7YScAtysDgjKtKKdA7Exu4LcYnKncoGgpE0dTZFAJA6Md47fP305rHGam3z
ahDt6UYFHAJt4vdXTMOxC0V0CaASqGE1+63RwzQyyg/mGvN5tvTHSX0gshBKbBMXfqE69z2pRyyL
m+d0zj57LXD2URwgH0qd7WzPSGA8R53RezrUbxuZhCZ8h2gzzJckUpfCU3IeHPyAw95sgWZFGjW1
SZfSY4gvGjr3fKiW1bPU3wpyGNjuOBcbb5qnOWOycZQ639tMxkBi0jNwOcSnNfKqSscdG01nmehc
ummN9CBzQ7vT1L4mlpWycZaLTUM0pyfb04JDCEPmY8PwnMxipz5HEn0lrAJdRZarURWOl5tNtO8S
Nlxpu5sSQz2NzbAxS2kTcFXtmpk5sJey+Gxm2bbum109OywzmE6IhjMPY0zolvmal1Hnwvt4lR2y
59Tlj0mu3236c5T5qTBWJBuklW9w01Y5MBRTh+GtNhJguKWCPtkVaQFlzplxVMrSVZ5tMiV5S6We
gcQsl3kpk1aj3Zlu5VhoodKo2SfU56VgZrSEJLjhM9Cnb5666Ee0b0D1S092RL8htf4htFTnlrQH
h34iElyELmXJQkIF9uI3KT32YcoIszbD9KLnG1pC9q4oQhZyo1YR2EDegyzOXZ/QTp5GidotvBu9
om9O2t0hLa33KGQnrETL7zjNqkOd3MdNdgjCVEZ3a7LLD7k0LRnggVll3yyHnH0b1giJU5v8gWYB
midkTUmz+tyoBf4LzYAVKKFAbFtuFV31mobWSgunoCrjPR7R/kelhqFY214U0YuejwooCLaiVT+z
xirNmA5EL7H66kcy3rRgG+usswnzqNadWsERKgTwMy3capUBtrcz1kM+beMBBVVnDKdsONsK8EE5
yO275ZKp0sy4G/vbUEtYfmZcNpLZ0pwsZvTVwbR3uNjQ/MYmZfmGibnPbp1mIiJidYvbKzxBamcE
HYMNO1RiTxRL2qCSB3ttL9Lyorg2BfI3GyGC1YprrjblZRE4zgqZDTltZVvrHlIT8BIJxcLFqQ5E
JLJGIKaovgxaweTPto6vIOBz6WpDxjDRMgi6GVwC1UdLEORhNB3UrzEPAxEl+3pELbtQ1YtjvuVR
a1HqUbOtRU6oG4nxJSyr45Srr4a2qPmHiFT0PkVc3+aEgSNvkSYm6R6UgmsHC+e8YioYZejP9ngp
8wIWD6mq/eQgcs3TzTwnlxDZb69gQDUaquFOsRtZukh54hexc0uL/t0sxU6KAoSwU3CSquJbzsEZ
1k/Usj+sBmBc0SEvUnfpYH+Q+vEdtSPN+VdaM5cpnrZzz3bjiQRYkK7vfWzspLDdjIQbxoZzYm16
kWR9FwQm5ff2Mo7DtonoQFqIgNpUOmksIjqM3LZGnQHm5hQNYDNJZJYIPJ+bdSu1m9acn4wR7moJ
EIuqBK0vx/GUeab6ZNw0EdQrAMcfRjeDgW6Po6jueSA5N320rlT8ULn5wExLXST+Bm5BdhTE6UBo
66ZDfB11wSGtUdu3tsUZhw1cdMqp8iqjfloepFYp0XHOdpzKfZsMaPuCo50bsVfoyn2pNAehggeM
Faw2cc1MqzmHbDLvSmCwXNk/neH4dPBxHFTrqkIC05Nw18vdugK/XuPLtJvqvi0hOzV3oVNtuGIf
2vBqJPJaIq1hnlFqLt1T/So0DbYgL1hrYqugIxjBI4/83OinhriT7KnW0+3yumyoV6kiToPFHI+6
wyv1+2ZCbdcrBdlckerDNLdW8oBglA7ISrLxMg1m4xa1vNwgWBZyd7AGz5zigxXHu7J02BCHBTmz
8Ra4oMfWg9SckbasTDtl1p2NAb5mVuNTrov2s9RXsW0vnR/nqR+JzyuU11GIl6HB89GtR6V+pzH/
KLmdSG9WoKh0Iqv1ZIyfkjPtZvsNrtVzAAtsVeUPFMNuRSrehD6eadVSJ52PEWwPfYy2lSg/6DVe
e1U9mQ0LFnR7tknErGpN98VII38qNIhh6osFuMMkBgX2C/kd93TU/Y4lDgt6317i34mZdSvF8o0i
ezD6bBtdqoWZPAfVWsq1yZMamvNSsWNHRiCwRDJoUtJ9iyuazgbY06C5Smp+FQFXSgVaqJErNg8W
eV9idC753mBNaZUdt1PXHvRQcVw4AwaadunWV8sNqV7rTt3DvV/wI9S1Uox2Cx0FLVwd3kQOIR6G
8n1uTw/2nB8teN1m2q2TVgXoYJyHot3rc3WR6+nSqJSUs1La0m871xbKPLZhJjnipmQcKQ0896h9
JZNc4cHAUaQTrSKQFKbyHapYC/acZ4GcSAz9ZkrdC2VF0Iyp2/fiW9awokhEU9MZTubxzCc9Atne
LoANWYGaYGlnabLPhl5/wzBvlPxay7jWhYpbH9mu2DQDC71ZrGADflVh7WmacoWZ/Ugy3S62Es/J
nX3ZcaX1+BKBgSQ50b8yc2qW59dmtLehpi9cA3hx+vTaR8nvkFlkuFgyQTKxfDMBqMotAr98m0CM
Lkkukk3tPi8FRLvyQ9aM9SQBiezFg61uojS7OHBPZTK7dcF2K893th7flZSL2TA+8l5/FAP9fBe8
0Yt07PHNatFmM8DNqenDu3poMvOrjWSkt6r92Of6o6yIL6eVPkISkwrEe2UgI6N3jolSAs36DNV8
IycYspaLJTSS1zKp3lubxVukn/OW5Lo8ejGQLAoFAaTcbJpe340IDvSyOlT9gH1ioNg9G9z2Uy7u
wKVgp55+VKD9K6uWn4uR+lRqLCvg0qss5aVt7cc8NXCtOeeRxURRGS+DVnuMaQh8+3OXahACUH4m
7wW/k8BJ77sy8hNHPk56iTzUKTYddXkJol5udPcMGBTHJcWTKrLi4b5I0DHNtHHzPNoIrd7K7bQh
33KNDGalOsF9kpAJrSugSqcTjMFTZOJy6a6jgwp75i3OKwvhk8DHy7C4tfoaEXhNDYH4GzjY1plC
44UCONJ4pemZfQgKn+KnuF5Et1mHUaeLvho1XNe9fonTQGfbrgPYGQ0kLgyYWb9VbAgdOpXsmtE1
z0XrGuCEJmn8yrPkqYqaZBPaDgHoSUGNZLibiobRLZUeGqZNdALVaWrgCMgaeB7raa64qqcKI04s
r5sp2pUKDHfnrkowFRtYcERVvAqIMBYmH1Qy15n6vEpraZjk2+BQdMJlFpvNszOWdwRv1BS+Cnam
OorbDPGNPsXUxIdhi++GitzMjpiBg+oEvA2EsNXQbqRWvCmleaekpFUr5yLOLnmLul+SN0o7kGUt
XXIjx6BKyljK1misPSN91IfykSwB0EX9sdMS3K2II0Xx4kzzQ5Ir93o12vT3T9UsocgKVOxxNQrp
PGFLVBr+NOIyXhZ6dTADOFex+GxbBhMzCWATkBs9ZB6tAw1QYp23L5G2GUcCtkb9ZmhYzaziJcov
ErKuRGfGZfdHLsp+GtJtg02l014UEibKUj8IrhEiyda1EUD3b17kPnmApNXom5Axoh+tE6XHM2QU
bvtSPLUsz5tYvNlmeGIBzEprQINteEVv3hkNHv3lWIVMIj1VimIyR7eNpTvV9HKr/CIc00+03wvf
GsItCyd+K1njDYb+LbOjDYPuR6jWvhCal85gD5zpmVCcu55PB1UFmMhhRHZry/V3mKIen1Q0Dcb8
DLvrRK61n81Ev2n91TQtzptEQ8OkqZJEKF/G8bj8vuqufO3N/slR2zckGUDsDLzd2aYrfT2ubmqV
LPYPampLQkwxfWV6+BMn+Hzk7B1KYgxfQk89yLfEOrMVRrsWe4FQkZEHiD8SzaOVgtiLXZSpd6zo
teASStZ9MQR3BH/v7QSrWDKSsiyV5X3b3M+Ba7STssokmpwWoGN1pG+nF4gj4rWgkr0SIWgxA4bu
uqgoTzYZ2sqE6uZcrymoxG79n+ydyW7kyJqlX6VQ62KBM42L2vg8y+UaQxtCEaHgTDPjTD59fa7M
2xd1gQaq971IpYYIheROp/3DOd/xOjCYg7kOq8HDIjE8Ze5H4w0PdK4UTHdXfTA9FvM+CKsn2dz9
z/38Xt+d+YFUmBdj/MHVg2n4P1qbVIURvtPklL/zZjqM3VeskcHXcKJ73105hYGAaSq2g4OSfbSY
m+puxvWd6WMdMVfoBDGfNV09Ye24Un2b9ADU9i1bPdn0Z8m1fCg8GvR81KSgE4/lkoBnlCmOm4HA
Ty2n9aD9XTAz3ZaSGiujPnKEAAyMKTJp7V0TznhAYJ2dZu6fPgDQhQeim8VleG1dtPMQ89m4z3gA
NC38Jlcx3iWP/OBuAss2Ek1PB7AQq74NAzrnVrBMaJ5GaWPJFRC8vSbedT7WxCaJn+kIfs4IUze6
yeAK9IzMY+xJQZ3YC0eASLYTTCyWdp8zP7xGlra3g+tc/cF9aGqJxtAxXjXpYDyN8fNsAOWPqtfI
w7jutXmDCroDJ9gStJkpYtCLAv5nYVvUzRXWC8RvVhAma98iwzofmtcuL2BYTwE5JZGzSatxX3Nu
1S5BdgbCmYZWL6WWW0R1jJBe3zzD7Ja1ylpEoFjVYwjVZYzru27op4SNlQqpIztXEW61bniE0mnD
mL29LCIV4ORI9L6OeudFFr9YMnzWA368eQkK9aVWHUbpVOyqu7+yxMVvG8bS5Y425Vsn9fxTGGBN
8O87nBhN+aIKU/ar+r6gBPpJDuBnotjCT2W39ywHx16g3D3p2aS0lXrvFFpghDRBycjpBP0u4NmA
bxg2YmA4GH14A+UpEvd0aTRs45OAnnPkUnJy115Iv3epoQLwnIgu7N4vj57Mn4qu+Mr6eacKMgRC
nx+v9jE1F/41qcc/pRAcd2+llHQAZF0UzouRua8yIeAn9QzkY1zJdc1apBWwSSfrbkCVAt2qaBdj
7DPcqBAh1cEmybnY6nnALc3xVHawddBGAV1HRHzNMud5tORrMq1j91rP6hgoCCGVWOcWl6zXe1BW
ouEHmsTfs7v1Rbnzi0SDbYtw7rr7WRZfncmEF9VsZ4U8gl6MHnqsXtWAC4vE631nu0fV6p8ccWdz
mMalZdLhuvWA6KGpz9KyKcF/Yfu33ess1E9yxFcdoPQVg2Uuizjb5lFzo7/GJdoW+H/uo0OFRTFM
QuiAeBsV+7DCIbFdGeTOUyR4u0KodVUGKxNgpBs7i5angLAFkBr2fmTp4BLUQB78c+/2PyI0M0kK
u1Xle9f3wONYL1HqM48zrD1Htoc0N70M9wU2C8Od3WI9GsbftFWsrrri08/JTZUDqyLklZgOqx9W
2O/FfCe6WrchS3+bA06TST/FmfPTrqdzFuXUWtX4yxy9XS6GVyelKQkC8MXNizlw+oQ1EsM3p3fJ
vuXkbVq/Wbq8khlJgxtlYAcWbp20MXNZrNuC7kKTLOJxKmaR4y8y2/gZxOahydTNqysW5vgU+vHC
kuvNZ1qI+2X8SpL6MWXqN4gbOxTs9ghgDUTl01w/kQ37bJeoViOirbLkUXbF0bsHRaLu2DNh7ukS
sW0yr67WZEMuleHDKBxZhfj1nuH0byh/u3yMD3RJqyAlFzdEjyp9+6zv2bzU92TLe49DPmxH4hRj
c+CbWfvRH74KPwei2r6jgXpoDYQqSVk8EVSa+9nvqfqKER16FXWj2zJOBy0RlNaZdLy17RhI4BFZ
j1N3qS2iDSfyKot6/ETFNS5QJuCZRImgzKxY+r14alJIqYH6dEZaLSLoqWMgO/XzeL84z/GANb6s
myMwabKRlfoyUhCb7BTr2b64MnlM2+BH2IcvEYLR2YO+W8oU/MlAMVKD/TNIzSapclHW7WsM8NfK
+q1+wQ0Dw6MXRFAmO0TUsIJG+VVUem+NaOzBY6DhYCuLBiVoLfzzIZAdI8ck4frQJyMz6A/fb4hd
Hv567/tD4/7hv3zuXz78l7/2/Tf++n5ps80nh9VTCcau9J/STFobc+YhJLEXbMgdvBbeSWkVuwJW
zPOtyiK8gXe/zTdb7vu9f775X3xuZHmCgpyxSDCkQDH6GMxiAhQAWQDukapSBzEDUvx+8/1hGASQ
G+aX2uz69pjFtjwUpuQbiDGIV15SkgMakaq3/IbCfYPd3LEU8/r7XVUG/8C9za31ELkAZyKRclP+
J2kOKcrf4DmDoFbpR/7OKcJ2ayoYWESSAWa6/5h/vZvf0XPfH6sJk/3AyCJQdb6khKsPYyzrQ2cN
f7/5/tz3h99fCETc87z/ny839/eCAjkr58WwhNouTWaWfFKhURr7lo0muDk2aDjOXJuDzSTfIM4T
fWCdqg/f7/3zzffnSkMb+7DD2N1fI2P4XaCb2WPHXyWRyE8iZhwXOOnPmfUN8b/5RAGQtGtE29XK
3eXAVhclwzfyuziOG2ZV9vCVt2KgS+WNoO8B66yPypqmVRga64lAnAUOmAjkJsSOPLeifSwqwmnV
dKhdAEy1yc116i95jQORDM4RJnfwYyTg3Io5BOmWF3JE99tPxaGnCchmT16CEoeH3fQYBmSYb0H6
kgD9xwz0wRnxuYTdMF3EON8E4Z0H243aY4Kf15z0zzpL9K6vopzemlz2obo0WnUQLHTIHdUnSZo7
PsP5tfT6faD7CNs3ftTZlpKXG0+mxByyidlcUpMGHFXCaC7kWGFzaMDRFPY9lN18dAarufRefbYk
qpEZlLmyZ7mnDl+8+FFR4HvBLVi1zqW3HecytTGvfmdEX+c/zI76E5R5ipFh7i6ll6/Kyj3Xaepv
ubCvaTuKfWA50SkH8hspZ0Wm1IcVMkYRyv5q7LYk84P6fWb5QjJ5G/D/TIwR04KJRzWHxtMnNXfq
sPmEU4Lh2ZHA85q5epjJI+k8b9HXM95jpotZb+br1udZ8ZqIEtdsZ/J5yuqSBOAaTOOZ7dJ49maU
24kqWKkwbqtma9z0Vj0s6M+Dc8FE+syMdB+n1c2OdcAoS08nf0eAwx+HEcHMim3ha6xVlT3HKyZ5
7WriYKJULedVjoieRSrzfkvRbibldLHQ5k9VOJ1QylUXdk/ww2zKG8skCDQKRLcd/ZhnpRvbZaiI
9rDjsLjkvf3OeWfuGNM9U4DAFeJJZKOE0oSFCj7V+59KKq6sXAMw+f7cX1/+/opXBglWAhKuxXFO
d5VywHAM5Ru5Eb87fz5J6O2LOJNPbo1rwK0vaBqBU0RYWZZIGD997XyZXfY8lSDOyglFhT4Oo/Wc
tjH+cdd6lbggyXNVH4jsGd/MTGX1fBvmvjuWBRQLwwScQKVo+cNJsoDZAZfSujgoJz01qNgB8UOH
wImZOnW9CCChp2bvLWXQv7nS3vV520ArsaFkERsaJglwsYg6NTDCm44LjOVp4i4rgabOtfrnkLPK
GMXjkMbsk4bpqq1GMdA60N4CtMZaLVrvdYiGs5jyH+QLU6bSeJp+c7VKpDNWfSh2rLYpS8aQ8ARN
vFqGv9Zz1EMJ1ok1au+s+tBml5KnTyqNVkXH2KoPYCo4Fap9ht+/Bk0RFpTmR6fUtgzKcI03tF8Z
1lEIDN3R7Pzx6O3QjLolyd/jLUq580+jZNIXNzhnrb3lX6M+BlLrpRvDluNxyGexHMv+vfOdmzvf
5oTLJqnja2fYxSkL0WwUI4FFNmrjXh5hFI5UkBfSiUduhPj+ZmAQujfeIixTrO8qdrtEBNceQO+I
l1Pe1zdhueshu3lkR8n6OWxRLmZB9TLV5cqYnJPWcNI6z38UREWrNvvlWtehh6OWCnYWUrQfFYqP
XPrTBk8IMofxq1Iy3NdsSK4GbOyV6lipmbZ9tOTGQRS5m+MoX3n0eWhAsod5xldcDjwMxbQFe3Iy
MyrKxt53LMLGyoJs0YZ4MCogO5j4Fg5NjpMS/+PIGWmGOQMyGs4yPgZUcWjo8YwUZa7XDChgOJX6
K4jdn0EQQQNiV2l2DjPJLHzCeDTuMAKBEqk8Ytjjzz6x7LcOYazjNYcyCOJ92o3OasqNN8u4aOoz
JVGguLX+XWiL23R/kCr5Y1nc9wOTvNi6uJJ4pjBn0RnHaMWMFFdyZC5qSQNtYK0vak7gpAHsRinZ
OFC4PVZ2dpBCaak7a1mPTCLwRH1momVSr4jRjjzaMgKYF/Fv0fjVMagqpGo0P+DvHfkwMk5Y2JPY
Bf6sd3S71a1u1AuKqZ+9m33BoHFczyNxcoKqMcc77rvuteTBKj2GepWNXI+On33A+CIUyQVFOAXM
ztp282niBt1oxsstjsL1pEPAuu34YCUjAmaf5aOO0AXmueOdvM+EUPuNR0fJ0/2gYsv7EXnWl07m
Bz8t7T25c5Cv7lgSNvSLOgnhnQ4mr+2WWSFK4f3I0COZVMxGszMAxwI7SRwVIgMCWDNEzbgqZ64u
H8BYQeu5Nmz4ElXEfqYOpnVoNL/svtrGBvGcBsYl7kjJIbYqfObAbWPTeko8ama7rO4mszv1ptO7
pHWp34rqazTyYdFkE+0wdzZGuv4585DoyOiEF/XixgrlG9ExC6+pXXZnaL+8RKwDu/7oJjPc+qp+
ZCyLgVZYDylLKayRpGjBE3LYVKxDM76xs94xGRLwve468VaZ+yxR8wJhWLkLFYWL8NBeywKfYzMO
B8fp/vh6fi2Hqud7+wfPt09khWSvGPESt/kdj/2zRntAoYa9acAPUUfmtsuAqyWx2OhYM32GG8bd
xgWZOzEHjq2fBDcSymbduwXtf0kmwHCTgmE92u1mNMPfZosms++MgfqHuFhS5lCoqJ1buQKuOhrH
smA8EdFSp74morna5/xmy7oN7wmoVnQ04q+qgWrJPQ8ujKHsY8q5S2A8+6Y8MQQ5uKY4T4WxsgY3
wIoQgdsq03xnklDAqtgxdmbQdKtYAF9pK3M4BBWzGsWTGDRnrGwjnP7+wvSl2HodOh1zAEOndf6z
6Drcwg2Be42LlKufVVFtSj+rV0HLT58baYb0IMaVL99Gw0uPf33m/um5vncBybPj8BtWZtctI8Rh
R7/WHFWxagCA1frtrw/RnGxr1xp2UzRgeEt9lov34m+K2VjkyfH7PSw5CA28bD15SQTXNkTC+f3u
XDNwLgvMWU5lvVZz0LI55I98vwl6jPTkKL7zUbszhwSNhlkcmxhpRHJ/LyV+xG9Lh0Ame8VLsNqb
Cr+uavDQpkYN9AM/H7tp39fcVHxFHMqE79JjLxyM88eELJ3blkbSX0NfqwI4Qso+KX77Y31/o41o
2CQeyd73j/JEAMEtizsOHNfgfmjKdK8NTB+NHe5E3GzswAadfX/TD5G5HJUHWTWEsuI3xiqofe5e
VWYehgILRsEYZFWMNqOqHmjGhNieZxw9oIEMq+IPZFk5gGqIFcHTnTyiLdEEf6qK67r8SXaDwdFF
SFEqLl2N51WVI1oR3AGr3MybI3JHc9XVSAXKlMvHM1HipfGYHp1YpvyM2S/aVq4HVKTHgfYE4xuL
i6wWiwKs/p75Nuspd1JHZgvq2Jodig5F7ozjSEqJMNfHXpl6xXQhZPLY6aNNzPRWtvGpzaiOujKu
j5XXELXTYKoNuphFyPcngwxCn4m5XKQhOUvwktaigsgYTMkxFy6zne9/MGXipr2DHB157O8PQjyy
MOia9EzScLevU3P1/bNnjJ+O3++1KWdrl1FENVP9UOEGfax7XmlW/QsbCDBpdr6FndZb2Qf7VkKx
M/VwTFxCJLWinjHm7qEt+QFSc3y3WcGvANKfwP2DgjRh2XFsf2ifCVijsd3DH8b7bfufPNCbeSDp
jrW2WgmxkeiEYtyty0AwTfJH7M9R3Cy8YRiRSkB+rE0YAI/uLRqo9aC7bNMEpFTfvGYlQmgCaTel
QnLZzxVXbcPAPMiyP//fDvG/sUPYjm+RZvx/t0NcZN0m/7Yk8x4ewf9wE/79V/9hJ/T+0/Vscor+
Nv95GAP/thOSYwdQwndN03L9vw0T/7AT+v9JPrflCDJtHfvbM/hv/3BJONgs7vFytoO1AYGJ8/9i
k3As+57O+z9sEpZL+8kM3MftaDrBPWT31+ctreLmv/7d+o+A/QfRuU22S02PKe+oXjwxReyq+3Wl
7O4xc4LkMc6GQ1VaxdZsY5K6lOncqg5gU14Sr+GVip1A5d+UocP13NjVJp2N6oSdmYZgdr1rT3wV
K+er38WbOK6yJ2ncbyBIXU9YYdWbU59DVpp5as4faMZ54YeDvthtpY75TBBVnDUT9kQreNThHC4n
LyqfAjLs89iPWXZGzk0gedm0ZBMzX0/Do9+33QYsBAvKRHsbNZaQHaZm/NWGMCqEZfCT+8XRrfxi
N49Rue2Jf3w365oVWjr+SCHZGdy81+TQtdus9OUbPAlAA0nQsxGQh7GMu5dx8sGYosE+d+3cvjBB
6wiPw2WuhPIX9CXJS8VwtfTQGJZzeWxGeMrz4xQl7r4X+hMDS4UlLd9aeiw2ZeqJU+bDvKghwQ4D
RXNrXRwnfaPKGde4D1Z6LvtTWJ56kU/HhqMs4sF6NQnphVPg7LNwfpZ+6azxrNcr33e/jEGwu+Kf
MxuM2/msAyiXFDIaeF2ikl01D7cu70MqsqchsJdpTItVoWTYGG4jtwZI86YLX4EaPprEW1zjbnyP
hnLYlCPemKnMBkiPndyF23yI+00zNPCxIVpBdrCuTK9uVd1bmKbRnfplQfYYv4LtnwzBGorQGGhU
5BC2tVmiL8Iu3QQp6cRunb1GnVi56Uz+kACb5WpL7pT7m9eR3uXc/XbB5JsP+PGKVSSd5ybH4b4G
JjCKpEEyUNrLwIvUPkTKTUlJdCi8iHHj8eRs2jDZ4ljoMcYBZiN5xgALiFe9KjFasD3sdm2OZ8VQ
QDqswfgjG/OnMsxpR2PiPJrGIe6x01h2FZ68LlRsFBQQ8Sh11q3pxwcHeTAnlmb+4qQw0KMsRMom
7oq+0Lk6bFcWYV82y8gpPmrHzE/q/iaY2yNZ3+kuqTp1NO/KTsKI7vPfQxkBLwrC21wE9lmko32m
2CpXTcHyN3WzpzxV2CWIrRDRJFZDNh2EG2XX1CFgWQv/cXSmCV5gxYeNBixS1nf0cVVQXKfRPeiU
VC93Gq9ZXJar0iBa0OhRoZEoCBQmDVCgI5tp5fRaTTYiRB5ytqWz3hIZzHM6gFIjS2tr44vBPuL3
m6BTTHGybvE8jFV3HOvkpxO1xb7Ws1x4fsv0IStW0qQ2FRA/54D6fmIEkrZHrVVwDUwwraT+8utP
LHUrB3z3aOh5RS2KKvB+sSqcWCtZsQVuLJWvJ9y7x3TI38zEra+htJ8ogQ5p5Dhn1LCviRHJY8GG
vGmgZPZ+LN9LaW2DGrBPxR2Y4ZX/5rUIhuYGV6pVANgeSfIzA4+LmyK3ikCDOoaTrBMic1deF/nb
rs0VpockWHRmD8lrKvBbFzkvNJfbRC2Vvxqo2S5OSmxF5lCQ1tUHxihN409AtanpVV6MsFi3btqd
yaLHIEklydSW0tJ02kMi6Cm9cH6tiA18CFw4PRaT4WYY+wPT+XdBA7idqwD8l1f+YFWzkr4b0XUa
8sc9sHEyg02nHQUxqa0ufjiON5VaCMQCBYJxmiGPCHSQ7t0b4Veev3QNVj5tUNuPbm4+2IR7IawL
HueZpO5asloRsd/TzBPqIXQASggknryHmWWv8RDPa1EqUIUr2YPMn5r70MDK030fBM0K70W4Ru6e
UsCwqUttI2PJbPz0MolEILIfJPRhuFLd2Td9KLhkJa05h+TJrx2g4d2bOXHnt75MHKUPiqt/jXHN
vDQhVXMlWIrR0pEfF84gYbq6WqW9Gx1qSkpXB59xGoWvTjRFmAigBeUO5hsVDbsuw9c6ZCVijNKw
N5PphRt/zjYlrorrnAj5kXmszgPHeJlM50ieVfcioULaEVg4KAErm6XOxmxJ6UzDjpWc3QG1ksnJ
qzSHh8n4sMwJ6dYify9Siy3WaBxFBDcrL/Lnevql+uihSxCPZYbxDjzsqPBzrZCXJWBjWZDaCaoN
2+OhLcuAk3bW9cVOykM8oQyeh+ljNquPyedP9giw7o1WuI+9CnhjPBFRnrbpLuSKX7WYvR9D4rJc
53csk/CVDtfbzWZ8TUWhcA4K4sOnHJvglN5GM9fbqua/KjPOZQIIdAT0ZAHpOrrYI3aprt7vEVjL
IS8JYc2JNexRJm7H2ci2faQ6cB2ZvfUT5BFM8Z+7Av1x1ZTj1rckzgPCzUwrCDYBivYlK2bzFGqA
m9JoxVbM/sD0qQRsTv+6EomLggOlxGUwQhc2sf9hY7Swet9+GSwJZiazrogr4iWyA+/mcg3FAwEs
0uoPbWTBl/FsDzJSrFZ2QXDToO0/5Ph84nSwXifraPZV+DoVw43C6HOuUF3rqQnXbt68xH2YMEPF
F3WatbFWufhM3Gk4SGN4V83BQO9LSoCSyyZU+dl2reNfBwlQqn0igI1OWWAhe6jNHWt6zIdda1MD
tNYqrzU8fLcpr2EBsWy2P21teo/AY619YWrnZOdOusk0J3XiAktzm0rs6pYlb20l8lmm2bwOBcd6
h4+FreNU7wqnkcfadrK9LGNr0eUT3JFC7Hi509cOv3yCyaM5OuoxyratJXDZ6Ny65dj7grYPj46W
2x7o0AGpDrsobNWdS5Bje0FTHR9dKz3Uk5R7xYwBFKBx7McIt0WC6MlrVPPYhNEx5AZ0QghC1k+O
Ar2pG//UV8mBUUe7zNi/EZxTfOlZUxUY95wauAElV7bCHXSLze6pbQzvubZwmrc+3GeLEQkcn60R
yPZEQkPhmIhw2+l3bUJAr0LEXQl5dkkqsvM4EyjVNjUhmvTr1XYy7/gnUURbnmfIDnH5MZAUvbEZ
eKoBNT0mS/OSFlz7UtXV7g7T2PBMO2sR/xBhDCdTyw4PZWvE+wG3xHIW4aqXKN97v6N4zIYTXlEL
cg56SCQf0IWFFgta6OTke/KLLhsOPMtiP8Hv3rhutcfPVl9xWbwNEsS4q5/awJBP2fa7jIAU5WMz
uGVlxeaVicxqIGf+HTkkuc3xaMxXy8t/BSz395ihVtpVwVlQF65UrOptMjN1D8IflQcG1B0e3Mj9
9NwEntq8M4VuCCvKGhRf0D/bNjgSx7fRND8nlKtM8SpmBtMfKKMJWQwxDIJ45lAIUjwD7CwWWVXm
x5a8vi6NJhJJCQxp66y9lpRaGM/iNW6UKzVreWKTYi7ZIbGbdzFlJk6eL02DaXfvxBYZXv4r2g7U
/Pls7krJtMgOchIge7M95qA80YABP2AKu5vE9OICSMJJGz0HaBJ2rTbTrZcNDwm126LC8VWpLlrO
La/5lp/It43nrDvYkajfA634DoySM/2g3Apz5/AY2qne5+pAwqfcmbkbrUJrMg+efZD3CltnMLIo
ZGacL4rBi9+Pt9JVrwn9ft55ag+ZjLNTzbecrYiZJtNZpjU6m3G8MjVGwJhae+h8zt5gCRL6gKEd
xOPrepDNuscQukmK6ndVceRGBmucvIK8lE5YITCCECAp+o7TDjsoXRfDjrt6SicGeAwxS1SanCho
sd/KOnP338UQPy8w1VGs+1ahYyBwlC4Alh/M3gha4CnIB0JDCwZ/ta2egjGKl6mVZiAxcD9D7z3z
9UPhC8CtOdkCRm5DIvHmem0NPes5F7ztd1E2BANpqgmSnsi/k27bLDwiZvnIJLTj2qiKk+4yve8r
s1oFRpqfvAE/Gz3ROgwmtRa+Zrxsh86uG1GP+WBeMh3zT42F91Tfwdi+nDDXclquPcJ0GQDJ4YZ5
zbrUAd3T/Yuo8hJ+LOZIpSKrODLWY+iVtzg0eO1yO058s93LmPn61AME0RTbUGoJjkptXVBVgk10
KHy7lJoa7yfpqqXckck4och0GRw5JDzBJ6xC2I98Z8Iv4deLSSD46z56mwrLow+A+WGuM3f8w5xG
rBD95auizX+BO+AF6aie3T+q/4wh7bJCqLGMG2deDXONpzIU+J+KnOxDozwAr8OexeoRXJF9kSiX
cBLpJNo5hs0lkNh6VcTZe5aTFxY1AuzW/TbAU7duiteMmfZDM9sekz5R71vkazNeMDoo9MI4S92V
bceXcKiqZ0uh7K2pgGWP0pyCESUn9/poghbqjpgJTB+4YmuKbRE5cHIpV9qRhgX0H7lDXfo8N2gC
0ryWGy9gINqFo1gFT4A3YLCombto3pUc4JD1ez+qtwEYg22RTW9hpq1L1CKAK9CNrcL7ZVmTXGMN
Tn8o8/ysJvWWJuCcCx9epqic9D71/dGU/bzsXXKl2TD4G9GM7KtnsNI6zd87SE1kBQDZzrsZvJbw
zx4go4N3Nw+DFwg2rHjjgztC07ddvbe09xtbaL8eoypayphZKippYzfGjGgzjZx36mXOk0RwEg13
ymYTuE75NOGnWw699UdSv6x7bOjrJO5/TZ7i6S5g0WlXnFqaTxxbLr9cqQXazDQ8mQMvtbQ02bZM
RrypNaxFlbMMzPNerGRSOpvJFg3ZEmLXoBDfuVaYrNLADHY5RiU8O/4ZwZ08G1gy/IBqxU0jc2O5
XcyE0vuVOiRimxoJ8hDb2ylqiTPCtwk/Nck57lvu2+Dj9KfvTb+aGTWNk+5m7Cdn1aPJlRXkHR0Z
ezXmza4e0QV3iBBud784z+E9UV1BymbWAVAN2DXr+eg8Rv0HnSt/oOijwyzaNxH0d3mD115rea3S
Ycsp3qKksZutyyhnpRWPC0OrLXpbZy7C0zwgHmox7S08ry02Zp1bKzMmeyRt5i/smtZq1GNGKU4T
lk3iVCC4e/bZzPGMzMU2DRRkGHpTTo/qlkT13vHs9qEohEQJGCeoEdE+ixIoenVBMAsQYQiKPZnz
DWreioWQFTCPbaYZITz4Pjg9JTz0KCM2wi0w+WKtYbGAhB7Ew8Ygsrgtk+g1sZotBqF8E2csJC2H
akdWDVju+TSH5TbNVX6hI2i3XUiqrSpicy3SWZGeiFWf3YW5xLg9oy2xzVMUZi9+3Y4nZXHOTflu
nurrhAWJTT80+ixqnv1pUTZOy1Yy9M70HdusrcS1Hc2bKoz7POc1Hym6TF/4e5J4JTVRyU01Iakm
hJfxRiS6stjJcVzOWx15HXw8YuPT2u53AW1mWSUDijzxaJWNdZXio286GtZBXpVVbizWw2s5lx6u
OV/smdgD/cHpM1fGbsLJvCxt2II5cIpV4Bo4jYd0P1nnjnaYhIHhvWiN5lUTuWv01c/WMNInt0jf
o6wvj3GUfHyfWAS7LqKmCoCAajjiM6lWDGJmy68BpnN/cWrnnNswGRO4H1tucjZCJZhm6tHBwvia
OOCIpmCFyJvfrZ6gScbltkx7+wFLPnKpJoq3kou83QwmkihcjTv8HNbzjBSaRsTcseAkpSweL/b9
tx0Nx6RrdtN9mOGmcFgd7NNpG4zUe/FgTTsWuN7CjSnn4Fsxa7JAw88B2TyFvzMBod5GSkB7uuGH
UT8yQwKmyJgdOXm8EWAE88yVR6/K/qANMc9e4q29EsWsy4h3D/TQheRgM8RozOTir92wE3s94gjy
wblExHokg7HHzJ4f0/FO6c3DdoNaMkDqg61Li+5JhgM/f52b+76sd9Aaq22fhNCl8kyu3AkReDF4
NjYC4hnjiYCwcHTdnx30f+3ulTc079BqFq7FVBPK2owHGTtdkUWU+ARWCGmEZ1P+FiNezlFPiLNb
sYLo8SMxeLQE85klxR4mIE63a1NaN3O+52R1dDNUNsNVfwh3lsDZar2qkci5USRPZWl4tyQhy6Ax
35K+dT5i4/17e5U63gHOZrT37SA+ZgLxVxIOD3d4IoPceutCfd6h1SIepDKMlYH/7liV5qORYTxT
adBfBqvfZwV+utwR+VPV6W04IyVHfT6u+4hrVt6Htc7Q3ABaMswUaO+yKgnWc0ZoiHQhogPSfm3y
x9GfZkYp/i/bScgOMoLqgVB2ppHDM+nfAaT+fcwM/RRyLtsWtHOvwc/R+Cz9g/uScvaxzvTlCC5S
iIh5I262sgr4R7KiO4zI8Jbw60h4iDH3pAa1dYXUYVPlETtaloDoqJp446m7Ae4+sehn0CnlgIHc
SDFWMtBv131slBtd1xA3UxluA17qM8w2hkDJVRrTTTp044XvXrqx61+nkEqZ8/kyuOJX78nwKc+s
8Em5TAhGZhPCvQ6+wZ7bAoHNyDlDAorGrjPjJU4vzd6fDAqKu/8m7cx2I0fSLP0qjb5nDc2MNJJA
oy98X+Ta9xtCEaHgvu98+vmozKnMiqrJrsE0CkIo27W4i278l3O+cxmC5KVB4XXiuCRujjnDHfOR
dTGiJhjmMTuO1HqM9eHAFXgt84S0BxYEp0lMqMAVXJkIGoM7yDfJ1HwVd3rbpW30wubw4Cb1c2V/
7/t5WCYcWCFM86dOPOwGy/jDDaicw9E7OjqpEI1U11oPFLZNnt7FY/Gg59bZU32Nx3Syril1gmNg
wqhH+RQjei6aKx87C65IycS1kvrYG6RbdJ04IVXHZ+zVINX6uD4YRHi5Tk59xL0iluwimrz51gPD
he5scM+ZxO2YqWznGvmHi/UknJNgH6FD5Y4zUQ5zJH8pX9uR3Wxaw8ZLuR9pzVCBXd4+DhY7W9Wc
ejKMOrIrUGeDUkrvjVnhFGA5j2ZvPJk/xojRYJZMB+n0KD4j+8FkhLJrff8dGyxWioJjEhLziuIe
iHfNxNXgQcayLgZPc5gy11zX1RDDfTRvqEDUbrAIEXcaq1piuOt10xhkZHTVVrfcvpAMQJZgerWK
UEWBQOhuuoCqegzdnR3jy1XAgditDicQk2gmFgYWLxuzW6J58Z7c0lZs6so29iqzrs3As3dmrK9x
wyekYVR3li9peFP8J0YWFNuv3zPp9czztemxU9Q6puL194onICGXGJPseqz0Ju3d8UBJzeFakOIs
InIPAhPu//eWQ/ukl0jlGB7VPpuSY1XNzenrQ0C5DibBPE4Vw0HYOc02C7Z92fo7wgVeijr9URZF
xFkUXGUNftc8onVUdvrTAdJN3H2HqcJyHeY0OfQVqEMITcg9Gavv2Aq5ixqMqpKruPbeZv/1K2pa
AvU4FJa/snGznpzlQ5CgiAnCCVjyImY2DXfhXqLl/0Mmzci3XXnsXzaYn8mmRJqz97sevWe8KM3l
QFDS8K0NvXoXyOTBoQ5aU+5hsmD9jQKkOFqmC9eS1X8a9HSEQvCXzpP7fKqhFEa5vWnQqOhOn5gO
FjvEy/VpzrKryR3BZCE3Ro58QnKe0GQBs0qGbYTmemfk3regSn9gP9y3pfM4x+knoQs7s+hJd5xZ
ZHCX1FwrpHqFzUmoINzJ0Hz+EpNLHOIAGaZ3O2RISQgAVWC6b0bjthldcZxKYiZcCUI/zIzTZI4w
HAOkTdXEH6LKn0w1E34JAQONjNWdXCxKdcctsCCmeAkw1xZoKIQq52KAbS3ict4zn+DiCSDLWL18
KmZyTcPEgRiZhCh7HVIgy8LfzeX0BM9Xbb52JDMAlbPKl591fSUioNWG2yVvbtFuYoPqw3Ya41QK
+zE0RoktwlEnM5+e5TBq0I/tQgexFxFlsCd/gDMbXfzrpCU0GhPlFPormCHcFfkaKHCsT+hltAtC
wkO5lpXBVtgYcLoCZ0rFnD7qqhOwm+o0NWW9o9W8/+26hHHFCaq8lWHpJyvqL/XkPGbeDyLm6ii8
NyZ0ynNXfUDNHJhceB0wYn3jZiZpJV3yczSnjeW100YbyKYMzwRnDWiZsbCxapoW6W3it+x1LIUE
x5Engy8OZb4MHPkba/TZy814raKCooiLkkxFZog73dG3f6dMAR259ZpGIJ+xrtCp3DNxXGNrqggu
9z5cWb6bUc+bNz/3CQWwfhib2zkY3y0PCZXhlDQ4Q/9q5OVL890NrzOhOxArV2YTIw/tlqZaovZv
HkDtnoyBsczU35cuPlQ5YmyExuYzC9JdtzEFcuQq854S8jN8w30KeejJCQX53XFy+FLPj6R1HIbZ
WGfjdVBV6sh2oztlITZI8Pto2ZqOjVBHxTszIauqPXpPFJWIoXUbkQyE84V2sBITQZhTcecmo1hL
NklgxGTmgatCUQObNZyh4AwJcsUiQrgmK6YRyDABbifX5K3ImVv4FD0EjJ8oXwIwdtx2AjXMKPZ6
VsezZy4jDZPc1HwFOCeDEz3+iG0WgDky23bj1jUjAwMpnh+SdYo3Em6OdQhr28PHnGyEJipOkYnZ
hYF1+HJOpItXwoytU4eAhymaNA6OodaBhAwae/mhH7hvl1jutlxrP7LQgMgezNTMQORp8hl9MR9Y
GzqmqfS8S6SdVwriYDP61c2XP6Mr3YgKG0xUALxpHwlFiLM/vbGZoMWIXWI/p4D3hm/GZ3YoRKEX
OOr7bEDCX+Jlmifzqse7PVJPMsPrzH2gitO8aLuyirJ6dLDD6HF8yXBW7ZQ7PZfLl6GU4YZX8ddp
jDsqBFLDUv/GXDIHl9vd14dyOdutKM63se2CJAix7IY8P79oVrWFeaJR6UNl2xyxPmEDZRGS+ks0
MGddRa8i6QtTpKpsqJfftsK0tQ4DoAoqz25QLVQwICn6ii64Nk2+hYfjyULD2RJZo/F6bpNi+nAH
wogi9mhtDoHv6y69/OZf/xpS0CkY9JwGwe1YGK8sMIs1iTXP452CGqZ5YWG9VJAL4nNJOcN4FmWZ
zJt9iqmotPpVnDn33K+GhVd478GUxEofzCdUXCwBxGISRoftjYIkpbh/kU720QUYoYEozmsD5xE9
nrTokNU3b6lO7C18a7FWOUs11/I2BuXpKSmEe/LJnjjWg0eWhMABLYZn2+aewXGOec5PmMd7CWl/
qYV5pFwyZ103XsOpJB3YgxGYpFO/Do3eO6VC/qws+2jZzDHHWWH35ObNAKsj4+RDmcajFY034XKl
EDFyDgJ9QPh936DD2TsNkQhlm8xMy9giOP100zXpuPfj3WhqlpPITS1VPU99HHB519dJO54VEyFy
GcPtpGrrXtUZ6rUS8m6mxyv+ki1CgOEx6IcbKts7ujXy9xZsR+ZpzDYRAdqCA4JeeeOZRPE5c/oC
Uw/3NpZuv58ug1Ue2pfE7ORxxme2zgfFXy7o861lfjZDRfVURGQr5aW/j3qGeYPvP9S0gOSMNjUI
W7I+sKM0cIR9CcHZSwkKHLrFgQvMz1kGc8opgl3yWMVGt87D8I5zguyVlDGGzWbbZbJdEtqSiaA5
dvXgb5sExG/ruCRvFdltkZkmb2BjX6vK39tJkx4CQQoDEztrjVV212W2eTTdZociiHFB5r5FqZsc
TUER40w3PSuRM/ROpgkobrpouGkDRAAUJmndffhx/s3kT7zS7oSRSHQNmBj2z0NfvedavhONlarW
PpslFj0z/pYLJCzFhNhSucZA5jQKfxp29M101oicwzWgsgKxIx2P4C65AkdBDlykgM+xrdl4yQgg
G5ABMjz1TDrGku/+wxTGoRHSPyqAU2mVrnNP2BhcefGgBNR7kYHKDKr40WFhe2im7pD0vjgN9qdf
+HBRreBo00uua02UoFf8JI8gffUIOCyb7CibMHnHluzBnYqpIA8Dqt7dDPLSKxsiYBtoTHA9mN77
5yjE/aPn0V3jfjqqRhRbngCgEc2AzLLx47s5kcAg1NZ4vsG4jdgTfQuUks/+Y2YgFDYlRt5FGIDs
0142876X3URDGhxke2/2SHeg0pD7HFHgWQFvqnVuksNIwbqsU75rL8GYzSdDDC8QY8ceXzkHrt8x
ajRrvTOAkHLdHz1bD2yIBP6iaQiYND3UNYGCSLCmNUoGMGRxf4t2eFcmaEM98YPxvX3rdg4I9erS
zqLd9EGJlTZiXNc1DN1T4nFosO1M6w0m8z0HVHxwi9LGvoroojuWqfnDr0nRCxTsucjz0CSZOP99
O9/7DIY4rahSCEBL5wuuCQgkTr915ukMT4ICBJ2zUdfNerRQbSkL2Zi04KzUfk5EEpF8MCmw6Crn
s7/M2zFi/ldn0GvBrpNhqkk00fMGQwULtJ0PmUDWj8pRWOkHNArRGFvL/grlD+qPrdloYPoMuQqF
zCXJ7xBXuDsnSWsWykgYMhc0gsHtiJSJhQTl2XO3ZitDG49VuG+ngX0jOIEkt0gAXro1FDpFtI+d
FHCqWbw6ABQyTdI7pyAWNBYkURzSdUjFzIJDw7BYNjVJ9s0b6mllLr+YXXqABKbpSubkEEcNXLIo
JGGJeXBlng0bBy4Qoce0xGMxFfZaVfiEnT5pVpVBkcxtzkEygxwMMSnJHXFcg+YOqnu6PG7SZgrK
M5q3wsLLEHXT0UrRAdVEjdmkbIXI6dfRnN1lDAo2Kuq/ObX9MLdYzBjzb8oyPvo3Gp4XQ1PWRswd
yeohTboOd6411qeigeA2mcmh7WAB+qnEqzywPbTLVWqpZgezhl2nGO6NOvBwqMf7MrFPLEbTdeWT
3GsZJFmL/GiPIMAJWQDx6ADfDBrxndUvLqfSgWgcZwxi5HhrIonejPdfhks7IiHRlyhp3fm9igCp
QChtGXqNr/BaA6/BRlVa39KFjOMOjrnrIt7nWdG/If7BHN6CCIpT78wi2NinNdnyfMkudcf7Oiey
tYhGZEjLdxk03MsK0XNloXJqi9RhFHSMlVHe6Sy/jWHGndjfwKj3p5+FGY4HleuLcnG40EI0FI5A
GGTIjTcprJ0MwpsEYzQeTevQIc/L0v4qyAkaVlZfrXKu1rIqB3TV2HU1e4tNABK+ZpCyKodsGxjB
Wy3v8jafnwDWzFxR1kBpPUhJCiPuuHXjcC+yM5NZrzOY4OS8K3RjasNOfNxmsyTUVb/m6UQeetMh
dBkfgiymucd+hF0yYrubLVdDQ5xPhCnQ9lHaDTgHTTN+7LR4cVkfZRbofSg6K1cUIe+5pxQd4g6J
Bm061wciMtXcqdANz6ypLgPCQxj6Otp5Eu+X9l9Cj7SVjkT4eBGka6s+JZkdHpYpfttohDEdCeAx
9f9skNAk2BhlwJ44HxaWltnfVmV64ztAgIXgsnGt2kfcVxm7KotOGUyq67qc3uLrsbO+q5S361Tm
T2WLL8jsvfcIt8ou9EhDDFPwp7NYxpDZOZ1pLfK+5T2BGqzH/Rt1p0DF2xIwMav4SHJf9liFUc9H
8DU0XgYlg3UaMOc0bfin+fJOXHzLnH0Y2aKlQq/MDmMzYVMw7doj2X7lyVks0F8ffvt08UbriRAh
OyJZ0ZiqhCFHuhq+zNRqsWN/fRB//9e/+9+yxc/d0njOXop5yGVw6y+G7z428ZmM9JmT7gTIOvfB
pCVMCh//WU3y82I7j+MWK/ryr/Dv//r69F/9t6+H/PEV/+ohljXSLEQ23ANLJJw0FbFOTR3egOh2
t4GYyYgvWpR5kz9vjIbxTDhDNQzrJ2uwfgTYB8gmioatrxNnZVXuOXehdpfazHeYFBAL8CirR2ba
KqANZKHEojy5smcgOLF27VqmhUMfX3Hl7TliMdJN1CSdF443g0FESpjhY7Inctcx/rgNYw6bVe3K
6iK0/NAoQ3TH6FjW3Xxg2Oa/v4tEePBRf3JmYr80Oea6ZsIKUrV7ewl9kuIDNERHrDVA6pxAc0PE
nJKgJgd6Qobv4lT48s3l6Dj6epOP6r2U/u0U+M7eoYVflthGN3yTpRZnP2o3omUJqvEPpDg6eXlu
ai9WzAxx+vZwu1dSu3hcqCi1bzx32U+z8bKHQby1YvpkuBpuZtN/CirIfoma9qppy1ORJCA+RnQ1
xG1Z69rdJ2WHh2egsx/G4sc8xRdqF26DZvOMHpq59MxRMLnpNeXC1qUjWoUCXFMkuvvMX7s9/LuR
1Hae1NNQ6z1dOnxOYdY4MqPvDQMK8pyicTd6fQaw133MDWIn22GYNqKLwDeq/kbN2ZvbDQ8jns2V
SXAkbwUvRdODR8UCT+6GndpHM9nZSmEQ6TvXPlmF+5gagizbpaMbM4g9jIugVAC33o11ff3lhao8
ByNTR/a03/6obN647cI7LxoF432MGWTdBUxgKwfKWDHeSHbVKw7Nrt6m3Gg2UZYAZcG5uA3H7G4G
YB56Lnn0qew3dQ+9whCjc9IZXhZ3yiqgyrl1jFm3JBHj1MFL9/ihSSjImKVn2bT3wHFCEpJHCB7p
efKKbZtkw8FaerweHCH7g5aImxqthFfwWoggk2fLmV9oFFdz64ltgHH8UPr1qSwTNN+jOHw9f1Hf
KO0wQhnNa7blJzlPms47e3GS5NYe1W1Mal8YPls+KiDXLE1kCQyWGUrfdzH1jmT89PWNPJK3NM8J
VzwJsdrYtcwM8J/rA7qNaZXOzGI9RyxEVdcnI1Xus9EbDlXY94ceQ5OyzYmllWSrXpwTqCYqvY7z
+FRkWJzMnpn+tHICR68NyGBOZXDhUA+jcaX7T7wdRd5bHdILWpj1M3foIVZSvqUJ9szo4tripR3t
fK08/6MpBSFhet+mztucp69j3aNpxErsDP6b8kOfLXbcPfTkxZkzaeMdXnSYcYialIXkebGpd/6r
qDpz5yjgbVU0vSUlSWJlwjyqJ1N2CxOIP6wZmg+FXX2aGVTYMInvIcm7K7PS63gAWpVY4C1xlK1g
Vj07rkMWdUq9TvuwddhIsZp245ssiQ+m4Yc7o7BCkOTaO44YD/dedurKwboqRs/A11WzcawJucbo
gMY7vBGdoJ350DJNrvL5I0dfNFXO/cgoJ2DjWCLq2JEocZcuXdTgkE2HJX9Xu2we2DuSHZUOj27K
nIP8OcDpy9ahKL1vMe4D1FwdgY5uOp3kcvm1NqN6r+FlD3LgxqyXz6EkyDlImG6ZVKSEBDrRnsil
6zDQ7K3K+CUuSwUeHXcXborqhJOPu1g2BTOnH9l1tiCjiTgH1jSarcM0blPMK+t5gkgyxORLmmhm
2O0Mb70XjSfVLZ7P5YNXwiEaJHMDsnIvuej7vWAT4SpEQWT05WCKTn4rwdCa5V0v7GO7LDS+PnQl
AhXbNBbghf88JqD08R2UGACX4JkeWqBZOADWkTpjRD9TMhXJcgcBf23J4DHPKBRxTgyrfpk96c5k
7LR8mIueEWHLZhE/Wn4SMnqeSx6bNdjtYi27s4Q7OGf1DxklOcNVvgYFAI3VcqZpU/70XLddD5H1
vAAHIi6Ng1cpdp59jSV/9t7Kkg1eidAMR+9LvWywCzdJNuaQ/EAuFR57rGU3fYP6HZDgKQ0i4xm9
Yjb70S0i43Y9GqCkTCexdkNDsI6vR/YAJrF5pQtsjXFceJ6NnxAZDDoJ66ybSN94LSttABD15wJa
Igt8oQkMgruKeh06FsXw8zpsbG50k1jVFfPzdI8iI6cu6y4Zvz35lsW979jfxkY9BFY4v4GgO3vO
MH5mKrp4t4M9h2816X2bGb8pGxxA3oMbE/0bFM8ynKCQ2sOuj5ngT1gGZrgma0+W0avsvDc12PWP
qXlxwmKd5uZt0IIrjJrB3li5+uk7iFHjIiCpoHbjrd9LesMcwZbCi7IRYRAy8/Y/k9lCR91ikSew
YkHc5QSTIhGtxew9OIsE3Ctq910QeV02t61p3+sKvpBdB8mxwdvnZtUTMyoWV+niFshA5o3Thx3f
WmMUPuY1EfM6sjcRS33eGZxsThV/SFzuZ9tHTdm2CmBuwwjBDhCVJBD6CjRypW826Isbk3a2uoe9
vbY81X93W3fgVuLVj2VYnmIqWyhJ93rq2itfzNuKzLhTHAkfrQDCrqkqAxwwAlMUf0cdOiW0Fmaw
cvr0VHqVA90qksH6Kavw6NZIvmne9S4aeKG8Ttk3HSECR47Cbm+hsHjA80Wfi6fp0w4OYjagFFDh
At2bu3MQ2jhmOnFb20i1x5q1Isl5V7Ir9lMxVBdgivNtp7twT+4JI2DGbRdXm3ctcmnky01+CaqE
7WrMMLWvTZczvRNvjZwj4p+AMzrLmuLrQ0ZPeEpehrAt8VfG5SWrI711S6arv33KIH/fELGxVtQq
kzUPt24bvoZk4dKlseHpSnkfuz7YQq9fgrGjcpsa1WITIQM0Cdu1b9gO590IZ3Jsodz4uj22TvPq
ODOofXt5zUsmN1YirKsqMZ7sTnpb5gD5tgV14CzhlHp6Zh1EiOs8o4e0UEvbrIM7n3UTJSt8xTJB
5JrOpya0/esePYBKiSAPp+TWfRg0Jt7ZzvO1W3QIJLwReF4uts2AHBPzBiWxtJglAeddkZ3THIwM
kpvrQ8T+k8/xX4T62UvC4C+GQRs/o8Q2KB3Mg79k+nWhn0Yl+IGDlsSGuHMjL31rniIJCpWXa9cx
mzollsqB0Y019Mmp4S7O5n/OMaVQSiFmT6cIyr8bP/eNS4GbpfIUJZFxQL6SAT3XWbIaSvW7FUql
oVwXtQNltGwOeozi00QJj2Ig1Y8tCD28H504K7IcziDlYCkLc94yTwoPsvTf0lwNl8ar4qPs1E1J
JOfljw9uljeHNOgeA1Gx17Kok3oUcJAN9cx+rSm3JSC3ziEQ8K9fRuufohGF5SrBvstyXMVLSfrW
n32XQ4ghYpZg3NrB+VH2gXjrarj/iYrxESeGZsLRR6/zazk1aH4c6DCM8dU9akcbOUhaHDsrVffs
X5sbx5p3aBYwsFgZ9heG3Q+8cTHjdM6jOTXGMYEcjL4kuB2TmBTaKG22hdbfU1E3J8TB4Z3Ehojk
InxP6xRN0Thnz8SWwoMqSALiiHaW3DX/2oGj7Y5TdUYSettKfHpWUx1b9s7UZ414di3253/9Oils
t79ebp5yKQElWbYgwBf/6p/8qbnqyJBCF3DoJDG/edZvNQEd5VDwdGM5UUra8RrFUXvuTaSsYb+L
uQb2gyKng/HwtZ975lXIhsKZCIX4MrDFdlsd7ABIe8a+cf3DLrPgxt2SCD09ETJ8DVt/3PgJWkbD
z96MOO4fjME6o+H56+fGz/2XT07zBDVyYWB0vzy5CRdrjm39AAwpJcmHPSv5CIWK3sOywQIZFBVv
Jf4QbK+snaqaBVMTkWVfCe5dBUVwnUKZiO10m7ssW9mf9jACOvMJNv+wceqMUTeXFRTSAvEKG9ub
QDnpn/6V2OG1I1V7PXVwwA2ZtN97jkhtTvkLID+AFHvEP+MJV664nosm3wSB6bz5ZXbMLLZx+Wg+
m238Fsk+eqK66fZE8roHy+nkfYoQfIUWCSHmQPj3HBgvTH30A1aJZNXFkbWt6TnWgObFumJvcphS
fdRqwztHnGV4W7vkhFaBcB+46Z2QlnfroUpD8rJ0eE0zy4Hg46Ws49FfcnZe+kb3nz3LLt9q34tu
mtC4IwWV9n3bo2NIFjC7sFvroWSWvweEkJ9cGmpQQxhJswo5n9P1+rUaixtRz/YnR+uB6adPtDZA
Yx0BRGw7N3iMfYv8F2FrwkeQhrEFPGC6BFOIyTAOd9y3691sYFEZdkTvNG/Y3hCON0feu/h3B6+9
kjEuFwvKoBrq8jV3tLfyECmgxbJAH9vZoVX1BF4fKWYfSwdlVUv+GWVG6Bfi7a+vQvXPJ5HtOMJ2
SAUzTUf8+g5jwRMZCk/uwUMkcjCRLitGmxeYUmkvb6MFnmcFtQboP8tzKpKCkV8SHJDQ0/G7Q7ut
l51jZMpvGSAH6NBdsIfrc+eaE5ixDEzc7GHvkA1OgW5R1S9AGqdtMkJOmEE2EG5U4TG/98M3hG2I
NpiOrq1svpgtj0zdgWAOdpX/w9Ne7lP/eB9DTYHrTSvLUcIUvxwshl1BcpBOeCCQHn74JG/kFAVr
nRrRdWB35yyX2SEP8sdCghi2erMjYgqI2tDRYNZNd9tYeCx7B2Is5NOL4ad6GVYqZDJ4lsse9XeQ
9SgHFyHkDIoS999KGTgAgzh+4k1Ubjx2YkndXGsVnmRhHxhHA6AfYaXVTmVvUpnZO7DQDfuvzcw6
6394CcRXBuKvr4G2bE/j92D6KKAT/PlwdXqzxBFchYdelv3NlAbupasV+zL5qp22vZsDHZ6qIPru
WGg3rKh8GYB41U4w7rRjMpDLPCK5kpu2Fw/plKBizqR6zCBHkeMKnpGbyNmu6v7Fi958ZAq3/dB/
q0bTPMhqwudmWOazip0Fcso7rYnxq0zEsSgf+T5r7LBIn3MWb0Dr6hciRghF92GdNkbdPXjOyffz
8rFjIrQh+ak8dF1xm5bmcFOzQr4ag+ndJUPgHCHbI4IXdbitnxuih25aSbwa5+VraoEH0VJwmZKh
eY9+SF3BGriWVWfTGmbYQwbj0uEqItXUskGDEbbQsKrZtJO8fGlLOLOPTUrL35sgh+0JnFtpi3u3
K4tzV9X3SrXuFUkJaIZpBsmkQnGMXpJcrOFsFCWekzaP9m5n46aY3X03e0BUKlYFgxlx5Ll3tuiS
PTEz5jpsA4hjBoJUbIpBCV64dEr3StqNgWgJ+cuIvmzH/OOHM8GJwk2drLCA5WuoI/5tmgkSrap0
H/dpvS1dlMQNaezbiPZ9a4qMYAD4m+tRGMkukkl+a0bdAckp8r2IvtyfGXbbIiAoJxziM5pugH4G
Q3OATv5WVELurRYge/pMcUX9lzLRM0KMz803WxA3Vc8TUq65fzMd1ewJiCIyp8mp/ToMjmUOSaGP
6RvqOfxZpZLcSeNC4I66GTKGo+S77V2EOStYWvVtnXZAzR1bbceJgUs0iYTVeo4W0EFtMUXmIz7z
4i4Nx2g9aL4y9DW1+uw+oxRbKYe+D4Wpvsq6iQVP6RtPf32yCOn989HiSMfSwrWEpT3rlxI5FAaD
IXC9IGIYWC8mwpvUITQaRbcETWv96Gmi7/MSgD6o/nRbOlZ+GkLx3udOAD2BwR2xhuWF/IjxtjFk
eOw8bmtZ6D3anhsdapAFu94ZxIGk8hdoTyCEpuxiF3Zz004G0r2qB/YWpu215xtg8dyCBu92DJPw
dln33VGQ4q0Q0tlGOapfn+W8a8oYYF/bAhHr+bqAccro5NCiGHRcdIH4obeHbjNglb7YVsbavBCC
zXDxwdqcSbVbgKIMS9T9XI+RLZxrmbbVWumo2YXkpAGqxrqdTe1LNkjndoB+qXCbLT69XRaeMqNr
vjuk4UUe6lth3Er5jfFFfzAKtuVwm2eKiGuHCpc7yTAcgIegPyGDeOBA3g49PyWQ2mYv5c8HcHm3
APmQ3NCCsZqbAHqP9ubLB287Z6UZ66V+OR8yJjarVA/eMzbaSzJV0Cmsu3xGc0XhrU6h7WEHbJ3q
gH0+xJngqa2FDXs1V7m6SXJKc4RJV+gw18IoKTYwetUpypgBa9JZ54G5Q8a+iNoWJQTiavQu9mOM
84bJl5tteh8tZpwUM6jMpLqO0IPMYCu2VoAZD5VkHMTZdy9BGOABPxa1L2Ey4VX8umL/17+Imf9e
lCwug7D9LXX+75/+92OR8b//Wr7mj/+4BNX/8dkl+l4XTfGz/ctHkRR8/ZF9Nr8+6B++Mz/9999u
89F+/MMn2y9Az133WU/3nw1S8P9efovgs1ge+e/+P//j89/B/AjMY5Tc/3fMz+Ujyj//8/dvtsQK
//4Vv9N9tP6bp7RtYe2x2W7bHk3c73QfR/zNdJFPAFDQkhTipa/5ne5jOTCBXIfcOs+U9H6m+s//
Q/ex1N9MijHbdEyBnkh6zv8L3efr9v3n2zvbQk+ZfCPPVZ4W+pces3Vi02hxEB+6aQVxpVzFJLOQ
2Uc+23dgCO/do3EkBpVUhyM40j+9ULe//ZT/APJzW0R5u6CCfm3cXIeawrZdcNs8G2RS/1hbFLld
VNr0eDMSl2tGaxgnhL1lxU4zIoxWYMBd/UnAwP/nj12q3T/1ix2Qvb6O+LH1a1ehNL7pjD2CGsYj
OJHOdrljNfDXP/LXQvLXJ/pLEZVoj8SJnp/YKvZ+d4I5PnYi1qYEW8bPf/2zKE3/6ccxYHOXRlia
jiXEr4ODJjVKSH5VfQjawUcwyh7QUjfjYo5WuVtdoiYJKajRnGsPsOdEmvTFywZWcI6NXFEmFGn5
vAVbiyleex7ZKJmisQJnMNe4wYSrQMQ0pJXNjvmC8E+siliYO1KHaNq4d5EWP/KHX6nBySmQ4RXW
Kmv3Sc4rnFT+NsSr7Rsk+cAHunCThMw5N4iZRppHXbm7nv/bNOYxBK52BFt73wWFtZ5RQo0jS1g6
r3HFCY2VNApZRdeAI+uXhNKYwPjxSXFPIBHPeRhRfD5cugjgCrPfwzDMLKgcM9gERFeIsBH4Yj+a
iSJgVh/hRCR2kU9PtomlI+9wuaf2iX7RWaNYvTjIBqRtn/KwOw6y/U4/ci191pZerj7trLtEZfWu
ZP80gFdmP3kx7OFlwnO4pkKkJIqXiFloU0DkgBsAytXNGKxnu9+m+lsXNeWaGDJG/b1FbF03PI34
P9ZlWb+bTDhXoSzWObSgCU090hOHsewIO18Vhyr5LnL5qQy+Dhct7150X1ryrWSQIGlws7XI57tC
FExE0mlbd+y0edkORjW95gaGuCTbkuxIZwIFNksFZliopZCFt4x1350Ai3mUbJ1uYuQ9PoU03xB2
cRCOTxO74OUeuUcIgmHSmT+Vyp6C8keeNR9dQ/M9UZJxW2pwWBsI0uJsS/317o+MEVgxydxlYqH7
J6Yrn3gOt1FLKOHyfTI1PtEa3kzFra68bJOw6mdAsY5KG/El0kDC3O4DxqkrtCgb7Ig8pCAVR0Lj
IAZ07WCgJJS0RJpBqseKKrEnJZxXDUbrBhnOz0byHLElgcTLCuvTcIj8EjQPVkYoC3RdXw7wZePo
Z5PwDLIG+XFotFcJXeI6U3NLSGr9GivGqXFBqBcZ8pSyDhveJMHHzKPRHn6aTEFXiwPUl7MmqxbL
kkBXU7n8IkiAABTkc7Y2+2Abm7G8pJ5zqDS27bDid3aa/M4TNWhiLpNUiCvSZYJ1vxCBlIlZJmV3
06Ym+bCC1UzF9VMli+QElGoxmRsMwprNdVVzyfAFfUWQKn9oz+XQqfwP13Nv+V7Bumg5431ejAE7
XUmzxU9HIRAOF1Yqd5MT/Xb5kkL7v3k6r+W4kSSKfhEi4M0rTHvDJrtJii8IUhThXcHj6/eAE7EP
q5jRrKhumKrKzHvP7dywqf4yMBsoA/IbNvXUHSJUfaiLnzOB4HPK+XahpNQIW9CUQfyE2mxm+/W5
mebyzkz6MsOr8TD1fIBei7xWGqCPrfI/i0JXchCyDarMX0DmTGn0/3IJF/gcy7sBPzmv75Ezdbrv
ZbxgtWYGQyaeCJZRtm3fnu26e0ilgHbZc/l+nzyZQRfrLrGwUf2hqryG+Wo0S1NUHSIkS2h94/AC
8cBs5SYmk1iOCYjgnW10Nd1hiXN7tQ6yCEw7EgXeToK0sXLJ/wqle1HH9JKpa8whb6qy/gIlA8cf
OBsIZYLUlvExWFzj1hAfpFxAS3X6m1iRcJywtzbKOpfXefaG13AQSDoNEk/J6qq9qJmQGhrMhqJ8
8cO+wKKr/cN8SdqRymJGmetbdfLItVfRqPpGtkHAIqq8GZW0SU1eyBh0xgySq6trCjOZOx+DZFlK
lvzf5Yikm5kYOeKzO4LXenpteYw2KuRLoWeSTf6SNNL/AV3BWj9zRxARI5sa/VINn+2aS0HM30Nf
1H8iH1mLHWe3aOZzjB7E5IN1E79ZOtUtITJPDOMW6NKDzqHYiGROXAc6xvrnp6XbGFb15qjjoxlm
OpJFS0P1Kps8znIyWYDXpkdPkHZkJS898a4sqplbkoGiVnzOnl6fP4viQyTGoymxP9aW6wjtX5XO
DxWYG2umspcn7Tbq+U2RkaM5zY+zWP5A9HuE3QIxKXd0mbhcLVWtPqBgYYrERB/6jBdaM+b14hAu
LVnzXIpi4u706amNuaxYsCzGo6xBFp5zq4sj8DIp/uMRJELC/uOJeTqLXGLXdCLhqkL9l1gSa2ea
3PPuOvTbZule8X1PA+un5PDVImaY7iTN+9YRH+sloVsAxRqZrBvxNhWo5D0isX6/oCLByGv6+PD7
wBt190Hu06F0rBqPa9DydwI+ZB9NKgNdfPeHHRnZohoHIuWGOwCvELEWN0tvz2ztH7EWvYssXvPo
gTyuMyu41G5P6a84Sbh1Jmx8naoFvci/sGdj9F1XNSNEuzoqmUTlsTQIOTrhJmMShCPea9x1Nxt1
6o4uRut1NWGyKGlv6VwSCusIJbBR9igxye/1iiCPBV7TsbiJkpcCCOwTOSoXhl/npgRiOiLwzded
D2bOWUu7my5VfWBU8Qt79JFbiMl5qOB3IaWzx0c9WVjBDNrDOJ8xaEzOTwf7pxDsADEp5r5Syi4E
FdPriPfxY6MO8MEbnsQbe7CpeXH24AmzkMGaiRywykr4SAvVJ1Ap8pOZgHZE7+N9iYqA8TgdI4GT
AQaHb0/2O4wHUEiwTdzYcNUGkXKxCp8tCi+vi6jnZYMfxab63ZIwVhc6UnRVYQOcTjgSTlVHawyQ
w65WB5WZpYTjoNjmA8eaMO2PY9r1R6zwPKXwx8tCPS0SBbbeSySPJtg4R+OPiV0RTBGR7fKkfozK
eID/ijmghvwlln4/kHtfjZFzXcR0i+m2sMbqn1PYwQ7LgdYMYxt6eQ4m3db4UnFpczlzs9ikTnYf
FoQpqkkgHCaDL6nKYHWYC3sFJkKM+sgk5ljAUdYRelWFhosj0g+tyicaxg4lUwk9SBpNL7JuvRl+
6XMO2rOTPqSOtj+8TK7GPOywIFQRfKKpGInqUtVnabCRBuA4T1XDtVucnKU0kaXIAY6vUvvMtVFC
94tN51mc1KW5aiNcdxhnr5HE4kPmrBRoqAFr3ZuMQV5JAMXGhF5Ul2hbJkvDD9mCLWwUJNzKYiS7
wR7/LhZRlqlGhOxgKMFg2N7cDXe7g4MMVJRpxwC+ne7G2uE4zKjOPKGPUrC036x2I6TR6RRpixJ0
U0/Dc+zvqdJXEHXCz6phA/rvQxAS7KF02unzVZWWkzMlH0rh0LeUR8QTjHl5P/CNxVXVoj8goxIH
Gd1RmaZn2HlJV+9MbZJ3S41f1pHBFE1l7GIhBVJMEYrKT7/PWvIM0IAY126IDuj0Sl90ihIgeyK+
u+L4Uw8g/KfJvjA45ByoHQR7bwpDZY/2HAqPBczS+gptnc4z0bRbvBToLb8Hi5cqjJX6nKT5ngWY
Q0EXon7sVtFeVMs70vqey5U5IDXt35ZXE8HQN6wd9ItDDCgHj8cMRQEdtYyoBuGmw4nXT+eONi8g
fGP6XuRBCaaSFqMUV6zbC229dcltJAcdksaH/32iWCgSy054X8JzgqTfd0jysRCh45TKo/mkjIBX
sd4zJNfVku4tTRQqCUyhCq64NAqT0yTRCjW+o5yb3ZoV84eyPBvZkgd6z5PWQsieKkQnKNWaAHzj
V9YNeYDonwokZdKOLShA7Y+MvKHZpNsZ/gkyXugHmch6I+YfvQJkRlLlBwxOt8e9G+RUX56TNxaY
VOOzKAafwxaJx2J4KpKZZYDITmSG25AtfJMixKG06n4mwUY8TtkXVdHggQrTMOrpnIUL2lpa71A/
ROzoM+wce6QjDdWT0seA36q+GqraeB1aYF9EdgJa6WIlgBy1GJNLEi4DxtTsuZY7goCH8J5VSDAc
VG2u6Dm2qG2DYZjMUY/sVYdYdd8uyPsmMPmkJ9lXXI4le9seVXrh9agaPSATF7MyvnsKVpQsOTwB
QwXMT7kldOu7iNSfUl+ygzA42pIFQSKmyn019dbZTmazN42Wlh+qfU/O+rfcHJ6tmvayUuE1McIY
fQrRZLkadjdkfv5gKWMQW+lFivofA9haYGDT4VycPjQ5Ry2njtiHluxCqvNGzSEykQpVbRR1aI4t
R4tO2UgyASQTw3AM6QIuV90qoLZ6ig1UwbHZMw2Usw1B2EgLrHCjiQmwQmu/d5lCi1qXXpLaemZi
gkZWKnDjaYvpjlYExLLm1IxLuxGwa8AdtXjTds5gJGfNCF/Cc14axnObVcKLQ6aF5YCAWifTCbsG
/Ff+LEyotLIM38AwuOffvkDDIoiWzM3oDDpKzq4h7gHu0zRsNf1tHb99TrnzYmozunGzJQlwMvGi
E0zjpw52OZ64EwdhCMcT7zXDx+u4rLExtAzifpw9s8VNBD7D3nSyejdU/SrZ05cu0Lxbisr9jS7p
6Iz7UnDaplFKHNr0ZRuGw6LIe6a0ckWvExnbZJNRxtXlce9wr6cIDbBuOqgDCio6XWCsNyequLY7
Td36uqVi3Jm96QM1RjuGmm2tNnk8nSz1pkhsRsuQtsO4Pmnk9/iKIW+1RiXugQl5TMVIzltLUZw4
3kKNITPDPPTTsF8kzvrY+OYNt4pIKJ8OxK60ZcSRFr2Hln5DSQzGQMKxhL6R5vlv7xVTeX3u8pxG
qzlv8Yi6VgL6KdYXQZIgYqmJSVGp/QGChwpsyA5DkX9ZUvwxMk2gbyovB51TjVsbzWelS9QFk3JA
DIS0Pzz1aoFVctpKQ2PRIylu8kJU9ryabLiGjijRLaTyzPrP80u/cGe25R8Z3yzaNOTGVX2rEumz
jtCucc5G5Co3bCeY0AeSw02OOTBknOcuHlr/SjzwzBMrvhEBAoCssSOopVJuyezbLJkFgbafHGbu
z71BJRt2VewRtvqVahGJcyVQnVmHLMFf81LqdA4zgvTCMBjsNUKh15RTaNlHQd97MF4l5gPbxTTw
dihkK9m0wJKZ5xPeb1CUiRFIjVfBJtrodf+vaOvnoYhfrDJ8LWlrM2hloGPHpekStYW+UDpqsiH5
RawLRnXVW90Zqp+XZkVYW8DwmAPPCPjFYRogMns51ouGq4JPwNU9TUK74Yc7ayZJ7UKu0m1aK5s+
16a9zrC+gHC00w395CzGsquilHEtnZSU28apVnuic8+njGbJJTcOmbKkb5khWr6VFZsibx4yXGZv
AioSTilBru1AHHldPJmtzspMNymAbYALEKKo33Owd82RRTCsJXT+w1OnTWA3CEDzetl8NTkkbRSw
dJCYhWfpvXnUbHmfPEmyPewwEEwEL5NhEpuNn26tsqJBV3O51DbijGQBxs4XMpS0PN1SHA2e3Cgh
jmuk7D3xSkVW7swKtSrd50c9Jw5k24EttiFmpHlT6WB4Zhp7MUHnZpra21Ce8fTGfIOmRqzP6xhj
eDjlKcefWUfvLiPjgBuEyk729Xkh5IR0rgydFwsKhBaNxDJELAvpF6gxFYVhY9vOSIxYwuJVElHq
2JpiaEzZNJynjqCsMkF3mNESBFaCT24G5bqTNOE5Gv9W5bX2hu741DewXPH1lFsdptCxyqbATBcH
rkIt7UkIebag4exhg9y0RtOweQA0WJf6TLYO8gqymNKWdy7lxGphQMZzUW+0iPFKI0XGTpOn1p8X
7StuxX1s6ys6AMvXQnTUzjwjchgFIR2WzuvsnMdiWV2C+X5Q1WsO9fg4LSranGZEQ8LuWgB6QEdO
w6lZM+go7Ne92oQRRv4antGYqslx2LCNNuaoG1qAJS05hhHYvMHf2hY9OeHQmJnALpTwikBgoJoM
hywrfHK0Cjplq3mFzItUk14lCI6skCpdp3F8C1NSukwVFkg+x4fakTgsr6bGZvxdF9PHsH54GBEh
zBS6rqKKtiNeS29QizwQOq3WxngLq0ULVAKxhCm+60JipM9z1mZTflgydoUcqdS4XkDVEHsGljYH
SntTOymQqln3RydxtqSiCG9g7VXi0Ni0sHXt38G0zjUts7YNSGzaFAAR0wkl8iyOplHcYomuYQvN
bvWRcGLJQHBwI8al3IymxeuDhl+ZMzBKsNBdnWhoL04JzBpWn/H6fOGUSbYyQiSXCXZOHpd1gvjT
Ur79NUOddp2hvjoR/du8DNoId0smIkqjP6ZQxhMWrHyethg/QOdC7+hGmo/lkvKuKPlPaZrI8eK0
3xgGx3K8QV3QKjzzPNzTkY7vNxQdmoI5n0xI+jnXpCssoQ2wghNiKQZ5YFWedEDXJah2IFK+Ktef
uDkGdySZZsdWpByiD1P6UZcanFPOAhy1M5YUKM1bAyC7q5ER3KFXnhLwwZBfzooodlXLM8dX4ZTV
j7dEK5lYUkA4i2J4jYPwe2J9Jy4k3ZYQUTDzWXXoDYYMJsNaU83ILUe+CvSlNyZPUwYHL2BxMpyY
9pzB82dL5sWwYJPAyJLuVomOJUFU7XVyHAfEDrEzCoyWwqQTRDIoC1A00qVF8bH+ZLmz760NrWpq
uLxq9nccJ38Nlbwl8+fSOkT6Is81pZL5seKwmuRfiUSyNpnhLvmEDJR7/BaqtTYBF3rj6ISvo0oe
A8Ve5xF39hg7YBqRYBwQKuwSyCM4W6smtisTjxYN6E7e5zBB0VvcpW8jDI+4kSyvyBfLm1Ekr8KT
rtaIUJZ0qEDxpqlrxJTNZ2PsZ5FhqYa/6rdG+GWGCa5FG3nOvHF0ESyOAWciUVCEm/abNmlHMwe/
DU7dLTvlJJm0sZt2U+AGdUa+hV2JTyy9MR1BllN6o0SygbEbvh2VlnKi5BcTzv1KLfbXhIugAi+3
yoQlWvy4LjrgcdC92PM6EW4QYJ6iOqygOCl3AFus8DjGhrXIiCXgigYpHWW8N0SFi7JC/C5n2htq
GVxwDUCWmaFNL904oX7WKrP4fn5LI/vEnODWKix2I8ybxMrxz4rPKZtruFcVoB++mpiqTxqDb5hD
7ouk38cs3yTdeJaYOeIRc7B71Gnt88R/Ysp8AfD8BwQAdR3SEaftZX824JwQehiYUv2c13EOxp4g
isUgO3TCKzcr713TpTBRnFPBs4ADuvqrSbhBO5LgPKHxy/xK+NZHM9tcFl0NmGpSJeJSd62KlRyB
vUdMoocRxvJ+9x1G4MzhLS+nvpJDnV2kwT9gFyNOjSk+IwMNFMranPmQTzRX5Bn6MwR954WwAghs
FIESq0sZNlhjWzvbipozt8GYxUyF6Q0dPi+xn3kl8T+HA5YH8kxGu0Anm6bjDYDIzrKmDxWBB4X2
taW/BELWxrRrTk8Ukhb98x3RQ/SaVPCfbbWc59Z6WwzzXTaHxFfJcPXiuBoDnRzODkuTHgsNiQyV
O1JqDp24bPCl04Eye4Dea5GXY+xXYILw/KebWEq+RDZPl9Zg2U/g86JdSPkM1H7L3LRwEawag331
ogwaIiOgwN4cQeQszbneq2rd4A9E0D2S/Ff8Gwfnq7S1J0nlNTec5s80sFp0WGQG+y5BFd3EKQIP
MvAYJUctbvZWX+hMwwQiW5JpYjrTU14L207bGaHAW89rlWuK5lrFzc47bmHKAjnF5FhkJtV+z7EE
qeJ9UKJn0fQ0UAdMLHNN7DH/pWloEQEQIphaurXoPHypsZ6mtKxOIxOHmwkgUZPJgFOSTStk82BM
yVvaNxHo9rzdEOqGpwoeTMWszpWF+TCaUd/l+hNtgWQrQjM8FpxddEZMQA/VnSiy58EawM/Z/b7q
oAAsLT4JXdmm9iKBptfuYMS/W6lhNkTT/8hhD1sWuDJpAhBU4vhDQIX1c1rYTVpMoA1SKE9Fl/R7
zWwLnl8+iLswHoWURFDXcFNIb41AH9TRKhAQWEgKoR/COfV3L4wkfkCqPqMAYDeYzFWyyPSszy6a
RAO4oKka5Ma50ezQl4zShsln3Q289rzPMTABx9kkYctsdGKMKHPzfhd6FAtgB8bw1hkkhTdx8vX7
6KJdocSXcwNqSbOeQGPafoSj5NgDfF0DgvsbBwoyrciGS4KdrClaFNdj2LtmPXzok3WxB5mGwvqe
U6/8aIL7rqZfIsFXnTf1D7Rb3Ar8WKeNUwgtFZm3c7z9fRqG3Lk762es1uNWky1+Z9O6aKr1REQf
sUkrOBBlxUxsphHaOfAAGPci3NhNScWPrNnN4hSxXUrYYq/YJkhs+N9q6nyCTJYIC9GDOrfnXZpx
AkgBKrqy0q8LETa1EAUnNye89fqLRmPxYKHb96o8YPkhNjknmpTuMHklduAs7MpL2zP6FiMlu/ST
DuN8UKB8+RDAfdMiOi7VsAORNAC4nHpDXUZp10lQUIg22lF7cXKUpcCe5J8Ergu0V4SOg3VQOvN7
aWPnoLURYeaqrvmx1U2X33/qWwAAPKgKA/0J/3yY5H5vlxigOAokMltEFw1YRjU0gyQeYu/S7NLH
qfswuizbK9nOmm6qxDubdoUBuo4YWAxLxHLbrNaR8qYmK+Rf5AdlkHiTY9oUqiMrVziP0b4acYDR
a/DjNKLqYX/cCWl6ItvKomFRJNdOzv/lOrvMRFgnLQXbN0M1f2/wJQvZ2Wq5/qfK4um2GDOlZPIU
05lBK5h+YxhhTKpinCQsy9f78MMAzcm4X4OaWXzALelpZeecGoGk4lxeenhpZpdeHEfO3WYZCg5K
zRuUTbpRFFPSQU7a1sfj+U6oR8Q72adHQ1Db1RFoYqKGwRtWp8qgs6A2WhdAzQI7VIE8YwBvqDnv
LOxNzyDcsxzT/I9VNU/juqEtxhX2jMyGh9Yr1gjPYgxWukoy/0C2PaYdjlJ0EU8DdYRrJO2fsmy2
tP6/wzo5S12p+GQc0HqLjQRJHXONBJ6DZ0XhW9RJ0oc14DftfCqge9XgC5+s9p/DXB4LPK1O+r11
ZwmXAX3l6unAAZnRqq+nibnpLONDTdTlICMy40NR7pe0zpWkOdVlzBCpGNp9A9cYbJO6LdUGV1LW
bkjg7bewhT+Br5X3qacV62T5lr7Wo5zraj8mhJNwYvUmLdNIKmL+mWjyAfxywu0ZLlY2pztDAz/D
6Wbtgk/DSa/1OOhHYsX08KFSntWDbrgYXO8KaAafjQ8bXznr+5D/VYCdmY4fQpOkgtFKnQP0i/Os
oCKqC+UzxyPmTnmubEeeRpTSnOXCjEgJopDFtpAYfupldtKy+UdlIOL3w7wcVHpLWz0r3wHIgfBW
idzjlZg2MVnWoTkeIbbt2wjnv2l0nI5UdTulEg/fgrc1NYHlKxEoXTBMMmqTJOWhWbUTEFJ0srOc
uRxfanmufEjc5EIpLEOCWZ9tLc2zpQdx3+AErHA3qjQ6YQRRhNvmrpS0bNOlA17JUTnUS2F7dFyD
ckHFmFAPRY1hE0pkXWsrUig7HKiLv79U7OIHTSljNUBp8P9/VGUeMKXV0QvXtW6SNNpe/vujzA/5
T7//36YTi/b++xMSGTuD6uaIFagscKl24BFcwX2kH8+PTYsu2Whp+JCBduzxQd7LxBZXeCnkFZYR
Fvsogwg0qA4KlMW5AfXBjkM4vDvFtbNTnE0mlZE3pdHViYX0+WwulQB35YSX2eJhKdUvXHz/stsc
Sco+6fJiU8/htUYencXO8sR3SA5y3fNcG4FlJ71by4NzldW69hxI+XOkJrcyYXqc92A/RP/PMFjH
Clm3ELZlzPf5+14IWC0WW3oJUb1m4Mmx8+xLoyM1tK7/QOwjRkAd/6SFAiIwHM6yGQ/b0SZlMaPQ
4lyjnSOhEzmacw+1ZHlM9dhvmOvjKu+T7FiQb+MkXJGiLiheCmM4NxX28KSedvWKjFI5MhUpuXiO
BksrzDhZZ89FAYNWyqrHhMfzlyW6oPtibZ64g0X/1hGjC0juhSBlxrRq92QKIrNHc1yN+OJIT4r0
iWUYgi4fjIOkSiwxChlUGro/z5CntcLC3a0DmrWqH1qLHNKN/M2pCPpKrM1IRBq39yCink5p41ZK
epRBqqBeQZ7naBMWda26DKNlrbhbKwAw5hyY4u8bmenyqFabTjiUPmPkp0XByF0m09Wc2YUdpGBj
MkJMQux96RdOUFHbXTRZhUWzYEajjebgx4w50RhG/0ClQ5TTMm/iRK33NACTK+SL3ZjDdML5A9z4
31za2RuCCmIDFNCU0bQvW7QfScy0uSnniVBAenmAWfCHOWq/yUoedtRaEGUKYkbbmNFXnUWYx0zV
7Unz9fHtfy+xZm3q2H6u65HORM0Ut5kZTRMjjaKf6OOjPhmbnPSnw6yaBfT68Ucl9a7HskiNF8GD
q35SzXg1xvlvHzfIihL9ZFjGkdmbT2OIZqQCWYjO0huyvDiI+vLOQ2xc9BnyViewpHXxor+YT7aU
9LceZmuqRjQsZQXOkryUfksmgm8qo7VHqc0AuyiA6+nqQaBH5VUZrHPo6OPWsHKaZhTkpAUV9jGl
XbSPW8k5DEPo7ButjcGd8TV4/It9BL7zCIykpQZx1JPZh8t2ylTtnJJ3vsm0wbhUOKU3aXxuGz1E
yI2CRWBaerKUkJSPRit3C9MeFC7A/7uqjZ4V+pC+oRjDMx1YVOKSIT1rI0BnieO8HRXTS6czWhdS
l9wbXdI9STTyvXfgXkS6VTyQ7AivsSoOwDHUJ4dB+V4JKajwySYASUPxOlLGeEUKMtoRgiccEM5r
FHI2neS+fO0ahkj1ZOavim1ndAqYC8uiJoxibNPXdv2h6iziV3qhiOaULHoFI1d4HYfUx1QiIshT
x36wMNGQb2vrgbyq8hQc/U9hRhTJXKl0uJFHATZir1v/NY0X9WKElRxMyXufm3BmRmbroSMxWmyk
pzg1jH1ituMljPTh0nXJeBnLWjv1MXPM9fe7BvcUWK+BOZVlnFulO4rUgmhn2q9dZj+6EV1kuXyR
2Zj4fbaOFyQlw7Ec/UkXKDh5LBgfR7DbzQnIGdni06YaExG0fUFvfeBGSFOl+Gjd/jKvnDeJEAZt
alMnvI3ZqJCV+axyLqExkmlB1hWf0rycZFmpnlIzHbdLfRlHrdrmTYbPnk8s4ZvAIn4AcJQ/F/AR
1glwQe/VYT0bSnRRfP4wE9YxG9WQjYiJoF6jlNBLYxXsSJ0HgIwGuBQI4mzRBVgDboKB6ckIaxLR
juaXon/uovTYiYpYg3ZkWmNkT+TH7Xoxpodp1XyFC4v8MDBPnrT8FFb26HXLIWwsM6Cxz8mO4xSb
QPdRymjrGbIBgp7Ftx2mNNwyYrBZtaO8llyz6IXflwX1kTCYja51LVMSb0QOyuLOIlIO7akRbA1m
3DD1M7dLhBALIRhcK1WlyxNrToCK0nS1ClwazFCZp8peTpphkofOYZOiydnY2twfFX3U8WeG1pV8
hhOTr2O7Ml2By1UbQKrqngVh2vH4kTpTXKVhahCxgswaAABPFjz1cobNCtyFU1oeG7veBEC4+kMx
LCtBvAxUDiTRcPR7tKbSPBECoLogyD5YtpetVjXzgVJIjQBRLMPyHNFGOFkN2pZSk8NzG4/gD8TK
O5KdA5I4r6w0ndl/zlISYXrvG8ufJ3oCfMlln8fd8mQtCj4keH2ykl1a29zMY6+f8mTgnGdZ9kEf
zMTtExwTOZAX/ERrXaZemQoiVNW0Nymt/2HMfcQImXmy5qtZMyyHJ6udpYUVN25BtrWsWri0DZqW
Fb1ajNInmWj71SRjuaBkrggtJovlGM5xcWDvDwMQdyURksMbSVzEhMsOkTZ9KZjv6ONxJZ1tVeva
6X3ltzEDG/z/xUGKBxAgcX+akJft7XkY3dSumhMns0u0hMOm53ljtJ55mkwYG2WdgtrIPIrJmQ7d
pAt69wPeZB1qyAwIisokPxiEWAXjjBKviv5IMpB1m5bxdu6bp3nCdaUJRd+xh76rKmVQrJEsWEg7
YYmLo0qyp7d5uikbO9+GmdYEDnEfVWdGh94u2DxrcWs1KuCBA4Ff9CQ/EcyCV3CCoqWGv77nmYdx
OFkEpo9TLo5TC+h5LRy5kq4o4ILGzbKzcjDpuYGCYDC2aFLNm2QCsccGh9GV77PJVeuMx2xiIDeY
QQaqe9PIKspwKboshVqfMBgvgaTNOHxMnbZO6NAlRIznASijR5qmrxrY0ANxvmDQVPPomN0JL16H
eTl9Mkh78ss8MoEWAoK1kpFaqIty5RhVOPuXgflgvW7+v7/3+8uw/tdwwU/nGmKmWV20BkRFS9sJ
s91FhiUfkbHZxJ6KdKOHTbHXplk+Jut/+P0ntWTMXzrG2hHvQt8+22Kj3wawXCpmPx+lgnlIiK9h
eH0b3kfk7ncI6PvEV57Kd6JU/jonaPB6/KYQ80rjN+BYpb9SLui3hgcBp97Nns/hpwYxaby1RFOg
JZTcta0ye60OWs5V/hCaC91wR8zFtgzMv/zGlVQD/igyeoV6o3KLV/WWtJflDwRTXgxEdsZTubL2
XPGwTslmOUvEte5eIR9XKU1ud7kWqefcGRHKX9aeXUrztJfsy7Q2wDKX2pW3k0/GXPld38kHcpqz
VV+H2Ddv0ate7NqG1IMzC0LLiJF9hFFmeVTaYM5dTfWJb84hgZ1RRhfEgJQ07Ejh2SY1FUO+SUlb
2CKFUZ+br0p2+12Rn23rLkl/+eqI8zbaI+s8pD30mMZvMtlUv2MU+UlK3nTRkWnBND7U2ya7Fy+c
usnNAwErI1dk7bjhIen35Wv6Kn0gJaCVhO0hqLa9EWiv4BuxRckuSUlL/K87aw/nkPKogrlCe7yL
GCa6w7Eh6RMSkJt+DJ/F4Gq32Lef+HKzp/+dtuMbJvfhPb73r8oGoiRS27NET3px5xd2NSREhL66
SoBcZLjollt7AkgrOtiHXPmoSciggwyPZW4Ihs4PuwtxXaMPSK5knsPAh3almxsemR3tYXkZd9hf
qg3DHgl6nVcdrdjl3syH8gR54Wrcy9HTzVuvQsRww7N+UHN3IEeEOcSLfLPu6uyrPDjSXua5bvz3
/oA3YKE3nHrSqTjaZxrHFJL3lITj9QmIqDjmXfTGwG7YlP/Eufkj3aZDjkJ/W+yXQD8+EE4G8bng
y7zBK0ZQQzf5b8uR91P49P4uyvdEu981/Aabw1Wwx31gh3hjAS60fUXob7Id9S1KjI5N9eLsY8TX
rWft8VgSlJY+yKXoqWSnAymnGD0Lv783m/JCHY6WYPYk2Oev+aqr9rkjLSMW4bcnMEmH6GV6SNv0
YmyTvfUQ5ZOR7E3yzCL/TbnhFN1zNiWnoXzDupj9E8fCYxmE17z2VjeRzr7jtn9av3oXx5A24Fu/
0X3pOSEIBh2b2+3ieIOaJL5Mn/lBnK2nevs5xV570rZ1gCoXLKg/vWUfGEJerBsal+qdPBZ60RGw
l00SBbHtdT/pD5E6iCcgEiJCvMjaU7cDSUL++QdLmfbFnG8V1KMA39L9zpHlXTQuDErNXfnifBmZ
13xUD6J2j0691e/dEaRPM+6Ur/ZDzgIGrU4gnZu9TCoz6l5v8uz3Zm+/KLFHwKdb+WLbX4uX1dGD
FJdA4l32ko876U6vKO24pbSD5DtY0b/te/oJ/boJrK1xWyxXvNW5b79QJy4/ECa7fFec5Bft5tzi
dE8bLNwvNJAvXCGK9fSQwXL4knS/23LcKAPGROYhPlRX833cWB/hSRyjLbD6HyyfoZd+NeukyXWK
o8X0hB9O1rQL/iWsdszpjr31nN9yel0bogLyB337d1nzsitgJ4hxJCy3u4IFCPMMaqCfSD7r6HV7
tkTX+kbHCXDati8j0hrNI5dE3PEsNOw1PDQqcjACKJDm+QZnT0KotD1X3iXW8VOCJkaS8l8q1ikA
3Iw6kWEsDtag3SlPMerjbZr55rE/JYKbzcNUKt66Na3aB9e+1je5o0voh2xZCVCQLUHRCKCR15lB
ewgfeu3BGZIFCatIY5+kF5W54zPwU3pdtILdvMDQHyjneYfxTt8xM+08Vt2/0cU+1+n/SDuP5ebR
bcm+S88RAW+mtKCVKFKipAlCFt57PP1d0B10/RRDjI4enIo65UgCn907c+WsmYnzaiscu3tS1O4E
mqicGHYWjKGd89Wa02ArLLgl4sNQTuyIEme3Z+1EcPaLe2RLeDFWyqewLW3m3wghpWAQ40ebenbx
VKwRA/koRafiHeyTKX/1Rf92N8jEXZqvE/lFotAPB5WhSo/UlnABT/wljVxrTd4ckeAIgEVlZllz
81jEs+JbdOd4VF9FXumDtJLu8vot2MZngKJU7eBG+O2kmnJrQyaTzvg/KRluLGW9A9Qd8Fi7VFdl
PnNXcb8Ivq3qSRgm5kwbIYPqruO7jLaRmQu6i+UQde2sfolXZWbTUkJTAUpRXAk7WrCorPuZgliG
Bog9HLxkSaANOORZ1U69uYE0+6D0E3lRPVk7SVxmG0yQmjHJl92WLD2miXQnPIfzyuboDvHiy93B
HjM/xQYayUS87yWgvIt6ZsRLdMIcgtSPxK429DjhFPn5Y1NNiEsjUarbIPP15uk+ebGeOaNL21yY
GAYA4pnwRp0fOa7zqe1DsJ/3QNoLZ0DPMqmA76PTQ2C8KxyWhZlw0I9uc9C79bCJZuWSTEkMQMt8
h434PTnLp/45po3yTunHW4M43cfqvHzxnrJ+Xn4w5SAtVhvlXXjg6S6kNaHTPDCjveNBDED+oF2f
xpAk6xCQFCqtZNpoADfB3fPfSybKGfKAbs67lRZugVnbEh7neflc2RXKXXOSEbzx6RAg0s3KqS5u
HHFm7JrvSrRhAMsytaAlkVoIBqfNo/Ay8KSxZ3MZuzNBMdBvmif9Q7QhetaxiaJCNrD1bPVdtQ71
HcLEtANRtig/nJWCcd1f1A+BZguAVB7JMcG/OKIu8Wzx8DYYFPu57NN+tts7rd7q3hI3hrw1vlPG
tj/RtImxoyevHWq2e+FIHg9CYu2pOLTI5N+hszlz2NbdvbBwkdSgrDVQJk/UlHgwzivZ0rTjyi6G
O0ZYeR9nKymZeeKUhhXyh3oTEciBFQlu5gP/vEHYCW6DZt4/dM3GCBejthJwCp7JGMraQkkWAEi5
s/v6gZNCkD7q6q6qZqV54iIp1DsObNlX8VBZxyqwHY6hr0G8kg4sUMifZP+RomDyUN75dwmeynWb
z91jfSatO6TxorFGYRyaGSuTg0v2AbjXY9N/0u46Qv16wN9zlAG67ab7PFxTnOM4hwoJzsmb+Srv
WCSir+DQvBK8Cgpkrrym23wF/XJTvagPWbTs6QijKT0qqTeByY8HyhtsD5zFPDds67WCsYCiKN6k
yrRP7hJjhgXQm5rOnTsc08/sNfNwbky4+vkmR/MvV4MTMUm+8XbF6hfesv4Z7yI2rEgnPgjtPBbG
KWfGamEQIDoR15RJTwmU+U15pNvpnImFGnbDNwnxx/Q5MKeObZ5cjl/r5AkP6pRIxQ5v3i7TZhkv
C+uIPs2ZrLwlBtshl6YFCpRp9Mg5rkreyNlMKY3uOup6Z74n5lDMA2xf6xBddzgxiahGI3zWmoNw
Hx9xynTqhOM43esAqeg7Ys/hi40txxixcTlKTExnI57RrRxLbh1rQYENN3H2pg3yhsdH2ql20Hbo
6IOnfkHKjPrOwBfWTbTm3IrhByz7NHn1CdH7qrcQQpgybE+o6hDkP5HRI6wBWdveLD6EG6WYaYt0
DdJpBet0m+EFMzkFT42dd8fJwX1lzkSbBpwBFhh1WUEuJjZtnQUgvSddiIJ9XlgnB2sMo01ba3sj
nnQb6urUKVTbwcGXLUJmhDzNjrR/3VeJBYsTFdmdrLObkBTZJ0eaDenni/Cada9wf5polj9TdXaF
FdlL7D5LJAoIqTmedcWpU/Ol+VBnc9Kzo0MFr4yzD4TbT14Gu2rIMZ4LzUqekD9/6h5Nf9K8Wsas
WIPZp8r+CVNojGaCwbmW1NlwX9DyW+Rn0eY1Og8OkqKW/W7jcfCTFxSCTdn2HpmgKcrxhbqODy6E
qoXJ+rmOVtE2fWvMibuJTu6eSOaUKNQziWjBF4WAB/Wd/gwXUQ6s0MFY/LYolt1JiFh87d8nD3xt
6V58FQ/KiWIGH4s7ijvCC16fBkUycvYNsYzvrrCJXqndcVGIvoivQkAydtlP7ierMYwHFFXV3jxj
2H0Pvgs7oKW3yubqh7MFBUqOvYPPQZykO+sBLyN1vWzbrsFekfA19z7jgB4W9yG7mqCSeS7WwZw9
ivFSP1MqYL+unyl9wOEoMLbM5Jl7pz4IL/FC/BD7BbnFpNML9yHrIcJPHnn1NkY9fRTf7FptTtgw
GZuzduURaj13PpxNeXaLTYCYdyVvhZmxjrG5eTOSSmpzJS7yF0tnJWKG8rC/kdAL2sQC8TIx0ErM
nG6hLa1DcageEXOezX6W4n9E+MlcRRG66LfeG6fq4JvVT4rgbc2i954Cnzv5ajJUlguOTeiz2eWr
c33wlG30qT0zOh/8N2cZ2+Rgdv7M2hh7CX/hJ70FRBfW8ORRwJwbClL4ifoqbEW4wxPCq/qJP2P1
1ze0TmbejmHVlXNYPiA/uOJLx3GxGUVi3OGMlXSfjZdYkw4DVNmJu4fV9fycS7TlZ5R9aNriOWdj
zF8jtOzTbqHuGTi8JNB6G+8L+6v5EKUT/zs4NR9sAsJRWiQvyamPlyn7xMFZdivjyBrFpDA+6bpt
lW2/DjAKvwDAJJt3OPIf614qd1YPKxWUN9FhwdRbcSJ2vlCOc11Hext8EZYUczJSUU5OvB32KvGB
Vd6ddNgtdgEemFO6T9+Qo1vbsb4p0PWZOw/u0WM+TZxz9MUYbp45Qvdr9Jjiwb9jOZJZcrCcTWh3
lefyrL2UZ5ZH70HcYCS4zxftmburuku20sLYrMIDsRPPBbMtR1CaQvMaF0vthbP1Y/Pa2nRjztkj
AjVhBs47hWE9w273zIXd8SflNkMnmc/KhUjLj2bfk7VmNL0Xh1ygLDMNEYUls/ZkPvfdxpo1e+ej
7c5BuRDipSYu05HOPkHVbxt7wCpc/UaHD5c4IDDSRHwZJ1C3z9tN9k0ioGwP6gJsb1cvxNx2l/yD
6VLb9PvsjlUQzaG17vmyxbJ40NbdkicgbpV5SUPwEY+xNwmpByVPBAOm1IXYKGlu7cfjM17C94Rj
GUSmufiZg0sv5yzgZ4GFfBQuTDLb2GVv5TN2CpmLp3QQHn1t6mpVw1Sq1aWBCLq1Imct0JpZ//wZ
UGL4S6TxzsqBhBSDwCfw5CmGplc3dHh5StgOFBrAOW7wynoiKbI/fz1EhBWHQOFJoAs3pdSY86Bg
H8fz5Mz8AMMUgc3PAvibhUGCCocVgENrUUv4U0LF1jgO6fgFuEt8zl6olFGItvV9KAb5Mkr4Pl7W
YHXumQzt+IcA2c20prOBx3tQkMGVW1XqOC7Bj//fP3RmsavVTF+GuhetO9LdyIngQAl7Ml9bX9ZX
Wlpw8oTaJFM7TSnCok+Yx5nATeXnD/rwGBmCu6S5QBETgXE2rwqf44NnnhFZFraXcTBH94gFkcKz
ivcUJQcl2n74FLXgJIT3LhWLNnNNRAMS1ucxJVX+lEOI4gmBPlPdPDj83rWf0/7L43qW5ty5HIH7
t4W7O3f7LyVzdk7lyBxh3Rrz2HOgyyVTRcR/zIuoVRlEO/lgQkvY9dAdjBKO14DVgsoMjTMne1LL
c6+iXh3/3Dc72IR++Qlt8kQG1LHoyodKIGs+BUWcdtFbq2eUUPtznwnKslJFm8r6QuqN+7B37UyQ
9woXT6txHhJJBVHM5ciQCcPUe24shWLLkXNwaO7M28p8yupBW8Do5rDUDY/tIN/xOjjAEGNJnSj7
NIXGmxhNPSvE7sOUNWFtOR6OPrI3lGJbJh1JU7isWGegVhYGR1ejs1ux9/aFgOkEM0a/dPJ62Ygu
yDYSpWFmGDszsroNhCt9AtYfmGVMOUgY1CVs+4+eovHclAlb8RFnzMhRxD96HmrtW20RPgoOsy6s
o4UWcVwYOdkY2PdB7nEblsxbWLxLKqdpIl4ytBHcZUl86AXQRe8iOWkEgnWIzuUKbYEpaNgvZMdf
lTF8rDhfFmqwzhSZzbjob+DDfvNdxk+3JEU0dTpE6gU3x+gADGupAYkxbL8d4mXE0qV0EFDFgOnr
T5xCp9ol4pX+P/+XbHQN2AN2KPuHFsTPlmTFsEyN5tYvsC+ZR1knd1JBpyUm0QCnWKGTxN7ek+U3
1kxQ08fFDhveTrfQc9JO5mabKitiLNY3vsr4G39/FbijqmpZfKOLN0A4rNgjDy1sRwSLEOQCWAjh
y0tNVJF33p2b0Z8cgTAM347uWfOoOfkA52xBTGl/YzgYV76LLKFFVUxVk63L76L5jiQLZLhxFCSf
LQnY4EesQNRnbx5eNDIn1RtvQrk2AGUsHgYWExHs7QU/LqRjN2QZqU16QrnPaONHQ9HQSXLSqocK
8SaP35Cq1yxzAMYkSyLqVaiKOA4b9M9lRBSMA8WTIpqIlXYSypz1VY1/yQkX2G5xXBXFk4kGJOtR
phJviOqkpgWeQ47gQoQ4bO6b1eHvl3rtncqKYmCRNUfq1cW47l01Y1dySWiP2Qh18DATPW9vTJ4f
+vTlyIFeJ5qaCH/LMGTe5n/wTx1O576yZEi/BZw1wiGb2Ni0BsXvihmTUYI12uQwZA04Bos/ac1V
F2g7/B8d9vXooHuMqKjM7tuto5oA1PFBm+qXVY3MkuyV4MXd0APQyGA4iqVzL9bedwpDc/H3w5J/
0bOYjIqsa7JomRKQ6AsysKWpneTKRCNDE0GRaaTQCnQ0TrRa+ph3OpBOZceGsuqgPYljWdlcJEX0
5EotAscQwojefbmW/GWGxWM5MhdARQPDaN17JzaLG3NEurZ2KCqNOzYvQ9Z//v5/HrtSWnpq+Hxd
Rta0lqDaYLiaDiN2Soqbx5CW+ujpf+20TaBQu3QRwFGTAe4qVre+y7XZo7BwiyqKeoShF0PARVgi
CWZf2KFG98QAIT8baSO9R00ol0FvasynqqHF7tLGaL348+93d3X6KpYmqyKcN52B+O8YtPCb/O8Y
7BAUzQqJpLKw8RGJ9o9mHQQEJRD4OM48fFkhQJDx5TTyMQBGPhlxMh02OWzs3ZczAlEGxP7TKpC+
iDKk4OrusiiD3RNxy7Yq7P39qfGcdzgRG2yUFEyDZj1SlqoRQ/X3D5OuP1lTN9iNZdX8tS6hQWUA
iYVdphutpsSuK7gCUa0tSOHZVUDEV4NkrSIK5wHkl78//dq+yAgbiWciwD3lYk9QO0et1Zg9oR85
PQKliXagm9q0wVJyjcdASyiQtNWN33xt1VJFiEkqfB9Idhc4ubCDz91HbWEPHe8Swc2rbqavf/+y
W59x8ct8rZLxiTJgEfkRpFQsVTO+sfheHZNMBkmxmBc0uS/HJPFZbSFXTIpcWigtLYCeVcTqGGBa
mhy6H0wQWe9aXu/wyxwwNdGMRz8cRdvIyTd+0exAIOszArxhgEZ0qQwqBl7vvfqZu6hKFMDE5vSw
wPpHL2Nv7kdglGs8ZL7zPgLHTAeVxt8P7ofR/O9qr4iiZsKHV0nCYsb9O9NULasVAVgQkaZUFCu2
8YkaxXMZEdQ0iJlmRhk9Qtak5QDuhoQuuiYZR9/MSmZ/f5VL5Ctbmiga5hjEpMmScbno5CMOuc+U
3M6Tb8Gl2e7J1K+NSqKP2x+6onKgjgbEdW3+/tzfpxNUkybCOkM3ZcX8eUL/WXgtV6qGIoxyexgI
eZGZkyUPe5pmDX40Ft3CuXUeGkf8xTPn95lkQOiSpqiXp2Or9P2h703cYaoJPwJlNkfZ56wInv7+
ZVc/R5VFiRfMaq6Ov/w/v4zEVMxlhZHa5ABPB0deCsQP+7lz46xp/t66FMn4z+dcHLYEJdIdhCOp
DZKiEix1huabWz4ZQB2yAClV6Ss+RH66SsugY93OXtRgRV7LiZ9PraEhHVGwRs2VEs8V9FiS4omL
gJMQpOSYb5z0Jn8P8kGLgi1XAdyQGM+11eqw32disoQfKsw7TUTRC92HnChEFY5L3iI+MNnhmh8o
Ky0nDmRoFmnsxdtWpUMnNUY6tVwVAXxK/HI6fOAzF1YtF0o8ky3ySHr5Wf3RmCLygtAj2j3HLwZQ
5K01ZlxPabW5XYVezXyRDJQSYB8zzE1tNUtXyJCkEz7Gtel6L22siwhXoetonXpwM+9bhIk3Cx06
2IZmUsMcJGNRaNqzuJCD4Z5Lc750qLCmFg3wRsduE4SIB8zOeyKQ7eT6d3+PFOIaf49JaJgaUxCI
uaJdnpaiaBAUrmmpTSB2Qk2lPTZRclBa+WgW1jvViGYi9uEBO8/ZioP70vJUIE0tVv9t6mvrPlGP
mNefNSmfS172OAjRq6QrRAcoVUHahrwceo/CTq7PfNF9KhqdEBfPIdpdkpadI34WJf5qIzxga6NL
pXpPKVT9iQAQVLHIFm2PWmXth6o+yiEl18ZZqAGZGUJs7Yvcm6vYCCuVfyGI/KnS1TOvxcsZHGJZ
3eIlOchVc8Qy5xafQZ+sFEX67F3yUAVjDw8mnCiF/EbQ/DLraD36PHYH0Lzq+xGlpnkOeHsqjNHR
4/eU1TaclUZ9JH3k8+ffa/RtmZYH1LezsoFQISPnI1Nl3SmOrdEWrAvxrQwa2+lY0yT1WZGTFT6L
dURWz+DJ966m3rkhbAiveBQGENAVpUnF8x69NnwpvGzYVh5MHscVHqqk3Km18WlpOtV8szin2BHv
w8bCu5XcY41LH7iDMqYcDFc3Rsh45rtYtGQLWirFJw1VpnGxmDgx1FK56FFHgyFL3YLsMsilU92i
DhkX2sKPrU8fATuSjAI5i8hrD8uOJqijtPaN7zJu5xffheQcFdyEBcvDuryiUGVpmjaLUxscCPL0
dSgI/mhUIykRvVytS80a4T2h3Vn71hnVh5SKx7JAWUOMhDpPm4xuoim4q7bqbmxi0u9bh8INTdR1
WTKhYl6u7YXbN4JX64ntYhmg3pWZSGVpvCAudzdOV7w48QCd0JAjuzTgbHlkeNe16NzY1H6FvrCb
wrdlPzNNjf9d3hWrPjRbp6/By5qPEAHiJf4/Msh+uCGYOiZd0PWbJEKcqKSrYqRpVKPnXG0sZMVR
gKNR/9AIa8VOQFm+u4f3N+yI+kb+hLFEVsOpbKGcdYpqNujCvdJE/Ba/kiHOwdZS02FB/uMEy8at
9KRrKxX3IwUkg0ZtQ5YvzmFlWGXgwZMEQmu9r2SL1nvxBoNqApX/lLfJKaohlufKACwmfft75P0+
QZPrxQJpgIQ2LE27OGeGTYa7SQqwo5i0m/Arzbq+P1GtW/h6vm3l+GEQEA/9/aFXxhSndnDXhsHB
SBH1i1+clWlau00d2WmI5BMtYRaWb4NeA/0I7og72yoJHrnuLQ6MAyrqz78//ucI+O9sU0WFny1L
qqTr2uXBzPWjLFHJhCc8izRiYKmMDl1GekeK2qDeBZF+aDAH0N7W6EkLoC1aqhN5Qx6ZaJ6LWjnV
4982/fCuL/HyZ51JxSR96/sHpd6B8VsHKRZ9o7j1tn4vE3xxLh0c2jWNrz8uaf85/+QadWu9jvni
mO49BTfwYH4GmPBBUN64HVwbGApFP53HxElIu/goD6mwY1ZWaIchXAMDh4drLGONDBh03ljGuFFW
1vnvF/P7wMzPg5iuADkfF5vLY5eaAdYUzBAlEP95K3tLe+kEkmEmZtLjzyMPnXiuysaN8fj7WKmK
XMmVn8M6H3wxCbSSIkblGCGpufW6jxry7cI7Xxe3f/886dozJV8G9jb5cTzWi6sJx67O9/lv226i
HfSGO3zKRKPgxlaZvuSCsg1VYtBFbWHCFlBLVtlCwWlV9ysfUSCQKg0O3GCcBefWyLqyCPEMJJHz
uymLOjfCf4dWJ8hdEgTYfgt8QIPvHRWtYw1wtqSgbOrmRXICRD4BjCjp1lDTxp32cj6OS5+hAQlj
p7n4bDaQyoJyFNqWBlxCxehHBQTWgmiQnd6lJCrCdJtg0ATXAIkkUYjkAW+Pq8698zDBk4vsDFPg
g7sf4K0pYQQ0mdSKhPe4i0OINewErj9h2lMwk+RihjMOUUhWJwunTB4iFRN5NxJkfqBjVaZioMdN
gk8sGh1tpx+WgZCbc60FXvTzjwPEs2AnAX3CRE6pFRxc275WpbYuGpAMQyqOpnh34ZlKPoV9DJLD
f6euh/KtA+4npI0NiMuaylL+BuB5kY3XgBsDbpykvx6saY2lGcm01MsBNwQwXD2Vha5vhVcnQC/n
kTPdk3SOGo3glKmj1es0gUSCaeoTd85cycr7v7/E1clF5ADtC0uG/3+xkMRqzuHBTSMbTyeSKn62
GEon06huXNqu1BsZwZbOvZdFnZyVi1GE201JMiKG7Fah6YQ20axBdrBOl3mz5gh1gnmAHpx3Uyna
wavlbeE029Ycbn2R3yemsUIv0SYyKX7y9P+dSkMgYiMGzWpLJdyLmj/MumJZum9h3D9ro5WzLKP3
Itf2oxE+Nt//3x84T0FlQ1dNUbysyDEN9Cb0WM360Pkcn3eBviwunBuLtfz7kkwRjJWRPgPle/ly
1nZlmEhDyoqhh7QYLDj/kyiLUGcZh7CXoDywZgVKZfsNUWZtxSgHSE4mUr+QCyjiIYYHbg72YHHk
Hdt3vmqdY5g5skPYQIc8sJQQON1ehq+tNsRQqNzwrStlGVMvTBB+TYiys14LbbUWsuyNRzlNZHnb
izdX/avPSVZg3YG9MH91biIekqFT/bL77o6gcZDIYfZWUzYFCWmirIn89zp6VwG/tAK4qpYTqZ6v
/QQBzN8DwxhnwOVywIuiyatKCuEkF/ucVcsAntw8tDEZ49IB9G8CfoBAmUOt9NF+YZJKq/Le4zTB
keBARvlSNF8MUz3FaGvSr87FuuLHjV1yXArYIEFNe0Q58IfGIgun7cgBspxdX8kns6OYkTEYRCV7
IwfqyVKqY5ylb1YnbjNA9ZMS5aRavBSmNs9dkvawUb5RqqYEaZ0GKX9QoDVllj+Ch7/8lGa7Z8bK
PJX1LR7jh0YBAZMZxYZQd/AW4oIO/8wxDICn+jnxueYy7ImPbzoRrKW89RgOk1DzYe28/vy5ocdE
HfGUs5yKipe+B+KtXVW9+u4NKqysf3j7Lo/2hVOOJYWYnS0v1gmwJTNs1i1Nztk4IYq2RR/k9TaB
XgUXmHedJx1Y0ikokrfALT5qr1wNonoSfE6ZVcuCnRf5ERbH/aAWLcdSaxoW3kfwLlkgR2oPUYLe
3+Ndt1NYZOHImTIiHWW0oH82DC4z04jkVtA9jmuxYvC3RAj44KUy3DoNToLUfahK+lmGcGMbuHbA
kESVayQGb2u8xv27KkZG3QU+ABFbqKSJ1CUPbuesxWAuufljWvRvYoZWx4kOVtrfuOPIV7YgicVw
PDTTrFUuz/uyxKxWsW/bgyN9gmt7Bvb/ZEjePLeSY5C91pJiK3b/pY/GMg3hjvdMuvc2dZQ30q+O
SQ5Qz8zo+mVjpWpZdggoZCdZUO/BUmVVR6+IVn/P1WurKzUtSee8z3ns17W7gbbaFW6a2iScP2dG
sspr6jtxeyzCZDVk4VpsjYXi4dBCpdknfDl0JJNWrI9RhTrC8LDOeESMDR9Bpz7Hpvg5wIILzEcp
7t/CUrxxp7r6eiWJtiS9GO50l7uvKliBX5hlamOn2+d6WyAaenIr8npF/+By2Eqibt4H7rI3tZu5
QlcO1nz2WHkmmM9irf53bLHktVWp5owtwlOmMqNZ6tQts2appTNNCI4469feIH5mkfhJnXoBsW2Z
tM5ek+sj1vxJWJnImIFPK2Ky+/tNXrvs8uW4ziicwbi5Xay6sVOoAOd5k0OVPoMbW/SD9hxoLJeu
Z0y4n27FhNqSq2l73bXWauc+3fgGV+5VvBnRUkydC5Z5eQzMDNWv4oTqUt43x/H9tLpluyUQ8+pZ
tZqjKIZPaaxvu9Dc+/jJ0HmkgfIclMNnZbgHIVGfEyD7gopr1pBuzM4r27GkoKqxFJU96Vd3voFv
mQzUoVFC19yr0y9Ny09RyQDy3fxg1smtZvC1waIQsyVrkoy65XIhYmQ4qVwOiU11YFG4qOHhmUwg
r84y3TsGXs9f7G5M5/EdX+y89OtFTVHoQKuyNa5Q/7m4Z0PbFaJD8QrH8nlAx9jhDTeqnZsmtwrf
xrW3/d/PuhhvlhCEgaqOhTILPlbpOxhMJUhd3HAk/40kWwBsJrJGVVl6Yr4fspQw2crcjHHxDMcZ
lvXTSPSNyTJ16ecVWb8SU/UMqD6mk086CbilaFhmpGyC4RFXpZCdsMR6IPSVimItFImNscnq4vRD
PkaiGdN+hM2XfamJZPcK50KtAbsSDKvSk1Z5YsyTlKxR/9MlftAqE5R0xtrEg03JRe5Su0r7pZhb
m6xo9lYM9EXol8VQ7oU2P4UAfGoBqykG0KjZxU2/Umpcann9HQTVqSn5lm6y7xIIJuQAHrWITols
EWmUYtKe+gYIm6gbJtm7ufJCrmcpAd3T2BGfibJ5CUvdLkCWCb3STwFpW92sEQnJUSDSLHL8aD+E
S4ufslBRSeLGU9c6miAjcPNF3KGUFuO3DGkWlcWSHKxqM7h9BAuVhM9Sz0nySRmB4AWWqjLIQJFc
f80MxglKq2UZuITFN1ULmw5QVNsHBETU4UMdc0hULBUwSCRG/CdG6j6yRFgJ2t7rDG8JWQjJOBXs
CSEMz06OzjqwlGVCLJApZAcwenh0GPWDmRxAnc+UjPOYIXarMmEr1KDGhfiFG7KDrPDLwh5k+OXJ
dMyNZhZfjZ8e3CI5CGWFlsJB86RiaU8/yG0/yxG+xSRMn4JuBctwYujgbmkcnA3gSE6GyRtIseXZ
nsZ/KyRVnVCrGnCA4mmLSliNQ6LT84PVGxtT7zGR8iXHdQBI+hJ961IJ4R463rb16+eUzNlZUvfL
v5fLq/NHMgwyPDkl/9KK6HmZV73OgiSX5NrqrMhee99nJF6gElJ7fV4P1oafeGMdvHZIof7B7RUx
BVqli3sycbAwVNweFxntH0m09kkYU89PbqxEV7cjjRMmHU5KzoBv/l2KVMRBwOutxG57y67bGk8U
JPgYty7VlBQ5HdBN72AV8s4nFieXbp8Urq34bKqGzjOmCnt5cbSyOI+zVqOjgIcjylGc1ujfW4H4
1azdIxTg0mdOHHd4YPGfez6KV5CIW7EAkGxSfKwJ5Kmq4j6UidQy9Y0Ty3SwNGDJDkE0LeTMSSwl
TMHSsd0o+Uzd6qH23DVc8Y3VN8AUSJtqtAKHQkI13yUoxMVAHJNk2qf6SanBwBFWO637sUcYCVO5
gFbq9aPTSezflGSwk4HAHc+YSpaxjz0RIf+nXIYIcxoM+OR6TQzFf8izQ2GmaNhVTANiNbyNbzOF
DIb/qwtnZqA/cZUKYx1oQw8+KzgU8JYg93ISeXWEFuHC2LHzWDcUOHozyfUp1DTBzuSQSlZBAE6B
KlQZG9VMDhqXKgMYRwmEcOT4SyI/SCFAoF5F2RdGKsCkImzurgHLjzCidVUiDSr1lHVtvujR/BtZ
5YJ3sHBoS3Ao6D0ajb4uRUyUUeFO6g6PbRM8DWEGfSMeReJ4Pn2HDxixgn/PwWv7pa5wRbfQuzFU
xzn6n/3SF0stTsImgX5Ij0l+jPVo07fiMpSIq/n/+qjLK1qTwRtOQT7angFJMYEvnFBjB5M4bSvh
xs+6ekrWuVehS0GOxnXu398l5nKW5mrB7wrt0iNNz03mXpcuxnN7IPUvkku8GE52cMM3fua1Uw9V
GkpSHLW4h10ckfUCWUESsbx0tH0hoMcxlpeq2huetZEy3i///+8He/0TNSr5Y7Dpr2oDcGrULXAM
7SIoMIAVJ6gyb5LTn9Oo+KrYQ6A6zf/+yJ+l4/KcNepjqXWiVjYuxT9DmUH1J0HBDrrIm6qEHDZo
HDFbWgSNisVkqPRjCZuJLLg2OprmKQ+hOBY9Z4SiHVt9KR7z6iCwUZWYXfGZxhUnUn9YWj3SBk1I
oU6QPGLE2iZE9Eahy8EUN6z0zNCnQzEsXSerpobJfGtxpZE1QG1708DRnTFXNr4PX4rmbTmVnGMR
YYyrYMLFlmKnsfzYWfl9IiT9xKESi6B55lUeNGFLCGcy+QnUZltcx6P7PC+BJiEAJCQsnXL7JAC5
Dl8CE+qEBhzv76d6ddQyZhVaQbSm0aD+O2pb0ucFyHux3ebZV9Q/WdBGQmdYga/by+q8qmcBfsfh
ViHz2gCCB0Qhk4Ku+utmUDZC72WyHtsQqr+CgddnDeVbH1Vv8ajB6IrsAPfn9PePvbb703lC8S6O
f/g5Xf9n5RGtIkSQDPkwZAtJwdVMLXRa49ZfpNo6MKW7KM1P4/nk78+9tuL953Mv78/BoEZNqokx
xuZuaUaMscAs960snYu02f/9WdaVCjUpxDoiMa6lrAoXpfKqNQn0IJTJVpLgoeuaduYjW3epxspF
VBHjkn1rhLnRfRqWvejhZTdhZlA3lHjRjlMaE620FfczSqEf6Xp3F7jKAVZlFzsATpUIkZ8gfbo6
XqxSBZbnaC8BGsm5LCPL64jdK2EMegHgHG14rGqQJkN4ZG2E3Qt5auElK8602KJxm5S4tUluO/+Y
S3QzEIl9wnZn7cMUN1IucN+QwF9PuHlRME456wvJiZiNEksIdWdHWrqNRsZdVZKmRzAkUqp5orUv
zaC2hMBx7ZEqbYnca+/oLiTnFvglmSZswRWMiXDqyjCEQ6U7qJG3Hs/NeaGcTU7EXcnYIFJh7nrd
WXUHYrCqU5DWe+IesrkRCpsu1OYt+Flf8L6FoejnmletyZit9lrhkRaF+ZWE3htbzLVJY40B1DQe
mK2Xos4oykp0lxl19YzbVaqcG3AUlaietUzb0PA9V0SU3Vjp5WuD10KTgRvCoFV8OZ64X7rkFrJA
6JGxlwHeI7t15JlUTnNIuP6YDiWNLbjSt2zdCYg0jJ195weBTZb5sahpa2Yybd+Y1A45+E6c7Bm9
PeFWzTCiJcINLF54CTVAdbBZ86jBAixp0CD+nhdXnAIqHgt0HjLLDbXKi3nhCn2EpjKCeeTEC/RT
ONxFKt5dIe3VmF9F/lY28TH1CT389VDwCNuzLITZfUqF3MWIKFjVsqlZhavkSKoe+i2sTktSC3Di
wm8n0iN6apSFoyvA4zOIl//D3nksR29la/ZVKv45dOFNx1UNYNIbZtJzgqCF9x5P3wuUqq5cq7rn
HaHIIPmLJt3BOXt/e61WQECRiosaWsT7GvXh5u/v1J+N36AfCQ1Iy2bKpPyzvGJ+s6JZ+mRmrayk
m1GOvYqiOig1864tUFnU8riSLL90iwx0eCZLdyF8Bc7wOeO9AW6QNk/WUcIxAGqlGZr/YR36qyAG
oW1aR8suwfhTYTYYtbn0exbb0gwPXZS+Cml1CQsGozWVQeQWx0kNx7vRxjvgj+dwbI8arS+79zl5
to3xMKyyMP9sE54oKPXE3LLPCVuBMfAjutzcI60h7aMKX//hMRX/YgUlG0FUgIAbjZ0/djXF2A90
ykYZ+ewakVLCvF83sWz44g7zMxkRHt1xLqLtEO6sAfRAESfz0RJhNwzhhzhV8pkGGt3tFGKQ4i9+
zq4i9SZNr8HM22VK3/BD5t6Qt2foqHBPMCtaJTWOXOfdokW94MZwVfF28maboI5rZnRlsQJQmRfG
Jk0sFdtuzlnKVHaFjCFHCakLL50vuCnhDoAakL6UAkXfL1xT/5M5xetjUykhWUNL8MSqJHkqKFdT
ix5zYki20qmSPZTslUzBPCTWuzGwBOtx9xFooutr7GbyfkOQza30F4iln4Ef7MYA9lMQa26gFJfl
etIb92gwX5ZNYZsqj01d30ld9yHT66Nv/thHskT3nx+siO1dyJ5/GPqtVbY0yMM91PreDaLh6+iL
ysniahCocbKmWshIel2hTLGMCzpkjo8QAVlie5hfZbuZ04U7OokveTG9/4fXwl+9FAikKSKhFQ61
f+yqTTQT0qZVss0YFylYSMUG73vNgmZcc57j8YmsS68KSDyX9Ys5myST/kOy5C82LQwImuTMteWK
/scCL7rrqsqWDZpV8PQNafmgGyCGe6visSFOurGmypuZI7UjWMv/6V38F6s/pRJ6OpRx2SH+sfqe
02PvhizKN0mHRLLM441awDAzAN27SsV4VcEw0sHUbjXeA6vMD4GHNhu/LPA+h625lvP45HeVvFWm
RQHYW0AI8XKJ2rbvRv8ILdNFmHQXmYhD2Vus2dWwJ6zrX65i//U+/q/gs7j55ZjQ/PO/+fy9KBGv
BmH7h0//eVdk/Pffy/f8+//5/Xf884i5rWiKr/Zv/6/1Z3F6zT6bP/5Pv/vJ/PZf/zr3tX393Sde
Tq5munSf9XT9bLq0/f4ruB/L//l/+4//+Pz+KXdT+fnzj9cPngJoxIw9v7c/fv2n7cfPP5iMsyjR
/Ndvf8Ov/7zchZ9/nD6Hf2xes5IDaf35F9/5+dq0P/8QDPEnnT4HnXX6VVS3hs9fviz/xItSX4af
eG8sp8Ef/8iLug1//qFqPxH+o2NjGYrEiW3JfDZF9/1P8k+6pTE8Qfb0O5Kk/PjX3/e7Z/J/ntl/
5F12U0R52/z8Q1O4xv3uXIjzQqG9sAQi2Kf88fSrCvoYVGDXN1bQrJNIPyoZbonIE+6rQ7pZjm7y
qjJ2vuwVFRS69lV9D+7aBzAcOSNEpIim1Tg7hvBIQ6vz15LOnnRdou9iny5urNjNBJf0dgjN0K7y
belf03Xmyqv8le2DonisAzBnwnvpowJRYGythWb2m+fk1/v82/v451Pach8tk4dNU9jV/7Gwx4Zr
kuTMnDfibDwQXb+GHaxcFC3xoL53dfclCMAtyiR61iLp+ve/XLX+tO/kt6s8UwZJe/aAfzwjFpk/
VpwC5o15bw178au41mdIFOJLu8q+Qg7Jvt19GbfqtfBddR/SuL4VVkDMbk3miM8VcJOLVB+hY+3k
1+w0g4xIOrc5RbU9XJAxNF50ml6ZD6X1qt0a8XrGProZ34uH8KDcwO8yQQgxaSFA90g+k8HTb1QI
f0OBFZ3BSFs7tpk9G7YNMqp7qe6z+75xBIYoOBUYnmG5oHdghEiUCEAE0DY5MFOxEj+YAFUW35ZZ
oV1ymbxFn3pbnTCpS/tmbe4UNwPSJ5FNeI/vuDur8TH/Iqh7naNVdGR0vmPU1u5fA3MzHLpz7Ino
XD+nDaxDF1QVzRk2AV/ynnJ9u6T96SAwDfA2s30xbMyHb5y1mPcWtvUL0q0M5PY9vZuUtojs0d0P
7qhYWPc+wtH4Mt2QFQ+OcOlq8664JJ+QtEYmxI/FHQTXK5M5+WM23Ikw12KXhyM4wJd5xUkCQxQ0
1ldcgQjS9W2PpTIgWO0EwaY3V2iAAhJMwD8xNDGgOz31XJyV4wwbEGphLl5UcQXSz7jUL8iP34ob
/9wWoBEpYBLS62kJI9BqHesarYVTthtOwQ6JWXCjwyACQAOFm31eCWqxMskw2OGlcJWv2AsWVA/k
EhHu5FuLUrNfIQ3EIQqk60kmM1zcRHdteDT3KmJS2BLMlHitl+/nNShV4pOOFRPwsMGMfPjHUoZ2
Mj8BRbHc7Izp+iU8ykf4/AL0OFfIncUzpgGRtpGCHEaJqe71tDcfLbhfKnVhOD31BVbeeAIvpp7F
Z7n3tGuwNWpsgrZC20h2BgnKas8jAamQIpBxoBwjb+LXbls72Vm+MuRq3gdv+qlr9i2870f/3rzM
NDhOyLVAhHYQZbf6KTsPW7H1MuUAXFL1yG2Um/xtWKFMjzfVJn2yXNYTaxN2Tny0bqwHgLdFByHE
AV7oZLw7YHdBJOXR3MsxZ1KnOhdb/dykq1ljmsGmUWcku+FJXp408oyw0IDzo4r02ld9A2MH7gSW
GYcatwCS1LpoO07YgN/BLlIEG7aSp3Khfq8daKXyRl/lnrH9NtbzQNrSsI4hGfrlhkp37dSnDMTV
NjzicIXOFN4jLcGOCKjOB/9JgS7wwMFIH+l96KUb5Tmp7XQNbGaDFQvg7ppBGA1WaPsyuZtpE96r
yxSEDQ4rOFP3Djhq3fmvzZfQ7MjQyMe+306P5W70SPvAj/Opk9sCWkxYJbCiGEJu6LKdle6eTdmx
fQ6Bk9jG83QVH0UApKFqi1fpDEr379fHPzd3JEJXJjvEJaYgacsW6jdnMNqlpjboVD+aoIUwPK/p
QXxXEf7+1/xpESZeSYRWxsnExe5PkbwauQiTF1JFoGi4W34FVIAttcfPuYkyhsShmGGZ/fvfSd/8
T1dXE6kTLSuVKt13ue73904JKlUfrQZWppA9KlOEfpkw8aYcA7BTuiK8SBxZUujPUE3wAamuZL4W
yoBHCT1nbwj6Vi2nO2aU+s1sogFPU6YtOtKaLQKZQ9KNZ04RqADMGnahMgHMEyMVH5JsrmpZKlfz
DBEmqZpTO7JkpHPqWoW6F/GhnvNZWWDdzNspsbFL9JVfNc2DXHaL+5doGRlAJMN5AaHVnK9tlvkr
XuWQZKaNrFDENYv7VmM4KtAa+WhBKKzisofxaAh2rQbl1mqbA8rbaD0FXMh8sXy2+mIbaGeAGcYq
1d67YEBGAaak1gWaNnSSi2xVVO1OzBJpjc5ha3T5vNKTGF5SjsZbZ4ZsoM9eLuLOYYBXJOX9zffI
IE97y3Jg2rnVrKpaWlys2VJUsB7lshZcYnGlK9XRV1e3AO05FNkRg0IJ2stj1CMiy2eOpYXMBEwB
wCUxSZ5V9UVfACrilK1GnPRAIRgJFArzS74LF+RKvMBXeMn5OHlb0jSBRPB6YbQAATJXo5hj107o
JcSiceRIflwKHq4hDlz4DPU8LdwXXVDfBmYbTxbzOKkMerUzOJ30Mqa1Vmu2CYz8cYhvlAIu9IKW
ARN0p8mvAX+vXZjZR71QaLQSHg2a1XPct8dQIENNDUNbyZH+0EXgPtWMCwWCMJCBbBJ6pjWlmgz3
rOu32hzcirCk44QghBluhEm7kcYPWubXeWHnoPl9HPXyoQSqE547MQRuOTbXMSQe5gd3MhCeeKHx
zLyA54XPozWPy8fq4EmEKbw5EuKVliluMEL20RbGj5+om55LQm51njbrikNsylXlrPOyGPpyHQd0
OrV7NExHYWEIqRbPtCnvirgQ1kKqwnsvao8jVOMoC4Oo7oaHvMxQig3AiRZMkTB+TrzURSG9G0v5
wzcmaEt5zcJHzFZM1kLSMY3/zT7q9BtmH4KF4pq2JzyvwIZA7S0J9/koTXC2mdfuhtsSXlALs8yk
oVrCQmcKcZ2LHS4lfqIvrMb000qDlaF2Dg17dyC4Uc8YWcxqo97oZc4V1EJ+OSMJqBwyntgVsRLQ
IhlGw44x5tbYOpjD9qXF2uUYNfI4Nl659hmHr/N4O/eaq4z9vdkMBwZFESWJiKIjB5uwDSqBAi/X
yTHS95lR40gOGHWNsuyMwhOpb+AbqMCN5aLBiM7B/4ZFBcaJEmJcTMOWWR+IUqXWu1MuVVtZz5G7
Zd2mSXwVhv8CpMqr+koE0l+rRUA7NUFfS8AVJSsW0l1Jo8JGM8YQQi8Hm6nvd1LXqHRCRh+xUu6Z
EpTUqYhWxoLL+r7RJ1lmLrJmzyZbbbiuWvPGxwnt5IKGek5qGPqdFLhTYFD2aAiSnaG/xt+Qru8v
ReZj3mf5roiydP/9FW1Bdn1/1MvvvCNiEotgSzFBiYAAwbUGNUOqlBlZPseFF0b29bMKZGEly33k
3SCFnGzxPF+bwWG7yBag3OD1PRYXa8EykuRmy+g/y/fzRn6OS69x62N6HI/4tRK72SNU0S3Xupmp
6gA4fp5uee9XB+jY41cNALpnh3BQTuazXVxCPFnPuOHUc/jaHABCHDuAWafiLduzZRdh2NnyE0Av
/ckErAfx1aW/DWSwMs9GuTYam5U+Q5nD+LXkiK07qLQDHOMk3lggRBbRMPEMcpALRDtkHAsm3wWp
IZFMULDPFJ8n4yCxJqiuwQYRybWtvZk35oe5rT6j/jmc3QRSYuugF5Au/VeleNrDcJA7hw6csBiK
2fU4SeumJ+pKD8UdG/ngxrTHBzjza/EcrQ10bFzEEPVdlK/0ZUav65hv8wsqPANLCVFldto0Atk2
u5Lutnv4yRVHlVW/l8ddEezSngXUcsz4ZMDrpg0h7VGbBIyiQYM3Vwq7q8FTGhwh9CK5O17d7i3f
AQrc26ylGiw7lfEGEswe8e0S4TWySW/QbzSJ6qObXJhYmfeZN8DuWdFSNoAbflMBwfaNEPV4DEsv
eEzbdelqbE5P0AwNZnW3QDTqJ3DyCkzCwYFHCNYWVD1wae0s78xoy80RaGzRQN2w0ZEBxdLd4YnH
OOH9NdFxoHm0gX9sEivsVvKA89rOQOHiHQRL6UUXfOzMaNJcZQ6n3tdvBdaGN35MAyAPAgrL+NnS
dwwVcArR8ytFwNF6Fk4sYdZJ03b6s1B6/YaXRSZseYjBVWfBrXFSP0AvQznlSNaWjOKQm6alzp7R
vDNOyD6a+GRGe/0DE/1lfvBJvNjNM/z1Kr+2zD26/O7gha3vU34ot/0HZ7K8cdRP5iFP+jF77ZDo
MkDyONxHIw0qxyKPZoOJBkkwINtxivtyVd+CTM4Bgj/zDlDeABPLMLwlp6t40jhuOtV9BSnehfp8
r7FVnV1Z2uuxB7OOwNFjb9jBsCn5+3f8vWJ3lOlAsO3mofZQ3BqifUdfqqrA2Kyre2KkU7DlbvKj
+/6mkJ4oAaM+N03w4IBUvThxeBANDpKnpHa0A/PshL92uMQ7k3MNz9SKn4H+gScIaYz/0CUPwbxG
LKUn67TbC29q7lFaljYdkFprXbERO1lnrB7ItbLxOG77Q9IAu1zxygVfIMDQBsScrIDr7ZIjuRV2
NukHitb4SbQOmHnyDWdbojuIY0UCMUzC2D6nOTtkb0LohKypDWkEPCWBdBwWwkZmzejemIjb5GCX
YUNDNjagDTzhlgCwfFwOYIM3PkSlnZxbUtKOgMtLYap+YQ7LcGORzpq8RJis8IYDiaM+d6nG86rh
iEpdwEtfaoGDC50R8JycyPNdktz12CFtYnAWDGCyPwp9WUfZ0rp/Qqq51u9xH+6tZ5wrNIW0bXpE
inefU1fwjMOePA1Kh8xjzhgny0164Tzz3K7ibcT8F3ZfFmy3dC0W7o+QnuUmO6n83P5JXZsv3IcL
J12TSMquXxN4CkrudZq5s2dtaYeMZ1IiU8143CovVuLJv7YQaR3q8hwBmQqAegIVWniu9tptxydP
JqF6+yXcNnufQgrbhIs/elbHYZuht1vk6SY4b7D+1sp6k73sgUtoe5MTJTrgjjoFp/odjwRWB/m4
6EHOgkKywlPvy7fO1Y6ssOqdcorusSdtkJAFyk6dPB823mRPWEySQ9luS/FGv6hH47Z4QP3CBpNS
ZY6wgVedtqk/OBqEFFTqrfRk4MJAduGfuMJQCuGMGL21FhwX28KrwJvVcA3SOaqTwZr2dzzuOFae
qj0UvFL16idJ8cBsJGfzpLVODX1UWPf+BjjwKK14nvxwxX0pAJKOh0LdyjRWDBsyr9+t8iNllaFg
s3DgVCl9NNUbuwqrcov2oF7CO8FWTFtamRd5bWFZcCum2cCmgYcHLEm32qs7u96GsruMLx2iTcSO
wDpVpxpzrEok3pF4V371tatsedlBMnzPTt/LnOoFu+yF6soAwuMlCzZsiyxvugEEu0suSyBUegsF
hnUuwXCMXgY2Xul+rnctUGKsECQTU/3I4t9NuyDZ+8NdJ/FKF77sJe2JESW+Yf2xJjQD1l2y628n
L3yXHqHocyIYjukzFQjlSTpTAOkVWzqnW0Q+Fwn8O/u5S/DCdYnFQFFeLWxHx/5cXCMaUO/tKmic
7FEUHdNyddryPAAD7JcTd64NOAoGti55KV7E+8BkF+4kkH65thQrLioSq91z/IKDPTmDkoWG8+T7
t0JENcxptwqv2Fh2NSxc3tzZ/gu0WsJ1ueSVbwyLvCBBVB/K6BrfmOXe0jbaJn5eNp5YEF7JNhGg
w5ddS3ayi8/wRmcuFI/Splyp6w65KfIVp9qI63bL8bQ7Rokb1utKXnWfpubiEGbZDCq0KXb3bN6K
88m/zTeG5z93ny29RHYBdzTMsOqA2eaNEpxED3aY6Pg3xUV1gmt5wDyevALbrb6UVfdSUt/4YuTy
VVYuGKTxKw8zD3u/J1/B1YUUUmVHF8uZbnpxTQwRwqg3vaidW92zqisZy6QTUBs7Jfv6ti93XEWU
jfmgU6bMbOtMQelVWYmffCJp6yHYjtSZKbGOa3B/MQpMyfHvoOfme+1aUiwJV2F6yT6VmV2sl31q
hp0nFwKtibRCFJavFONEArS/6fXtIuWmZaZSbknVt34WOZyItho8LRKuOuECBXoCLyxvvYiD7UAe
uRpkJyFJn7IFqqKagzqxQtQrsU9ZjXa6epw4oD/lKPGOtfLV1O916NY33KeJa1Tv+Nvgkz1Mfq7Z
JFwUpG70xNkl7IzWq2vPQuf3HHfscW0g8TyN+Y64cctL/36hopGCvusP/YfxPrz4pDYIJb1Vn5wa
LVwvJNe/Gn01cqEZODPvqCVrjwGI/OUq5EhrY4dw3c0O2Rp+Cjwr3R5OCduMuvRydY3eTerdck/8
sDpF3gzXXVqpH+KWLWKEv8UJ9uoR0lO7KHcA8Z/S53wbr8PRad4AmxuUNe+qPfYb8HNcKc7mujqZ
5h7z0mf/aZ54VYKMz+7mY3jM36274NweYdOrb9Y2eqgP9Oypn1cPyH6m/Euab+D/5RCgweTH2xyI
NB7ld8Ncl7QpLI4yUHp5oQsEFqJMcXozkB11UV3NssrjPFZasJs5xYakOfbDYs0av/9BEttjn7XC
Wmym2mtTrrbd8q/fN9//3/dH39+GWo2FPAFjHC4+LmtcrN3f/1wYM0726SYN2s2QxeGlESWEHaPi
MjWEnZN1BmKw6poilh5D5vEqlWBckyiV3HgkMw6t3tDiM7ka3thZQzChlCJXg6UTWeFeJ4LutRbY
a0HNRDQxXEFm8BaIXSokNEmZ2HKfEN/QsOB2erGK5JgdlYDtzJ9ErzFMOC41sXnf0qhz+mHgtXH7
LEEe9qquGW4lkpBRlqerSqbCTr7Dd1oaW0iOFoGUXN82DUa2wjdf5VDlwiWUbjAp7hKSdYM6lV1i
Oejd0pqiuUyOhMwtkKNopVUqisvYkDAEtcwlIgBdVVqEXjTnUlhURXut2B2ZdHAt0Gx2PULKTUeV
4xqAErXjul4mM4UUc9iHcXoRFr5pL0p0SBvlWaexT/wYfWuXhNt8opKpCvG1LIadWRp7g4uTH1b7
HjqfNJPxqkh2c7XzL2nkv6hK0uxaGeIIWGE61qx/6KtXKcqKoKh3slEA+Nlzvr5pSzF1ZXWmJC5n
iTcxDGpbE5sKosTbYLDuw8zAyBN1q7A3d40RHPxyfNKTXN72g0CfrNVv/Pg17ep651vSp1piD9N6
c/T6KY7Xoh9x/UXt1KnpM7TBxRjTW85sloINJaD2BH+8zsEly3PtKeueGgEozii2z3k3U14mxxb7
d5X2JaFutJWArE2Ycl2tEtK8tfXFpAnmsrG2BcGncpLzN2QIxaoRNZuMGG7M5kehNSHnjwpgSDH8
mn2NMhKnITNIyUWQzvGp5YFcva8YQ9t0MUGzSgBsFegDHYYA+9Xyy2QY0AnSKtnCezOOeH7q2fL0
sF2pkiU4USyTVgvljVhSno4UDPGJWjhJTtSulvfd/DhUwmOfhycG3b3egopZ9wU2Kw5j39+bxdqX
aG4TiZRMSbShoZ4WGSNH/tQ8p7q4ZFrFO2JfT/mYbLrKI9EsqGzvK64602w9sCqHdgc7VyyNd8lv
Hgtt2IUZB+IyZ4uqFO19XgkpFx8IfcZgvaG4kaD2qTpb46jv9kbBhrnM6CCgvrLUZyuVnpihajiC
0sBqowF9zXQo+m4VkOlziHews6oiw4vSdC3VWbC9hhpNpWLiRJeE1bqQIg4zjWjLFYb3yXhg5IVj
k1Gznxafk3J4i0euNGburxlK4ejRbjVw3LWM8tiKQXciuKwwctuxwpKCWdLwwiYlQxvNXpspk1dN
crsxI2adrTzSd73EBcAI7rpRDdeGsu45l8Ztj8xFEC8jl6mmsRZR0Z0fxq8MVMPhlIzEM9sWO46S
rJWm5LrIvCmgTuoWQqDkiIuo6CGeXlZWfI/wBZkdckWFflvQlWcTumw01PdSNS1lMkKVU4MbRGqv
1tAwsSQO95naEtKQdU4yBvEeuaFt4bdOPOCiAXcWbMqJEqyO0UUqLgoPLa9OYpu1ypZWq1VUV0n3
SA6F/UhKL4Y1PDtY1YNickST8vjZaIlYqLE/ndQ8c+LAvAOWeZj1xvVBIK3MnCFc5mrssUcirgnC
5MbJJJ9L+oCCWPQr3Yp0OzVQclkz+LhkvCV0TEkhtV6rlJNrEWb3I0KTqOe5Yiy6tqcRY4SaVKeS
MkPb+p+hrrqo5B/LAul5M6F51tM49sqJxpqojrum35mN/ALu464r22dRR6BSnuhrbMrFDm62zac1
0rjPmK1qKjb4+bGYFGozWXB0roWpbbOquoWhexrLet0POp22Vhy2DK8x/7mzJvE1WGjWVOVxMER4
QIQmpdhkpM8JEteE7m+thce06HGgzwzoBxxxpudXfcKaoVVs7JuwcnKYW9Bq5UPbURVhQISzqjlc
IzNn4xFHFxENr5ZqRGwr2r6A7p25sG6DOkY42E1cWJNy0zTzttX7nR/XaEFqTEWxmF7Hvn3uS0Rd
VTazPZEDDsvsibK8vxSC8AqmxJtC5Rz0+Z7oxHlgUoNno2vsOeYoKcHiF4xxlTaodFWNT/UM9LGf
iGuYEORzgqBhH5UabmFl90TtlsgOZbV66PfgSu5FY8QvTbix0aR1NYCUNYaB6m8vrxtWM1s3E8od
vXKSZvkh7Sdw4GrS2XO607R8fp21aC8Fs7CNRemS4dal4FzeoxnlEK23t6NCBdcfDPRLCXtxlQVe
ttaK2jAO06Wcm+i1BirHqt7Q1o2PyaNScECUG0URcEpS6FNSpvMiCeZdWu7Jgd4K3P+HiOJ5UiRP
CVRDrsQhu0UuZFKuYLW0BnGr9qAULaGwZSWjhBwrrFO1GsEM4GBvNAhjWl/nsi90xTaOOXfMEarY
II5Wft7352Qsdn1s4lQemKQJZAwH8wAzlb6OM1EAUiOZo6E+vaoJXr5hzFKnKAHfitImK8ytGred
ZwoS9nWIMRTHsXfPozuQ2HAH+KjJjKKvEXn+dX9mqJtzGXgTHcqjcDOpbbbVSjV2axPofJcVq6ow
8nU8yF9D1VPGTRtnuOsFUfNMHanRhJ2jarojYCoE0ajHZpVxE7O9bTKTumZbb/3O3KQM9FF/1y5D
xiW3nLttNJKp5iFCeGwcSt0X3DLgYkPTKk2j22pqeMc02qM8Qp0Tk+w58cX7oQ6nNYlMGnXWo0EM
eyX3GF2UwXciq8m2faA/qeZM1SEWXE1SEB1kuWFLTJbydA+rQpKfmFMCu6xTEzCXmrUmpyDHhD2Y
QEbd6UCwsGu48UrexpmK5SMv0GKY0keHpfmoxs2aOn5ph2pZrYiFXoNmW6TGmy5Hotvk+i7Ipq+4
CND76Fh9fB6hQlW9bqS+Jgns2CKorI7eEHEdeVcb1btRVVzZdF4SDF5lbosd101WUoZzT+7R/uWy
dO+LXXDoOw4KKumIwu8YPY2j2ySL0YagwrCZLgD5QCs76YlAzKsoRQ040tGYBuoacMePssLOgIXt
yNQlrmHrQqyegexpntdR3p/JCAumTF8eusV6rnN112SDuvv+6A+fjmkxbUMgdZA93gDvmp6kVNpu
MMPf3nx/zawnvOVi8BLEfrb7vql63gEsWBI2DXZtviQ/i12h7Bo9f9cYVFlZiSW7vSiItlgF7U4L
eyp8YcChVOIgG5sKytde8AhVUdNMObkFZbvrg6DYqlSdtLRbirjprzfdVF6ETDFWsyUwWxZPdW7L
mA12cqjov9zkOfmT9tmSRmMn/PsmIl6gMva2jRu93aXLTSaP/DlVhxJME6/ZYFIVU7T8RvQHmQw2
pjoU5eovw6G/xvB+Fy37dwDw/4cEf/7BW1Ki7f9/DgluP17D4rfhwF+/49dwILmHn0SVEX/y0mT+
iE3/OyBIMP0nsqMSA1sWiWqiE/+KB1o/ieLCJSQ3YS2sHmKv/4oHSj9ZFtghUVbIO3BM/X+KBzLa
K/8+IEgAXYQUqy/YMMb+/4SvSCTcJJrh6ydpgmyaMNA4hFGw7eQZN2UZpfTU0lDmlbfclFHLTigI
r7pAuTLF0SJ73x9+38QNpbwmbkwK/lpNvYabWQibHVR3QirLp8UYD5AFkY6lgxxtlFqodt833XLc
ipCI/PLpL18T8oyxspqZYzBai/IEOtBy8/2R3Ix8Ua1NrqsGHBuJsShUbrDgYWDwoV/J2G972mpq
8ThXOnEloQaOw0l1D6l3oxfhjQ942LPa6oQ3PWI6m7Fx01QNB54nP0a1onLHGPewas2Msya1iHGk
RAI1lw5VJ7pdrtMYtYxtMyVvVs5eEqJQv2OfB01vCPud0EsSp+nmRtD4Ut3m3U4VDNp/QVVep0CB
lmzwNwXQSbrJ2gLLRKEpFltFplbARoTDv2YujRKLstv3h03d8KGciiXF0dFNIsQY338nk3vF7vuj
KCqMrd+uqhQ07feNNFfhWhyi89gvnJIaAcSyDLJKc2QLdlXgw1wl1pWWer+S9K2J+SxK9mHCFDDJ
hq1cDk7pD+U2CJjDU41xqwbqbZZh5UvabNcKlKO6Jsp30qBw0h9pOSipmWPe+NdNoCXFbz6dpjnf
uTmDv6Mpddh3ZAq+yw2jmuUvHxmz/+vXFtjYJlV925JoCP/PAm4sn35/TSAtIY+Zqttxz17q++9p
47hfBclaFjbpLcs1Nd6E3gPd8tipLspBwiVo2tW9rN0aiTN+1MD70ehaTBeucnFFuYuqquTSU6Ng
sg4dgWKMY06vbbupBEa2sF52Vz6yOoq7TvbQQ0GWXepsk3huexRbDbMu+8agvnikYJ4/JV+oj1AM
F8cw8mJU3YrTJPSv3GKU0SGclfFWLT8KEIigCBcAIjFQStdl6Ertjqkp0jT7EakyMnF66g44iX47
v4nw5W36U2jQoistPIOqhB3mKEaNvS5uaVuI+orrmFC7c3Iw1EOA1p5XIYb1z/jGongEZYodt2pT
VKfJlt/mt0q80h8YQZOx5kp2hfc9cRAvdSN7hl1KyI1xspn5dGtTjXb6XYYcRrsynBpvoPVWfmRe
z8N37u+ii/4gEEej0nRob/ve4ZGAU8WOvSNFQ5HAS+TjhLNStaN9cSkTp7ny9fKZo7f3mmxxju9J
To6OClHruSs8KPZ0QPIefjbEQmaMHNFLZsrENvsEILX9eopuysahhzN9Qq0d6vc4c9B78jv1ZEs4
Y34XTXrbV4S8PLp0V/g2yOTiK90EOolV6jU0J9a16oycrOQdGIbuqoz7/Ea+Vx6z2pEWaJcdUmNG
DH9R0EAGTnnr7+ZtX2NzJ05F/XWl8968luaGoistZWpdYuYOopfe6gf4tu1j/mbc5w+Wl55jWtOD
Z3R7q37miGogn3MEnkXOTf6aif7OcAlYNf27ITtWco9h/piiVL6ZKmpKbPJdpKkH4UkHmw2turfV
V/VzvIvwpOz1XblttybFMgLf7GVkN/2gbh3wdvDX8Tv6RFq6EbUpNmWsFBv1gYQF0m6SwpekuO0P
FF5v5BeGDuon8t5At3ix9QezPPGkdl96ulPJhtMqajxeUFq6kmeHvltl7GkYQDqnhbL3oq2oe8Wd
Tq2cZ8IZQb5zWMs8yWsvavi/6TqP5caVZA0/ESJgSWBLOHorGmmDkIX3Hk8/H3puxKzupk8fqUWR
AKoqM39nTX/GNjE7ApcdnYGHyeT5z/gO3pRd/av+KFvtM/wxwH+YGNgkAdvMHjSZkdjdQ9dFmdhb
mK4U51pxh8aUnnA5S9PYaqPdpxA2oGBka2+DxQr53BwHZKpCqPmEaZ3bODPi1z6lThGSHVnWTk8m
tvXTHVrF6g7FHMuI5XholqnTHUB6bDklZZLGCgcx7wWBObKTQw8zlPDkXWPhWHxopl1IEF8DXLzW
/2C3jQ9xQtRgK82LUSV7B/CgThT24kdNrWR51aDrAinsxWgjf4L95lvoDBw9JKW8AegQUQafgxTQ
dfTT+C5IGkDROr8CwnHNcQ5+ixzpK/812ELBetcjnGZ8WtiioHy9xru2B0BiW+xdStRN7wx8/s5k
VPPOqIYuBJibUPYucqZNccZjReqY27jcy4CxiHcUxU3x5m0lz82adXIWvkmR4/72gs2tZ+1lbwOi
G1YipqFMTvbtA230TCUAAO0tA5o7n4OUbMgHCQkCO60FMsSdZ8OC9DBreAPrAhb0BZvsXUQEBjOd
GepUGleM1rFnL4hPjC/pIfoKEIF9+9cG4PO0ZNozKb9wtRxZg4QM1fWVd/eoPEAsNG5CaQ2Cw8t4
0IbptYX9UvioR/i5gLr1vvqWbs3LOxjSajkSGAeJxvIfveim+UMDvCoqXAIZ5hEv4DbSA4KyKF7q
4bQU/+Adww3ziZlkt01tT90tEjtNftNoLRIKKq1k4DxCifRghu+Xt+nmdR9yTc4pGI9Mh2rJWJex
hJif1QYwIxri9MxrqL6xEgc7bh02CyAT/gSJ7aHF42NjcGesxPsIuqcKAzPaEvee/5HXukmwtHBA
tPlg7P+iS222Db4J/ZJWbwK6Aj95xepBxlCFQZA5HfoNBPJqO4/5Ofp2YukkhF7ijOB/Y32PIwjG
K1lj0Q1lXNp0PZFhkBMCcM6rnRDaEiAJCe8cTWRfYlBJSG5+iJer6TTDxu2msWYgZHVHB4KzA+xr
wVLryzIemJfu4ndMJrbRdbEb1+pROU0nOOBbnmjgu53wAuYq2WJiiRxzs3jxFpAtV4D5oRVAxVGO
RU3iDKZ53roLj5l8YxShaltyPlGc2P1b7kCgc+i7EpKpnRDoKnyEzTEeCIg4kA6KQ7odO4+GMMLE
0n6k4FsNHE9eD4DbwOJE01amXlF+9dA9ITbAlGE2uSI8FyC+/GqYjUGVBxCcAXXNjElXiNxSsuEW
kqLUR29TDvBykJABAvAkB1ge/HsZklFyyeCHQAoVTPKUiysb0X1+qX6VnoJqRWQ5EshN8Yv+htSA
s1oisgH9gO9vcpfolaPfML6A1/PXYFhlUIxiu5B3TE4IvtZaK164OEXHpV2WdqTsjPix7NfM4efG
GP33t/osDrA1IM9e+OpYud4u2A3CEe5SbOpPglZ5S1d5B99i3EP1+FKfuSXuk+uIwHLeTps/Ab+a
o29sFk7lNq3VubLF8MrOPnCMcLvLZPtnQdq2m/rU75T3cn1hvJX9Vh/DsZls/YSekv8GO2gs7oLB
NLYJ/YGI8Ze4Dr23CmaRZOo7rlGZgbuuIJ+ENxQSuBDJlKsGvcKG0OEufihncEbmi61sZzEszFXl
il/GOyL5+tn1dnXvYqu7MGjEFuc27qiVeBcuNbs2uu3CxfEx2SaHWS9xUXdQU579s7pz/fllBGrT
oS9WpF+mUC1tM9/Ub/0b4RY8sYU1FU4zgDses+3yId2n32CwlXCdEvxwr7a0AX0BBEfEnO1/t2d8
P52Zg8yEV+YZskQZsiTSg3VwbTf+TXhb/vDgQBu8i80T5y3tISmuNFBtM5GBU/DUp1tDUcI7+QT9
kh6MaeH4lCSwd9c+wNzPJbC23C0VVMxmHDtet9pXs3xHhLrdgQh+RBcc3ktI3S3iglZ08hZ22TXE
xKlzF7OPjdOnCJ4d5TMBi4D+8GnXqCV+OKcNEoJA7x6oCgI3/5lswW2ObbMBj5K9O11VeWru4he0
HOOlO6HoxJkjUXoC+dYHcBlGeWlPdXvurtW1kg9SaHZXJXeNeBO/hwh84NnuyvMok+/ilLf4mw8P
B7E/8QtwmfITKBXb8ix3ZjOQPWNDB+9Q14uWEG5RktaniWk/hfrCLiTMwdVmkyxxWbR1kazMVfQx
1qZ3jE9Ybw1YGfUsZjPzT13uQn6KGoe2yfjTKM+FLZ+lUC9x71bhbVl8Dem6/SkzJ+9fCWpVxWo3
4+RQTUgIU7jmKUz1fT8ptZU1YGzgtfDUkPaqFm2ZvtXaCF0Uwa/bot1EuaTjhs8fyyAztoJAyLZe
fXhK0m27wGjBodv/+9u/r/37A2uibouJDRWGjjMNtPN6V7RwUBpyr6taxh5ciQE/VdrlbRAWdHzz
33qJMe2/v6WCwPuK5u8kah25cdLtBkOEjfDv24OmYEvz//60WhQQm2Y8r9HWS7Lky1h44UvR2XJG
pajVRMMLOX1mO/9CWac9DhUuNT5pbiqN26xLmrU6jVbtgTAamLXg+Dz/VSno88ck7U35vGC7bawm
f6Jw/A3lXczyP9CiMYmPTQRTTeVqlZv6JirZcImL9Grgt7KSs7lL6X/1Tbar1oq66XDKg7D2hU+G
vqfjiZqVcIQBCyYlvmucFKaMlans4EKt9yuaSTK7VvkAEu0YC5cXVdEjHToSkuXb4qYc4DXkuFDp
DtSQATRuCUske45nwW6oRRl28zuoP58YZnp7DIwO7TtEYWk1oYdLj5ElTCuiN9agbJcxsFpHfW8P
5Qddp9/bOvqfCVLiKtVt6jEI492zjKzFu78Vz9LH4tZ8gTj5v0BxXGj1PXeXvQMXnXsPbyHRbKhW
8m/3E51pUovkCmHU0i4Djda0joOrdkzo3r4yJ9tQeEiE3eyhbo1USSYCIdlsXpgw/waO9IHUrX9H
+2QBtEGWHI/RD0UxnV7P1P29/s0/SvwuazNqzGDpIvWLrPKX4jLgx3xmH93cTMkPCDkkjHMg4aDA
7rpXvmTOvwvCwGKFaLA8QL2FdmUFDrcb9s14BuzM1tql2foHkFjlOEqMimxm4iAS0I7FHzhgLRRX
JsunJloPO34bpNqyQdJij5nDD/FS0xXy7stzCqgJudXIeHCRJUCUN+4Cjr/nqcQtgOh4nI96uE+g
yjNL+inY3wMaMZCUvfe2NEMz3iwAKVbxwXOwJ6kdqGZriALwblq3+ZK5BT+8aqmY02hiTLfDG8z4
yqSVcGsCGzITJlamcRWumGbFB5UgNRSCwpX+WdkxR5F2EhvLDSaHuoL+qk1W3tsQGxBmYlB7FXuT
Z2UJevJTrJNn5dHhU1MxUkYy6SQc5HfYzZKlbuHW2P4l8yBJUMOXV1zOCuSVUCTBniEe96bigjSy
2RoHEU7fali3d4JEcmv5LLfSTh/c5JR/BDeIsEpujT9LU7kQFriE/3wnwRqJDvfFsLuvAbUFd/k5
9rSWi9CWf4AnMXSSBJMOn88BJSqlpL7Jm2o9PLkbpWs4xcljIPQuowW4FwzSD3Qv7VwErsMPtXAM
GgE4AW3uIDiVrhTnF1KYah9F6QqTJ/CbEgLiOkaDCa0nXqtISIBUagdgYKFeW8ZPHJwpcOJKkC5t
a3q3PLCjz+WBdiDV/wbVVISDVm0Eevdvij/a04VbbOZhmbTSYCUGWM9YsJ7miQEzArxIHuKfju3f
nj4S25H+Y9p73Scy3UA1gf+zmjfhQjHLKUs5Smun/dS+0jXmVRNDD6aTkYPYgkSyLHnTno74GDbF
KWTMNFDErGE1BqLV+yagDpwEcBflmb0T/AWvuEVZIlpTaQ9fEmKl3Yimh3kL+NfH/BR96L9MEWCA
3Xgw4PyxDBkAccPbC1MB4UXzrX3xkASvqcEmwiw/YLJpX/V4SZNjEDmwSaJX+8sWF7wXpbUgLBuS
cLvrzriFytRUVvcs0GRCATnyvhhObBaXHhWi4ETn/gNskVHGwjeZY43aMy6YTOK2ZYu/SWXXH2Ph
kGC97w9QIyeOb3IoQlP/q5l/JXgKr9IPfSviO4ZBDGMfmJv9waCZXlr1l6c7CFnVA+TQ9DFZrRsh
X1xFIKfP9MO4joQBxLgFWZJkJsklifEwWmVPPNqD2OwqF+ZnPcxjFrbQRXSE5AfBfGlDr0HYcRNn
a+fVFS773DgwdGBOAKuw3E9PKOFborpuo9VwO9FCXxhrmYS8cXerH0gDOc4ct6XGwXmY8P7UnXR0
U0xLQgxNV4pV32Wb7oVJ2roEJL+nl5ktfij6B1MvTiJPOwcGpYI9iy6+kFIfmaCFO+XJ2m1gyR2K
0+I8nnMDE7YV4Gi2rykW8tViqziKxdM0v9wlLK7cx7LfjPd5p4jM4MadZ8kJz/aQ6JcQ6wp2WHg2
xRenRj26UcR2Aw0ay/N4l9/jQ39efqjWrObzLfF3UNctSy6Gvt5qcMEdMViPwTYtHJ1JaOigR0Iz
OBhnjypmuWLvYo6YC7//rjc3hiy4S8cmoL9bMFyDxsXWVtvRZ3tucaoLB4EFAgA2n9nrkSIkB+g1
4bNJNJ8oastxK44uIyz9l6MWaUA4IupCHgHGzpzI5MEK+8NSotVcNW/9VcbDxuxuLDcAyhTNR+cw
uwM0lWXH0yxUIPxCFRXJEg+0FTJ0tChs9sEx3yDpJU2tblnWq+wzSFeEn3gvcm3T1/jRH1hpbNhQ
9aFNImgMpUMS3UVtlygmOe0bxSpGOPc8TlC82LU0S1DuVAv90p7WrFoBENpVhStqeeOq0N/y3rne
6q3uCb+2F/k+aZhOKh/aYKOFIWgT26kS2QwEx8HR01PL0/gT2rTHjgaM6ttxapPFsRht4swBd5Ua
3rQpkju1KW7zZ2ZnKW1mnTyOKx6xgP9Za18JdQpRTZBZu0NQrH0y7tFawdat6So5tmEHZ0hRzDA3
1d5MZBttxvygqIxTCCy9NGwwNccaBOp4VSGXoU/2EGw4xpHtd4VfAFQxqDhI33aJ4bDu+l+pvhm6
U6Pzbo/inUORoSBGPd1Pfqn9Te5GTqiduSnKU737F/+u/miU/8du1zWMNsmFNKna/LVxkubZryV9
R2cfW0ETgWgau6xRlQMWKabLXMQjZu6eszAjRnGzvuSX2quE1g84RNIvF1/1zeokfY2dzWBy+hq4
FJRzl+ZNw3v5gZVAb00w6i81G8k8jo7pFiEzFJbTX+v7AgJyfBXtxUeZkzbk0NxX/wb6LWrup+b0
fwZBzZMpQcQH1sk2wvBd5Ova9df6J9uvymN555CcVEe8cWGhNbF2619qcYJ2Grq4AmTgIHxypMdb
FDPog4qXBBP1b0HOcuVM+r3BtAnpoy66TGwIQUIvi8xinfEldR6siowsW2Y66ZGe/2O5BHGj2pMx
gcNmubX6e2/7j5QVQIHXc/A5KR7eSMTwDFst/gJ2YGOV8DLaihkplRp+gaDL22Ev/7HriglBFaZw
8nc8ZZj6/6g2nFoiageehFWxHy8NLO9fKDTs4IvCLJgDRdsJ8KP/VaxxG53Lq7/maf3mTXqlUzd7
hqVFceIml1tvo1K6uVp8QNQafuiP8qjawy50EwfWRj2tICihlELx/sexbCRm8obEDg0cNpI2cMJe
OmnQekeT72LTalGcX9mjKjRUkoNMjHiMQZvLDE/a+fo+KOh7HJRNYr6nteu+jC8WJ7LT7snDIv/I
jcX1W9WH/uFtsxOrt74PzxFG6iqwuHw/H8nbtK9u9Z1NEZY4lvzyW0iZYMsb9X36Mp5T7Y53GNTp
B+cSgY5JewzGbw4ayn9vr3x4pRUsdvo31Qkamyxzq2gTXFPKhzftAvlSv8Uyb3kFA2+xl9+WPJPP
bt3+Er9DU3aKD8NFfGkkaW4SuHz7bKcuSVYEO8F0EdraqsGzg2J/U9jGwT+XFDVrNP0nEul7upro
ITuKzdrZh7ayNpzsbOyG9XDtX5Kr7yGPFzRLx7GZK4fmxEgcoCJwuBsV3poUUjbVBeIs6QvGSXdj
j4R7ocLM/pLwNOjWlO8+8pN55qxDhaUbY+ejmizsqnR5wtXMDPfIGVzGBBhq4GM4WEizGerDDNYn
yC0IK8182OElDzXCIIsIVoqj39p2le1ghKAU4xfEirns8Da25BPxVaiitqNyL9hYYS3N04ZtS4mM
OSIMVc1EJPotbVF9fMD2qR2tt+TXYC4sbjoVcys7qAGzE10fhek1V0wktvZik9/p+HYAAhsai+Ud
RqJxSI5FsIEhyJwPZxRajfodtQOqw95f5zS5jSV8euv+NfxBPsRBRTiUL6Fx2u/m4SHD6dfJpURu
lEHbXGkPSOxfDK60zlafwraS3OA6PPrK1hrIQGb+E1Eh8a6Y5mP0UYjrRtkuJgd9AHQ/BvHMhwiC
xk24DbA8XdXAeBmBeibEOtJhoJcOHxo2MnvmPuNtJBnQXrr6rXz5TJSAoCjGl6ONw0TJmOSqxh8d
nwjXtVfY3zTVgbE38ugwm98zSf9e42fBROjKbSu9ldlBmsWWxlvpkjUyImcbWc90wB/MO/6UB6AH
PrGp72pAbNI6PCuIpROr5rEwof2X+r1u3aJ2Jp582uDElPA8ANmDZRVbgquuMVYRs1WCgxDQqqt/
E0th+i90tKJqTkym5fn6E4we56vhKo3oNqg0VqwCevjpiiX0sUH/zoI5699z3DhLggU1kulixwd2
7YRuh37vZ3RUFjXY4rk8+jvYm4UtO8U2ZfFQKnOQ+AfNLpz8s31oX80+6laIp/xPmNxJNW+/8V8+
rtK/5l0nf963wPoWbr2td8EBjNX/U96wbH+rt73Z0fCjTflDmwfYQewnHXNgtsEaBSgrrdvEV084
kzrdEnmWIJffVuJ5mo68YtBu0fhkKA1WAJISt43Jf+sKKBHjbY6yUN2j2wGkg3iddKY0OQCb4Xxm
3aUvEUW5vibNDdBS8V1vafWpJaBaq19qvCknQDcTmAhP2NbNfAzFqCPARHUTs2ONe33FiUiFyA1G
91Kglw5W6js4c9fY3DGbwZv3k+LYO2IhiLJW2/RbCgLwQho/C7GP8J29I9vMBIvdMsMORXPD5IFw
7SYZzqjPwq/oG83nfGRZ8Tr9bJieY2MiWjFocHIC4OgNhtKgn2sal9KGFrk8Rk5F83XwP2T2Map7
Wybcb83dowJG6hBbkzS/g0lHhSVDrVpJMrbNDseZ3R6CU6Qd6m6DJJgDcWl2TGJctuwjH5fKOHpR
LafFPhvAiPI1NZrxubyjBckeMb6sNo96uo9NDLzfmQQsV8hy4w/GTOll2PtH4FOsTDsTwqNhuN0b
PTyAovFe9TwZvPizjI8s6T7nE9jCb/+tw7+Hx2XNB1K3RrabfkzefHxzwqUL+KTUtv1R/U0vyOCG
zfIbhmdpx4EzyhuPiEGaA1d7oaEw6ATtipUUox9YIXdBRNdUVjY6PLTzXs3Np+x9s8oKTt0KvGyJ
W/mq+eYAVczoZ7znui0gtY25pGlsiQ90oSeB7UgGmZqobcp+ZSh2hBZasXL6MFYazzXMzHvo1LcY
ybpkx/VuFl9+4GNbnos70S1LYQ24AOKAF12DI063kaLz2D9wGPJyamc2CooN3orTfsXMedwF4x3c
7Zhc0UrUh/GQbTSUrIyOeBao7AqruzOXHWfu5Sq+Lc9EaM3Sao5H9aE4lVM/UcoVwhrJUHeXJQwj
mNvuQ4bGiEejDs3Karr5j+mGHUerfKDvbniDwBBAWWudOXlqL+GN45UC6xWkarnYQIKcEKZASAk+
FseFXW9jrlRkVq8QssHMnue9oqBLTA+TX9NTcF93O3RpMp951bcOIhhGlpQbKqCvugc8nR5MLmxg
rFcLTHmXzsImPRHfcuVQNyowA1wqXeUHwAg+c4gkYwPgEGJjFN9Egla3/WnRrPhdya/3FJ8jvS+F
96Z8h9+6la3JZqqjfDLsbj6Y/xfbXDBbyZR31Udme7awae7hjY+jWp5kg3Iom2ATQjBgu0bHe/BP
w4Hk71nbvYpmhA6/dR4aarvkrXpjaQ5vPGRseHLpaDdEh2zcJ4RsEq4upiLvu/xdZITxmPmtjUsE
7JA5yQAma2I8BNxd/GbKrkISwEwIrIwjmmtPuYN9LEZF9FcNmIsz4obD9tJby9jJUSTqm2VxkHwr
WG7aAk623aruNIBlOLDIsJ9ZYC0WrzDkAn8YZFdH7JpB2H4m8M2b5a4TjtKBg4W4aqAvrt7yHx6H
wSZq2XgJHr1S3qvf8JZ+DdhM/AIIX3h5npj5Jmxr6M4zY9UMn/Wu+q1EHhGO9NVyH90LdaVfdXH+
dEr3D1litFWugAAhX3ZM/d64O3xGPLQmyrAnQhULw7ATNCFT3OlXsMOhspc/WmRb+GiJuCPMxNyV
Fu2w+vocv2NptlmL/sA5Ns2xGlbolofI7fuH3x5n4S5FWmxnF/9FJCBWM5flAaMFsBGR2lYF6HSn
FnWtRbmRgtkhEZRW41f4pKnwUhclIUyIGvDEbrca6xRKz5e+g8UcXIp7gruFI2zYHURHidwq3xu5
M/XrMsDratbmWyW+Nm/q2f+Vrsgz6m8dYxMTWsQ9+RWY3uaMJSz5ye/rHD47M6tD/RTXyh1IUbDy
m/C+uA7vfrSWNrLmNqb8jdNU+IN5yoPBnXYnnRsPNBds8b4cXbaM+lZtA9wxnv6NTWEhzkQ0mM4F
Sp2Tf9QP/RqcocBigLgaySyd8Cy5/Xd8bgDfhHOLgAjW3V15VwF5wluiWsVd/xqReDL82bVvgCf4
gnE9K1cPV+Mbr9Fcqov4pe7iE0JcuTJrAM5/fJThMX1ULrGqQK01gwbmojdAZgzsPWzXVvJLttJb
8MFjh48Ow2ZTPwH5IEVJ95+ftNUxE4b14JLN0vwucea9lwyFzIBfxHsMbyob3i26Tze4ARlVLTs4
xortRuhmOW75ZfAzxv4v4YJiEOAiXmbjhLsANnrDNhFYGeAW3pSd/I63hYOicDdXyAMHL0SAFRSS
OwPLXYNz2uIoEJ4A+lWwsHahU12Li7HRzrFVngdX/VIADHtcyaKdvNbOumE3r/DJ0g22oZVdkiPe
tQ1BjTsxtOG9MJan7LxY0iZzw86UHQFKx3IND48xC4P5K/5xcjF/iPbZfHTHBZ8W+PZnHtmSdLYH
pZysYCdouDuDqaOOWWV3dZ1c4Urvtb8y2LG+FtilMqvbcJ9/mMWgRxRqt4X2DuQD4ZAWzCETcQYR
kaheFBknN0rMuHwztuIuZfvk6Cn3PJfFNrnnRLF/Lr74WiutlF+2CB4U6T2CTkNl/6wOuHJTsYVU
RFYpn/vGjkBqRpyh4NOZbNl8QtVH3MTKNxk798H8iIhv1QXepwDkRkedMi3/pHovlLeOImmyJdkl
49bAW+673PNKkGV1xcTUqHr0twXMFxZCNiPBWPXtvMDSPtu39A3nGgYvmOzjicVkGyLmrTngSvXW
bmBRLf6h/HSNV6IbkUlsqNQLtj7eIicmDWKwxhsHvQN6ioP0zlz3d6Cq2vuPbD9TxHxLHz68cWOc
ys9gw9KamKe+4ISA26AAQTO/Fzjuoc/ZhXEiVrqED/eoXigB0t4iG4V9e3iVoLtMp7b+A0aHsF9c
mAo0DOA/OOne4nirXyCWXaC5Xpr3Ege5ijo6cYpPdmwB1w9Enjw+yokThJNmsYU1pJbQ0BiEmxSa
UnnwSxMXWPKizqgFcdHBMqatLuNbfdPO/a5yk3gTqgg1VsOjctlgTq3qCDvjLfExChQhkHAyM/6Y
voXQxWlj6+2iwWTnExw4j4xZqHox0FN0d3QNi53gVS2t4QHWXT2ih3GnKW10Jv54SPq0QZRftm+1
21fiHTKENNS1TIz5KqJipvcA4n+hYRqv6I2GoeFGEjFD02SX5+oYUXPQ1pSmNxvfUCnb6U/zSaca
dm50ND7mvAvSqDgWNg1Ge+IaLRf1pNfvsuIYievF9+I7lhGxrwIu4p4gTy1eA6OHL3qq9qUibR7t
BcCVeEJh6qdmfO5/xGad36J1dlRYmK25/BTOnHSpckr99xIOi8LDpdJP9Wtx3Df92siuYXLplTU+
ECVQK4XpL66T45MaIuR8/ZByxlhWyWzl7n8PsS2jpocnQZvDCtJtMvT6wi5x1yF0rHrG+LzQ6qlW
yThNgi2L1wDDbabL4K4Mr8Ca0MZBiDrku8adPScBMimr+DpbS2cvFtvle4qtgdt/hcgHyexaL3ba
wkQ3TkOtZEAJ84Y8CXNF46d2ymEdzAewfxvXze/gyjscLtHlgS1ob/UTddHkr4N8r3umxvRDtXKi
RRCcw8zwMUmBvePkkPiWNG2m9D1ug33BLGOaS1i6G+aWGCSWdsBZVUKUiRia94+hOS03OrBphwwL
GuqecxpYGmHnNvGJkbr6k6UMuHc6yCox4KMi4Q2nyUvyoIwWiG0pRLtNm2NbyYB8jQFMgN0uc1fZ
jk8Fyjxh1w2XBmMJ3CDSQ4rcCxvzAeMzaxIeQr/pu3M2bnXQLjDIHGBiO3QHJfkaF1tVhyz2GHXG
NWQeZDMNkVqIIgH/z4phCCU7ZTfGYKHDXsntwDi2H/aG4HqQ6lDo4lTZWcTeQbtLXurVOENPahu4
sWYDYE2kpICxyCorHCn/9NVNPey1AQ7HY1ZH4ZV6X3x153/AfjtD/P/D+f/9r6Swqy9SSfgvF+Df
vwt0f56OVPDh+IFh4cc4d1Ve72oyFi3z10ZvoTrLZnnuvNTY4Gdso3WCBVezEgqBodxi8rCJ8PuW
UQp/WxYw6vtR0jZltdcFlV7x35f+fVOeMgibDaPtf1+TpoxvG/NP/Pt/o1Ixb8I5vVGh2KcRxqri
EP4QLcsk8t/XqvkbZQzV/t8fY4304N/f/veNf//uvz+ikzzIbh52jdWpwFv//lGa6Ao73vxC//5p
4yPiQsiMG4mWVEgZN0NBN66OEFVab63wZqVFqLsVYV6O5zeEkKSmHBHJMfSL0VpgSHSP2/FQ+TiH
eDU2oDp3LU8V7bTIwlOSBJ+Gkl4VVfiUxa5x1ERVTQN4gyyDDV59dsV6bb3TkA2EIJJqwrT35QkG
CVdRgnYSPl3sd4M7NbXvpFFOk8cEwciAGhNosSNmh9ZSkGhp9CVtcgtPNFGioxDGr7Qjr74LqU9R
nHD0LTg3F20IcFW3wzolNzkJ+08iEuWd6kGLqnGS01Wbu7KJMq6RJnZOLekazyCj0f5MdAPuChro
A4qJH/IdGAgoTrEEn4xxoqvGD1QhuGtOFBxthz2rByVN8CmMsJ2bAzdAgGFb1B2WU2MLrbHuOQjj
mmFzT95fkgevLsJ2EHbqLCTxgAdaoyjWotYwmEPPxgXJTC338cjQSoiXRklkXAjJa1IjyHRdh+Gw
/FuL0JkXAQz/Gp+dCby8wLvflKflT5Rqn5nBPCMJ8frKtRgrB5gJgw73pWJ8E8GmwFeUFkORJEsS
bDY8QSz01ULoyditTmkA2Q5C4Jj96EMWkfAG9hZeC/qHGrZY1dEGRKNvDerUW1o5/3hgJLsQ14Wq
y65eHkN4CuQLGcF4ySrauF8il3OzdGISVyfptta+BqwwMwGdDnvgmJNMwyW362GWNofJZId4DXhi
UGyK9E+MYD54FYT15ZD0qynWtgZYQIfoIUQmaFVNGB2jJrXbZt5rkuwzLFFbSMeoKCEp5Dqkhamh
I4+XBFEvG1f2Fl9GgPuInDCU0iWYx6LmYKMKzMcn8lVmm3KwGI6phtw7ybHCDLDvSlhqOAm1dt4N
wxrlIGzuwGAeDKaoLPIHyr7ZnlJiDlluUERBjozZzCI9+av6oNoV+niaJmYiejiyQWesDw9jQXga
KiBPQu26/GALLP6IJv+J8FR0s4SzLZYYUck8sg0zNLkUuv2kj9vlpLBKIqoBJJnvgs5ZUDBBKxsA
okpdCLbcLtgM5ORTK1NGXVX0WuJ9iewWrvOyuIkxLUEnEPbadqCqZP2dUd/StyvGrVWxM1GKWLMq
trKoSLWTRPcv92ePB8nyOoYRsq9bZeHDzk1gf2d/Pe6Xeylm51YJ2yZbg4o8TEN3YQB1E+AI9R/P
EW/KcVKDdJvLKjxDMYM9n4juZHokMXGsJrkzaovdggvQlUwP05bHrJuYgvt9oK51GYr/VEVEl1Co
pDVVX1bEl97/DOthK6nwvkRIBmyxOGNpWLKowBBh3P+kc9Z2HPqvIAdSzpeJtMrl2B2VGjeZKp5c
uVUzp9YxMx1gqiL1ZvhfTWpIAxw/q2l6qPF5KICmGjDEIR4hP7c8wUGlrxKBIVYO8Bka+IfHo3hZ
qmlzymVamHj4FjFTGIgxBc42RlsYYxta9led09tvvQAvJnlUTrrKyFFQH9lC4qz+RwEaAVwicsv6
FGNwT6uuQyqo7+SpI6kGq1wyC/aDzsG4dNtTRMjDggOn1rGA68KPpNWx4k6UnUJoIqzICdS6AyAd
fGQJHiyRcCwvhoRlXhslu1wBJo5KKodGwq6kK4mrz4TxJDejTdSzb8W6R9tTKbekTTLI78wMl0NO
GuMQ4hs8VchvlsEpk3z5KMrtC4sIEsZZJ+2U280g0sYvmU8Efh0c04IGVAO0nzSsjUQE8jnd3LIv
Cl6X/U0WvKtA1guYsYAf5CopG20XaNQXkQFIbuw9tshcf4kxY0ovjQDwUShI0dis66G3ica4G8Ms
V1i0H2RMextxSTncL76SBVE1zcJwtaHHNFNkBp/awWIpWySrUTrKaWAhf5NObQ7V3JByFPIq/VJL
OIws+wt38ttLSGaDbQQGQQUE9FQJcwqWGUy5eoAook8WCSwz08+sffQ9IM59Fi02CQaUPnzDTKwz
Eof6h9hex75+1Pl1fotbbxnwUAULwVVGD6NNBa/EMXmEOLI6QaZJWzkEo6mysQfGgeMhGUxG9Ial
iBK5cYyWYjoD+OgWQgsFWjRraRT+w955LTeupFv6VU709ckOuEQCE9NzIXojypZM3SBKUhW8T9in
nw/cfbr22dMT8wJzUQxSpFQgTCLz/9f61mqOwmDb9/IuDZiNEiNQbvxmPnRmVG3cFiZVnk/7gjbP
4LU75Vjz2ohmhA3zkNGumAKE9hk1RjXJbQ6tJqatwfhLhmeyNvPmrgg55VXSQp9cytQtE3En5piC
TM6xJaBdEZUJGZbicjX33kpM1L6swKAJoeVrZlA0yL3zrAVkuxr1RDm0ABVJU6iqPsGwiZNShtmm
LJhC+piN8T1R5a9k0JFG5IVwAtBoiTimg8YSBuHJgGQh9Kga2lOTblXzYJuV2ETSoEk4srBPHKoe
rcvar+cOe6NoPEXKBxNoZfQwBVpslCMEdgOccttqFxZI+JQrL9NIzbgEYwG1rujo78fKWVkM/duo
wSiTCiJ9QvhJ+5hGuzmSERogkG8i69X0qC4Lzu+NpqBWJlPMIlF887PWWwceOGUNWq7WTv5kFcmL
qIG4jQzIIVAk6vAsRozCWnchppeiTfAtcTPJG/XaptJ6yZ3LZDeSG3m1Fx0FzMlIcWzp8os9zpLd
819dEOhvU+d9Bln+NFp6vuRd38KfOtgj/QDLjYeTtMIlo41FfZ9ThWp87+wX+Q8ZBBGoI7r4wOzG
yFNHe+6+TZyBnKxMa5jdVUO7w9lK6ZVOYxIYapUz90LHNeO9of+Uu85bntPIIlpolaiAhW9MDcs2
IFzMtfllp/KlbGpzPVYGMOrpHAeIPnvWL2vZ62xdmc6uAKKRRe3jrNQhdmuAOIgaLLPegUChVBji
+bFD97vdDjWrL3LK4pEiligulRw59WYMYzQPqtza+sAg7jq2f61l2FzKqbkEInqfRuDU7kA1Zj0l
ufPgaGMfTlSTcgtmfK36TQ/jm0kLnW3HyHbj2CaHIJ6PTjvc11kZ7wqb8Gfw6NhVUPGXSY0NKe4w
Ky5LINFkm4i5QNtzm479SziYE/hxqi9NUq5T0ftbo6JJn0XJunBuXZEnKzekvSpdjIyG+UsO+tMz
NB8L75FBTyfmd+yw6luQz1B1z/6onafZAh2nzZsqx5I2MznZzS9k/TlbHOAEsABSjmnmOAFnrTnL
8xBJmikLc0GhFVJWc4gXKNbYWjXrnPsqzDHcTlhJW2CZnp7Q1ubwWWeF7mq4HX3uEgO9n7Z2SV+Y
UEMO3Ytt28khy/J7hAij1WC4RFBfmxzqGLLTxhDNpsDtC2WkVodJ1SdndMLHKknXoRWt2gapomc7
7tap9XflV8M59/0T1KFj78tq14/fC3lrVfG5xSq8EcqjBTQBDInVa2TKJ52NJB6wreymBDVhHqRM
INPnKfQ+YtnLvT3ZPhHg+pE02/CcOwxlxZS+y1T8TDU7lASBG1/2h0hW702NxFjk7VtuxfQ1jPIS
BzXADBbcA1fuOndB7GjNXoilYFECHb62n4zcWFdxfxdW1PbguISesfWguviamVNdzOdBRl8K9gcu
x48gpbITpJPcMBnbFrqaLrYyyTUWYI0IKbS3jlkhOa4oqnWsehn8/frB8OmoEOPa7qpF2ZvU3cFX
tViFNvovDJty7ilihMw9WxwitZxeHLgoYI1jjfkY4jv4tVNt5CAEvXcCygA1Z4KAX2pHZZGiFGop
vk2TuG+wFjwbNM2GuH3Px6RdRfaAbnIgNF0izE9Pbm+xhLb6k2tz/9CRhcmkyHk2oZ0zQkCNKkaf
Ju1mE8dINRqQNav+05hhhhFQyzd90DUe6AFLWWRO4caVmEMHcs5v3ClMtgGRCojI06cgcknH6OjV
cjTKFYyJTZ8Z7cbM6Rixiqae76XrmGXHwRbuvalq6l3tNjWmo0A3Mea0hzyaFDarVCTMOQEbCNRY
yB+4kv3Htjo3AOWmbqm4oRXk4kHjVOVrPxoOdmntoqChrTxF+oGawjcB27FycrG3Aw6gMBtqIGP3
Pe0KIN2Ot2E2L1atNs7BRLfWkDkqSMqNE2Jp6T64rIaOpnwYDBpiyUQwQ7f304TSQWRm2zwU7DAu
dsvbJMOrNIWzigITWa2/+GXbF8zd48mq0FvdOUXhn2Q57+vM6VDEymhnu+ND35usvBsmM4EN6amv
vQtZgEs0aHg7B8tk2eTkZF6KIKe95TzP1164RC35Hx4kMapRyckU/X0SWrd88fnGa1mwiaHFw97X
F2Uk31M7JeBMsofg4sS7skAlqNJHa0Q93tsaacnE/jWW4x6gJ7XN4GQFfvZquGDdIqFPiV58inlP
B3LKwJ3WYpdpMJqjQd9l9KlNcygdTWNDpg0Y9KXO11YCputHN8pjM+n05HstZ4fn0NZpQlw+SFo9
lhUwAWlaz7htB1sdouQRKBcW7Uh/RgaaiobiQK1Z9Pj01UdHrw2Ft78Y2LsVxZlt2CHY0TENb1Gy
uHCB0eHUHps9dwEM0I2NThc9olu7w21Uqm3ly2EpZeDxthDFxVbQbdzRRrA6WwXgffR1HckMrLad
1WCjJjeCytt1aFwWRrYsHRdTVfNrYuiVfjSd8y6bOS0aFxEj6qPBl0BFg2C4tGlEdMN8OxtWeio8
dH/jDIW10+26agK0g0G8kUnwkDaIr8VsneylvSMdBiYnb19ICKUFZ6zd4XUOQ+MIEOSld4jIqvpW
ETKAEojjCQxezKhiRlruhYQXX3QYpTTa6Qm28JCLrS3xNUwvduZiRTXmcZVUKKtabgchZ/0wl8Z2
LAChsgp+RZpRGY31OddPkQXpZhn1FQcUgyk8VgJ9YJoNNkhyhB2VhcKwmkhqSbN1bYrgyWhwiMz0
hflimZm9Zq697eeD3eKtEHZ8Ylr4QMVkRmwx7ArD+sVA+RXNNTShgtVd0Q3EQtr5mihcMH4aeHJi
ZSuSDMuNG/ssaD3/uZgkF6HLiapoFg6s4e8sBhvMWepzjmM0IQjfu5awDcsd3nFQaQ5i05wnyZeN
UFTXVTFuRZ3Q5xA6epjcDy98xOJQUZO6Cf3O36jB+m5ominD0j2a3hR5hNvMbb9bBsu6atsGzltQ
4i3FgnU0NDqPrIt+aGMh6sEMSGDYxdbAtCqhSdnW9RuXHAWmwMQvYjjvjd0NN0T/InlyC4KVOuPD
doenuaGnoV3Q4yVSgNZDzmciIBvSr0jFxf2MVN8qaZWVyzpWsoQDyrSvhvAsME54AyWQMTPPwRx7
T7KhITLQvJoofoV2bALNN9elxEbV9kg102osnmbb+PAqM/pgbfMlQfPnpvtc+JKqpt1+cX97z11q
L1KHzLLuyrpr9pQz5RiO27CO3x3DQZd16AZuqLGDmbftKKsxNJxzFC4T1HxPW+vYzuudDJnEKFgN
jT1suXXRmnDg1A6ZtyrM/iOwkmploRQvA2YnU9AEuK77PcRQczt6DG/FRKRC4H8r5gT/SnYdrGg+
BeMlHrN3z2yHHZzd9gyc0qPfJcy1Gxslgpz6Rz8ApGWZsSobck8m0J8n3++RcjBvKaFDbXugoAx0
yckjrvEmrAqKG575XPk1a8N8FEg9McXJ7o2bV/yQjhqwnbdEsYX+JpgDVP91+80j+s6dYKqOZY0t
tbSfHM34V5gOfN+QgAZhiB0aVavC/hSQmst9jhrPyNhXjEYDdaR3ye9yjk1ZuHuF8sDOVLcLyLOK
PJycdgCBkIkKfgRmSUZc4pNnqddHjCgeNFHhdPFKhBVYzMTf28wtjmHpfMa58O/ipLqfDUydg2WP
Wz9ntQcj9JDnBRN5x924iSTpBzrstMAH/UJf7I8B4UnOwE+UBKE5KZO9XLV0HYJXuwDVPduI9Hv6
GeAem6pU9x7laFYN043bqxcf8V2O1Q/PC3RzWYlfhdPtBtcjPWoWd6prvkIKb5uyQSsxVOSc+igx
5opifR0w7V6q9oT1lNtQ2enNEIVqT1bNxRtH+yZQ9EhlMDGRq5kcKIGiOBBoECaLEcOkfhXOjYWU
dSQypevew1C8JKWS68xllRxVxZs1zfneksC/g9ZYTQP2Q7tbRJaaeIQJH78YGEhLk2Kz3d43wgPF
EObUOcJIbtvvnehOTTvRTZoHTB1uA6+g7VpuViCEexMvj1EQMysJcr7RM+WIkTvcKjH9bJ8ApdzU
FntVjMan28lHu83luy/QWHlJ9T1xxx+GFhercc/ca+8HjuxLFcjjSDzTKipaFCst12CeOdukeBtZ
Fe/hTr/0AjVDcU4HjPwJ0vd8YPDX2LK4kYw3rEe4P7v15xKxvIpND3lxuZB3/v3TaGoeBr0YqqTM
j6Mvy+Tu+vGwVt5Eo3pZRPTDtGbhXxz/+NDyyd8v89pdgN7L2388vf76v33/96/PfcN2/X6tPDqM
w84Uwy/+ywiPhM0WLw/XZ9cHUfbFselxs/5+eX12/dn13d8f/svP/vLy+rkA2kzVf5pNsJlSrMJ+
PubHIK34NtPyFf94ev3p9fVsj7wlcmgfll8+sT4pj9cHzi4ct79fi3nBD19fO4vPFh9N/KbyWe7T
WZDRbrQwpyllHrNUz3xLoQ9OQHJhNXn7YLSBdnt0T/MeUl1kQKqbo8BbgzZGsrK81PX8zzfS5SPK
deg8CHv/+xeuH7u+FBSFdu4Qna4/iqXjHIkGw8nWGamDfxluz/Vz13euD2Xe8J+z6HxMSBjbpm6B
oStZ/t/r29qS8lBan0T7SgTDfo+71UUrEEMROzFxgLK10IpUTTM/yLgX1xXdXyiPTzqhQdM3hDO4
JYi664M1agQRUdnM6BtnFCJQZ1Spv0boqphPJdXPxIxPKTdwp6FjFrUt7UIhVimwsX28UKWSBRRV
XE/w5eX1Z3k+IN3uVNPsG0LlSrPH3nB9pw8Lc94EVfEzG6jK//49mKDcUKfOPRK+m+3S61+4/u0q
FAt5RMAApX2x+/3//fG/XP/sH5+5vjVqOinmUOAK/ddGpf/asuunr2/86W//X9/+/RcqD5ojINPD
78/+6f8sY28fp80pM5kAw8xi+PNyQAqS9NUo9J8GB+GiZeKzU5MmkcTT4KSgZ/RgM8mIgfVZ/Egd
svFUHdAVKKODSqfi4EZJcxbdQFcppY9PckEf9ZtEZwcRolupS1BeSxxW4IsffWP8cp0oP/Y1jfgm
Y6rfMHNhxSlZZUMqEK5LTYyepRWw8vQL2MnTAIOo99tdQO+DcDfq7ST0blP/mQlYeUkHhjS/NpDO
GsYm1GmwrsK+xqxEs74vGoSfHmsRZwRq0MLwKPKffRiLTVOhgWIusO7S6b6jRLfGLo+6yC2ftUsD
oY4gg5goKXqqZERsEoMRaPyKceaEh3o0nyxV3DG9bVdjZiBEiJN9xi1437tmc6MLGDwm6zJw3Mip
PPxcZXefmSU3szjoLqNJY6mjg2natOm6RQ2ehf6xL8eJSA9MW4lAS0y2+8ylBRRHoVWG+0EO/Q0g
7+a+pLcYJHdRAMA+n30kNKb+kmFKWFFSqzVh06cyGjrkpwFi9DY4hh4GEEP5rymySk0fZB2GMQ6i
DkVP0VK8Fz+6LiVjr2g/SEVJMwDnTObp6KfpfVuz2E5khYY6wq8boAa1aK6dHPldSfuHlXaYZ1uK
ac5k7qWLdjwqEQaUd32K3FBl9SsuA6IWPDgnjQ7Dm9qjTmqmseQW2M4AORgfhFOOh1qxdiAX/ibV
cXNSg7jQJ2h6/VwbzIuhRz9qwhasiQwImsGXITXPg+1J9GMdyaVeeSu0XW8HGdwJy/kgc526LZsj
OIUpjljiRiQdyMACY0waFL9UFp+yYMA4HtbiNoLXTSoO0wYOGvsksy4hlBHb6MngbCkH1Ehgpooo
gCI13wxt/3RTsS9CzBX86i3lAC6YaL7PhfvUu814T+3RCpmspRIFmCuVv1fwaGqKIUfhGBOuqTQ9
mB6roMIXJxU8pU4vyXS3fkkLF3+cfQuZoOCoJ76MVlHfGuBS9PxK/F5Ifq4xWwSFp4uu19WfNAOX
hd9ABgVc5ntdYuKzO5JPE0Y1OzdnmivMWe2CljYS2LZQxpo2FnnNqfoM+yZ6KSlvBYFfQWmPt/UA
uC2grrsN8uBopPGBYuY3q3aCw8LeFr4tKHWW8ptJuEuW+2jgPAZRJx+w1Tly39uRt9dVcLtkYh8d
WNnAUfIjJYFb8KIUJ/v3Omu+GxVbkFeIYPPgoSrN+zYaWfqxvyGi9pKpoN1NX0QLiNuGmMDGainh
ichETYMOK42RgScyeItiRNVzYcDUiXImnXiAdRTclrNLrZfrA3qE+GS5hqLCOBQ+Bt+wOzko7AaM
PW0DUonhfGsP0PgqQYDCmOT1R+5SNmghJK5tF/ieg77NpLSH+CVtt2p2hqdcN6gME4Qy7FsEzDoS
F+b0APxMRLdTcdIqDu9Vxz05pC3kOHG4BeD83Ut8MqPKAv2llX6bnLjbtSnLcDNS8tJHwaemhNaZ
EiSGhbxr7NiuukvuY12BD5xt3LNBx9U99j2ymOnG76lMyRDRVD8EWzmP1qZSGvp3OdC2HJ5J7DTQ
lkY/LbuzVzXFgq2WaH5H0yIdTvFH6RKjcekWJ+Lg+6sGz3TWknZahIm1Ef0dm0gsQxuAhe4ofThj
W+8KGJW08VHCjlN5KsJBg85DTYqQYweAWG6GBFMFNKA8RWnstjI/WDZgISmiO6LHBzRaCwmB7t02
SDx90KFxV8/owmhWfevmDFNT/wDWfV5ZHrWPqTKxFxqhA5i3+0wgpVJoK77GBCQhGOWCWZrxIoy6
Za+TNyAkpMxaTydDehjbOrXtk44SfmlT4LHVggGFRWzU49OoLfTgTky1WKxnq5pPGnFNJsP8dhGZ
ceaqso/PaTXnmyYn38Tq74RxFaATolom7pK9oppdp9H/D+OcHqeGA+3P7cUJY+A0VU86lxjfVYoG
JBvHu5S6/XGoaKyQNg40I7ExDZf+wRjT9wHBqxrHdzIIip3hJrfdLNBHT1gtXDDks9HYq5Aoj+3U
T+euSQi2Iewuf8gqkzG18H9URUsxX2PxdZuX1DNiNDPVk0tTq5hjKKIud+ZcqC93uVRdixZOmp+b
gQuImh2zvXn8CIz6MhgT2YUu3z7B8W4aWLK9HAtyHT2bfitNpLp+fUCXk9cIEaCA8ueIpnaB29Fm
xga1/Oz6xuzBxiPs4blsdXjyI/kWZ5ANk8bojt1CsBmWB3NIMVOExbdIRBFBCo1/nJzxjXAQbCWF
PR1NZnvIS3hohAw3MkdOkKCDOqV1YR5qnxC4pXoYtNZuXNYAhmJdULOO9NrS3BkL5PP6YP3r2fXl
H5u4/EIbxzTmNtcf9NpiOjcuW+4N5rNIMyA/ajDI4xw26CJf81GfqmIqiDAkwPNmmFJ99CyPpzTS
S3KtCntNUAUAksbfFTAR8+adtAFWoz46z+uU/vrgeJwK1vJwfRkJjwo6CzZiFZvumJLc5HTj/MdG
2W07EMUwtQ/RcoanDvcDnZDk4HK1sLhkEVFboEvK5eH67C8/60liazsXg1FjJRQnl5WTEBVT2tDu
UF+m8hJ2HQu6YjmWvx/aZY7axTJcGXScV05Ns3NvLlDWKyI1TEPWLAQfjK2GlbA8JEoiZbq+jhce
61xTjfEze++KnsynWZGzciWz5s1jrz3z4CqIRd7yMGcIeYWus9VgDAupCljssatwnTWlJKmuZIBw
CQWdFsj29VljkBZaDW5JMYNSbLgwYmvbXuZiBPgtr67bcH3mstRduw4Srig+V7KGlN165hEdex+5
wUHW0EysFNFvWEWY4DPTAQ1uP9IWKY+F6dW7KPGAsrXv88A8j7VeTuQ9UCLLK411EAosO6q1j5Vl
2sfWvoLwa+xVLuoDZTFULuhkWJe+KqAFQLzJAmgKFYLSim7d1DoWYRisZehj3ldBEO/MXHE6+Sx5
NzoWv4ZlHXN96JZn5hAgpiet4zchlyhlb91kFEQaePcnWODYlwQ3NKheFRGCYxKjcOaB+uqh1LO5
G+mPHufl4br/ry9tSopZTjGH3R0C0FuOATO3fz74IwwVD63A6kohVwui3Irgj1O/Jcuo2NdMeP0F
JPz7BLy+nBI85eU0B+uu9Z5se3ivqiVfaV60ksmctNvIGD9s7PGM++owjNXpP3OnbyNHC3LjgRHO
/oHiDvBNmPcONWvgk+muTDfpRuEOM77PXxELiIQy4QZ5NTzHjf9cf4jn8kRrykCkilJ7mQvCXE6Y
EK9wNKlz9G1+By/2RUw2k79v0XOO1mOnJginq/wXEMXlohx3lD3pIFb4kmgFTDe2s6EJAt2abC5U
AvqNQCky3LB5MajPT/CkmwHQ67YzdlAdI6I2H+c7/VnyckI2SMrapgRxRA/w3eLyNdcIc4gapNFN
Lw75F9GVj5jRaBLmuMER3rjn+IPcesTLFXELnIGUn/alOOGd0smGmXMz7nCEWM42kp+IYYDVVIBG
n833BwBWm/ieWBGCIRbbbPosqJSKLbbzZAFNeefpM7y3zqjTABds8MdCJCASwv2quJ1lK/eJwM+L
9SS+28fgiXo8c70WOxapzOyx6MycgWHFek9ep7vga8Qb/jrAwNa78GzGBwcDP5ncDNouC8mtU68F
XSzk5Gfgs3PFovumfOM8wAE/052ga3TOTskHjsuK2K6N6WzDBkcBjlj0Fhh7ATx0MPRjWlgr5HGA
ooZ7ZmKMG0ji/Yczaovd+BGSh/r409dbPSGVP0/4vIlZznGL1HtfPYnsD7L95/g/IIj9E2z/H0WX
35dxodt//M3y/hLjbniGNJhOSEWsMjh2+ZeQ+qomgzuzTYyaxrESSFY26S9xKvfpR3cMH6GcZugW
tkZwH6v1RDhhg93Cu50/OUOY16LRyxa2y+SuzW0TMG06kB+E4yEJd5F3CIp7mJ1DBUN1TZaH8MnW
IqzX3llI/t4gmqAMfJl/Qffb5tv8HQrHLR7QffXSPySP+XP1oqk4rKx18zM5Qqx9y344GFx2/SU7
cu9Hh2lwwmKs39u7iY7ETj0wmKE12CObwU6NfBrfvo2xadoRRkt81RZecbdGWTo7uKP0i7oFwzxS
zT67PeGY259N/+U+52dwvNEvjAkYGtQvHFByXrknVmlrgGnvyQdiSOOLujXy1+GJxsJzzUHHagOr
mHe4quE1CGT9SMkOGGaDs3zglNW0Hx8Rm9WvSCy8S7m9YJTAq0ttOGP/HZFEvauYSfY++0CrvxUP
9gsUzK2/CX/OHy7GbnsXP2cLp9F68+xNfO4Oxj7aORd8oc53IuyxT22w3usHMIAInvPXErIIrheU
TRvkzpgjuU4VbgByVVfxoZDgWm+4wqa7BQHwbBurn4DJyGtidrDWq3i9B2YJ7JMOdoSB8NQtxosT
PgVw6hvzkWalGTHTOVMihy6+0Bs4bZHxXaY1s4y1qPcQGQ58xXBr35tfeX6o9+MPluBsKjfwnTzW
7xNxqqwrd8zctszN9wLH0HoBLVze5XeUhChEN8dk523+FFTw785842//wYJoCsvi8PWPv6G4Wk58
1zJMx1Wu71sO73/+eIzRjJF88J+A7FsUXdZwsbz+gmcpIqh98bTZ35T/Zi0K05sYWtd3bDMomzAa
fcORRBK2Rldtrv4fG0MQwv+xMabjoHg2CBRXf70KZaJHt/H74RJb1Ar5p41DVGwmdhGINhw23D/W
+OwS6Bj0we4qTVIe/VUshvhH4rvr5vz/vIvnqfr5j7/9+MpJmo2Xktun/nN6hVK+96cDt/6hf/zH
z0LHerr8yPlFsLHFz08df3b/5tf+mXmhzL8TXWGYiDZt12YWTOjE8LPV//ibUPbflUW12LCV55jK
d4m2+K/UC+vvhpSmrVzbsZSyHc7G/0q9MP7uez4Bh4ReKNPyfPNv/+t//rcB/o+okn8/4NNJ/++n
muMp2/Ytw2KWTkSKYS3XxZ/Oe2lNru+Wcb9vMgYPTdZmF9ZnJ1bxKprpGaJhe9PiF2IDbMEUMyp0
65uiG2GtJi5lJ4/AXGpNHgmTBXFezp2hvWevB+gQFlVw6utfY5edew8noxLuJS6XYToGPUIymUpg
l6LcW4gTTGlUzwQnK9HYTR78OTdoEMF9i31YiJM5X1CzPVQ+BNTKVj/aMeXCtB4y1MH4LIdbh0QL
HHTGRgaDxpDJZVororNMNnJZ8g7DNrDNH4lZ4NVkKmuM3wIP7Y8VOyTNPfbk4jaU9MRcPCNX+RU1
7sWVyUc3+HetG90OTXAeNV0ao7lAZqahonPskh0DaNU3b3NUPUdB+dgH9XubNXhVwLUa3FjyQL04
dnTfqZTYXzbeldUbIr1fZaipOpTsZuVaD24lT400z1bBfkpDtjlUzRvy2CqOtnZu7WjqocEpLtqH
rI8M0ZPOpfeTt6wPdqE5kLg6tzBfaX3WOFsa7xAb7DbihCg/8StJIGFt+wHV5ZyiQ5ZubHe6tVLB
VM3lqDrp3nNAF0Z0RY2abcj6ClRFku0NEgNDZihogb1NRd6gM7rfA6U/g6XLGfd0XbOEdNYhx4WW
Y6INQFi41zNFoIlx5++mO68TpyHHK1oSukZcizUV4T51HmaFwKSyrf3yhxMn8BCsXzdbfDnVazix
H6rMhoc9eq+UPiY4mfB1SEABvkXHnk4pUgQsWIQQpVUhD3Ko18MiKnco+sftcOkKv76x52LT1U27
tml5rY05/Ja2i9FBEX7ul8Wv1iaXMUuKfRmHl1hx6vBvp70WDa9icNelem1IhDz5WYhwVbAYavzn
RDWMKuFtiIinzcaVihA/tAYqpyhP5q1Dcws5I8zU3vy0IK0js32k/EQ0N+69sKuMNSGftQ8dW1JX
m4102ygV7300fR6TGKQlYJ2lOvQByqEeq8hysQS+P1Kr7TeUNbkNGL8q1RPmOdkPOTloq8ZgqTCG
rzF05jTm+GKryQ350McUCC0zhNlT0HeYCL5Eh0Pzq+BrVlsW6zBdCOkk1fBzRAiF+gg/XGE9+pq7
eAimEzec4auLVQKu9cC6dJn/k1JaFOePlWVvTFjcmUNnJHBHaofLhVenhywi3DGX8jJO6a/RZ65j
WeyVxipf5bCPWEAEDpr30Hg1WWhxjo4gBkQBgPzsDJwiqi8hiuUcq7AAFzgP4ZuJUhAShdtzmmLz
b9rmbUiwGcCcCKmQ9xmXmOCiWwhjdZWfA5vTIbaflU+5oa/oF1CnmNOPtCarHr2zVbOvO7aCatgv
pzHX3bB15vg5nkdAzua9FyFF8BQXTdNjNqKoQ8Yc8xZnBBeSBydtkweZRbzvesmHbSpS/UbfAxMX
vBVNNO07DqFy1LPV2EwBHdQKNYqUyo99/N4jhiiX8dQuAlokEUVWOWQbX7VvZNgtcQrwCBhrd1E7
4elDQeOCKx2q+wL5+ipn1b+tc5ajVZp/CAYymEH1Ia8YWApFkEcZAcFrof6ESDYsA36BgZyoyczH
zqPxTsJrt8/bRaJSMXUbGvIQfGu5Zjsc6VOsLiNYfvQlzQ+r9H8hqAPFCHq+jepxHdTI9tKKWA5H
ILkSLC1D+z6N5mMT2dbGrvlCfvTStgxHqSqBrQ/2OR5osRYddby6BWLia9DgGHy4GaQ4OSl041K7
DQOM94i1/dh+Eg5ALY3s0GOC7pgprIIk/WWXOZAkQe59H8nLIDiCvSNJOgmRnvQFKMdo8r4ZndyX
HkZ3pPj1rZE3WO87rMxGTqPMVyCVjHyQrD+Jko4oVA6BJugkRV5tFhhOUtQNg+Pfm7a1dew7uuHo
5oPibFUBFmVF8plJaHiVfGF1fLIHjlYq3yhB5lSG0nlbVhTN6glSZYoLomjlc8/Nd+XaEZde5kEZ
sdAiOpwuy1gSttYDDgESQn39SHQherPua+zGbw0tHNagmsHCpQyffl3P8tHf6xTWUoJ/XLu7wUER
lbfgBSpV3sV2DHNxYLgtnOZQ26zGrzcsGXFIyKDiiIo2WPW0xPAJ2j3wj/jD7qu7cdI/VFf8ikCX
JnP3XtacBqaZfRmCazG36W2GFsnYNMQ3ce8ckJnge/QFOCojOtWJTyhPG+Blkbua0X4KgDuEVBsC
y73MgwKGQyBpYjACBz3tiijYUI/bMDniPjUbPw1Xv3hzCCUqmx5mOwfZXNTvcYfIuwq5GQlzIfeO
yE+Vy7WMsKLh5pRdRAs1fi7A3agk/2EM6WtTGUcsrgSSc5+kx18Zxk+J7WrlBeN3HeBvSp0MA234
gyl4v+qrsxzeI12ieGkkshuTnJ9mBD02uAw2fuoe/I7fVkTvbs222Ic5uYLYUlciI51ZhabedNXS
nlPiue0pZTVeiKKnsx76rlnV3Thu52WAdEfwpz1S1RsDywHO/FM9EqgYwkELer7E0JmMydGAFM5R
N5mJApvjmhl6mytcG9fbIRcP9iRmHNky+4JuDgDX3PUxA6IIxfM86bcxpX5P2CihJFjBGuk8GLDI
YtOIsOVwp4zsW6nLZf7GtEHI6kkMfJfIv7VbM2B0A1kV1QaMVpNVnIguy9QlrqxbhSYBbb55mWbj
7Xrm+HYJ3dQnLoKSdlQIFwsWpTpSqv2tU7iUtGYH0Kto74Y+eKXOTnYV9sXw4iOA4kQCoSdHpWEk
BffIjiJKwYrjb5AnY1bRptSguOLiJ+Vr0s6kW21rI/ihOykJVYo2UbcgtIA/q5e8ZKqUCqZZbrqV
PtLvkjWwi2sHPqLzyC4v9pbr6pNGiPHHQz2VGilh37JIbQqmTChle3I5TMDdGpg+M/D/zd55bMmN
a+n6iXgWvZlmmAyTVimXmnBJKoneez59f9ihqshS17nd5457ggXQBV0QwN6/eY0bl15CxYm6QgbH
06ltA2M3VSBA9XkLNEodDesa76ui2+z9GugorLTVOEUdxaWtd8S2y5EpP5mZEJ1YnI5Se94Olv7i
+0N3qiH94d9RdCdAvGTomXMPSC5PNvFzZyDHAFuCHINqSjGoWrhfog7yt/1tMojce5rXndymxz8U
f0nUPUykVwr/0XYhS2UdQJTAb/EiTrHU0KzuHJgtdr793vUnE+/0ZDd39gO25+QZEpfIRIZGh203
qbFJswHxQqiDna1ALKU6l5L7eALK/8FpUT1uZEWT8cqR9CZBoEwi196IiHDvEsgLPM8o4p+EJ06C
2wvQRyzVygcyDvquNJHxcxcjuvPc/q4eYiRDctRQ26JD2bhHoqMy9VtLxWZ9FaUNbAuOnD0Thyek
U5YvofPDncvwpVuBS3TB+L0CgHcXezqs1Oc8dh/qhpAK4WXnxK98cOMvtR8hPUzkM4lGrGP6NN81
LS+M3+kzSKcQ8TCpZp7JEMfNf0orqVHtGwZvRWA5fUkLdzqlRjufpIbDuFN6CO+5Xn1OK5Lks+m9
lhrogYaXlbCL+9mDjLSvVFh9ijMUEHUylmDf/2ybc4SFYBn/UfSLedKTGX3KS9UGwrR4wEKMkN/R
2toklRSCMcjj4FxMXbJlmIOxDcme26ow75pq1M5tatenyCk30jKnhOlUECE6OfsjymN+juCCKjq1
8aU51R+tJER+quo9+A/A4quin849jJGdOSE8oHvuSKx2ZG7oMQjIymS6c8OYFKNJ8AHo+0Oxoits
+IFzborSvdRCm0Q34W9CXWqZbDI0aJJ268lwU3snSyy1k1uix+q1aD8CdL43LOc+JAX7o+Y8a/Ck
r1kbllvf0d2HKQRJNgbDeJ5I9N8vmnaXggCXpHbSd9pDXzjncjLBMlpTfm68gRxYh0eYWbkRNCqa
zho/WAXUQ29ibFZPuvk+B4Z1161zDPMDoavFQCw6BxYABMWavtRrdOvNXvYM2w3Mbza/FoNXfKyH
wNlhd2jdZKXD8BzdWWvgbsee+/5NfOEfolTGb1EqNVu3Xcu3XJeXxQ8sZWH5ZraeB5q52vBYDz1M
Y0jjOzVXRdAAPmHpvx9aRjWWzrRkRPHSTui9/n9+38Z42HR9so/6b9GCADTcEvT1cOi8+YOzNg+t
x2BSYRyS7A8G+2bX4V3gxqfQWP+H2DShl7cxscule67hmrYR4Nz9208z+NfsZC2HQ74wT1QTxm4I
iEcvRPJB6a62ftBjZFr/L/YlIaz/KfblWoT+/73VK04SVfv1j7+5vRKtYp8/zV51Ylg2f1pEElwG
yf4bs1cdU1dX5/3xHdOxAp29/gx8Gf/SDd5u9sT01WdS8lfgy3KxezXMwHc9x4F7pgf/SeCL0/j7
+6T7nu97QRB4vmk5dmCr9+3NX0nnj6+H2qqBdoxx44uG5jQpWRPnr9plWa0kMeDJ8vmbpC5b/bd1
c9gDhlgW6NnqKNfjSVMKnK5VlhUT1WgKnnq6S7hfU/4cjx5GmyoXnQk4s+sQCGegTwxMLUxUmlSK
elmUHoRs1JakzUnmKVCo2ir/+6ZvDnfd5nokqc0ayrntML2ODG+h3//5M7/96mSnROevq6X22zaX
M+s0D63PAHLydZvSQCGP0MVOy/tj7bUjlu5leyrXqT3ptovuzZTRy1/McWSV53Z/a2cVbrmyZgWh
ZICcOMresigfSfMb76V+3VCaUly3vGyufvbND/zT6t+WRWXl78E23UPZ4tOm1xd9nlwdSY4JtwkD
7wZNOpVhv7gSSVUKMSC6Ns1ZQaZtZVUkCxkDosAcdKRx1f2/PsXfHqo0S3n+fgTif2GcwdxP6WuI
pI4o8qQ2+ZtqZjCXxsomWF7Cqqjx4DNqtJ6V9o4sk9plP3mlgThjn9UbD/KeLrJMVgNDOzdWnN1K
K4frwMgSQeI3+0rVnOwnd8CoR1rXl1+al4OqfwXclNnQHmQQa4P24y/116A2mQz0ofKvMr5cImRC
QNEybJWxq4w3pUnOpMfIEHGoxGDU7FV53B6k2iPbUkVNdDTiotz2fsnE9y9gPXxN5N95ZoyhhuQA
RnInK6/Qez0LEQ1u9dtWYU9ClfpPhQt5bVv0r7vcLV/NGVdlKZgm/KpZyojYUIWsyNfl07rU/s5X
WzCm39RBaWOYp/5MIRA7nCySeLwNWg+dHVD4o0KoRF4PaOdN1UqeZ2fh77HMOAxXOWtjZVhcSNVX
QKCJMOjRKZ7cKHD2jaPfy4WV4Br4Vqgb4DsD3NAcGPemCkLsN0zPLB41LyKmmLqH1F4CfXc9fc9I
wd8CV71x1Qtdq9shGH9pSiFof6llRXPvd7HPrAvtwd5TZtEMUQDI6OoeFYXd71fgPnIX0oF3QGry
a/qgIXVge0BoGUYvQcJYei1RPyyXBvq9l+CVMszTKUoaqo7TYxvDCAvokYnf1YrLbp0AR1rSDoLP
5byMFe5inCrJbBNFZDkpeSakBzYDwKqDLJIndH1W4X6tQU/l4cpHPssZ0XVltL80kRfBrytFdbZF
AIoAL6rJSRgdI/X2hRAXAwSC9pO9HlMG2qAGmc/JOqnZhrkz7Tw/8MTbkwb26CS1YK5H6LpN154a
ZpE7wxr+8PsJdbyekfXJAv0OIV9VpQ0/7MXwMQxxRgb12mghryXVMI3psdRCv0PZJmiju1yBlQwx
j+6jmRuj3KN9VUQtQoEu+X3YndFnXTmRL6qQ2rXpr0G9sxlXyqJhiF79cXYxIx14JWSaCc8r3FvR
eo/Iw6+ZZxz15m3iVoc58z/Vds73/q+L9aFJcbF/tWfmNkAGtXp7vcLLZVoxcjlup2zjesM86sVd
lHGB16uUplxvbdfNyR5HiHT4tCYKcaXbTEzkyuVyPcFpOVLKAgJahFSZ7sImxrhtJm0/mCn6ftf3
Vd6OivQA8baFSaMYq1/+wepvHAwavjgW2hzyp1aFbRcPTcw/z1QYqtSii78WERDQjecAX5anUvnN
RAwDOrNCdCEuglWd6ralCa0fvJm0HcPGAmFF0yiQvn5QtAopdB9Ku9Y0iOwkIMjd0Qq2tdljL6Te
eXcOp1PhIeuSFhjXtPBBT7IsLJcvKiSyNweEeKVwc1B3faWjHxQX+Jes4PEHgz5tjrCfl5rnMz1G
J6ydj633YkyLD6Xed3G8WYlZFMXM60AUHpc+CvSnEEXR8WGLdIP+OzNTXnj1gl/atoKllUGsxE2h
MdYtfzV5/K16kFKsi8/CZkFYxWwCtA5XzwA5q4B2sPP4umg6GCsyWkFfYfyibp+83FK7NvvWNXYV
KYudj+iOtxCHkSKKkMsfkXBdBVv5F4byCp+8oikrUp/4uCgAqCyUXa5NWWalUXxL+vQsLZseGj00
dehLVZa+Oc6l6hvTxu357rkLdlNt15DyI+4zL3wZzG52jnr3XJnuuCXQAILSwHlx1LDVRqkJ8YMS
aTFTGQjmaijZq4FUZ5R8NWy18FKV9XxU0DNFTkbPcXgQes2kOplWOD5SlYVS1KrnkZrGqJlOQ71u
132kOT5bg4OXlTqIrJKl0lxc1Wdl5qqwWm7N0ES1hQB0PVIcpkgxJw7sQQYoKHqq36hkPCPVWEaf
aqHwhaT5hpv071cjK8i4WVhMstGF33Q9phzu2rys/u1wqfzLZCOYRNVtP2Ct8tcJvTnLy4aXY3gN
AKco9E0CAXT61aw6vW6i05N2aOJQHIVQemWZFINae22uPl2mbCy1677SHNYmPuUOnFa2siOPjlWq
uuOu60Y2hh/NUqlell6Pc/0pekSsKpBDRDTwz9+TXf5p4zdHvK7+7RRl5zfHV0eVZXPCl8JPDqb6
s8LQ+lUIUvafmtZCkooOHtib2thU3Zhgfq+F7RQtEMXlD1mEviDdu8Awr5v81pQV/3ZZVcWEwocM
MWo1rLFkvPDbsS6/8o/rhxH1wsbF8uxyxn9dqJy7LOvkI3W9XLkZsrq1Uj5f10u9buMYkXMcgfTV
qNJOCPFfdlJHl5s3aT2P3DOwqdUy94XsLK6v+TBiXqAGeQX6i3FUePtOMTUFr+rJkE/a1+KysC2J
8kMCh7v420aCEL4cUg4ibdn9slDa+pKD9ULgefI9UqC+hjz1pCPYOAF373PiTrrmiIM1llRtitm6
g3bLrqk9b2NbJItG6faUTuOLMXdbb2m6A5yWdDsYKHLqagBtq7HkIGPJVUbaccz1+0q/YjF0NAaH
wD5Bo7RPUoth4l1qdjJ6t0z10Zal90FnrkGWUY2q0hKBE8JpOPuQs9E32tkwGToXMuKbE+b+cZkz
5EpU/x2pQha6GmYxo4lAS+UZ78w4aPe5Hs06mFtM/qDM344DYeVZFYNd1ccEPbA2qnsIzUxdpFaM
3TFNGTO0eqmfelVMSM+dutZSCRbnm60i/KOaB10LWeYyQthaBrLGyKElYBebCaEcCxh/h2IjagPO
xmjSz2vrI0os3bGvemIpuhXtoKr6pPMJ5hOh7oSjxlVyY6QmhazIYRvC4g3BBqug9qUw8/jQrf4+
lG+jgOTTVYUfBLp9qcpSvUweFhslvGWKcex1YYSDMOR6o3ZBGJhJ7ZuNr4h7WSMHQFW6tngYVdv3
b4ri701ZK8sSpcKoBbOzVfSdU4gK2okocsnzBZUoy64rpDarWwVvK4Axw2henq/UrsWo3gF55rJM
mr2hgj7X9qW2Ds8xUPM9yYw/18oK2Vn2SyIP0x4bDVTVWw6qd2VsWJ6uTU26yFgme8JMaIS+ft00
Tkr7JtQXBPSvG+VWcpskZCRGpqrBWoXdQZDugnkPTM9ncGQAUoBv2aHIRdZh8rwK/bJ6uJNiaCay
mIN/8PQZjYDIYNAhxVAQh7qxbX876kN9+YA3o1JRu3yu1JeoMMA01SMY16FE7DO3gNpY1XSy1BTN
UMW1OawwZJFT+XO11GQb2Vqadajnh/8L1v5vgrWmpVuEN/99tPbhx/j1j69vsY2/dvkzWGvY/9It
C+SrYXs2tCfwhr9QioZCBP4ZnSWkq5N8CGyUSonfqpjuL1ii5bDKISmg+zYgHsdw/5PoLKpv3m/h
WdfwPA8STAA80TX/GwQ27u0Z6nNt0bONN+nYOnhFojkeBdUIExGjrQRlYOY5+F/EEH9B8gGJcO7a
ZvJuVrP9EFbgG0YYhXtXCwGcm+3OBr2ooV7bu0wr+hZd38ps0YQ05q8GsqUxNNrdMAD4YjaPa1FX
HUdtPeSwQZDk9T60RbjsAmQFN4FR4hlaObeGz/gt6u7Hhdxu5Xjbta2hHq0Juh86n3gLBmmb9i+8
9c0dmfj3vhWhxDaE/Z7ODi7SNHq71ByPyGPoJ6PGAIZ/Sfexj9r36It+BJNZfbKCCTPG+SHwww4k
AiEsC92tja6lzOvt5jH20DpbHARGnMj47mlBtENPFXeXyTPODENPuQ4jQIN47RnxtA3MwT8PblMo
eN+zZmc3fVYgRWPqnwbP26cGQjJOfqjCqH6tqu4p0Zf7tY7xDkb+FrjxdPLpRDDyibrdrK9Yxr86
IY4XvBLdrlmhIk+r8S6IUOuTPdwIHobvBooDWeJM4QxQheKckHsHfBmgM6KlKQoVYfbkrEl921cF
jI+9MSnmUG7uq8bmZtc/hwHnuwpDibjvIL9iJrECm9oH9h8uBLtNh9p9TpL4PGVBCMx04xpnAk/O
44TUC0Y2j0xAseUol3lrB9NPr5teZ6doDgi77lAZxuWqnBgZzt42TZN4CysxxrAi745raONaqgPN
KpWFEuAelLLGTTyZ9gatM2BWOuwNwlwlNqQmMMHTOKAxmXiQN6xej7fpCgN81AyECCdwTkub7sjE
37v5oqPnnRFRJHC3GenJkDvWkvs8G9utujfVmmrve8QAALkys1SpyGnkf+Avwy249oxZv5nnT3Wj
n0MUkO68F0QKokPUVUpu/KfTjuE9feW3Eqm7204vx72ZwnLO/RjJzFr/FNnk4iN/wgQzC8+rHlTH
emIAp0V4dY+j9QBbD63fqD1bfOyrdbIwQ4bVg25N0iI0MxsoCXmBdU4Z2cJysdetYWNgDkf4Q+Ci
aBs0Fq9tD/04LPQHM56R5+zMAolBpPvRULuZEqAFccKwbNSyees2FoBTKz+6E6qtsJr9J8764Lsm
//kJ63e0eSBHZOUnVMm7O7/CCbKz3lt5PLw2Q/mCEswHXdcYF4+5cyCe2G3X+TyPU3RuDa0+LjCu
9yTCUWE2pvWji0jfDdKbGJZayb0xddM214NuVxt8Q/xwPMDXPGZkqh7aBPnMcNW8vZ8Un0yvwFjM
RPGxrka0epA2uM3D2HrwUY+NbbM4qM9V2YCZandRtGqvem7c97o//GiGurrz9BC9bHT9UNoDaYFL
xJmwIkNTMwbghjzofaIBXwRP/Go6YKgRpZp300xu0+kyomE+AD8XxSeMEeb8MQyy7uASmzgmxN3A
0WUTPTTqthEM9K3Ta+PO6Tqkg8Zq2DVubG7DtkR/bURmSDccxqXggrdpgVW3F4Yf+95O3yPrRZSH
UM+oUIVZ4fqIw2u3KAivT1xnv1jcCXNZwP+i312lxV2cO+6lyNP0vnTCY+fZ/N145JoLrMlAewfH
ofkHoyHnJYsStFzSHrfHZTwP5YzZec/kT3e/LFoNaisqznz7iWPZYbvRYKHCCyZMIgV05g7WrRqx
XNtSKy2XgFWoIDWX9YsKq0hb1l+bly1lodcGHElWvanKqtlxl303G09yCNlElv92xMEimmdl5gf/
K+pQzFwMppbBKqFolUa4VLWKaqzaUpONpLjuk3m8Eajzsg0Dfqa611XXfa7LZG9ZQXCA4eLA5HSB
yYjDrTrEP5+BJuclG1x+To7ypnrZTX7lUsW+Amx6lt9eT/7Noa8nJqsva2Thm/Zv1ymrZ+Lpmxnu
8eZ63Ot2XTu+LE6EN/P1Pspulwu8Xvp1F6n9vrksfHN1//7MLnu+ObzcAi9SyYXrGaIEbW5RCiFx
amrcaTm+FLbbdPpOjv/mJGSVLJRaHdjHOnfaWz6Br5EzokygHtVlq9l20fRA6LfH9MTNeibZLapa
92kFzb+KImCwsVLfmOvnQjPQmVsI6qd1jrzAXPq8LrL0uqonh3brhtrpt+XSdNTOcoTr2stRuqjl
WG+OGMbNTVqT7pibrDlP+i7VmV0no4rWSlVrmFle2kuCknCsCLxvFpZhhi1o9emyiayQ/cJ4QQhP
nx7DLAn4Dmguk7MiqIwd4jN8+onV5H5wFqOR3yxHUIHAYLrP0XHHNKpaH5IgnG+vf9FaPgW1+WD2
psn9rc6IJtNdZTwzxsDlEZnITdeNP7zuB19yzF0IkedCJDcU635VxaKiuVK4KmH7T83rdrIbT6O+
yUDrE+4YDjPk31mxgG3owAm04FJFENq2Iw4UrMjY2NCHw8J9qUK6+cSFOSnZNsllScpNms3cb2wU
C/HheYOD0wMNMJxiMIeKyzwoarMUnaqhPgrpuVD8Z1tpKypudKC46bqqSbNWzOnRr2DLuviTqWKq
MkC+yE5vkBYEyUkPXJ47xcRm6OYr4DLRbVVg9XCDVK53GNUEf/6rGCB4o+KAY0RVK9J3yJQV2OsT
aFkY4dYKDlybm81c++gRKd74jNCYgySpbQceBq+ao9TroeeMEBxuesU+bxRAzlOMdACuCPBN+K4A
MSfN0uJChvwJfPWxeTVq975lREJ3xqNK53eF8N6FAo8cIGrJKgExKYa8bu0clRUIUGHBoeHs2XDp
PcWqvyRiVHbokqGBfN8qFn6s8jWzYubnKv5UKvJ+EQ0mPRa8fakFLlly5gT3EGfGkzwD3mzI/8BJ
8g0DgGUj999TD2FSegFN/k7SUroKfl6SVSHyAoRwkOpW5yApjUxkCIgE/WrnSqUgZpgn+SBTPQzn
ImagdA2SBAO/XkUcRM7tWkRLjCiChUT7pJXG3gMRw51X77cD2Wrd6CaW1ymGfdfU7jXn+9uypR/y
LdQO1HjV1xAsPVol0R6tAN5rS0VxJWfzpu16cbJjfpaAHlUfl2vaRvJiUsglEwHFy2+dwq28U3J5
8sIVEnu6PAf1tvnh0QbieZTUuVyw1K6FLOszzdxNvvU5VNkeSZwzf0QxQrQxJHsuCwkyIm7ed81W
LlpeIaldC7kH0qQ3Ybia2pdUsqVilVHDR1yKa3PJ9dcpivJNuehPfTLBGZas4aVq2fD0R98B2Kki
T78lD39r4uSxL6wovO0boDCSm7sWksKVZmQi7sBrcfIni9xcNpk/en1B5tzCH0qKOO5qHNZ5Xoi3
hgcA2LdgiH/WSYacqwpRyf0T+IHUZNm12edIjJitcQwd28We0MWUsOQ1Wi283iavPbsDYk9zjSEB
2HLijpEDnHqhz5MLsvlLO5XRbScd2HXZMQm8wZ8j3yIVZfLPAgSA4cgerhhhKPPRD8mAmaPnAn5S
NtmLOWyzWM/Ps5XeRUn6fpp6iMZdne+MFpy5nOyQ+SgeqEx96ZvuBVlx+RdokDrKEbbaSlR1aqLo
PEBTaqNFO8jb0VtFtp/j/L1gJi5PWqEnri+D11jpyX4p57IEDBAhPqXmRnb+dTYq6xS0pXOGE+ac
Ya0gw9tDE69If/bSqwVTcsJKuIyCAEXABhk74PhjPHwcoDSiDZBH2ya3YAOMMTxG03Cw+cVndo2n
9Nzb5XDrdfVzk4FisFdP43+eayAibEzkmgF9MR0+Aep9OWr2FfJYq5kdYmRzjLo7Wqk5MCFAOzhT
H4ve5lNmhwp/Im0jrPCTy+hqA3cAk1tC6gAAipWjzzBa/ys5Cb+VmeqgfbQwRipNOPeoWuy8Lnjy
U3y3CM6/n9xbi2nv5nJ0YKpqroaio/wOaszoNulo6HrbyGubmwKnQ6MH0+GiUFZ0gKskzySZpNio
tH3SG3c1ini/kl2XLFQK27zt+vfxwLdmhcoXhnm4FxGdzv622hARzC4yzog4eQmphBkZ+RMQ9A+O
1uHYUwAvHgB83+jwJXdyYqVSHBwyhCOC6rElLrDToSXeaD8Bk1bnuBk/I5m67HxsMsNoMvejD4tj
hlYYKXSMFKWmRQTZ9R92B5zCx2sAMuaLHzbJoT2lFWHtXBVSG5TMTojPDcj9wT1646PnzymALXDv
OGTVO9K5KOPJBvx7j5n71RvbYd+n5MlGPdyOPSKIethNl2uL69Hb6DM588alH+lUMSIYfxoJsqBT
z2dmWT9hLvExIovEZBtHcfLq3B43Q0/BzdEEJfJveclyn/YlQOIa8lxP7yB3B61tYv5gtRCy1SCN
iESSJMKl5vsJCePrQpFM0rrlXGh6fCvLRaxIatdCNnOv+16VlrKkjG9rUGey8ZvtpAosOUOBw/15
2VeWFSm+oKWO4LDzPYPctavynNB01Udbe7FR0XTSF/Lm632wGtm7pQ3XQzq9S9tA21nozt+0ngqh
aQui5Ra0Wx1lWdTno6n4uNaLuVvzyd8O8+hiOYqUyboq93IXcupQ3ha+sSNkYeOsgtl4W0JkaCys
GqJ2Pk9F3n4P545EWR18gbGGIdNCTCkcwS3ZHVxRAqktKJkMwue4au9WM/5upLczphNfOsuH8x9N
ITaXUXsfGjASyixZvnptcrfilPLBJPZ1IMQ07I3RGb9k2lnWT1aOa70x5acRtemXxhg+uPM6f7Xj
Dt9reJEPTVR3D2U3lBJy+Rqb1bsSC5y7KK8QZekS59ivEwQb4jFfMe415iH72gXoKg6rWx/TyCs/
tPH6IEflrvGqI5d6HyTotDnEhcGg8HO9r73GKSYyU92aJ8dG8bJYagB4SP48VbqiKgTra2PMHvIt
znCAyrl+nOr4KBex9BOE4i6x7uquMZ6Y/fCHYLz+5LtYH3QLUo6h3obPHmJg52FGh0HOdiWmsAZu
9rnQ2hWcfm/cGsiXf3ZCAo7qrIYlhrOTuuZ58nL/2cnwRL7cnSjGRxqI/9MYLcYdUl04fKkbsHj2
YZwd8+NSpriMLlUAlaafXsEOX/aMK0yt+s5CKQlBs5cBWxA5oo7P3U0RhfOjuRTW/er26I2oczDi
6sHHaegDkcHq2M1tsTc0mGgOmSv1gG38E3ZJ2+EqOenD+yRb38kBp9opNqPj9w/xUrsPVeWjS6dO
0fHLDybAd6aFWb7rkMDE0CGdLw9Qh+cTm9OX1cWIJDOt8GCiNvFhNfM7OeoaewbEZV6xIXTDR3nt
5Kh2o38nGm2+s/UlOcd+Fmzl9PHT2vSmV31MKndjFPq8X5raPiJpFTxjhjRgI2yV38vBPtm47X2C
kNLsmShHpyht5+dohm8uWwxReXRcLf2sJXa6t5cWxBcfpOdOc4Dzo5H9XZH3QidZPg9JGexiq1kZ
vxEdNSr3EAAsvxynIBE32zmuOblu7tLI8k9GEHZPS+8T2lTHcRK0TiZtfM1BguHTgpHAbJUxjiJw
92SLqKhwDxjD1y7w6l1WF9OZiYHxSJgYN2R1Pe3c4ZO99F+ixeRxhyYdvV80j3oYt5djuLCCit7x
v4BKDMi9GeldCdbyIY8h6sqvDCMC/uvafYVWbm3T3O7viiXRHxyl1i2/MvMNCFL/a17587acNesO
4YH6weuwVJJDBOPB7az8TjbQa2isHpoW933vBfd0EeFlK4wW6nTxvo2Di2kIUl7gQXusGlwDI8Kx
y7/nv06oMlCXsifr3rKn6j7nt7ZZOxnfiGtezqfRQftqMABDDfUDMo9wmSw7/4ZVq5yPsSIkVdK1
PSCBoN8NISLhyLmaX0f8zNW9B7S6bFr0BB56Y6nvIOW72z7q9Ydq4PGMI2FqrW7/YEhOKHLq9Xdo
kSPWE67doVjL8d0KugBGuNv80eXouLqD/bWxCg3xKo7R8H6eS85xN6YJDrF99O5ytCB+qf3K+YjI
PEqiCF+ePZxLHniZAt51P/zq87Bk08yCYVgMSfMO74vxUGVhjuts5byrXBIaskmJARd+Du1XnLpS
4KcNYjuGPZ0zp7N25lg3n/S8eZJN+fe8H/S2/0hoJdv3/CVOzerHj1MV2Ix8kKW1gNnb6ootJrWY
xLnas7Es5oHBk4bQv5W+eBEh6ZJRPuI4xIKDUfuSakqBYZtrXfQQe7N97iN/xkuIv5e9IgKhbo9r
+h9HvU0+2l3f7DEyUP5sZfs4g0ZBTKtWI6NPsuU6hPbNMBrG8wznlPw8mvD92CLQ2Qwvk4fErmy2
KJszO1i+aGmN/Dv2aPeTHsV384DTzYA53GdMCNHcUE+vDj7r44BODtLRe4i4QLZ1XX80PKAhCWGb
78aIjRRbNszkcL1e2+exm/C0jsflts8i5wUVCeaEapMQwqVPuuoLRpvz1jeD6d4ztQpbBQM/8KTr
PxuFcZZNidR9TeKSfrKYKqRn8wJV9bk6umXgP7sr/OG4tuzvAwAiM2i112ywsJHvq+4O+7r4wUmz
BMeYvP9W+M/LUDjfZy2nUww87dEqdNT4Gjveh9U4fGqn5V6OFff6Ty2NcL4ec+8WRPl8GFa6bvDu
wF7UMcYkICcfGp8DrI92qxvPZwVpfkQPWieKyPlIIc0hCrQHBICms6E+TbKb2l+2sKLT/+XG/ze5
ccP29f+nig8eYElZJd3b7PivnX5lx33vX3bgWpYS8nFNEu2/UuOB8S9Hd0l6w1RyA8N+y2My1SqW
2yj/cAYqvf1nphwek+tBPkJXB/kejvifZMod34AS9XdinGF6VuDoZO3RqkZ38e9EpsSlC82NLj7Z
w4euCoLjEo44A3ekxD8vdov/HZR9jENQgm28lsGqTqLW58O5t7PkD3euf65Nrx0wDm1wRExIWZHi
npLgaenGAs5tF9wOPT6IGnKmtY0YmtlNYOAHvsPRmZ7O+ajDKTW+R9bkvcyNc0dayt9g5LK+m0AQ
wSFFpQ054fDJGQiCzSYTgyaHedyk6U3bLljBrP24tzocUPPPU1U3qCYiUjiad0hOQBBu81tjSj8F
S4Axph8t2zyv0aJ07AasMYLqiipi4KB1q9WOc9el+Ud/idazbh29sjT5HB6mnn67xMfr8+SetAGJ
vaUs2ycgYJsFghpG8+uxCNGQw7ol3qQWfOFIAVrywbzr9c56YmIUPtQxadgQU0ZnGQmcJNNNFqTt
J4gO4MNmPHtKK4apXGMXMjgWYrzIG6we2V7cVR+k6F3z6DcN3BM+1uScNkFuTvuF8PQhQ4BahZWs
XZGijecr2XcbyRg7cNIHh9/r2nq9dYzpXLct0eQFEVdjDXdIRVWY50bdjR2UqAEMA4Y/OopJ5Woc
Mnv5wdfrqAfWtMs79Pz8vLp1q/nRBryGOghUJC+bn9p89G4YJW3mscLJYNSQ303t2zWDs4u0b3Ba
EWlOIrSebW9X1937ggxpps3l2S5xC0nIlu9jPrw31lSFpzV4RI/UbEvrg/izwFVJgAHCNKkKnCz7
1ecJInHppMWnJI4e/TwmZRsRK9e8z3ponLOps5+1ySlvUM1Uqtuh9eSaZEZKz/8SOvG0LyHsmkNe
n5MAtlNTAQMpFC8drMS8cd2amNKiMfIh0tVjOLYtcezu58S88Ya+uCsBHVwKLs1Z4vxlTHLUkZE9
6lqyulH9GJnlK5pL22oOi41jogih+QvOzWF9KBowrn6Cu4kVI2BYmgPSiyNqfl6Hr6djIheA1fec
Zc090Pd3qFXg3Lz2j36W3UCUTO4z3PS6CPSfOWAO0GuoW3sL1OmmOGpZBr/FqvxvGRqJbpneFbXb
vVs6RLtxXYsQ49syeAAsaqQ/XD++L0Pjmx1X2PaFzOk1rLgfm9Z40hpMwFDnXrarjtIKKXiQtm4S
InuF46MbnMoieSauke5moCCEPo3vfhEVW43BqJ456I7P+UELAlzztAE5viApYNjerRH5jA1iC2Bk
wnw81viib+i9s93aI8ttpy3iQq5z58MLuSny2N80QFqWKMPmBRO0gMj3mOzW1fzutNn7aui1faCX
7M0gEXVsRJ5GpBabKsw2se0f/TReb+yG8EVqlDd2iYTmUldP+pTu8VVoMCViSFdlCA5UBPijxfNu
cYokUL+DRLA1kmIfzpAk7ILnnmmPsYuBTb1MH8aqZCYPAwE9Gy7RTVCwMCfEqS0gFcb0zbSqjyZq
1DcF8XsEdskp25UaEM4uit9N90AiAub489zkZHR13m3Qh1Pm4ixQWcUm9r+18Ss4q3n/wy1MczOZ
f5TYecEivbGfUBF5zOd62mRd83lBgmyX+/BW8jWr9olt1DdhFaOD1JVooGIJ4JTo8etl/rOJphfU
uRusjbZFQ3KlQYMWRZNTAroIBWmURwcr/pbPds/Ny761eXOMapL8Zj/9xEIg2epZ9b3P636DRxse
doRbsX6LthZOgDdjgx3impS3Q0B4uyzSp6hCjS2NDbyjwpciyn+CCGEve0GQ2CAEtlbtU7mut9rU
PCGeFvvAfGJn/RTYCGTVeYgHr3loeN+Wbnhw6+5Dkjdfyjl5+i+u3mu5cXVZ1n0iRIDwvIWnE0mR
FCXdICQ1G4T39unPB419dq+9IubUaEkUCeB3VVlZmU0aYCirCSEKDsBM5QwLhYr6J/SqaFvGiFCq
EqWKHi++nvTFMSS4TMCK0ZiDnDxnES2NbTujkQ/DpqvLP/kDzZRT+kzBjyfxRWsRcUlHaCmoCSFF
tXlmGHoqWB7GT1WyjZS8QypFWvlF+kk1Q75LQfqZpsjj6OH0p4zEhQbzMZWI1Fe9/B4mpWS2VXQf
xdULMB20r/cSnRk0I0LJbpQJkZYIM90qovtV1Zp7VMS7oAsG5GLpwKhEdBTkZr6Q0fzFNrPCU9aS
g+CsrkS8NSW826S/xfwsLHTrDb9s4+K4bkIEGFLkEQbEFbCWllIt3hc6xhOs9TUwNY3+GEIexfWL
0bYGIugYfQpT7vQE0fgQkrTEcU2qSjt+iwaHhHthHxlfURQd6JhFqDPAqJa95SbUzUUaOFmDuH3A
1d5B2sazQhfccR0eQ4jVFeLdZc7OHUdqsHtCiRvyOrRhAQZu2ou7WWj5HesDGSrKvBMXGf2NGvVL
6dAeekbKraIIayVF42TrXto0GW4U6/dYVF6nsFIOHRRXLEqobwnRha3HaHj3RquQP+PcwEh1l6/n
27SISK1H5C8n7bgejC9i5jdtIYPLysPgBHIlVO0GBL4V+hwjafqoUHUgY5tqW5BWG+SlgGhxLiCM
KDZdfNcjJGErZO5h6uiJPenSRxb05QuXtwj0TNS1ODhw+tmjgzBucJWi4XbZw4duuoFu0DhVWW2Y
/WGpzhvhOXAWK52rMcRTRnqXVlDR6yH3x6aAWCbsaC1BvrfPH4B0m3WFQm0X9XgzauJ7E6ivGFRY
EMaVn2o8B5Ws2bNGlx9JBfqKRFFhoz6pWFDtnDUdmZQ5NNXaWj2PE8oHYIWI5qQyW1e8enQZR2mJ
KBrkNHn1XDQE2Xg63YIo/y2t02OrygccDb+lVv0MmzcU33ZYInq5LjnY8yLgYFyDxMfR5tanmOZ2
a3pGNR0SZWIx0d2E+GNOsgPFjm081F9UZqgnjad1qrwi/XKgnv5HqrRNUwHGt6jgTLHVqeV9NaFS
qzHFxEqYzErwmY1uKc5PrxdlWieJ09EQNL7z7m/7bDqvaBA3Rd8sMwEnf8ZgOyU/WJpR/QSiWIX6
e5MHhyZU/yC+KdljoD+i9KUceuHQzqAtRYyIc6quPxCJD2wZ3T9Ubdj7StUfVCHEiiY/TWmrW0Kg
f0Z5uYMUhNdL1x7CUsVmIVkbFk+pQOpcOj5lyhCEfkxYS+q/Z1RvcOY463X4HfbtTYuFrbHElWIl
b/M/ihye1BXTOmrwDXgijwvUyD1hiIfz9BxDHVw1wqZgBy9oiQBjcaPsXSiT0zx3lEgCRzD8op/s
VeXkAdz/cZh3sE4uUM0KambiDUAFKC1jaxkz8dpNKH0Z2iYZ4tFqx/uc1d0SnAa+MRoFDDUJVxFE
tWdNXVlRu/aQ8J9dsmvUYZI1o0omgLKnRnxriEsL5WAFz9U9rQW8WHtA7rXygzSa1yrS5zppD3Eo
fAOlvKorOBU5ikLYcVJKm/FjkpVNX+L23RSGPycXJCYHrG7V66pGS26IW4R0m4PUxCuvTRl+XGb8
XMk3dcJGp0T55EbYAmr4pJtZGQ9OA5Jqxg2KLaQmZpAvh8zCPvnlijyrpbfj95+qAa1UQZHoP0aK
ES5tD7+/+WWaRFX1tI0OFa3fn/37hcSzF0G5YJ78+/L7J/++1SWAgNUU+f/r5//j439f/Hth/+s1
SRLvZIlaAV4dqOj8vo4Ttvk//2Tfp+P130dV6so3UJMjWA+2atFdCp2u3983/v2CMkqNVxoP4N8X
fDH+57ddLT/hJaAqudCVO+Mr+/2M31cp/+9L//uZshWJU0mTqQ42S3UQOUTsDrIOiCpCBUr9LRb+
/vD3Nb9fVHqJt6NWZ1ajXYvnHFr/6+//fdsncB+6Fi2zKiWOMP/9Biw38Sqe0K+T3q9JHtqCRMkL
2eT3Z3o/JtaQYpiajFHgNnSS/0+BBWqIsI2WOlwnhKe8zeys86rhuRcOqFlxWs0ICK12cXzDwViz
CEoDh5N6a8TW+DGc5Qtw17GwaIvod0QueOXcMg/qdHmf70Sk0JyLH0zhMAq3iKS30ZV+G5OyhrHX
BFTnoaWYLB4zesTH9UuAKN29O4ylfk6vxkkeZ/MHsXGpcOtpTwkjs7DHERGhtMvB7R6sX3IV6kZS
YWWfGMhFu0KDEOxHXwMbT+aImad5Ge4Oi2ah1/7kqpUAV06QIiG4fo6BhZr5k6PFlr+bA2Q6QGpP
vrOVYCHspgjWW4icvpXXZAe+Ctg7ZMgYmdTbhQuEro4j7ZAiduauroqyRfhrXMGNdjT0r7PQOqVH
40StMKrMxGs7V4TsG5LMPo/ZtngNW7d4hSBUL/JcprrPMTGe5+dGkt4R3qPB20TicBQOfF3BpRXM
5tFjoKthLMDb9OOGvIe6vpd5SMI2go/2PinrgIClmdfJln20NUgwfVlC7Y6wrkM4llPdUq4B5enr
+BqLN+HrhMsaxKnZR/xR3qWX7JMNOj1F5sovrPSSX6rz06JO7gbIEaAb62NUSpCLaFz2tXbf9fVx
gooUWsGErVawxfG6AzGnR8uKkNNOJOzizF6BtxPZ2EvHX5AK/NqZ3pVj6fyQmIb79aEd7Ok9Nyzh
E8bFngqger6PlnSkl2yPduqIjDvSgIpskx6aaWCdqsGsfcM+QSLhx3TuLl8x1hUseO5/jE2P3jne
nR/B1diooelpp+igbbQ/+Tf/HZhr9V3bpN/RDa5T8EegMnxXYMEhongKHfoWTMIvHoDsrxvm1dOS
gu0qMzX7IZ7yO4j7iVOxGExtIzijWZCM2tFn8PGzvhkn6NaQhXFKdEbkHcPturARvZfUEyCSji6X
S4kgNT2lQ1nEDJ3iVj2Sz1awXEQdZfuzeDmGr+8qEh+4d1ig7ubqqBcoOle26mujVaAnFphQOQzJ
XlmjRQHfW71O9BLckMR/ecivr1G/EaxHWzr1d9mi4mfHx8jBoI4yVXe70iOIQdBupuWDpgULaYyn
l+I6bGespdwCzWkGCwX/nuRIeITn/Dg5SModC7y5/eQ2UEzYRew43rxDgQDi8iG1xx22gJvi1gIm
fWIx9v//FEDDDbcZ1YUWLOW1K1gBLgQQu+Hxhtt5tqsb7xsfK696YNjNXLZaHz842ghGq3xr9mQo
0vpN8cBZwHqs+YfJ9nOI96MLv8WVUJ976Q71EcNImS1kOhoHqjFW9Bb5uMhZT/ehbGofUbF0bUet
rTv/zZRHYnlrKyVHpbXdru8/aLP4KMtewXw4v3OMwmIuJaOGb0+KnRyEF0y7BROhZ1C7ZTkzmMyy
nYAPwnZ5mM1js+LXww29xmCNI3KZHxC40ME4YGPuxK36g+/EaCWb+Vyibuh3KNZo/lhtopfnCbFk
hDaKAxq9n4AkGAzcIeWY2Fx8Rk6yxQgwQufHLM4ETDy5wsMtsM/O7lCZ+ndMlOKIh3nzfO7cAm1a
yc5ePovyJJ27v3lH+eBYC25nzZWPqJqWOSgYRi/QEKqv5iV6xUOlY/XaQ/0p/YH2Lq7eiHSBsqre
iTzwSRoSypXFQi41b5z3VNHXylf/R8VIqj1UONOP9tr8nNGEtoy/kXiMZfOb+qNGzcQWXtTKTW4w
0e5VZxsUlwX4f2q+QZAUJKo1n8cn4Caovp09Cq8WLGIrHIYf6FDPkoObJFtY5ERmdWCyFB5PxQm3
qCxMt+d7dx68Xj/ydOZdZRVWopj1t2FTmCI3kqBjGC72hbw/Mx0jdqX/KA4rhqix4vekt3PVw8gC
zGvLKkQcANn0ec8aiRwxf5V9+Cy3lQ0JUDH2LRTj1xi8ZuWiGDsuEjlW5s2FMzL0wwNDbzNeToyL
/M1hyREIO3OHnTqbwxBuik8kRBOVb3kGlReeIw56d/yeiFThP5U28A8btLWMPVBN8ZVtZ3P04XmJ
f2SbZGlGN8ntfWWZeyWKqd1b5vXBMuwRIV4svQJcptfPhlPwKzynl5kV9colio/6wg0vN31g6xnp
bnj6rLdNjAXGpnGH0J5fWh/929//h8Nm/kbyfRc6bnMbRTuiC8wGZ33BvNEKzvmpuBU3dBSeio93
H08iR68Vgb/EGTUv/RG7zjQes3JUCXa92OUKMNDEdY8AvCksceJI6hMrFjyJ/qZb9uBkYBu5dyjk
LtKBXI9VHpnnHG/BtjJFByNPn2kV/zH+ovqowgypOaOgfJkNa6XyOKBcTlJucDSz8+o7d+kyTpzV
t/TAdIztPF3/6JmFxWwAPodofnxp13SUHqMtZFkzd3G4NNVmy1dkPz07a83YCihs6i80XbfQqYIz
apsPtdOsGNZfob+U0Jp68e15XWMDxBx4Sa4k3t/tXbyxUB9PW2BX38q76jO2K4vNkz0DK17JUr/1
3YDEemi6sOa+tG25YRm8h1/Bp7CTN9UudAUbAAATAJcjdkvXWNWQj5vpSfoKd7iijCAgVqA7vxuT
zeZkQ/3AFj59O7Wmgas2/fgmjhcvDE5zM+iRM/GwxhBpxmKSxlQztq/LNK08auCCWe6MxTEX8o25
GDqbLW5EX3iczux1Ic8GDVeKtah4nsoddoMWSYOwAqwgHJqLT2yTCHgW86TMn7KT0qc7BFBsIYEh
Z2vBvm8tiQa0zNe7i2545XDBPNqMnrgZiZuQodXijarsYrxZXhNLtx4enTKCv7NFj3aevXCh0Xiq
XeyL2rVJFzBDLkPxM7vP+vh04/Wp9HXHC1zQLDtw8RW0mOWvsk3pF/+v83gMhmNYfae6lf1UwhVu
oDX+kckmJXl9QAiTDnK8AgWafPXwtEKrYq4yBzvwuXjRLOZy5htfYdzg6ISZkt/qX6nB5Og2JQaz
yBvPV2QjHHFDrZfjCphq1C9AnGpAYdRUkNH1hPxHutaT1WpwcV0Jj0RasMC+D4G/7j8VXG9YQCGS
F8QZqZsfY/xzfPmbvY3zhEB6hXIpWxvLv2PksnOODPHaJVypbgnH7wgwtiFQZeEd2XmeWKFvaY2y
qhutdSurhIeALzsbO/2aPZvHa6PY6mul7cHjc0RckULunZ95h67sHECjMpvEXqle31gJULJ0k1na
HFeOxhqz2/yM0nZj1Ze59EtXeSgPofQbS3tApjcIIz7KI+tcv1MHR3zF7JEPcyQ6xLie2QRdMbPX
lcoUpu8QEVS7bjEY95IaBNpEkmsMbW1ir4Cv5EbsYqz4wRQwm4KST7wjDTuVWgRIECyUfCOxWqVx
OypHIJU5xRDUFV6D+CUcLYoVn/p7oNiG8jL2sHnM/o+wwlNreR7sfTi5dYmjcM0eZ0JZbHja6VEg
8dg18aa8ELoAP4rDBnEKyn9lj7o4Y+mw/LvkLdnGsct6nhDd4V4q86oMvhruVaR2LO0wbUWn75xy
3hfJadzRd/VcRqyttlmKo/ZDUPZx5KCq9rloJ6ychXQhOQFsQjNB0N2a32kZ6F7q03QrBizsXBEr
jMqpEoiVNqCKeGsiX0BgiCvQCNI2soba9GUS3oLxA51DqGdsLinU789WNIkI7y0IMyH4E0t3S8J0
bEQQ3tXXblo5BBiTF3ZHAtR5hwUVc149AjTq245TQCTEiG3616pDsDw9plJxSy9CcqWos0We0Rg2
6je9dM/hlLoTfW4J88eEW0xitvL70q+zMwKmY+nLwTWN3ZzdoLBye6ToZhYyu5lU4Y4MwPG9GIfC
R0b2LpVP3epIOMP5SCMbm93wMB7DaDdAsrUdT+5a9yrFTTogqeL6DCltCW6pWlVgiaht8WiOFGnD
3ot19jZrKEy5dvNkm9S+nu2q0M5ie+z+kicM7LMXsBAFJisuxvSQovmqWoMK+G3nsS2WXpq4wdqZ
hH1Oiy7Mbt3OQ++4TD9/fcyphtF0mdHWZ6s/5fM13uS6v3K11baM9/T0LUEY54hqU+mZzmHlps89
cDTSueWwT2Dvw1gy0+k1S0LcEhYlHwu/D1wXsIw3aSluKWbeGID5m2gQ2QptmyScy1VyyhJ8uWxI
kL1AuWQH10dXYOOcahFVrC1H9kqy4KoMn4sjzHeJhTy5zINTSVKthxTAzXGmzhdPqqNR/NorIWc5
QexYbkG+pwebjQgXOnYH2eWYpnQspp4S+agopMJNddvMfa59rTTze71ysuefAAe2B0cSJnzFJhqv
XDR7DiQVGUo/WAhHEQETe92cnkfB7q8cD5xPZntk3RhbmRK2e1zx682zAg93iTvaS+aDX1mVWb2E
X8lXu/8sN4X5Wf6R/fH+g+2b9rEWrPZPqbCDmyuS0ugrYmOaDgzCHeEInyn6BiyAbc2JXNaPDtk5
RvQLjB1klvTuS7jEoT1ecNpYfyEPdUScLf4h7NItmWNM319LtxRs3Bqqm7Gpv/s7e2luV2dE9Cix
gxjWXtOTGlFNoopMlMrX/Jgdki03ZLYXlZ53s/FqnDDYvkHdv2PBZbsh00u2+TEv/eF1/LNI29cA
7bTmin6EcTNgBLO6crLmc2RWlk5QuGsJ3MNwRqybmZloId2oHy7fYXmnbCJjn1DPPeGDMhyWg2S8
sLb4JDJ3r7qxjRXnzmPBJVxfFVoGe9Y+v7B4WZGpS60cvIA9fWQPMiXCJ0xFUD0zx81qD9WKWTY9
sODFNAGchOhDD+xsW6Hr5YJF/RVvqzPLnU+BK9SfWmzU/2Avlj2ic3bWd4Wn4xpjaojlcz1hf4x/
RGfer9ECIHEkyC9Ln+7b7pjHH7NOX4TLTWGPxttlthG/FEAIhMVLwbS7yQRU63v8Tk6uw9g1VV96
ADAJ34kTZD96aXdnTDNY0dyKa7BnAquOJ6ZWeyRTXd0JLzWr/ZBFGx8M2T2KG0Zc9+ojWAnke5Cn
yM0rRySi5eHg1oAQ3g/AUdQ0xKKA1VT004DE5WmSWtAdwTYbfWofTemyamiqxlg8ORA0qevrQ+/d
0JFu4+CStPeyUyC5/VF4KxtDyWJDmiEmjpwca+0YZX9X5vrOh7cDnfgg6QTACy2E1t7FMDJ0xKvg
Qn0ihJ/VfXsKdbN7HaBFutImqJ8m0awin4rAFz80sA/tZLC+HkygTeBxD5KFyB1bVmdJ86a3k696
X0tmeVWfnvATlDA1rAziQu/gVXzqKeIoVgDyUtnhXsvde/WjesN+uD53wb2+DRyYJJ3IEjRWaJjP
sxW21qXW79iergrrC/XJ2gRONDPXLuAUE0LYmB0nsCLdCtuXr+BvfynWe0zeV6UPzJVElyGBdg+7
2Cy0a7SGjwlqvy/79+GL84yP+cw8lVio/biXf7OW4gd4EzmbQpdcQ1HVSj7Ty7Ww5HDfnIlGuk+N
47qwJGmH9Sd/mRc+jAtgxpY4FnSgeUyN+cR0zsSrCsE18SHvvPUrsfkuc8gwqYvaHRim9IEvoctA
islL+DINm05yJ2mHt2E876GKSC7JBMdzfiEWyD6lybvqVMOYqZUFAgKAAdLDPm1GoM/uAnY84tpL
XdxfDlPi8VNR2gnMoXEjUNBoDuIM1uzE+ybBUMHP9FsZOGjCFmA1dzDfEg8jNh7iUKPZZW9Gexzr
V0b9ABe87HZJz60e1zWRQPpdcBBUYHBxWEJI32X6XpzeQehyDUPkfZDjDv7N/0Bk1lBwlv+8yMEu
k1WY9re1fh6bnbbEoVp06k3ZLwv/mlS0zv5JM1jdOz6jA/H3gr/5kVn/AzayVrzRb/qNoTs1DRbg
euT4Cz5CZ6EfuJHGxooMQ+E3r3qwM1TGywxw+PgApyOEz8E8iHjJlgAskecMrA0Pun2a1S1ogc+t
9t7e+c+CuPnqff1a5a8FiHOgWtpHJ/gkXi/M+5ZgxesxkHbae8/2M5d0hbC64iOZhpF/IRZC04xl
5NyAPaYHdlQ+BviarI3F/GRXJ/yN3NqPXTqwItVeD2+82TfJJT6FUHi6Y0i+DqAr7dTYysg2zfEu
vHAMFTabqgbjhMIPQVTpSKGfgdp4UvISJXaNzKa/PJBProgOGR2uMYluvGTRnIiwwxDcSAzndwfM
Dmy3F3L18pKR1Wjxy/jN0+rvi6bAEu6zXT2X2cemR1wafHS35w+pC3ExWC4bZOSyLem+FO9ILHaP
FPmIj0i5EGLGgH7UhBrqj9/sbuN7Rgcrr8H3Z95hhNQcyolEGVCDpfVC1J5umvAwTaAx/opT+r4K
zfF7RRHbkkugmWDlJt6G1N4cI7ginqjY/V2Eqk8Wtkv0tRlfRcqUiSNEx8ZwhBceMvJsMVihgqOx
0x2Gm+JM26oyiatdFpn83V7gkuFfxeg3CyRkfBDd4+LDP0H/SYUIKVZgVsQIGmPwFpIrwupwCEZW
sr+Kjx2sKTMzm7+4qBBRJZoF5K5shwFrOzAYwhKYETH9iqBKj0G90w4B0yrcxpt34QImypbhJc8t
kBKXxQApXj88QuCcv3jgIK/pUZEo0AgIzSH2eKIQUxJSpGRLkhR8TMNBvudHTK2OjMzgi/E9IM4i
/zZAaBbLI1sQv0fT+Ig+k3DD1sDVZLfxm3diW1FJ2EWTE37ojinsqatGUmsZhWsUe/lbkXYSG9zn
84K1JRrnII5vQUyS4ASHODnq6GjkcLAu7FoST4bc4iL7/SV7o5KsTvvKGt6eTEJeX4b7kkn9nYTW
+jLuWMiA1TDBXowDExykyeDwKUoQRYcHwt6FegpgD4n6ko7A3RictWGiWtZMnpi8qfU9mzxKbRRD
yV+TK68F2KkILhB1UV3GndHocTYanBFIiLS6got1gvHOP/i7obMJ0KGQQ+qyBx5T7fFW63wTAo6q
d6ozxiZffxTC3xZ2zBQsMFy0BWvHTS9fu1ro00ZB5NzIu0y9C2z9XLMQ2DlegqGPo+AoTsvkiZbM
gy2b1BryCxQJZmVO7ddhHBRLbI9zT9rmPAWcDG2O9vRCYKJgNfVrJMvVc628M/+QV8xn8HRGtwIg
rZZnw/228o0PZCfjeZRsKeOV32a11SC3JjmgifyblKu4iSN9gtdYTS2o8xTWC5b38085/uGhoinP
n/M5S7pi86Bb0vPclHc8Vu6I+yoJd3pGxBZkn0taUa+nBMavZ+g1Sz1H70+chTxxnpci+DyjGOt6
5IzJr0wuRjegNAD2kBeXjCIQ5Sezk/fUxjPnHr3lhfjOXaeAjVXyBuzPN1w+yHq7hCMqv5LArdkp
OflIqVclB+5ym6QoqAd1NmPGvZIN0r1E5Migcs7zVCUuGkBjheeFy/PjXbgBRr3FFFJymFt47aGo
wtVzjQwRuwJTKVDZ4c5Cc8G326s+17SWuPHPE93sj77wReGvAmx/MEJ/BYaGNEziAVV2Bt15DvJ+
2uqducK3QK6Surz3f5/MJ6zbDZegkFbDdDO5M+Yk6UmJDRUTdXC4UO51ghHUkgx7Y7nh8fPxHPz5
ZZq3PFb+nsr4MqChxR9x7/R4MozcDpNedrgqFhG/4SUMx+CNT0rDy21zt9JocWlpQ6Pd8gi4Rlqf
uP+5tHk77pw/4nqZBMsgYTbX2TnMNnMZQHJQU3gu5RtxavbBlmSDxgM2I26T6WB09nQYPvng/kKV
QCBjcvlcbof/zc2FN6QfUFNfGB5w4YSsWVEuOppPBkQWnPDcTN616qajKqCKpkIRWLThvzGIvNmy
MDCyYTGodldRrLvqO4X8x3AZWBYIn8ELGXbukNukARLbHM2rzqHkC+wNszNn5wqa5FI/gAZK9Gv3
y1K2Vms/K605cBFuICpcXbV0B3giJIAJF+Y8Hx7AehagcjqTfopbC8+tQj9xP/i2kdvIvj7vGQZe
u54XACWAmAL8jGYnySnUVxB3wh3mKrTO2/BAUATeKE+Zq+B1DAPKZAzDDKSAp7p+eMKYlG/8wVPc
D+s99TrmB0OJgWaQedXK45OouT9TAu5tLLDUKQKud8Oy+nTSPq6Ky573FDZYFklptd2OSdaeulcK
pCFdyaxFJNiui7jByDN2nhVhCywdjxKbAZjthjmGl18Y7XF1rGP16RA5jp2Lw7S4tsqMRrR8QweU
zXay7s59+xFDE2sKs0g3mXKA0iZKrqGZjUTHk/Oc3Sn3CgQAMm8tOzDGEtQ0VVdU74wxl9kHV9ae
3lz4dvGcg8GF8WvkE5cHK1/vzRpNoZ55S5lrebDhbg1FR3JInmA4zuXm9/GbmQOCkyN2QfZZ3ZRx
898ThrAttD6cSp5PktvkwkltDbljvI0buG7c2SQ4DAlrkeejNh4LLl+qTlZ9Ut7A8HgazewUib+S
bGYhnAJdog/e4YHljf/MXIaOB0XVWsbDe3ZTCJ88WHYgvkddakmkcqfkumNo4laCIsIibEKgsUwO
FiTOqaXpgsn94f4YV6ZlQN0Oj0gSoHS3/q7OAfdE4sRkjLY8WNI8Lon7XwhBOuQi66k5AWC+GRZL
bgo/MlK2dXab5x0fv0yCHigT5TLLGDHwhnHiKaCcZGUmlQspd8a1p9dAajQcoWG6riyP3dOqGvB+
uECvkfbOYlzvnniOgrIu81WweOfe2EyaG+efZA9MMhJccmCFrK0YruiTKONeHAOnEu4iHM/fZWco
LpLZPGmZJyCboHzZmTOT0AKnM/aSkjmWbyLVayoYFc7ywDVboSKFv/Hbk9yBvRx6FxVG2FM2Ta3B
tOvlM5T+6grOBpNjbexwJoUaBUJ01tPAYxks64fOLqRuJLuEfndCwrXo9vyAoa6qXV2RVNiLGx0c
lpfgjScqSgeYXTHIPSpCONyxh0jmGv0ulf4Hvza+l3ktnxlLgFaRgihlzwoHd4B6bEOE1GVldY0L
4RIklx0oByaFzoWOMs9tmowt+zCaiuz+pPjVC5IqoIprfGOpkfe+qnhZayehw/ZcKFumIXfRhx4J
tECgzgLFKZik5JN0t4o36+cLTdQwQUORxeO0NCeHPisNRqYRb4rhS/iBscI2pjyqrUDjk/GaFQ66
Oirhzfpdr89lY8NBXGZSt4FZjv0HghfiATmvhscz7+TwhcpeWO36527KbbV/79vrUvUCSsDgLyJG
sNJ6y14lATm1y7xmLeIZo3wBI6wp03hl5TMxGQqmLIx/IKk88qYXVqAK1keQpZsskTy8cRhh6cls
p4g3GDt+xda+xBzPTXMWvvneeG54q/B51biFcsOocZLjBSoYWyF5pTksm5a74JXY0i7fajY9zTXE
yCc6AUR6yAL4SyTNuhfgfn6AiPDxemOz8nhnKk6c2ynHqVVIzEaK/tOygSxnNnqW0oadBILyjL4C
uleAQeqZZQk5PWjeKjb6xi37rcRbzQ7CF037w4SnBhLIZ5Zui7Qi7Qqz84xfR24IsgOrQkABr7I1
0UNvgN4SXDMZMDgw3U5W/XDwaXun4f0Z2qVwZnQwny37nTKjikiaYgn5OVgMJCw2KTYjFmt5Sj+Y
MywproydaO6XweZFTGY2I3YOhigUPTHdMGjsPBmkFc3ifORlbJfNF4QQNijOO0Hd8PLOG8ibiZdT
jIotArBidWQb66JDbcAzJjanN9cibODD+FTOPsAyvuUZEpyxWsSRHPVEBUddA9svRQaGlb/KQhpz
4Iwf1vi0Li058TiYuUKfqEw9c4n3eCtCkMRjC0EThP4OCMJxAjrcM/vDwRK7DWsGPC2Vv17hBFCS
IRLj7vUfNvkT2CjJOvnqcnzDPAH+hFmUWupCM2gbWH8bmBaAyRzONQhTQEReW62wMlxjXGfQSZFf
wTGBzePXdSJcNGTkqh15mIumjFDni56HqsW8PRtstbgudDW63XUYEyFpw8tspDGdQq1Oiz1gkxz3
dpbA5JwGMfJKTTlH5SijzbuokyyiyZjn0mauZBsa1j7jljaKX3/BRGBOifg1i8OTQrdAU0uk4Ykp
1GhnBMgTbcMuQE1qkCRW0iCLVo9IEZMd4AyvhWGLde2xjDTBXc2MSDMot0EbaDMOGp3GipGdq8W0
sX9eK8UgkVq0jf5z6JjVP3UWfg0Bh0wpczo/58zrkEQlrgnxc94kkKbNoV2nmAivLmgjFO4/P5NA
Q54vSIzj74/qRM4IcsTL71tnWTL5I8jNP7vKX/ugoYp4ZF2/jxaF8OT/fpHCGSLm7/e/ViSdVBrW
qmLh1os/xa/vyH9f5MZTVbRfm2GqCDfE138viLX4x5i0Dj9nBDh+v9S/Ksr/vv/9V98w/bI82/wq
PEW/Ck+//0TuFUKjUJSxl+fz7tc+Q0jqiT7tkb5gXWeNRPD97TZQ/s/VGouxTF0lWG78/vP3Fv77
w3/mG/9+WCbBpq/JwdoGrKfGfNf6/eTfL78STP8JTv0ToFLpcV4jI+6MMt1KYSZW5JWcdL+epP+M
Sf/Xz35/8fszqXv6cqxFnqwPe4xsV27ehxVUl6p0hphE7hkK7ADVWy1KiyX5U8cGlvaCEDlOsVdV
S9Jgma/3XWxojprqhdcI5W0AmZkhi6FTDLwdgwzk498mFWsyv+A7RK6QiKDaFsG6dYZKpTAyw2mL
gdBivYdA0NOUmwsQZWS0flfYsjprtJHstETPYdIbOpt0ePyLCVIydYYpTMOpbDmQe1G1cHwu4TRP
pETpSz0u3YSGkthNb8zYtxvfWXOpVQBBtV7lV5FSSES6LkYZvm9GFXuqVFIIASRRau08SatTJU6F
hyAUWPIQoIhLeDLBOfTUGuG1NQ1apATgcwUSJc8Ub1iFI42+5NcGXmUJaoXuT3Aos26D5LuIFRZF
uLqyUYWjamiQa63V3m/SARyqVBxaymkxHHnS4eQ2edvadZdD2NP3SbiqycgrjKcFDuiQMEgDbQtL
iumYVlGt5xCi91C3qCo87VVMVihQlZnTEvUJ5IXLvjfsAVEray3KbjnACMlQerWyInpDJHcDnz7S
Bgq0MflzoevRZjXDQULQOTIACDWM4CgTdZ99wUOrq0EBeX2T1+QO+Ui0KaJdS7Oi3Wd0tI2f9Ad2
UDN7GP8ynsbP92oKBBLLJzqmXaF4aRF/r0GA1FWi+qMscHilBI/PnAJMB1ilBdSjZrAdMZoHOG1x
SEtTlx+ySrpIS9b1/7F3Hst1I1u6fpWOHl90wCVMR/SE5Hbchk4UKU4QkqiC9x5Pf79MqrglVp06
fed3gkAaQGYDyFxr/QYqxM4jhQjUCwatC/LIv5n8kbdm0NyNHo1fyp6/sabh291q3qHvJnHSWbvc
ProukEdjYw/Ys4rSL27HblQX3/zEF4ewZ4HLBUTTKg6fDIfIEBwzZtnmvO+jYbpCK6DY48wNUUJv
gLOJ8ioz5PbeKINVOBbZETrYWI7DAZVM61iY1d0y9iCkKPRCQVn2hiuea9MCSjBom6qPkbNDxKb2
NpkZhndjgdCH46PGSApRrPzR8vb5VOySuOx2fSXQoKzKvdCao+uKcZvW3YuDkNd6HGuwKry8l7Xm
3vVGzLoXz/FVhlOhfIiIc2J3IJvjvuJPP14sI9y2xLZfa43tXJhbCG+zH9FwaL+U0j8rGw/TXR/r
e1RIxA7vdKSS5xyk0gh5L+m/pDHK3fnSpYhSs/7O9qsbuuN2bCD2Qfs44Xlroru6XON1x+5/Dr5i
RQmdIx2P7RAievgpr931YBv+oanqA3yabg9vZZ8Fxh/W3EKgqUicsQRQawCQ1Im9ECjwaMlg8rqu
uhzbaX257xzIs22LkE0BOAKa384bXFBs5kyQVCXIV2dOew1Dqr/UA/Gq5yUm6aWDxGfGStC0j2NT
vIzIXFtDb2wWKzvJJx2mLq5rQsvMgxvN37y0iq/MOFp5EZS3EYpKjXTaJEWM/K1mGdiCVFCaHag2
hQ/Wo1nGeI8dDemfIb5aAsjeCFRFErQIDMStYcDWwt1pPfstYZb62gzd6xxDbFg+wXyV9lF9CWl4
Z+jashutYr6zo2ibVGLPI5J/ywLz6BWA17tyejRy4jjEcy6dkcraiLduHzVf7Hba2l6n7ZcYmIYm
CZLVtIRry2sfZz2bdojWH2p+GlKOoL9DtAXn3vohRuIbGFcjOQF2RYYxnybqu2OYEAjFYrkRtvWE
yXZL5mOJd01ssScsSUQ1c0dMCAnLqVLwZs0w7UpDyq5HVJG1NURY66q0oOlgxfgww3+9nkN73MSB
H6GsXEhJT3wisvLQx5V119fJp8Dw6zUf43RnJo9OWOqnLqgOfrhYe5N6lpPG5qduHijqAMVqG81A
N+gFp6ZXXBfibT7Gf8xRjvWxFT2iIAPldFd6L1q8DAe/Ko9BPWebBNIx7AH9ayYhEnpAPcurmoNe
VfEhNaLPhTMQ51HJmFGINhDSW1feMK611I1WeA9/5im9rGqtOjp5R3g+jOybUWdfxa1GFRDpDHzt
VtkinBWU0h/JFByS1rSA0+bZ5VKx7SzHuDtkRLtZStkFo+7lyksNZ98Hw6cuMdtdCEOHwoNMkcAd
DpskPsZpvbbd/I/WNeAHGN8DSOqQQMdx12Lzi/6W+dTl4biKbDFtxqFy8KcfdrWYWWpt01mLkfDI
bdAs1LPPxmCB0WjnO/wGKYpZw7LKPYRppHZ3ZPrdwZzQhav5tPT2YK4xYe4PZpXfjuPyZSq7myZv
yRGkk7VdMPRGhTHcdCiHkIMeHxAnam8SF08Xo9xoZh6jwRO6V66D63WazkBcNAtmtBnszGnICC20
5roTEJJah6RC3ZnZJ+g/N+M8HXCJO2mJ46/cJYcFwYa+ruqaFRXsvJGQQUm04rVIylWWiBX7d/tr
oMN95mG/L2yDVLnr7WJ26Ns8BNbhRP1Bm/17AxpyWDQ+JROvAMB9pZVtsq2GFn10g0+7RlbRwJ/g
Ygm97/HCbrP0eqAyDnmqxgx3jk5KMy1cRLnG1Yz41ERwaAxATboIpCk23SC/a94Z3eg3tluCMk+G
I6zHKS3+gLh/0fN/8bVanutGCoLHQUF0w7/fgfGyLH58nKMbT+RgG/ovsz0BZp2vkczczwuqg3Uz
HRpt0sENv4bCYWMeIm4TafejAI+e+m29DpLhFXHG4MGnsqTjeo6cgOcdw3D4HrZusNF2lqi2dUXp
1uwm0gBLuatztvSpke8ROrQR4Wq/G92wadAfJZVCErzxluc4AIhRwxKu5pnX+MVt25UdLt1KGAPl
ZgMTJm1JT8Z0nK04OvQVJVQvsdaj4UvbA4IcwvCuREx2SSPrcsL2Caqk+6WJ/d1o9l9YcO4dxPIx
gEBRotqMvKerKgjEofIzdO2XDra5zDHp5cOEttkOZdM9xkf8I00IvoIEveXblAdbC/6zU6+a+iBi
c7lx474+IkxAWh8/Qp8MgRcN2DtO1Y1ldM4h9Sm9ThBx0giB/zFZUOw2UySXguTQBD3ooCTdOI4g
5ToJFB5GvdyO7hWi7cRIGKtPWrt2Z+MJVaObpR+do5E1n6Gts056oDcTCOmmyScHMRkoS4V/mzr8
lAhFgGoyLZTtIuqc+lhdOcYdGbMuy1sCijpHJqA4FnabkAFHE2l0KhzNw/YaY4b6cwtscV1RX0fd
4d5xGtIXdsVPhjE6kSBV+ho/qMPS2AXkvfKhSxCXawWEOxhdu7g3zZ3t+7dtjSBln7Ryn1iQOXPb
4ROhabVpoWEDB6aZe1m3ylLxMvvA3SK72Y+QjElaGi+NXd/kpeWDgFo6vB0Q/U3nFcEj/7nCsSUm
ly2plq8LZ5rXdtcI+NhsIzS+TFnfoAdIHiRIbJT4pnaFwM+PvCmo2esjthhjE+3jeuv6vKSVGfIZ
s3jAA8q12dijdjrk3qVV5vDd+EwWI0wLy4MrG7SfLD3zjvVAZrc0y20ZSxoCgM/CEMZ+CpaTrg/G
1kQcYks8bY2L3BUAXU9DHdmyBTgjgDAC6msjbdK7PvaTTdRTXE8lLbIs3Rj8/Gwd9CDFC2NwyJrF
waUvpp0zQj/yXGw1PdQQsA0eItarlJyUVGs0Fovtycazshnq9xx+9sQA3jQt4I6VxnP4nLlQ8BM2
9VcIl6WHFod7SHAFa56pB6fZTSVfgPJJIDIMFaQ4k20Yt5UHGdZma3Nhh/mymloPpryFFoTthmtg
gMmmCpZiG3XlHh7jj3p2Y0Toy5jMSfvSox64aEVLyiEb10tpXAcNyG3fbZFYJY1WhPxjdS+86Sx+
3Hbh+6wvBIZCJ1/t6cDIkG680hJdrMuifda0eGbpRcIqqZJm18zA0YkiSDnFoP67pbte4L+03Ukz
h/Do6cmNaY/aJ8Jdi7Xz+9K0NSqM+8GJydh41Bp77b4s3F1QECi4PVVNPWD5zjqq6IV7Ihi6KlLr
+5hGaLSnsX6BumFB2WEBv9U9D8H0mbSDIHzy+MqJdltKidMx9KtD0FsjBYlslxLcX7tVw7cFZ7+W
Sr/W6MEmrdMBTiQ/J5TmjbbkxUU3ChmF6gh1ozJWpyE1w56tc5GBDDUs2CfGmO9cdOJv7XHYDaRH
hjCIj9GsAW3H2+3E88nnNLEWJK1R7GKfxnbb0V5x/k32nhE/TzHLKrKBWOwakDdLtrDQh6Zi3Rjl
ugX22hp8RmcnRPcytD0mNF9Ka7RW3dy86KPAOCOOeUWritTf8mzE+mOUUCpcBsrynj8GwP8p9Qfz
vFCgrl+iuDZW1hRSpARr3lbA/6Oa6kcUDdLaJD1NsfWgueOw0f0ZQVMPcelvYwj8eo4qoBqak7N5
wOOmie6wVv68LDMUMp8EcF/m6Fm2j0tUbLUsDB8y8dQOw/cp8QHRRoSSFWmOK/661YVJ7tZs9et2
ymGHgCAxygm8gnc9eOkxag6Wob80C5IMueXvXdQGLnzheGBvh/vWz4e7VB9/WIg6o+QMKwSxLnHR
umn6IOLs2Rk/I3kuXhcUguP0Lp+aetcXC2WgZJJFZypBrU+6NbWPEwvSCoO4P4YaTb/Op5aHbs3A
Sr/4GxSUcIA2QDSi3/JVW6gsGM64Gma4ZxoYvpWRPvHBGtZ9EoBMxBp4Xw3x97jMXisEQcnq1rcN
JteHAizlwKrqLt6r3+rGypHSIHG3fP7ae8Z00ntt5aO2T+ZcLzc14pC1uWqy2Lw1mmHrpjkxzYit
DV/wSwwKDsMQWjsztNjwR8clLwdyCS6li2rZTqhrXE7zDO2gRzgidna5KXMukpg4NiQx5q4iId7X
V9G4sJkyqxs4vpQuat7dqLafC9//gbJfuU769htefQCQ4qDazItzY2UGGekEd0ONXZFLbFd5UGls
DTZgj8kKIfKcTIjaNT68LX51Xh87umonF6xHirncNEQmH2yoAlo6B6fBr15jypRdl/8hgjEEIQ8H
Fc1ejS9N4OtftRw4kREu82rOqCPHFOM0nBn8tvlWGLCgAm89t3W5a+ySz6tNKBcM0VPfts/TsCw3
mbj1c5jGaa9lGzQ/CrCLiCohEUwUSS7d5x5a1t51aROto7HtL/6/0NsvQm/fycF0zXz/I4zL4lfN
NtPGtOxfW6A9FnH34/U/Hrqv3Y/ftN7UdT+V3hy02Vzd8l02b6bhue9ab4ZrogFnuyi3CdM3fcd/
N0Vzjf+ysC+zHMv0DKkO16JbFP3Pfxref2EoKQzfN0zX8F3T/X/RebMM/jW/yLzZjsfdSXEZluk6
CJyaiNpV37/ex0XY8of9n8xIGj77qfhRW+VRFLr1iPwQhceIb4YxOObjaNcSud/4GzWqe9BH1KhS
4lKjWZb+HP27a8+T/+5aw/8ah2UER6GC8CUPHkLLOHG9t/le1ntXHj70JeFCMfqtU2uB5nbTNrSX
5nA+ZJX/azO2ERmlOu7XvvUUVll+IGMVXmqyWc+FvhoRxtmYOLHixtS9IpYFZYoyLesJ+SMoAOky
zi/kd0C9GP7TgA0clYQOd07dXewrrN2D/TzXAbkgzpzKD/ZFEIJVO7fZ/1nXw0CsMusgdsmaXHSN
RWbaw99sP2WGW6/RETT2qh05/Y1WBvq3Ko2T7Ywd5SFB0+eQyUMUgM3H2BSx/98HVFMd0KAqUSBL
NZZheVpt/XBMD2osmyZtFUaohIfsQ9aTtXinhNTfOqwC7xTJs2Wa0LL3yRRWxqZsrfYzptzabZeV
6SbVIOdP1VCeBnkItJSDWwOJ4fsOdnMMezjoOWqxVR36G6vrTkbYLaew0uwHA+XElTkE4bqZGvEQ
kQ1GHqV9rPMcMbFIF8M9EhdYw0SXhJrtPR7x3T3/jmFboO7y1qcG5LtCgieBWCznOYsZ3v/TRepG
GZlrqynL3ThZYEdF3M/70Ut/Pai+ynRR3H4fUH34UDz+/M096zQnw9ZGF/umIWB8CAKNAo7tGJeN
7UQPUzsbF8PYTleJOXYoUnTW3jBMahxsSLaeUccnMSXOqvCW8t6kCnUptDR6SjNqBOOEc02FDu1V
aU4Z6Io2+azOsvezdtRIgMvR85lrmeYWjzlnRQQHWN+F0utHQU+cKttjAfItzP1wOxjg0YYlgizQ
jtGDS2S/XZqBdX7SvfuqpVg5aHnyGk1QOeoIAlUwG2zMkEoWnRkcQisFotzNwbrsEUnLqyAEuabr
4oKHvlxXmVkiKY0qte42JVt/DiTnIPH7DdBvOdB4c2Tw3jCiRR3yXHX13e2nY41qlolvGHlsv9au
ZbNAfy66LN1Fu7b68oXXk3/Qe7Mp7OauXXaGteQoc3RWTfnVRp6jyKASdWnZyRCpeet8G09a45tT
5REkKBGvykijgI5IorcR2nety6dj6gbWKZ/8Sy9xs+UzRFmkHuqY2uGFF1ITM0Q1Y0ORzrf+IpAo
kocC7zGi+l97QjBKZY1seGAzFeIkEARA8Rl6vHdlUCKCMDf593ik5JH005Nom5Nb1Bs8YIO9OvDV
C/ZCfkdUM1cfk3ObH/CG2IgCcYM0dEdWie2m7RJ+CQIX5Ned1nReEed/sBcRP+XsoFe6IClQLk1+
jH3/59SBQJvIo3z6ZSm8LbMZO8D/KPr8toyLTi4Xxu8iojZSpb6JlKSD0ClSpqYuV59fVhfXQNAz
ciLvB+ax2S72pRGZqcrQ0rGso4BIXVKZl31of5z6S/svp+oGv9yrnZf0UqPgtbKtRX/s6/CeLOJ0
k8dxApEQaFqb4+UxBysCVuukDoaD6HGg5emhkMkC9fOTA0YmQZ568ooJueqVmne+7P2Kc78wlxCM
wv/uz6iL5lgXI4hJD1sLlKDGO2wLm0PgRJBmnK4CG02dfLLCz7mvxTvbC3I4v171ddh3cYiGfg5D
tItRRXKytP2safkulymgpXugVFTcYgks7vOoP4az2z/PQkTbxSGxYbhd/1wM2HXmTYv4imglBgcS
jtGQmiQrHr0MQYsYnq6zRceZ9yFP61tX9rfeFKEiswS7OhbF09LDw5H96Hm565ns7ybI0+jF6GQG
FO7pXGjboUchVnWHA4DkpIofQ9/r8CBZUlhbYfximcnVv3n6PPPD3sZ3XYsvnm15mL0aPIq/P31L
Qh7V0Z34NTFSCx00lq5ET5cXW1+cy3E22TNUgXXfLx5LeTm/6Bl7fS3sENloZ+ueCvLTzAu7NkYI
knMWpIeGjDbamc3PM9WHBeotIRbMht/71dypdyiKqnnn4cQhlrIa/sf/5naqT0dto4r6O9RokVTo
+/Ggd7k4pA115LxcwufOSW5c+XILiG61Y+tPaqoZ2T+nDgvatO9TSzdzX0vNuk1ARD45wVyukLDA
jzTqQluWWQgIi1sPpiuv5HpMbMqW8kzPbJCNYR/9PPt99OM8DbrDlGIRpq49j5ZeK4Vbe5zmCl8n
hb38evArY5dYTrP70H+eS+VQP6gmqrQHMr4B5AnMxrAP++vtVJ8oYeGM2bRVl6obq/6Pl+W+fq+l
8K+nEnLrks2fWDwTYK5G8+zMyBrFnTd+C6vuuKRhBA2PCCyOtZ6SAHF/J/zmHj1QvCRF8WgkE+mg
SDcf31uLH1qPcVw/mkOe3BiyJcdUy2SlOs/8X123yD/h/S7nPy/kT1Ct97HznyfHzq33v5koMndH
cbC/SAzibo9sDNrKAAJy1w6Pqk+dnQ+pGgihAzjG9HPe302OpiB4M+D+Pv13+AMR27+sI+7vrs02
sZNl2R7xiWPYvgx6fn+Rp0iihxpLe40T/aFbGu/Oc5Pk2GJreKneaLYE3/vC8u7Y+sTH+r3fo799
7x+WeIQsZM5yC/F9cmP/l/mq3wrd71nwNW78e7/Llh74Vm5ADvvzMXs7k3360tarJAYbD8JDZ6J8
qNWwOqinTZ2piayONokwmzuqzrebewYkr3ohT62VbIrrTMHE/GJfy00xeWks2XQrvlJNvfAgQeO2
oFqlnGFhpgyINS/3sXhZuuzSC2axz+quvRlNqmVdnCL1IJCeDpzpJWebvDrPcMRrIK5Bl+AWJJWp
O8Nhk3VuV9a/2Q0I5/fPsfwVZbBrmkI3fc/6+CtW/Vy6fIO8V2yNDIGAlkFmSEWRpbFBE1v7pBpp
ipBipX0C+lU+4F0y5O4ewdEQxF/DrvC9idM7f+FkDN5G/RhkqI+Mt856I5baPGAqEW7bSjcPQp5Z
sk+dqb7zaFkFmNC+z1NnYzzeU36ID6NLode1zQn+S9PepEv486AGyt6fCAr/7FNTFhZZuHQMVCIj
F93I6wzZqW6jZquJfjr7b1maf/mmOH99U1yCQxsLA7zUTWL6398UvD9jTZ8i61WgaQjqPjYoTP95
cNqYJ1W18eNld1iFK6uLwf/JKaqrLvhhslimXDHgOWlYuJ1SIGyJFbVHe+7tkykPqj9O7Gzlz8BO
Pgyo0cnPiGxNAA+9r3WIUsZudtLLARadmT/XU2zswLu1N/gdtDeWPJP9pe3M27e5aWJjr90jM0cF
93ExS/8WcM++GSvr0Upn71aOoTf/y1grW7Y9fipLahSlqdW7dqwQApRnyTj/PMvez86j57NwdJN9
arbN5t/sR6y/vgCe6zm2A3oMqJJv67//OJEbBVky682rNGFtbfTVfdRqZu2YefVtpU3DTrXeulwD
2Z2mQCYb+xmkBt7acrYax2divh7dZjcXnna08kgMWOKVv9xGDai5sYPwVFfCVA6qJqFYs2hfhAlb
tGpgLpIgmTuU15rQup1MkuqokYNO7Qr9QY+WaVWUGobfiL/vMP+od/iUWceURXOFen7zYOXgOeY2
Cl/kHaPUlY5rBzsI03vPggVja5ISMtb5d1vXEWkZ5+d4yIMVrtfjtZE5wa2akTUAT/F4RldYPa7y
8ZzsXj+46pkd67m6EFaIX9T7yHliSWn0ygrJiQIjbe/8CXW4eooe7BrTFnPszavY91pEPuh7n9FN
UEWNKYA2S/woyPOvzSAASyybqi/OXGRWffZ+roo4w/d2QaR2pyaqPs1PoJQaSXunBs73ylXgWshy
fKt11xRoVnXnFac+nIiH5Zlr5uWpEtj7IXG7+tCvZqhBeaWaer5IyCsbeeX7bdUM1a+mmfH0dlvV
9eHy32/b+uW/WbO9vzzswnRsTwjPAblBWv7Dmt05sZ7MaRF8T4HgG4YL6LBHUWi/6ITpjuHle9Ws
RQCTrElgnS7EgBTrGP4wMQG95F6+TVeTJjlJzTxPV7dUTXVLrxI3mQl2Fz3m+RTbllTbDrL+hLi/
7FlGaz7hwk63WyXBOhxBrAPYRjDqPE7WFkaZm6WbxYjn09vwz7sYZJFQO88FUmmrqvF68Hxa3xyM
pKTwrU7VoaW6skdiXzX00W4Ov0w+T5vlSKTjS6yBw6kqbqe63k6DPmYBcq1gHWASfWyxFUaMY8Ff
ltzbUfWpgyCzgDqnnOON6Dnj07lzoi762XeeGPndzzuoPr8S/pszzL9cigz7Q/Dv6sLXbcIv4n++
UHjL/f65C/0lEX7VoUYBg7wjd2FdaI1Xo4rQT1dqjTivJd7gTycPxQAWF0STmarWFFzO6qt0WX7O
V33qyiVeptPwnS+JvKtcpd7u9fv93/7QOHH/cPnJ0ylvKaBxGNz7SLfr27c9g9w4EIKfe0IvT29R
rbEpUU38LnfAoMWDrw0IiNtgQMPAFw/F4iR7p6YapkZROQU2xQV2wHdAdZFx5QIUzjKo5Ru1t0GZ
vseU3iu3qhnmdX9lAjPaoghtPUbBn6Mq834eVZl3NYrj71+uNVK9eCxzardLNf0RzGYOgTgq3g5a
OLwuVWrsVJca7NGq3yVm80dutMUtDmfLlSx58i/Jy6JH/wSbOrlzTIY2BUcyi5t61vu924pqJdog
fGnBBzVBZD0vKE2HYV1uQAUjhVI10cNQW9GDkU4rP+y0G9U1xVPJRhY0DQVo1rh+BHfX9UCItRii
h1H6N7XtezeuPKsEQu9kU7LdeWBKffsINOdSTTv3q5v0XUFNWl6vBsgVSg1Djc1GHNioeTUgPETK
bi6RHg+a872b3el5xqxhDT503lAVnJ+Dvrxxem+8T4Er/vOy71LD+bXC4pIV021btwX4WIMQ5kMO
rB8Dr9HrZfo2NWT64epPGvIG9iSO7NPuSpGjOOJ29h/WEPn7JdGHB9K2LTVJBOdVUx2G6pNTLPW9
apgxz43tusFaNSOjEMcwEXeq1QfF8DDEwR9pVvd7c9CqE7lV+y3PNUMgLMdR26sc1luuCjN0SoYD
yj7neZbKYvk9YCVfUFi8Vpuw3GennFbQbNS+Cyu6X5tI4CMF7EK7dk1xtMDsqOS+OiDifxsOTQWw
ncAl4CdYZZbrAAOX1YCkcc7zS4Oq78BuFLO/CSEieZY7k/epnpvDKPM0qt+eU/va7wLvU+dVH/ut
UWc7lEByGg0dh+N//kkNIatibBnJd+5e/+c/bX5T/JccS3d8z7bwmPnwm3q12XZz65Tf2hkIdBEE
za7L+1MyzWgpT0U0HcOymY7qrEyLduc07Yl4rhXXarJs5mOAc4dv3Wd65h79Ms63le9HOPuOiOAn
i7Nyi3x6YGXxUYGI869ujnpEX4EwbuD/uMCUX90ZVbNCFyeTnOCRJH5BhsubqSuxI6kBvngXTjYX
twV2qjihb/o8MC+iwUzjHyaVzasCqOnlIpee88GJ4vbgycO5b8ADSDcmVFlN9Cl8tnfdfTk4uyJo
tjlQyycriUpcVGyxE5lmobPmHQLTr+77bMYVtQv2fALTz5V7gydSeuCvgv/B+8FbGvRnkqFDsTuD
RSsHUG2kQmRC+noLmyk8fYIRAPjvPdBWsfm5qQJrFXe/z1VdagbebqtADN2urcJ5fz4ALMFVNsu3
ed6ZW8sKqxoYyZ9T3tpuxCPqBMtOJKN9szjjVV/k9dGSLdXVsers9W46qhbfmJ/9MA6gyCcof5z7
1BRqOC9GP7ebkRxv8y2x9GI1dpOzswpkKLNqDr/kVmFdkruc9+WcF09Gg4KY7C+DoNzNUZKsyMxF
Xyz0zC9yx/BvAA45d4bdPTqyX5AgWaf+FGwKzS0oIs0R2PmgngwoqNPoPBRWGT925VolnuzWUA2V
P7IjL5IjqoFpEKladIVlXktNC2GxJ360+udXytIpaX94pfg2uqbjeiY7B8eRr9wvpYLJGovKLxbr
Wx7xvri27h3UAQJdsgb0jJjie58dAaC+MEmEv80pskw/8OaJ9xlq7oemmi/0GS2QnH+SW3cP2I7M
oBF9EqPyMAs4oDY7kXOXE8OpmWuzAMZS2m/TInCSa0dvvUvVZ40pioo1qG/dh1FXTW2+M6ba/1Q7
mr5yrIqKrmxWi91s084DUSibyVxQDywrdFtks/eEcTPo9lG1UjCtnyCeq4Y65FI0KEnc29CPvyd6
Xuxzh6Rzb0/BhSqBzTIA+dCnyz7Amr/OO/dpgsr1W63tw3W95c17MQJlXbTwS58iKAP4CR65GbGk
zGFwdMBNX2Ui1b/ggLEDKOy8/j41dVl9bDlV1MNwFU/TuPGayKXyMkQnTx5qnXSurkeXUZxFJ0fU
+G2pUdUevelEsGfvNJzYdGiQzPEHEZ0aLe0gbiLO98t1tYYcZuaBA6ijKLuxlu5lcX39c+KwTbNB
B2JPTbOpRnvjplGBhRrN1sQLxvLGYPM2OQtQNs+gyKgmbg/PsOj6Gyds0IBOkX+xxI8+6CkmCks8
zKKOj5UD9FGuYqqL2tye+DZGodx3D2Fq39tzSZ1TBWRGjgRPZZBLOkdq57BMjZo1eaMP8ZoW6OVu
MmIP2GPA16fr5+S6jvHHnXQEXUy4oNUMM1QewhwugGouZYoTcOVfnbvUmZqmZqimOuid2+6x+mo3
VN1jOFy9tzEDF422Mo6fnbKcMYuZl2M6hvDNZ4ythxhLNemEEEC7UU3Tz5FwdfR8p5plV+wB5Ab3
SZN8CVrnK3YNWLQ7wXTtR2X+2EXZHn+4+UX1x7LftPW/7Xf59sAftdAilOXQyfGReZZNVRNV1VA1
cC6bnvv6pdtWi77Dgcw64v5Zrln84M7J5vkAju1nM9DRyBG1jc637AvJfcxvs6HIJkeoI0FVW8fE
l2JNkw36drG840QYfhGOY/2FxAEk+8gJ9gOZyceqD3jZ4/qLnWo2lGD8CdtFr77Upn2MWdkfPDvy
3y5f5LQPl+e9dqX62SrZYMaSQ1x7EIwl1EEdLDidF0nuWteqyU7AuGkXQ3IVsHcrXLjtC7tE0P/I
IPWPMW426DLKbUJEsfFqiuF5DAkFLNUnMPO9Md1Hvy9/m1aIZ+mdV2J9qvl39ny/kNwr0SMptCvs
n9FNsfroQffrQA7WEvsQDM7NP68QhpAZg183XSYhPBApRzewDhNElb+vEG4O4nMohuqlCmzof+y/
9vqAHy0qCwbHt3MnEGI/uBUGtZEjuWNy6G2CGno7NKLaJCOioxQ/6w3G9sjDyAiskk2PZ3OlQq6g
dKpNqbXZSgVkzlD+HE2GvLzzeVUVfkHhGdRZ3/aPjdvHu3P/GQoBKO9tUM1XmIjzNF8fH5OlvS8x
J1rw7H4E37lyh3x5No2MdyrO0XUJm/nZHxcUOsnxnlJ/fJumwUE65pOGqLesVLC70MFYG7hlyKbq
O++EPlQ0zpM/bKc+NM93Zp2Sljl/3lltryDCHDor8W78qcNamrpkHo93Bpy5J7sR9Qor0e7ga6l/
0MIZiRYtyZ9bqznFLQn+XiWIixCr5YC19MKouvrGFux9R1O/ZtWen61WIICK9RsqPjTVNBMo06Ey
pJxngDQHGZL89vwsh3P+OFSTfv32MFtONW2tXGJX5eOuDp08i5zysR9L/frcf56r7vn20miifLtf
Us6IeixRg4JBlt6TiTauplb4qwpLzXt1gDL0suT2vFetYDS82yB9Vg11TeQG5s7qfNjp8pq/u89U
oDP7zy+QkKjBDy+QZfpkZQAZWTIt9yFqSae0zYOorF66yMyvyctFx8z2w+PUSlITwceVaAUiI6rz
74bVQFeJL21rV5C9CDQ7/6Z3wuFeNdKmQSgk8KKNampTbxz1YLp/C3LTVP9R4zZ3GBpPbGfkry+D
aRLwM304xVZdlVdjMzvbOumfYkKfVYmN51UHowj23ojhS79YT15hJ8hR0ufIdEEya9TignqjWsuM
iQhYO7BN41DxBSzLFlH7wLfvvGjBYZq/cG6SedBTB5UJGWsHZR/dUaq+dMpwfFAzGhsSbYkD+U41
a9fxrkeZ6FFNw8oA76fxuMnspThUmD107JbwIpzJKtYdCUUj0iE490D+I68vEPKUQ62mv/iVZ6Mb
HC7IEITRtpyL4SqcJuMediaCgyR37sMUTsAkz5L/S9l5LbetbOv6iVCF3MCtKAYxiFSWfIOyHJBz
aABPvz+0vCwvz33mrnNhFDpBMkV0GOMPS10ZeGi7qG079AmfNTImlZ5FFycySZssl7Ymv6TqOfTB
h6E0x/qaPLZ/8NxUXGZs6tXU0ZbhvBkqDUvrRiK53yXuTVQEd5jhtScFWevMIr2J/CYgWcmUri5a
HtylqWhPqvTZQ0He1Kjfz1A94hCAOxhtNE//GwBm4iZ86oLvf1WrohjM6ESoShU+p0w1P6q2oP/+
OVmqOzz+htZr3NtlsYJgnx4tcnV7zo2AYRJHnnSjBCzjZSPxPkRCRt1JnvvIRhSoq8uvdd5d/MwO
frrd+1BMKN5oBn4GIAi/t53xpXD94i1MQfYjhmPtK5MDtalZ4jSZiTglohOnGLT+TWGkd15aQInA
b/BXQ+E9uBF7wEHXlgP4uCjFDGa4/QzNjUW2Kf0BSlt054WR/e33TRYmHzUYgn82dYY4a9GQHtyF
GaRhYwfDvSG02EOo5ihCpW+A4Lyu4ZpuCiniuzhxnH2lj/FV1Hc6IEHbCSEMpuidL5sDZp/mLpnO
meZta/Brx8/5T/BpbNjvYeui9gsDvSNPWwu4+TcyTrNH+r8agd2/9zEEisEg2ePYfrsXegWxpCGH
JPIWOUp6lDC6r7umSU9534tbN7CrVVoL80bz4PDiZO0cKk6uh2a5qOLnpan1La6G+D8t3dSld1O5
taYmnp+Npu23BLzXBN+iW5Ns5GUkk33xIFxypELHeBA2JMjSSwZYIS520kuzvXSMxyjh5BGSyIRf
5MUZHsOD5cPMaXDHzIvimKWdsemNhi+PbdsQzwLxUgvs3Gen+FGlaFH5wPhgWE47rW7G91QDS2H2
bXA9ERTHkLFsHkoNIrVpundZ69UPZdLHa71P041qtOJOnAMNstbSqKpCAwPZjoAkVHCGa3qGzn+I
3mgu0w7lN5k9ZYmVndC4KK4rBzzupm6x9Ipz0iFRRnJFt11yKOpWVapLujR/3OkmRn9VQfLls48q
Mt26W88etX0aRCaSQ3YT76M4eR3L0T8HsCvPw3JXmzHSe2k1oX9JUabluAsapDY4vYhVipvzoffG
6RUuKScZ8YLddnBAIaJdFYR46txO5ue5gD3TO2Zyry6h9tQHdXDRCDrfd04xHgzIQJ/tVoPCnqxG
81rVmXr71SvHhI2CkNO4zRCtn2RYfe0ceJGYo5fHWOriFgq4XPFNyb/9Lz0qrOk2srJfLY5n9yHx
Tyg9WDwspcSBbf67tLSx0yDlvLSVhrb+LC1tk+umP3KCuIes7JNLD2bu432rM4L+I5HQj+26Ah4X
LfK8NoC9oMpvp87Qnh0PedRmHh4DrR3udaPAMK/Unu3CGY81HJUrufRKKim2aJhUa9WaJVF7ja4I
6OIKCIF6tFlm2cXo+j8OB4McMBAKkN5Sb3wSWvi9hWmCMYFnHcfZvO9zMWf8ZWKYXi6pXkNCPFYX
8qW3Y4UBNF6vZ0cBV5p20XSKEbPzl83fR2U2OeV2MEmlBiE6QbOrcTYz0+JSWUMBFFaT5yS6UTWf
1Z9dI8PJL6ohQ9Nj6aoLzCEHaKH2Li51ZFYjq70CXZr9aAGXIVXxQ+TIZxhu1z05cP3X0ujn41gZ
xkFgR9Wv2CTiGrOAfKwMoqA7D096KJr9EHp/1NujlZzKuXzHntq6Z/FZ6ZnlP6pIS+nBhoxlda9K
SSBejSEIPuIyJkHQ1dDX5V41DmGHf4E2YyW/xHBiy+22SYwKm3qaOzUTpjuaQG8uaDeDUSaENH1y
xUHjHHU8j8+NQGxABl30zrt3NxgpimIWC1hlImyhx2V9gnKLkVu3OLVr8XeRWTnSdVn/EMyhtkWC
ctqBQhrus9lDXX/pkuDkBEZN/5JJjb/IEAFeM/Ph/4iB2//LZlLoQhieZfP1sYy/TmMWuM7Q8Kvs
SwzpHVGc/mJYWnufdma6R/wApwLyHfeqrhItItR11m9VUTXMlvh71KgZu6n0O+3BcSEjYp6FoBW8
0/7zBmxFfmfpIUKMgwYkQFhIYqlLkOOrVTr611nT2kMRihFenjDbg75cVBdVtIuOcer2c/AfY9Rz
xql5+/fNt6HAHeUfKQNTsA7B/gEHDS76H59X2+htJHNLvplDkW/yEF91a9lPGMtF3VVRxrKOFe59
E4vkRtXFy6ZC1g4N5AHardAsjO2Wyj6NvVNuWijsDJg5B2XIYdQ1zn/dDRAmP+rG33f///2k2Ww6
J5y3Kk/pAAi+imwCa+pYrIqhnaQHdYZWxdQekz+KqvWz8+fYrsTA8a/On8WwbfhBGdLn+miIo1eW
5dmb0l2+IDnUhXg9Yv2+ZW0JwEYP2ewXZ1fgGW/q9XuTou8ORrm7g6dh7qqUQ2SEphLnAgs5o3Fw
v0Oza/lrf3fh1WEtPyb7ymBKdqu2uvLGrHgNJ6Z8LRqNrSoWo3jUSlHcFSbJONB5t5Zv5a8Q1JHX
1HqoBqqYoEDkymA6yWSYnq3iR5LPxavMUOCxbDR31LNgGsTXpafDh19aJxtnkqhoAIxib65+A/Uw
PY8RJll+g4+i7T+W+D3f9X5R37eDg61m5KwdJ4lveoB1180oHFIaVXCJkwUjm9bxOy/HW+yV1oOl
J9aNGxsR2sZJ88UT71onove/Bga98fLv33/TXbL9f37/LeG6pgAL4pi6aXsKHPVHfH9GpqbWfDd/
dkf2Is+2gY5gGyVorS085KEPDpqL4H401HdRGNpbVVL1ZNZEg+ELraoMm4bIOzCwnZSozk1uwhkv
sst8Jcx+0T2c2xtrcMb7unarS+n2q7DBWEZVFSUuSINWdGg600M12Kb/4DY9gMGlSkDOObbR/KRK
6jIGqDhnAVEVKPf+OjHhLYm5FduyRzRxTIBKssnEI0TvMgQbUvsF2vECHZ2eQNKFN3UiklU0DE63
wKHmlYmcBVZyvMQfr7x6leOu3NpoE4S9jqo7y9I28ef2bJP0+rhUqW1e2ZkDf/x3Q7TcqRFiGaE6
F5X7bliBu6r8Cn7cEPYkp/y0PnS/7xrVosokej1v5XmoD1Y+gO+lozaiWaO7l7/iAKr4WQdTfgbF
hgwMIYSS5ej0GTLoTNQ3W+J0V5FXRHsYINpzmARfbOb+syr13TmzS+8pN4P8ThfRmbST9oyq24g8
FVJljdNrz5CU4q1LqLWVoFPvIeAU98zVyV3LHyRKdedhYe4/1BF6Jmgm1QdVl1f+tuxQCg8SZCe1
QOsPWjkNBz8z0fn5LKu7zz7e0lsVOfbdRgSZzcEYdx+HuIjgxT4KqicFo1DACXVnRwimj6UP0nyq
OOyFhJI/+zklDLBWSzAkHQ37bMTozrkNOyhrKaqLjtzOubCruwXRi+QhYldX3ZAGpwYNzr+6JTUi
Gh/sOH0O7EPaNtFZXYqxSW+96aIKRAMJOxNZfi57DE6KWeK5oFpEvCSfbIOw7TLU58t08LrkxIyz
yHsKTKQk5kBLqXLTnPxFvMxGyb265Bkprhl+FduL/9TZVcReHlHDPB2iU9FM39tgsJ5St/JUCcE+
6ynR5j9K5Nw+Sm1umji3BX+0DZCirgm95ohxuvPeiRJ9r+46OSLI9bsOHibK4hIH1LjP6r1wPIQR
SyMg3SZ6/O0/7g0bnmKeIP4vyHnfePU03Yx5nx2R/4CPp0Hb7iWSExqpzvsyRyrLLqLuqUDs6iqQ
5C3GAQ9mzpPfnMLg64xu1lUSo4UwIFDGZqtBOC7EBWjKcFevNe/djdqfgdt5r4Vf+ld2ZeRPJSyx
68CDjPTvE+o/mLueBaKKwyOTKpMpzX/Bq1I3iApZt+Ip6gL9Si29surxyZFJtlfh61GDqVrperZX
S69qzeP2V6tuZL9aP8eqVhMlkN4sK8yp/jlePU4NiEwQxk6DxM6hqLFmKjqMmv5iBLg9kHsOw0if
fQSxvMSXR9uM8eyMe/lUNUGzCn1XPtkc2nvArppmnm30mF5mL573o8DlRxWJFOpI3FoTkyStbiiA
0tcdLqidUb4gnbmqpzrb9k7nr8Mucndwf+qtM5juUz879+ogOHWYJnoAnh8S6Ti7NtTxHu0S8aQN
1j1aEN0udJDHt0YE2tqyeHMwccfvNDROtlWYh8g30bUr3eEZzc9nFeX+3RXNuV9dxYA1uOrq+eNL
KfHMgjEpTrYHLfnayOBOJWV/6PyIPV0/hd7JJAV7sjrpvZv5fO/yUr7rVv1DRKP7ZiHAiGZ2ML/A
WoMS6brD0yggYeS+2T9kCe6UdU+QQte6Ye3VkX0uCm3YAAyOboOm0rdjb3dHV9oYn2ijv/c9ke8t
DbMh5PD0g1fX5W5yIQMiRxRv+7ESt1XiaGvXm+aLCSyYFKDs75GoylDv97pHBOs4y5uFfGbiQgkq
H43XWGiL+IbUvoh5fuV/0nxjA3BCi1MgzJZv7B6JkpCkza6W/HcGu8jOUznVd0VVv6MnZbwZoa2j
DYkyXtpChDQwJlX1+dhhRwW2bTOGQn+LQmcXZV70iA3IyMt9M/sTwldQpWFK4elEUiv9Ztc9fmEp
Vui1F171bl89xUEWbkxHQ7a/LtBtCZ18nel1+JJK91n6c/8DtcVN3zsIfpeJuZs406xKK+1Rng6s
jdXrw0GAZmVCDLG2aqLqoc0TpsvIyt+det4Y6K8c0hLVF5FW3oHEv/i4qCLKS+joNg6GZEuDIQxM
ZdStnifcqk4ft/4y3Orm4pDGfzxGdfbiTq4Q1chuTM1vr0epN7eBHpv73i3MDcK2+SOAR4w8NLv4
YUVvEtncbwUL82psCv3OrFHR0RLb29laaF60CL2LsBY1roX4cCxjCs/72Zt6+VTldrrp+eodHAtm
tmYUAghvNBKObnSWxSTfMxs+xGr3sVysZZei6pt+fgD5+avqs56s5IMqycCEFJHF7ccz/p916iHq
JyCy9ppbwATc2EPYVbfCx36o29su9y6mlkSPqsp1un1LMvmsL1We3+BDCAZ5qxoTx8PsJiEZoIq+
ORGPc9E20xPs7cdhDb3u1srm7ux2WvfQRfEhzFLCWMaQ7WrDQWZ4iWpBncb/zfTbc21Z/YPZh390
6yeQlrn/YqVi2lWE6XJfguI1a685jg7YNXVRxTyd+Ps5TnFN+Mi6BEYZXpJ4DzWXeKWqQob0i6X7
3a86RCana2AAGDssA9hlVId/X0+IM/z3Bt2DMIJYl0lqlZfTMPS/ADi1VeRzmRTmE/lPkjEb5tpq
L2dv6xJ3u0Pg2HqafX8LbfNXaWn7LC1tqme3LOvjf/X85zjVs12e+fsn/B4Xp1qzRd1yRgElIJ0S
9JL0CvYS7QBm0nOnW1WjLhOgKKQ1M6QI/ruhdTNOASpQ7Hm5fu03xT5KHZgMS8qNF7y8dRq0aZaS
utgtQv5MFM3KcCKZgkD0+tXge9M2KhDkdoUHB7D3z2KKg31sJXdxkfhnVaXuMM4drvtw1lgx/tNA
dAu7zTycbhMfuaR8Ni/hsmud8hqttFTD6xmG/kNkJPqB/UN6NeXmOxqc2WNs4BvdmdFTYyDcOCFD
uTeC1Lm1bSsCMYzEZlVKf000CvZW59yLKq8e0qrYprlbvriFTI5OT2xQFUfwisxaTrdpxqJ6mWbc
GDRj75ZVf6tlRX5NTMoEf1+6vObSKW/DZj0bLZDRVtNu2Ep06yGHBItwzvzVMUt5NaVDhy9G7D31
lXlvkWz9hpAYojgllBCgQe4us8ik/y89iG6W6EwbJkaQFS7GVUdSw8zzE2fgap1Xev7MWvYdokjw
wzTf+q5vLxnMYgy2BRJxpo2SrClQw5EZYl8JkZI1pAvnVa9Q6R2d/JuhZb968Nvr+4V0thYu6au2
Qs08ylO24Avkl5B6jwsAZ2WzAuQC5jTWPHn4gMgFUR8eYwQcRz2ssdwji9JpLXzQNkHIdpLmz9Cw
bwkzp+8NvOCrASjsi1fVxYpNafo4DbFxHfCfuWSxj9YR0PGTE+VIh3dAWaZ4wDpwdFB280rvRLgR
08kGSQD+YogyWCSUpzDH3ps9+Hyy6gluhFlaeERr02s6sgZUo0/MPGhOI/wDjDKpt4MWj6xopNsy
cY3YIX9209MaN+tlBtOmgqd1zq9uyFmyc/d/srSnLzYfISIKzVuI3ME6c73o2CV1c5sZKcZsEPTe
DZRHQt39FutYQqKgSxI29M192+FSVrlm/ZKimpW7qfstz7IfhSYxv6kR5P73qcpy/mIWMFX5hmWb
BuE03bGhu/03EqQbU0NkfTk9gdbxUUp/9qyeiRe5jL0z+DAGsrR+y+MEVVet68+DrK270TSQ1qA+
nVNkrySWYw36e2ha3qiDiCrGrfNnUbW6ZXeo4+rORxf/GBixxLZrrO6zBm+WkWjHm5XPd7HC5fre
TeWI+mfrVl8tZJ5eNCieqxzRuxuSPz+7rtWxN2xJ3vTV9CUSxX2LYtBDs9RHgPGvQ9uavgzHOgnK
s9QJvasTfZnO+kbOeHup8746/pPgGk+xWTk3bibsbuuUOt7xjpVsRTaws4Q4Tq7SQ5L9I5gupHEN
Wno4iqQI2SDpozyqchCW8hiOTk9WAiXKvxpUF7dyGaI6dn4zorQ6PnW2e1FIQoU9hOWeHZcqVI7b
uwhLeCQmPHkNqVI/eQLrMKEvhyFdx0bVj8fvXQxz1Qydn8Kr75PA014RFHBWadIYlxmyOvO/QSzu
9/A4ADOmhvPJfQx3ndD+2cTD/WxN4bm38T4S8YgKNbQCfNDc4rVp4m7jCTRGtaYtXiOBL2JgywuK
qvGDD21WVU9+4e0QT0DiZxlUTJz+bLMJjnakdy8xvndWkL+i+e0eyBLjSbQUR216gH9zThZBoKIJ
bkXi1I+h7LKDREoPyWnqQ9TgAdXVj1aHh7I/G9g6Y/2GRNjeYid/BDz+5+WzThcIs9plgw/90uWz
QRVBiso1nCX8l2WLiL+ZZ3d+Xfhrths6C2U8bOMkr49hPZU3KdvCfQ5y4WDxgiKZ3/dohOTGRg8H
KBPJnK+nPBnvs8wPVkgxtk9pVyIjbRj9K0J+6VWeTNZXM1hywFX5o0GUfUqDAHdiZ+s5YFGvLGzn
+jSMwyu9JAkTiO5bH8YP1jAXyc8BMMWNypiNLXmBoE/v9CWbVnrxPmB+u1NtZHQ+2qyFFP+7TWXh
/jnOR+LsepD4xoUL7tK38WMISj/aKQQm3FhrX1YR5KyFaoByr7axZVYBdeUb2T/4enjDNj78CVPx
JgrK+I1YiMFEMaa3mZ9Zex1pm02emOLBa8hix0iz/EjcFW+/+N4YtX41m4V27xlzue3YDOzHELmk
sGa/WZvZ9FbW4SH2s+7U6qm1FUTy8NTTwp9ATvPCtn5qVfdWklx+EX1aXddeP58tUU272TKrGyvo
cfPWsuiAUgpWclFrHKzGiE96V2drQF/piyWzZ3QA+h+gXDZ9akdfJ0wsOBlO0QViBDNNXUS7sBms
OxGl+PxMpvMu5Be2zNANssKSp1jRFNyxkoclPykXvoJqABH06w7xYWSVHayS9MlxL4Ps3prKH18H
b5o2ArOPrb0AsTrDvkbwz3+cMolWrYcqp97Z8WuPGP+1xddjp4r+3Jz6NpT3TdB1d7JMH8yll19a
2Q6vEERpliLBOyKfWvStcGR/Sz6Bj6KCjPQJkppjxNHRlCGW/xtsNfXDtYbk1FlViULE+CdEW3IF
1iFD7nZPLsjf2lXLzKDjKtQaff+YuqN7pTeD/NKF1V3CtyO8qtBUTNMyuiqS6jBZQ/jezQbE/jC2
n/T59mNjoKXfmKifA5xHXqrOmHd9XkRrVfT9oUePjzfto5X/lixC9/bfFz/3H2ufa1kEiE0Q/Iav
/4PhbcgZirRba4/SR++2CCxrNdXzcNZljtembIINdMnyMSgXyVYzF98rcIFhx0v82XeC13gzpbds
C+geV8VjVeMQUpWW+9k911GkUo/OILjuP/ouj3YWNkkbYEj2QdQuZhzjsyw7dER8fzSdsR/7Mv3S
tRgJxV1SXGxUp3cl545dWBrJJYQ1unK1EhtjGNkhm3I1aJAiJQoKTmMGN2EuM0Hl5PGjCJMrc8nH
RwhePaaS5O8yg6i236Upnf9uW8aBchH/h6wMkLm/D0owTiw0DHTX4h8I9P/efRC+CWzghOLRIrWL
5v2UVi8ZRkRAzNItQDHE2HUJN1PdNiisHrrl8tFS2JjQqEqZtWQi5wkF7dwBSerOJwVxUXAYdfcX
JuavopTOhHpE59o7KFJoA/UDhrPk0x6EYbLp9Ib+YGi1OHapO6ARadhPSJVgort84Hl1RIzB+a4G
5VrMIJH0G93izK8GtSnCknrkWU8iq9jqZ2fTrKLvvZRrz2x5S9DgX7kTYBjYfV9F586vvtFhWwTz
416fUmixaeyeugSXTfiH+k2qp9HJAS6wsWep7f3Ifo4CAmoZIJsjITr/AD40wZp2lo8FnDjWSjn9
wAw46Wy+IODxwHsMyZNMfWcd+82vQQTCMVRcBnFsrX8PmhRSoEGqq8nM+GNQsvyk5dj08ZMCU5OP
euCSIgEAtB1sP18XADvj57kLv8IJM47SSpP9XCU+m12ijG3AXrYdsSuzlxhkbSGx79ST/xGDRF4K
z914fqoyDBd18JuaZriv1YCBDDj3ru/GTUM8Zec5iViqayspL6GdvuYiD5BHg6vbtuYLMobBrapS
F1X082xD4D3B6Yaun/V2a6KimstmXUz3aW9Nh2gRQCQDApl4ufu8qLo0xJo+LY7MUN7AuU1/KNIF
cJwFztFYANDCBU9reoV7NAfXfFKtU687x8Z/CJuxvTHz1HpJ0ZgmSec+6KOI7ppIPmQLCay0W39n
5KmLJ5VprbUePaCyaoqdJP5+rd5aw5uKnT9hwamKqjVHwzkwpq1TdT+d5Wg2AtTfEMZxqaKoJcap
Bv95H5TfrUloCEtP4qQ2uJGxQWa2Pn3seU3P7Wai8yYe8WbHdiZF3Q1dbdTT2gh0NVsyTpkhAs5R
dKySKH9w5uTP+plT31g4+cPS3+lz/802j9kEwj/v4Nhib4Ha/vIbxXl1w9YfXxpr0Hfu7PAHyKP5
KsdF6dSlUfmkdeFanTOnoq9ucuLDK5ma/cM0RtW28qwEs1EShUGKS2Ce2v4x5SN7KZJLpRvTM+iz
x499O1gv63q2NH3D3hivjaDXTt7QcbxMuvrV6dJLuMQ6h6TaY/nivMl0TACK+/G5DuLgxtfadhuH
vo3RXGZeeWBVvnc4lKbtzwKuw1tR3hMMLiER/udG0/6u+bOpAL2QXP3Zp6g78aZD7lMpB7AvS44I
5W6VIyjaxQsjNsKNah2gSdYltiTiqpg4qwf8OVdQCbrbDOeWY++UMdprrXjr82bdZp3xLcdVHUvs
dL7L2CQBBHS9TRZL/ynvhkfVo8ljDqxx9tRVWb3tvSK+MbK+vu+X4JvqIRCeqJxhOuHwAXtm0Rtp
lovUIdPoUW5ce0Y0ca53EyqFa62yXiRP+RjfWmZWX9TiU1JiQHVR39ul7bPUYTj4Wfo9Lgj4Iv77
6u/r4p/r/wK3IfNjkKj7pxaS5WitFurj9Dj7+0YzZH8T52CSfN/GrKZM3IMiRqg7/NU4ANlwnK6T
FiNw2Q3Bpi+Q/YGcAg+f2MShtkeP7Ln+mIrUX7tMVdvJ7pKNGxREhRcwsQIZJ4vGTVdiY1dDWIsR
NTq4zKzPwvafCy81z6qk48VhFcljGhO1Mdwi2DNvN3hVCOcNxvV3AVDurvKxeknnYbzKYZjdTr5W
E4MY76JuaCH/9d8dlGrfGiJrYBeG6SWxeixCm+ySTqG8LRNY6LHnlbeNL4JdYsj2puF0mnOGXE99
PTyMuKwcs7j/Yszm8DDVWKsm3RBuXJ+sQsVa99132yuLz26XGom2q4PuHRF46z6384rPI7SupeE3
Xw3e9sKsxIuNFcUWOnCxdeuqv4vc6pQB5X3LcrSoF4Ch3qFLNMkyuoikvpNalNyMqFUfggIuirqw
fIJQLGvk1hae0MKrGn5Kk/WWDE1c+69RGSC0aenNwRNTdyYlxlLaIzpvOWO9adLAPjfMTisZ1Bj9
SRAFV7C2UW3qU3HvBTo+EP381QAwc1VWZXEViAqF73nalLr3EjnF8O55MeYXsmnXydwnW7fRjRUz
gHzxXTfGji7CXAM6fBPWMrrqrcehsP2fzqDdcSjedWTnrycBY2FKzVXXGfgh5pG3Te3OP5Qjnj2u
p+2DuSzWxgSLPWuHKx109ctc9ONmABe3KYOeE3jRnbHAI44G6PC9T+XFI9n6g5QTMRuBO18QeVjH
dt0+Axaj2H50+A8tsJjmAdpCdhzDKLlTl7rWjYOWAuFbqlJNa1Zx7jnryimNkxQT/ANZvY5edand
onoEVvtoNH52RkRJfyo147kMDXFrJlV7mpzmAhEASH+eJBzhfiR6Xxz1OLz34XXjw5nHNkTs0j5q
BKD99Ry5+Zt0iRpXPQZxqqhN7tmrOB665iBve7fD2k4rijdbw7W40fvoYPr9CZimB/4ZFTFFo4l8
7mo0m9IqCrf5JH/Vq8aUICbhmqWLKqM29kUTOHMOwfREZqQ411nyxO6kvZ1GDOvYCRl7KdvhWcdp
6QpoeL4lSPKddVfe5d5gncZR7JzMjuIVgloE9Gwg6EujPgXybhiF2Fdz+k6OkR4ShYQbP0aX7KMc
o4h7NcGavArGYlhXRJaf2cZgSCV8lrWl6Fr4nOrIkd8U6DNvYr+aVrJrNeRfXKs4fNwKu+eYxI7L
W8mlNg1ZoDwU8iOJ8Vrk74t2utRT4py9vNty+lzbvvW9lAY7vKR7l7YzXOYON2yz9JpNE7/NDe9h
wklnwgvkp7QfpCfkU5tG/rEO8F0RNV5eY9pDIkmY0pHwC3a6jHEN4XW+5FpfXYrlTtjGJWfSP6gq
1TiUbb6V0sIyaekBuCm/1YzmPSUlXLbCeWxSfbiRrYuD/VIUcTgTeUu/4u3jPqItLO/zvlxlS6kq
YWzG4dCvR33UjvNyAU326y5LrWE7RO7Xz6rPbp99fRjFpDb46b9HCrc9gOL9WQeVtx/rNrnx+sCH
Ejrmu9g2wpOM43YbNVZ6SyoRx7/Kqs+z1wik+pH2kDLE65RUcInL2AE94m4f8frv8HjzjhZKqRtz
0ufzWHflOgD8cd/PKdLTttQfq+yuaRxQBx625ehaJ7vBbpqbJPS78xT3mM76eDyYQXHSa970FAev
3ijaL0nTWyuQevnFIu26A0il74aqT1d1aUK3I4p6Y7g8TTrasmTIeuUJy/iK9P7a1Bv3h1flDwZ7
iFVLVPAiLQ13s6T6aUMqi5gL38KB31BGaXlxsBrYYfN16/EqbVPTw2jeASujC4/YghuZL7rTvptu
nvws3BMoTQQWeJkvLrnnNxFZ1aoejPYeuZd+U2ddefTG5uAn5ASDUGsvMIz6VdGSCajLcRWVTfZD
jzhm+QV7EtfDvQZ6YXmYZ8s5meBIriNfGq+2nE7EQDwSlb7BlL1pdbf+GkfOvMaWpN4TphT3RSt/
wK1goiRrz4m4de/ytk8OVhyi5JcP023uL8cXx3lPjCqEltFNeF90/dYN2SIhWXTXg9L95gOTuzKK
fLqfcluCMG/0TVMM/QvhCRIk9IiXjbNXl/mdKdsSHEC700WY3YjZd7FTTMojf8t0O+mde/bt2r+O
5SJXNSb+bjLj6VhUwPHH2A8eHdtuL6IZ9ynMVGnJK6sm3RuOXXaKEeDbkkHu1grcFfJZXrsyrm8U
9KtH2BykiNchagX0q8Ues0fT9BGvm+JeDzCxrRYrvQbHLcse5E3fG+F69oziDSLGD7Iu46X2oXaU
VvQ9XuZcJ8WwetAqLJCJw06+7t4M8TBtxyEt7kNT+sQr+/ab6zeIefbGD42UBWZC4qnW7XltGOmb
NzXVdVlY/iVfLhDs5ZWZ8EUNXM3UrggEGddzI6p1FDT+RXX0fdfeegkmTp91KLvBb3GYWJanqG6Z
M7oX7+PZHw/LXGMbgmoY5PwyaSGOfWVVnLSQACD8QPbPg5UdMXr8IlLLP8UYkJVR+zBbOIybs4lg
rQ/LvQn2wveMUwVBZTWjrw30BFF8P2vNm2LIpnO1XOJdMeVYsnRZvKs4KVzbbm++IHf61WrG8Sf5
uRmkMhsVTtuNhoVM2/nlWhL7ZrrMwnmvZUzUtubcjcwjOx17mOusdo0nzC7FLkgxNOcrz/tqZK8A
YbLr2WvZcOnVdJwD0CO59T+0vddy5EjPtXtFjKA3p2WlkkqujXr6hNHj6L3n1f8PURpRU2O+eWPH
PmEwAWSSKpVhAlhrWc4hto0RPqCkOLjq5NwXVdehVNJ2n6zCyW7Eth60xv0jpHF18moO7V88jcBI
2DSvbjM0qNia0dceUneEPC3jKfFCtqj0QtDPfUSwBogAgAT6eyCCHHT0M+eoPQ+1wRaQDNWnjDrT
BlD2eCs2LTNsVCxbQMWK+xQbkfMbtShUELatH7gvgcFTcqSrP1RFmU50ns4nU+FBcOPDnRxNS2qi
UgYeBJNvShOlPw1qSMM67UBL47JLAjw80ZXeQ3Nm2ChyufXepofeChE6S4MsQscP3cxozvk8lKqy
q5xZp7Tn+S+TMyAZHZzBRgch5EAKCZakQ/ypLp7JpwFJVqocHFsLbNzmqQlIbf3FLqb4PJLXIBXS
1l+SsnAfvMT8zPvH/jyjJ7bAwf9AiDsLW8wKBavYxe2qngKwAMTFEVeN/9CWv8jADkN1j7RmsnOc
en5KoMbaGFo7gkww5qeLDbaPo5669F4sIeJgtwBHigIHDJZyQDdVtXIegBcCtdFzqvuuS9/OUqNM
9tBGWtB8DU1LHZaYyynfRLyvUrU/QJkPL6IF5aSiAu3ONM8/y4G3gXfbgbQy4BY5W7XND0AWP7eV
gnZuwdciT7DOszaj4u3zytxateU8i611i5OeNPNNEbs6BFMgu7rUpgo/wgaHlCoYk+mBqpPxpE6T
tTX8MHgOuevj5EzpjcLWskL9GTTatKQQHulg3fWWavIzTeemV+pgcWLzpx5Q3znsf52MgkJrN5UH
zyVxW0aJc2r8hmex5UxLoM+5GGUsh9Z5oMo7HfouavekTSlRlCAhByX9yU/C5DtiAgsjitJ+5fse
7fDYDz7RixLtzbj2H22VN0WU/GBzRQG+q2ne7yx+WpahHAZPp6vW8sgOgGvDpY+OfcqHnTKk+pPR
vERmA7BRtaFe8XmBoUSAOVn16vTWt1F2zGdNibblTD7ATBAvi2bFeJZDFQIJ5GmrO2iB+mar2w7N
+1Gvbse0RmF8CR407YGCnn2fFJZ3KOOlT9zRzBNCjfPGg8P6sxbazcvQDBsVEtzPptPvvURVnpcH
db9rtFeDjtV7EgRo6SxDq8yybTwtAuU68l6IFqKAUUL/f4SCKaUWW/zi+nGBcsCA+rhDpnlozfHZ
gkkD6eR0Plqe794ltfI1jIvkZQAhaXZ18zmYpvpzQTdSabTaQxko9WfPGKxtD0c137AMUWHxj1pP
asZv/QeroKkK6Jb/kMf2r6gVx69BhmRRpIZUhLwgeUW4Ot2bQxPdiBdEBNydyGLRvYIXmQlYbhPl
k+qa6gu/H7SxYB6dHtxiiJCazUbzzlFmGgZ7y7ixjCbdwSJig5hK0JKkgWkHDtz+kpFKQL/CVdET
ZGhNqnYsC37eFeS6SbGE8HfSJrqXubrXB8dSK7v9ZW5H0xm/9uT5lmCe8JpDMdMZL96kJ/dnTjNi
jsvKtGnxgzWh+ijB+ZBS3xxN6AwXrxok+b7uSIxd5o6jv3MoaB8l2OhbfVeHrn/xIinWwW+RVTeX
uRGyh1VPSUj+hGQOlS0V1uSIGM+N5Xj9Yw/1/SGL5vLeTe7oPok+K82219Ths6I5qAPW41dQVN65
QJvxpuoBbyrGODx2LRR0UY9gl6FE9sXWaj+qGT61i6mHrODBpNjsqyU8tzE7ZhrNw5M7uMOjrJHX
UQrnSR4d3Xzcov098IgXOTvap9O7IAD4Dertl5zk1I+yRE6KLg/rMfOt+CYa3VPbztlTZyVfOjUJ
XsEj6yd0LWC89sbgtU7a9kCufTqIl+aBZkuN0DuJtzDrT1lT9E+o1xlfux9NlQU3eliou3JAZC3O
7HrXgFs9NjFFTjQtoEHyStRB9rHl/HGaLqemhnL19kPAh1Mz08pDMpE+CKwXHxDmV5s/j4Isbbyj
F3w1eLc9+2lxkpFiDeYj8uAvMornHArUfPhFRjV/NPDtqKLcWoVf5xruIHekRierxi0Ktj6dKbvY
VozHyVffDqZy6yhD8LiaeeAvT6kffJGg1Z6anbYPJyrFV44iiNVN5YMWWIMlhHwEex14zIb3y/k9
G0ar1rQv4OEP0dBOP7mz7e/mlqbmScvVs6qT7qJ3eufC9QL+vQ630QKCl0O1iKLIWWpYLh/vnN9w
B/0TsWnvZ2mRefuxB1By5ZBg8Q6dEnzwAvZBfsUeGrIS5F4vqzaNu0mbmca9DlAxCZZpzk/Qhb0d
Yh4VTulykLPVscatjqu4/xCyLj/bLZ1tsv46T4ZrzHql/xBytdQ69x/v8h+vtt7BGnK1fBMsjXlX
7qsrrcusN3O1zBryv70e/7jMv19Jpsldav1UHboweln/BLGvw3+8xD+GrI6rF+J/X2r9M66WWl+w
/+lqV3fwP83999flH5f69zuF3gFdQd8otrCA8GgXLR9DOfzL+IOLUhSz8tR9m3UZd2ZSXFa5jC8T
Pkz72yuIUZb6OOuf72i96hqjUnee96vn40r/X6/PZoat92AiIfuX1+lynfW6l2t9vPp6j9f38X/9
3Zcr/mWtFgyEVQ39Yb3qeo0r2zq8vtF/nCKOD7e6LiGedPmXX9nE8R9s/yHkf1+KnvpuN6HwszHj
qXnoxtDZ13TEb2UY9gtlgJk3dO7gpUfL2qqVi7iu2xT6MW0Q9WtqjyfKxS2B4xTQE0fzyj0g9fqk
F2g27cQd9HvTTL0zPb8g6MTUz156V3k8BZZ6qR/1yXB2JkWlLbi/LWUGWi8XubaLmJvouolyG5g9
KD3l1BrnRNmuem668zZxNa1ScL5vxLAcN+kPH2XfWxPK522eZcmRmhT5KDUrXujKvDGrvH2AbCl/
Uci+3Fte+yQ+iar45B48ux53wMLzFwnTE6TEQpItJwnRfZVHpJxHU1aVgLQs6OEyY22zLvQfr66j
OOxYuk8S9W+u7E0wL+n+z0FukIHL3eE804k1bWy4P84yRmwy3I6p9+ZeHeZ7iG0qhBQjIcXwNk3m
ykHivPdVrCoJD4UJeFcrQbQYdUwVQE7lQJYQktJ1/CEocd0z3ZfT8cMcOk//CP9ghVwxdbejgcqq
0sDhj/Sb/dBrkfMgZynaFX2fd+crOw9E0Y7nU95DVxPGNrzvkwC2hj/WkAg5lGxvYYGy++Nqk7Mw
dfobYJC/XdllkbJx7+pytk/iFJODWHWmTsNtpQ0WPZPUCRFysniJnG1u197FLk6xy9l6oL3ORn6d
qbMQ4MmpSzHFr+O3uTKtMSN/Fxl1i+ZZNh5oAei3UTzrHgLYXvO0qTSSJIgaKbxraaEmbWePBwSO
26chUNunWiudk9O7n8W02qHf+mxlrcteg1A5ZLQjH2wz6LfTMlNsl2vISqtRruM6wXS5jjjUcv6W
FXVzFJiunMED9fyG172C7kLC55Wbi+9yLphdQe9CC0u3Q7vz4OUMqeGe1NYwUnjNq6w5KZVic+4r
av2n81YzanUr4X5b9+Ndq+n2Jmj6bNfExht2OlE6ZOnVBR29HoyygayTbL6YPoRcI6/FH8QucOwP
oYbiDzJdgNjQF2wieP4RTiNnbRoApZvUte/CpSkChUj1e1bADrQoaawRoa1pkAYP2Va/vWr6STKa
zw9idBa1UPCvFgmQXfHeGwSn0V1uB1SOlgwgn5SXiCoqxJV/EORByJ6hK9f2F9K8Uvikl7iWatgl
jlaLYQ/rSQN1XNk8LwwFh6it410I1Xu4pVMwpx0ki3eD79XP5TDVz2LTFlsHqBvJIXK0BxmL+2qd
EY31pvOD295uhvtetfp7b6BCvJFxDAv9nas/FF0x5ruLg+QT/QCj0/0cIm5D4V7v4V8Oyt26QpfH
b2td2cJlPV9/uDLbaqQcFX187t7FQD/8rrypiNb+vCWHgMb9e5Cc/csv0uVHZvAjdRvQ9LQF4Qc/
rkLFNEuj1wFc2DFfROXkkL6fTSIqt47F3Q8IeC8zruwyZAfdH+n8/9YMHRroJD5BTXmAmDMzUs7r
Ifebt6EZtJuONpF7cYr9MrcHjbMN5nrer9PIqvu7vqy0LSRJsN2aAA6BQQ2QAZpGFNEErFV7xWl+
MqYuC05t7gz3eZyzMY0ahHnmtLpNjNRVXwaL3IE6uvlWYuolMBGowuTRGd1RdSMP+SAmN9SLLQ+j
A/QgjaZmW0+34SsenfmGnzntETCr/ihnGTqg+hx159WuI912n+kW3EWEeipNtRttLK2jw20D8cO4
Hkjr8ZfQ9b2LFG+pDCzuyPSgqny/mtia5ZJjoVCS4WrrDYR13tz3jXm52gd7nlZ0x6CLN8z67ZxG
FRwf6O54XQZRpeLbv+rIeYRdNvzstvmwrQH1P/nvsZHhzFexg/Ot5jJpBZ9yoFEC6BrI0VKvIZ2U
BzcGfE3DxV3ZERlJOh3ebAXAqmKsUNhZZlwmyzpDuCT1qtDdNIunhsdM28mK9hjeSMj1lGVtoLUR
rO/MEG9hVbtUd5zRfqRnPd+7DUTD/OvsX+0QnIiWVD9CO4bXw2rSx6pO0P5FzPBggXP5LLFC1/Ln
WLWfLco0tD4oeq1sHI2fJMEMNKgeAIZJGC5txKoBr5p4BW0gXsel0UG8MrfoqEOqnmF69dZnna1J
nXxTL3pS5OvJwFf0T61D8VaLEpV4swJVmdqkoanRYPn1uo3pp80jRCUgeJaz1bHawsVLB4d2tGPQ
ChInhwE25osD7MavMxW+eRgooq4T5BJXK8klJthOYIRmYQler50uN0X3VXOuaGsyHLPc2xPteJE9
xj+Bg0IORv0p4AWgWBhBNTx02k+VpdFkVU6fpmIAn6ckKZXwQPvJyVWH4qfqn4N0VhFA5A27TJdV
8zavb0fyvf9tVX/U4cZQFPR9eHi8tQbXOmp+DzKb/qyNNyv9faRHwWtYzrdBRba/deP5c1EV23Eh
RgM/VzzoHbJRwRIFaJFnZxuNGfF6iV7xp7CkeGVJUHnDvXgjU/2wZD7lFIpZw22LXykppFQYvIIO
eqd7USEcv+3c0D4gdmV/VeboQX6H14iUxs/bMnKsQ9hYkC6bsFMNm3q2qqM8J89xZNyZTr69elYG
VMkT+Kyqxp0Vv3nfbOKJmvqDZxr5ZdlcHtUp+NwYRfMpWeQbjTSFRcdsTq06KMPD+5CiaHCWw5w7
t4Cjy7OtoGfHQsVNo7nRixw8GjzKhF48GcFtoZ8rs70zehMBmGzKxmPWDT1fskyY+fy/OFnabhf9
rWMBFR0iMa16KtvOOUvIpPvDg+3Ox3WCbs/JDd+goOplgq8W1raFPv0Sc7nunDyWRRFeFjGgd3wM
JwqfchcObfjItvvWRmLlQCt0uqO3aTiYy/Kz4pbbEVWET0q6U2O4XYuuGT5NQa1vowHhW7GNdNze
0xX1q7fwvYqpKkyogjL17Cymge70Q1LbPEUuw5JN34thfROfhJsxOFIvA7LTqr55mjL/J7hDhjsv
CIa7yR/pQpdTOfD1rijoWrwHXEdV7x6JkaFftEG1kTFUZ9Fet+b+suYakxXx5G/X2bKuVU9v93FZ
QsZl5nxWhzo4XoXYjcovauB9Ca0aJZXOM09ur0T0Ds4qp3JYx+KXSHE7UGW9RcrYXiMvLgmlIDFt
tQCeEQmSNeRsvSTaBIqx/durSSR71BDWQToTVb0ZHx0IBnfxqCV7GfZeiK03xsfenZ3NAAfF4crh
D+mvIfWW22t7MZ7CMtPu6rxObeRUWGR0P+lTOTwEetDSnJQ5B4+d5TOk9vXGr+fhVoZySDr3RTX7
+F5GVRxrz5017nIEhB6LZeSZQfAMMHOdUsHCce4668afmjnael0Ly4CX/dCAf0dbOF5mPiI6ZH8y
fbnwaIbDoYky+pSqekt7z/BcO2r4CSAAfZX+JzkYsd3SQWT5p3SxuQ2NqvOsIO6yDKnWd495oJ8q
03uboPe0MFgICYoJKFq2d+Ye2tglnt7b/L4vnN/XeKCBtHfZqNstAVVfTdugD6cbGc5t2dGMZkdb
GSpuarzk5dcsSd+uBitSRfrSdm6NtE3ouikMkjbuolsGl2jMXxYHOyjWUSxbbFFh0US8js1bA6Ac
XP0E+EuARMlQDkZkx/TRFMHuyrEO0W4xD6Fl0yP41dBcdHImI0AqxaXYNMJjb9H4uGuHZj5QhYe6
3o3CZzVyN/FUZn/xylwTSR6JTQ03+CTzAfdfz5eIEHLaS8R6hffri3Ndg6ZguHxpQveg+j9YIRxe
SY2E3sYGvHN2lXYPMiOASMAafqnbODjFS4/1RqI7O3K2U2iMT3JoYU09l34DrX07PeU2II8s9rOj
3BMU00gyWPX9ZeRSRmsUa9wk8nK8e+Xusr/xpqTEPsztlrnD8tLlamLdUKsOQDilQG+Ssj7RLgi3
FA2wL2O4TaOl4L9YCjX2TvaY/y6uS1Dtd/u0cqP9OicYinQz9cHbOuKAzPj/x3XWa4//9/10/axu
DQuGsiq1jPui0Y99rFu3rW/wvJX2vXE/VSzDo1dq3Ke2EZ9GIMDIQhr3YhrEe4mR8ApQzl5rPbAk
yxSJlLVlqIyoR+yqAMKnNqmmvRjFfbmihI+AkPaAr+pN5EbJ27d0OdHnsylNY7pBE2OP+l1kbklq
mKeoyixat/nObwN+8pCYYOzJ97v4yeVM7r6s2vbm7bnGH6NbsnzKAx+Q4NHtUvcwFq0B1/EfNnVx
oH8HMqfWL/Yc5h3EkpcQZMm/9bpV3sp8MckEjbfPjncKtCjLfHEMfebe2/qkHOJsBM8xlPf0SlT3
s2aV9383FIeETLBa2/UMtPb/jpWV0ij44dgwotX2p1IxlK2cmTSjXM7yxVamCuJ/795/j0MPVqEr
mGSmm+6vuLFkqNPGq+QRDbPLc5yY5FCHffBBhjultSD1DWjbsuCsOQHgM+rLppnR4zyaBg3M8Sdj
MftZl5wm9tJbGVoV0Hs4khQamOfiVddIwpMFgnB0CeaJ/rLGzDPNU+yEnwLASq8cEj62Js8xKFzY
GXpvx6J0XhrfRk1yHQIOue0DCE2OSuNdvAFkZc+xbVr3UISPTzM0KdZkdHeQoE1PvsmhiRRYsKtI
3zl9yZfXGNvJ/ey+TZBZcnCN9DJVRjJ/tJJ479BKsyvdKiXX2U3HQouM5xKg1b4ryZOZloWk3mLz
FbPdloXdXELEMbHABma2/FTq029dYGknUsPGM6SmJzUO1bPWtW60LV4nsGLP7eKaulY5a/Z40xqO
FyGknU2nRNF/v0SagLXoTjeLrVxzvZk0gOs7pi2mpIf9Tuxp67XbComP42Wp9WbELTcYO+nlRtbl
ilfNS5zbPNYDCBPY2BnLftKNlP6GVn9wWwpb+s1q1KaZvlvZL0o4Pd9EQlp/iVmXWB2rbV0GtZ94
M/M5Ret+/EoK7RVApfK5LSbrWHRmedNmdfpZmeEso/Hxlz8HjBGCF3VAWkaogCYVnIwBkZeQAaqh
bezsKvs4NJehBItXgteheK/mFjbt6S091tuhs4xzltAPNPruN/pbNf8UaNClA+KB5asulYk0TWye
ye0aZ4luxnaX1MZwV7S/p4VlnkIonu5AkvKvqhR0KkGGFjUkYljRMR/vSAmJd1pC5EwOdQNI6uK5
HttRa5zs/hckzWxw0UucLCdjkkgdUOjqFE8BdO1B0mfAoDkYsxYqN2NFwn7md2TbW1Xu/p6mZnZH
N3BJ6jPKsruGjqht4vjaViY1burto64DFUcXrGKeqxKBo2CYQAAuCunLENao6dEL/Q4Rcu/Na6l9
/TwjDXAGgPfKrrP41mXxvNGKyH/tOtqRtL6YXv0qsjZe2+SvvoPsYFEEHioKjbJRLDC7nQGiibKB
d9JQp73gtM049i9DTageYKv5MFy9gqv7r3PTNIi2zsCWvF3Qn0ZHe4xRRxrPCp5zthe2E8pndLFP
1AzvhqDai22k5XLeXdzLlKwvtH29rGAC6Np7ml7v3Vopb6BPcfcJsN2f9CT+2gAxeFb7Sn8csird
iD3PenOXqbSRe0tTL/BnHs20b/5ctehT0lJHu1byE+i2ZtMEnv9AL+D8Uirts9gDPasOqW9aJMa4
SNS0h86knaiFZ/M1+m6E8fjrMAfIFfC19tyX7XyD+kl1o5pZ8MJ2kB56O7d/jb7rLfwnEgm92fRs
x9DCvD1ZwzcJ8glNxx0UFikYqHf5eTECNUj30+SkZ7rxnMe8UpStElj8mr2fBTmpUrFF72er93IW
j8W5yyHHigL7OeTp9Zb3ovEgB0Ds5oMV+6g2ohy4uXLIcIr957LM3FuJXSPgeScTZtFz2qfBC+R+
+SetTuO9r9L2XzQAx2KlLLdW76S/tGO8nc1p/B6gLraf6+RjRLOUSP41Qnii0jjaZlGImmigAPjI
odo8wm6T8SlS1PDRXzYcTeg5O0uFE+wiohzK5sRZtiHi9wPwDUpk3XlwhnY7b3GI10tdPjRpfZ6U
sgYUsuxpPkxb1qYGPN419bldpHb1noSvUXnly0Rj4u3gKvphnEvlKxmsS4QB6GeTTRAP2TGQqJz6
sLbwraMC/oPSs3YHs277Ao/i9AD3+Y2Rc9tbtZiKgzXpw05i5WCo6Q8o7LQ7GVVdNIOp7G/gc2+e
2Fxu+7mmLOkj5iZCuW1DHq4wyI7MTTt9cfR8JxBo6FHZDiOnshOUs6s72sa1bfUMQHGbhlqvfIr8
adrDul/YIGWgxZVDaKvqSbGWA73mGd8inNJba+pACrqfM74bqRQsHglfMO3/dJoHiEDWwGHBvVbT
+Bwt39eQfVnUcFKLbT3Ahfy32W/zwyrpOdN3i7pfhVbg5NyI/Vr1U0Ly2Bjv0ik0NzMsHDsJFMe6
lJwFSXOM35e6CkvcR8XTsiY6Qrmix7s2s3Zta+dPVpmy0TST+Fjrbbpr9IidppoCnO9UdEbN+ueh
zLyD3qszUgToU4t2tdhar5+3ozI2z+L4R5u6zAXhBzR1jZEpad0M224atZ0UHleC6EvZ8kMdM0S9
6OAPwxepWl7cF+7ov55fypumgSTdhXO6Kzr70BfdFzfaQX65sfQxPQ9T34f7RAHq6eR/GSYLyjgf
yNClfXuU0Xtou2CR6+XwbpcVZSR2iXiPF7u5CCS9x8slJdT7blcQMJULa7UcitK3901fz5vVJmcL
f+ZZLzxobCXGcuElBK//Nq91B0BBEjkkFVJaQ+Lsiyr5GLOu2EK8dqQa9St6CfapqqyHy+shQ1iv
gEXzAqx/EVW2S5iY3NyhCvA+9TIUz5WNjO8PP6irjaYP6r5p+WYTdoGyMX6lob5/DGgtpodV2wgH
QRNU2b1pwhMqUTLJCXrYFxaGgr9Oapvk/FYq0SINpW8zB+5WJhMaUsgzb5LSHs8yDpDHOfQTpUSx
KUvMx0BQ13u+rZzLbHGTE9aoLJJ/o/fagHgo/s2k8nar5JPxJIe57Z2dMzTBfrXVwOsoIarBJstV
k20xUu3DIhImB7LV8K3W5Lzz0YfBcREOC+3EQIz6uwR8MHe9doDONtuKbV2DnBx9T43jXNYQh51r
3lkPeNRcLtW9X48uoPQwz+Zw7eCZ4xdKr/3tunjl8TEozY43n6ffwKAEJcwi2gqpYf1s6AU4a8d8
bHJU6BGHrJ+XADFJgBxi56NJQpeJNCtbl4l/Xmtd/s9rTUX7zYti7eTq4caxrTeJyVgrULzX/O5N
16YtIEXSZ8+87dS0fen7zHvqs3DJUaElMwToq/oq0ZcxiStq8bn2Fu0Ax3kq2MpcR6/Xkxnqsr7Y
JnP0nkbWl1FXaq9RFr6OSeQ8jwOPe1VihLcyFOiONzt3oNCas2B4stgLnmPtTgYSFMJMD5bR/Bwt
uB+xE+0fk56uqdoCDLbtkM7baQ2fHJkhMSCQ3y61LrVcyiGJi+w2N6O1Rfjs1+D8ljVUkFf3A5fJ
vKWypfr5IVBDmizo038Ks/6hntPpTkxyKGF1OiJ7rUPmSBiZR7jkY+JUq5vuEsWpTtVoxg5Kwshu
38hWIpGfODmVAxyO/q7VNG0j2xSxybZEzlbbOuPKJguYVP02qlt0+xAAKC1D8IV9IA0DLOrc1mqK
EsNCJwbc9Y0wrJjqvWXpUGT2iAseFPCTh3opkM5JmR2AGSSHaqmmrt4p0H8ZNTpoKOlFW3BKzv6q
TV6G4i0pOV68a5u8tNNTpQ0vc68cl6UWbzLzTkbbkOwWKCI0jb7OJUxdvgajv9tr1le/078jyJQ/
irNr9Q0kefrnKqu9l0kPj2IOM4T4jAEc7qhH9texUJvbXC2TnXitoFH2gRdTR1su4KN9fLnAZcnR
uboAxcQPF4jcxj1AZUrXKzCX9t4Kky1D0i4yzCwa+iZN36ZJf4LA073v/CnaNVYU/VwB5Jh1+E8R
gjMPg17YkFoUyZdRqZ8lgAZKB7KLwHhcZyIPGP5caWyCPd/8ls6ZdUDchbeVBWt9Ombww0S87fql
j2U9iC1HeAV62/y42r2oHg4VjZLkuRAHu5oqQ0WaKZe54HTRi3pfeHqJI95MVhfU5aZb9CnkYBcd
iSo5rWNasNrlsLrFNs1BuJsHEkHiuF7isk5ZUygmC70z9BoexffD0PXNqS9pXXo3BXQj3RsjRHu7
P06BHPZz8yGmaKPxmLTez30wFg9wJevnWjnIAGpoGl9sHscv9io7il0sctYuc4ak0c8826zmAEFJ
OO0osv5p0Q/rrfY/LRogiNXnTeQ6Wx3k1LKnkA2I5bv2cRyT75ctihROlsPV/gOg8DdEv+inXZz0
l+mHKB7JFv851llWq8Lo+2UHJN7Lfqavhh0NTu5dbGQVKZ28/tSkAPhUZQaMklUOPMKV83myQaZD
WPM7EnbuF43vT3J4mn8/x3V9pxs0QqJfZHziNR82odKqvyrto+h8LXOsSn+b42uKf98EEdLcSTHt
tWHaTlnBrpiM9veW7+dND4nLY9300HmoAbuvMJu/Nw7cD/BFTtu0gcvRGaZiR0UlfqT1eLy13Uk5
6k5TPLuaV7HzAYdleNAtL+RhUzQ8jX2jf7uapLW1AtuqWTy3NbwH7qQ7t+bgTRmqEzxAgg+qnUNi
5cbXpB4f0slNf0mMBCQlT28v8GvWYEyJCBXV+FoP/YPkz/4u4n2Nf4wAxOZuc1DAO7dLvsBLkT1J
o0O3V6lufbWmpgYAFn6WhooiVO3TCMfWpc0hKw1aPVHDOBgj7FUdfLvH0sj7bVGYqG0vnRBxHl0W
lfntThad6JaURaWHAmCnc1m006ZuHyNaQmsxjymqMzwFapXfo23ADgRxsstQROqFN1bDRO4EhpXl
cUfsi6mO1fxelnhfR0wIem6dWNF4maHvt2l6BHgFyUdwP9t68tgsQnpdGOa/dCEdU63nfZ9m1d+l
bLQuEVar9puQJh2PTruD3cQAqN7zqdABNI9FmWo4kJGbJH+6Gi14sJG5VNi6yGyKNtVGh/Nh+UEO
7F0xzqTXpix7zEq4REXXvKvikYaqvzpqW2EvsTgCMmqXGUnv8S5eHEFcmve6AQ/xeSRVlRWN2nx6
y+8MhpMdRgrUone38/tJ/dEmryiFwkHUh+o28qb5QaO/6R4AOxRhbwF5H+3rVKGfT4nd49R2B0tt
nTt78i1nR7okOeQQKdJlhMa8uCNFd+4i/h7oh9CrTIHe3aY6IHb5y2iz3ht0/792I0wfqx1unL2Z
JuHr38Tbi12PvILOxgYusgJ6jzSp+ZQuOUkZq25QbygbWwjakbvwSm3cmHbWIhlbGa8NlZe6JQlJ
cuAhrLtyIyyb8KxAaaXAdyhD0zb/fVKlmTTn5dOZJFUB/e1yUOCppL0Q/Yx2/sO2OGJkylCEGWh7
Uu39BLtxqbnVfdxM03O4HPLR2jdlAbv7MpIDDf9m1PDQuVi8rFMfO2rFMoLSET4OOvuQRA7uVlM8
1tnd0Ks/iUkOducVt66qt5eZTVSHt3lt/YZET3cH9ycyRt2Y9IiDFt0WInSLGtNQkm9fjOKRSDm7
hMvYDLLf8lRV6ZdJxnu2TNq+mvthI72W2gD6hudyPDKWGDmTAyxp8BYk96sZ+l4aOMuue5tQN0hs
V7P6mOgOUkZK6zl8Jys6r1xX+/upCtxdnBjT56YPyaNa3rOu0ssVjiXsobam3IlzHlQVQCVC6+J1
oX+6QbTa34rX5afmbE/OD5DF02cLLuhPyAEUdV1326JWHqsBbjGJLCzQ2dWUq7eyjl7z0WmsYdqL
V2+64aSBd4UNkzuijyN+ivXyJMtKBJ2QEPYp1YuMohwiSrac1b2sRs6qg8S+mqDRstEbNdHDs7Se
bdgc6l98wKwUPCJoolAivRl4I98a0OieQWXz1VwH5ecKcoyNOqDMVvCi+SR8AuSCmp0axONNF+Q0
XCw5VbbT2jaKwgpWPIaZXoTGhm6G5MyPEnwtpQnYRjGdXdzG2jb1sz8Fhg4iAH6VHdS8QgV4KcEp
SwnOX0pzKTkgrx/bBzGJ024gsFE9czhIhDjsDiInmS+2dRHN6ujRzboHsauNMiBJg2YWeH3tvu6q
/KYM/Wd/Vkyov4TSKsh0iKw0OFJnP/4l47cccpXFEzYep2jBJAcb7eCNGOFuJlxOL6FQV+b7rqMs
hTz1zvNew6KdHtcUwKSYwAL8SLmRxIE4osYcEcJu6h1fsMaTOFK9oeZdaK8QZKQnpyhyvvg8/Whm
nfdQtugaZFaEoII/z1u1duLXdnCLjTNn/o/KrR6GgYT8Zpy/l2z4eFWLFgRJX/2WmNlXa0jy753C
vxb88vSF/UC2C/O0ee76goSAaWlnNxznmylwulOlegOqvPpfrlyM5scrW8uVlbB8KKeCPEuRfqdo
//HKfZd8jctM3ca52SP9nR8gMYONezaVo1lMyg9j4H3udYkOGXbt7qH49+7B/Pcn6uiICg6x+pRA
aLZ1mqr8ZjXd69K0zfzfoTai0jknPxRNUV+D3kl2Oh/6pyD1lSP47fgUJXFzHtt43lveXHx2Qh/C
6NDUfkZI4+02NG5D8YPg584gCXh1G9Ps/eU2ItMt/nQbNQ82Z4Pn5G038nmuBuQrKEJkn6GCLZ6N
lq+VZWR6/4+1K1uSU1e2X0QESIyvNXaNPVRP7hfC9rYR8yBAwNffpaTd1fb2uSduxH0hUGZK1UNV
IWWuXMvEBVi+whuLM5mw25KrQPJuS0OaLiZglWjY8mGejr5uTy71VDQGoMccpMjeZMerngsHAvFW
fo+jFoAJrXOBnoBz6SOdhIEI0oFsTRRp1K/mugLJ8QUIo/zeDd+nQxIM9cTYQTbB7sxj19rvF6nv
UsDfXaMHulSP3LifkFvJOBKn2gNyHqj2WObOBEvlinQdbAvZBZRApiPYYKGpZ34nM9RFIRWjo0in
hqKKaRyPVW3eY98SLuOqAh/mqOzm2GsGFbqwtu+xPwYZdAz6x93VAWkERJsf0ePQrMs2vIFcZ7fk
yJ/tqHiXpeC+AsOEDzJU4KzJC87rYEeFv5xNkOP1QS/rhuF6Bg5MSohFGCp/W8ZWw1ek925pIzQV
/C0Ju48eeuLpjrwMLG6LVnvrFtiZTrVQXQdJ2O0k+CMjllo9Gl3zkShsyadHV5+OND8if58HgeE5
suINRyMZYGGhcsZ12oJDibaA826QjENcQSdEbxapVE6XOdpuObp8UZq/XoLRGNdjhd2vEu5NYhsc
IIV4fAOwa1VlQfoyxk2FVj/YiZs2jQMwWdTZbPdHzTDmh+Obtl/jLWb/wPZN4TsMuZdBM7bTpU0Z
ukVUFyPdBtvVG+m43GsngB3otFhkuThHFh5cbavQaTF6w2sQhNFq4DnbU3XHK++maZQvf0QpL9G1
xX2GE/y9gX9ax10ULvzYs1d+IVDg1MKsisvhvh7xL6WyRs9wZqPy2sAN7z6zTX4By87awPMGmilO
dzQynNdIqYZlFrZzTKCJSOvYQPalADRdyAN528zZj6CteIgiYdMaZO4hLXoUOdagJTnyYMAjpfki
F2UKBatOXKqxrkG/A6BSzWNxKUHcD7IWfzkNYJ9d1ryHpmEYepvadt+9KY7VNJVMf5uvI8jpocFu
7UCTBr0DjddW+leRM4G5V9r1Eb+KnDnLTUc0R/JOujJOXlTHESzAb3710qeJhsJjn+f+LZg+a/hW
S4/qUMTesCzcwHg0ovFfd+PA3m3q4+6POCOBlvsgm2Eri5QfxOCDdEe/aYGDeBirYbw4fcsPVTdm
UDXEm7MB3TfH6eWTnd7M4a94lYALdOpL5ZrryvWQIAKJyWGSgh1G1rorSMLzBdmujr8NkUtg9YLm
Xd28mNxVK6CQ/YfD0utneOKuWp9D4suwxC1d8jJ7RP+qB8TjLxPdgdctWIJTPluXpJdJxiqRoE1x
fVCg/R4dC4DdM/fb1czHKL6+Qu6V76/gOcBuada4YMkika1pxjXYNfJLpPKdYYBlE91LyaLOh2TT
QuUTWnI+27WTWZ9NXek1RB4czA4QA13pxZNWPkjknCCzUEO3VUeQI5f2zkIP2TwJ7cXdSkLcbLSm
8Aw50nZhZEH1pa1QjnRYLg552Fcv0COb7c0IlSIIEtnrOm3qLxX2qpZVlg+8CMFWlI9AGmt7r6ej
Ayq6Tq8huXqJ3O4ZIhflCtp76UWZSLfQHdmUto3aRnf/P3FGifRCYYK6fBiEtQz4BLp9/Y3mbKd+
bF9tJsbDaAKzTNY0y63loPCNUgkO/Yp1N4EEO4AIjwGCvE0jE2tLQheTx8+OVZoPaT6kd7Fk/5CZ
ovzYN7eFbY+vOsoMvC3PgYcpDfuCvWZxsBx8CaAe71zIVgqxGtDkeM8d7lwSCDWvPKCutxRBE+wR
6U4tAHshm57Qu2BvnfMAPotigPjSNVi7xQvg0s0u7Bu2Fjr15cHutM5ne4lj0ZuO/5tdTRnUZ+tw
IQbRndNC+ZuU9eW6LET+BBpDfgNdymApwjZ/UqJB07IXeQsjwDCZQiQlKtBjUrDFwefT5+pMzrRK
pocUJGQRtk4KOlurPCrZI+tUfK+8Vt30qeubSMO57b7CwzJbKCsKdzbfWo6U/T/kMErQXR1yNrT7
ORyyfdCbgQgV0FM1WFimajjbcdm9tCt3sNWLacgWglNDtqBhVHWaYdKADKz2QpW0grgCWllomA9Q
MIscdUFlOrj3O/dEZvx1wVAUAeRepQ2W9KGClkMI5oa8njW+hfbYbtIM57vr4xbZkWxcxMiQQAvg
02OYnrbXh284rHVT76cA8glSYIFzgszL/KymiQw56BhkSEcb7O44Q1pq0+sqW94N7UM8hZu2E9Et
mTrTh96xaP4hH5muk6623ye1w1QfrE79Q/H/10lxB7QY2B7wo3XSR57UG26DJALUo5KK19/GJjoY
CXablyJsy8ciDX9aetdVe0288LGZPIFOkM9D9/chea/ByFjJ03WoUnScWVlUrwJjF9q6s3jg/nSH
UUR9xv1fR9wrioXK3PoBkBC2dHLB7n1mjRvISjdHEMH1eyUhlhN4vrxFfpmvDAAmnqYaQhpjWTff
/FrspAW87aIEnBv8BBAKzfk3KO+IV5d5bJmi3DYv2Rua9tEr3pdUEwBLnXLel0RL+THCezdupXo1
StaDmhF3I3rwFtA5UK+FxGvSndK2v8aVfAJNbADC0uXQ5mJD2mAh0ion1wPFRQ3i5DUNm66BUDgU
OUkpjDTDqpx5pw87SYu5SGDgYZwm2Aue/AKywQvc2CGePwtIdcw3n13/S4wJwM++n2K+iTrercTk
hbs4CMZXD3LWnSqrZ2mVySkDQ/RigK7HK4XFcWrswBEMnU3bW1SsD26SlIVbgWbFFRqT7XWsKvyv
q2zqVrzMoPtB47G1O9CK2PZ6gKgQdEHdac1Nbwss0z+hM0Y74q0H6Kq9pbsP+9VE9smx5niiuCeT
owEjA+x4qkY7spOJnP/V/sf6eI9/+nl+X59+zoAQHR9rK+ZsAnS1bSzDtfGG/HXpQWQ7su62K1Lw
vtfKR+miSL413AvTNbDtyP80HUhG9IQ5hk8JhF4SD6owCb6l/73U1fKx3Dw9AaWvO+RQCNdqCHbp
6HeRrJaB5WcbspF2Qgfm07PKzAXvGXix8SjldmTtUBo1Z9yY8jN74Ui/O3lgmX+Ka/7+AE6q97AZ
RqbDgrbsTmANcZ/SX2FTO/xrtd/DaHoZRvgXu3j38wkHYygw3baVA016Xnv3sYzte6A9FfqH8UYv
zWPWgtmCIqXN2xvX5T64EhkOJTq+mWJQHYoGXLcUMxqOu2gk0HQMNZY5Rr8C2JedT69grubwTIXT
EbQRdxRNyw4Bvrf4XBwy5bAfPKBW7NDIbzLoYD6bFUoSoRdGJxqC6m/b5G18MaBId8lHvhp1j2ua
cYauJ1kuaDhNFr8BGbM5e7NBAAgzFMUNeWlJAcGNEw31kmMGTj5asgC9TtZF7cmJQtCiGAGSFWLJ
KG+iL7LJAROHHNyRcildVE3QxIujDQ2tVKgDM6FZ1NeieIxQN7rY2ZxKoYCmBuXzdbqUtbkMvG5t
tRwqhVES3A81WtWYVgutVA/aCa8F0Ljrwf7w7wjlt4dmwKP+jwggp5AW1yWPv6zh4fy+GmIOfXjs
WXK2BhIHKRWX27hOmna/T4wNEenPttkPUn2Q7NcNWGCdwrC2Tm2jKsHAaoo6WH30aIiSyTwkhA1h
aoRyZtMVU/MxidA6FPVhohGFfkxkaEc4igit1Akrb7ssPUB+0LsAGuxdPMae0cbVnEAS60GyvPbX
yG8Pa3K2nhGcRqSsWu0kU1Fk59LLGFhpMTuNnWSNlvpmQ9N9U1o4iTbf5tl6EqQ0toD3x3dkMv0e
myoQP2/pJxh6vzsI6AEvyEtrMNTgCpP192RSlYEOIuWlN/QjQF273jvMNQEA+fUTgfQHql/GA1la
M4fq0/QtTOJ+Rwk4CYLc7VR31ZzAUzFvz3jQ3pOT3mSoxkL0PRH39AYTaYu2j9+ny7yqVsJloG8u
Un8X4zkA7K6/a4M6f3RYUjzm2CfxIR1uo5rjPe4we+kwIW/ICYT0dMNBlLCkCR/T8X2Vg8R19Na+
WyZnzi8EmmB4CK0A6Z3AvgO++7RGUblRQ/wNNLhf3Q76PiAaCXa5gBqjl2XWGyaSnyaOleGvnASg
mWJlmAnbORqCbxn1eIOyuKWhF/IedWFnEVZNtvHBWqAgg/TapTEH22mGCkamlaS0lIu2A1nLPtl/
j0fN8MSCRnQ7tC4PgLCmQCrozN8fOcDKi6slj1HQuDo+JQsbygR6CqyaRYzv8L4vwaWhwnuoeIX3
roUqC7bHwbaHjO09OAKQ83fR+qX84EgRLEysu6H7Oo2OkyyzQLiaPvxH6Ck3WTqaHbjRS1IsrUFL
OnUDzT79CnXPkLztoN4d9mh60yc7fC+5kPGL2h0NG2auBFhhn2KcPLBt+XcYPSp6BwraQd7+NazW
qxGQ+SNMn2Pm1chOL2p0try+KK3W9WBU7lMF4ASEybbtlKYH6IJlh9wy7O0IFMKtUCVg7KXlX7oQ
qeuaOeUXFosvsVDVjzqB3l3qDWLBB0CgG1H+6IL6y2iI4kteFwmkcVLvMjJ8mCtDZLcQqHh/ldoa
Pr+Ka8fJGnWwBvTHbzU331ljoDStDsBsEUfMJzO0IWdamb/ZaJKm4PAjCxIbgb/OkHu7QCSm3Dso
2UCYx7EvZIvka6vs/kFZeBwEDmSHmwlcWNd4SF8B0ihN7FIbq7mfLy99O0G0tLTvnHFw91xvVl1g
NzZWOiYoY0/yFsX2AWjX342zeDwZuY5M1vZ+kL7/T5maRxMsJ9cbz7VmS/Dr5reYMgnG57it32iP
TLtl2iiPPcTmZWjuyK4C/1ZwH9iHbPrSRZAduKZ3KQ2s7TaD2LntRhvqPBjVcxVBqQJSEdYqRp0R
knPJdOahNJcU4ATPaVvbS1GgWb2RUbaUkxltptixzwYQt/PFCpg4BtJe93mI9BY5KERBbmlZ4EO2
IVuP/r+V6cQRhOk6edsr0IW0TjpsykLi71eXBhKQctxj0zi+gj3Xg0SlY+w7PWRsUweD91KBvObg
+FDvE1o72sonb9lJUPhPnlGACav6UY3ceNM3flq931jgx00lBEEcC9XFwsqs59pv25XopH2rLGgL
pE2c71EwAKNDOAXrikEVIbHCYplVIN+JtDxdoe86H2hvAHkwNi0U/ZLBtNb/OYYC6ZIkYDsROvq6
GN2J/GtRtAGOW/xIR86+FNMdM6YjyZClCRvvtI9OmORrGN4t+nD64fvf5oEPBSz3g/3WQJZhAeIj
cRE89DejD4yNAo3hiSVBvO5qaT2XRvc1LweomcfgwcOu7jvonvli0JMM9msSwLfDCQ09CZg1DfN5
GoZ5EmRV50lNiYQW4CZG2KeHuHaMZTapZImcU3qIwgEk7eRpw2R8vyXXlJpIoDj5tOcDCmiFbqss
DTSCxxaE16EFFh+DEAwaRi6bB8NOqmVZSfE25urWc9DrtejV11767Q+0TP0UvuM/exkHD7M/2Lep
Z6bQfZJij79sdUpHztbS9r0LS+RLHEbbSdeP6KLKMQC2RqBvnMYZR7k4dYa9RRWoTzEfbuGLcU+j
1oTifDsG05YgQeUAnfK+QUZvRghp+BAoWf5uky4YKEiUmoIpbviYS6gjWo/i/uN6ToM9up+2R/Bv
oD3F9IzVNcPS2+YjWNKBudFJmsIGKLB0XFCVaXS0vtCkENpO66ttSoKzZbzVOHbvYz+ocEo2jQF/
w2g1DweVu7ejyhN07sYB0gUgTor1hRxgsgsX3CnE9lM0dsurZsz60zXY8TSxd1pdPoVByD1eD07e
gAv8BQQxwUmWlcMXLfIBu4CHLxVj4XmUOLesAL/fuBwMZHMIeq6mRRKHBr5dxnwFPBFEDa7fTwPL
KpBZr+mLqSW7PXb2ucjafKV0MHnCDBW4hSkBEEzkHPzHlx+tnjNugWwRbema7dDV9IgRK9CXSbcm
ER9eXWRUVmID1Qdshp5CGnif4kRvlWJFgU5soT2IVx7fMVvNtnkFPlY3DWTabLHIqxxyE5Zl38Xp
VN84cZvtCu6MtxOEIKERl9RfBsg9ekZk/PBVfeOWzHtrvXxY0qTcTeoblVlgHgm68ZZjyXlSbron
+kawi/YGOSJ3nhQC13YXJOOaQaFvketOBVd3KtClGuolklbBidvKAq5GH+3BtSFAf4XWAxAyvsfh
1ATmElnVwJsj5bP4mGyWsdpCHw3yxijn3AIzPNzmqapPzIVCvWS5C/EdUKCYcTPuy8C8p5GrTXQH
3pLspnN1e4KeSouQozCidGNWgN95YVO8rxJkWbtiHTKpseWH8bqwcdAcUgZCwutLobaEnwYImhta
bRiTmzBJ5FmCVGHt+ype0yeq1B8rMy4uUHJjRxo1YdCeiroD7x98dAlqU61dIC7WSRm829C5eh+W
hj9/FtFVW5yqid9SPH0UQR4v15FQ9fq6kArlHYds8YnWQXIY9BujlyDJBEqVSvNfWWn8U6rEu3N6
iHfLEKz1ZJeu4y2txmKHJiqGJ5aIbTv61pdMWVCyLppxS2EpSuiZhYN9M/Vs/5+WnZhRLVwFGi5a
Ng9VsecEC2yMjt+gazBc587UboiFjIYJcuufhkIPibLMbOpwffWGCkkJs/gZ4bHw1ENTaC9T/JY0
tAWy5aXroxFBexNHc0SKCrhEPTQTYA+lpumnIUoG8Smt2nQeRqMyT1Fl/JhXQsXjnETFVxpF0nHO
fWs+e9M0PbWFbG8N6IiRT1hc3DVZcCbfAOTiXTNycAbgFcGoUd9jg3UTgmDlKTYmA5iicUO+vGfW
gwvCQJrXOV1zGdt4Sb5qiuJHN/9Z4Z23VQmw7l1Y9BeVFyloubL+4GpyJ8CG+U3C7ApaOuCLmkPQ
TVNzx7mnUVJkDBjA2NrQsLeA4S7S4EwjmlRgg75AgqA/0JCW9Pzu3kuTx1HTnmR9kz4YOmtbVMLe
YoPRQ+5GVLsBvftnCkFRRpyhQbG7TmhzaW7RCAAEhV6ELl0ey3mRKK/7HQd0eQGGiQCl7MpdJHUA
NHNl28aCGY6AyJYMVnY3hXdVVoZ36JbMbmLIGy1MiqkZ2uyKqjuTly4UPO6LIHLv5qC0wZdLg/fA
vG4agCnJdNLo5jrp+lqFfhkrAYVtkBbOCg1XwJAEkckODv44H3uBXMVAa9P409N/iMds3XlIglet
uU26rL9x0S10iYTzj0im/HthBqgceOVTDrq0vwWkjfcUjGU1B+DB299UIw5deoUMh6UHDzwyi9iF
pn1hRdXJywz+wuRmCvP4paqH+jzEEXDa2twVSmxTAMc3KEbxl+uk9yF26wkyWdNUHuYn48ACfEZi
UaK9D/JIny5dCMCb6Eeo/MLR6Gcr3UHm3TvjwBPzIViRJWAM+5y0LLdhVkANz7EDyLpmcu1IljzJ
HFvBuI3af0rkqgxm2z8lyliVNyZfnBZJjQz4bJy0OxwPsf3eW1WDZjs9PYTYzTx98s3mCSWPfp1k
2O03GgvhanyEbGw8Lr3uTCPPBJvC1KZyaY0W8B3a2/nq3RtFaJevnRKIKT31Y37gD8XGDMBgGoPC
GrkANML3ukcl46BVwQfkgrq9D64onAV6j5lvnXokfwhutxXjwXSgiZme2FJzyzQ81lk87j3dVlG3
fnF29B0NIzfE5zTsj9YErW2wcICfsS7VkcIoYjKictt2IIvdAXzULX0nr1HxHI25NyDMknIRW6a6
s3q/OgP7YgDNitKpq6oS789Ki5P+msGjNLgHISA4zDP7uyd9eaCHU9fEwRkyaNtW4Em/bFjUb8Ck
16yuWz09wVVZeyCTAk3fxvQ5QNJIj8rEHd7CrNqBeMf4YTnWEcKl0xcJZoGlh37/W/BmGTdOZ/Y3
aC8FalNP8hz0LSZmvZsGUd5OoV0s0rEQp0x3paYx4NEKkkDz6MPuSKeQq1zl+4KDS/FKMgNYKHR9
jM4Du6pZ7MmR4e21LjMbNX4WQsm1M8dTDYa0l+5npazuJWJDBI5csKIFdcBfJPi/Nomlhg0FgbX1
fQ5za/vF+m5H2Y2qi/i+q7m4sJwDGJ+ZoK9qkviSybI54hvnCzknIaoTKKpPxeBmRz6m2QrKuBBY
1MOgwxNwQbd0CY0EX2HaMw4pPB6EO7VQj7smY+98AyQuu7dHrz5nwI8u2j4wX0UzGKuyZsWOhikq
FlDHVE+ppY9gwNkuBJhhXsOkHoCtMP2dJ/zkgK5Td4nt0KJLpXye8kicTGMMQKALGACEZNuVUfrR
vtRDHSZ1mBnV4oR8JTTRogbFMKCwVqCyEXsafoRZejWAxcCNRqCCqfmGzg4wbFXl18BFTl1nzBOz
UUBadf55CIryiI44d/URgZIEWgASpZaujghbUMpTBDSJyq9R/b4GRRhQnAMXETiS8YVkPrQopq2n
Gj0gQ1lbD2iltx4yGWwaZClvKSKPEw7EQTAskJ0Cz66XuNMC3zbjjoJtjp5sOTbAXGEqzWj0mkhH
Nmu7VFO+rFxjM/TOFwZNrV0KOqZFq5lhnCmsDjSESA1/cjr5PoyGMd7EaFVeDbV0b6oCgmF0Vnfx
W9/IUsUrOsiTl4Z0Wr8G260KD0jqJAuqarV2C6rgpOg3ceMbACnn3V7a3D+YQG3N1bE0BCXXgAor
TSA7lc6acYi3IzBA80rXCX+uiUwRVAlXqcC2h2UAuom8T++CFE+0YfLu67CACRiCw8D8t6upT1xI
Iti5WkZt1iVLT+RylRhtupnHVTRpzvKY7+axFeLhW5fFmZYocze9G4cO50M9GXi7ef0MLbYgqRv2
WXzII5Uesdt5v0x+ArDPn2NRVv0hbw5kpxltGHDQqJpENcPPngabT30IwWAPvZQ8NNiCbI524N9f
LguAotZXGhC6QxodZVQg7UScXyZndB4HCZjMGN920nAeycKNaQf6iO5OalPPzXqRVJ13oIgCFYlV
I6GE1hiNix0VWiVlDQ4pmiogJbtHM1awoCFaYq3zf3klj9fdXQyIS4MqfNBlDjqlpzo/tPoSDxzj
bhQ5MENTfqA7cpd2N4CcmA/gbfyYE1E4+Smymirw+fx5S36j6es1pLTirZ1F6Yp0w3e57g6r8D5Z
scZUpw4A/JOTZekqMxk/DG75Q4Zpd7RU936JErs7ks31wa/n2NmBnJOO6MDWgDzaRwh5BnTQgdIZ
vGq5cX8tU029Jw7mWH+RH53lNsoMZKIyFV2MFhSVOopGFEoTJ9HOE+eK1q+1rsv/vhbZP17xuhb7
9Yq0MisKfkAvNr4+8WVUp+i8JQSv/zHEcYc9JS2+Vq5ebCc+D8mLgrjIWHOyHUOdBibDHR5t+5Yl
QOyQbb71AVDZJZa1JxtdCrdCP7O+oM0AJKUvosUJArxd0hufDMDv/cR4qdq6/FZw/8XHG+EbqKDn
G+BJ55vfXGY4eM+Qythrd6Fn/pcl/t9jIAGGLi/wd6+dznGO9eDaCyJ6yEUmNg10amd2CO5B2aWq
TOfc4ld+Zv5jPDH+8rdJoc+amR3i35OGpOIvEbfjoyrQfNnlxnBHlzb2MmhlLq+WCYm4OzfWG/JU
aNFXU7NZFpW1tWKcUV1ljZ+mZt3SCOsynJfsLXB1mINOSuhX0Dm9uzoU1jYNQQRLNhsVykXTegWo
QYtq3aOnfhd6MnsejWlb1AygVm03eRpc7Soq3+0eGNt2NfB1z06JM+SH/Rr/u72s0b9G1au58KWr
V6C8hCbzOBfLatDWHrugebzWz7Ke1dve8YfltX6mUMJEFjb2N9eiWGdHX7LIHg5kmu1iWYboKKOa
22SE6VHw6vH60h2+cLZ1LcbldZkm7D8vTY7RyualaSETVM53ncuWk4UOQelOSAxmgKScs8p1l0Yj
c/QBDOF59uAbatyhr+Up1zaKa1gIBUUgSLa0wjyXFvhYRYHdBw1NetGPC7an80pX03XNOk63eN54
B3ICB/aQOFl37NHGvxpyDztuvZGZdx548FWjjdKsNvngmb4psxFUXXpI2xWniFBrU2F6IJvrg+AA
oPBbcs5hel0XpfDN1Vawn9dljdH/vCxNCgwksxIlU5yjsA2iZXswWpOTLu3HsqHEUWGssKsaWsPZ
VS12drSf8SPgIGhI+xkaun6v0IiE0sR1SF70suHzkh79CKeeHh3E23CYvgYtjkSRZ/ZHEIpjj0dj
Txvpji5xWEAiNm22NDUEyzoeG3oKja8rhCUI/nnfPPxhn1f+9CJjFsQLzy/UBimOfjd40YXZvfnm
QYg1CJ34e94l/bIZEv8Mwd/2CBoPtBOOZfDVqk8U4ECVeFl64JSvh6o6FdARWZHD3XJoTH2DsnO9
cmsVnwIR5WcxAXuA0lb83WWPfWVNXzma0lfQsS30tjncokSM3IOEcCeeueNbbtpyEac8uisK1z6T
A0cA9FZoh4EWu9lRGeBfDhn6KIZ671kC1IqOhkANUj2QTbUOUHZjPz7UyAxueGSo2zAT7NZqzHup
N7UJSkk0Uq0hNgYY86EIjIaWyPPYHlmVHTW1XBtdaAh1Z2cP8vPZSfFkp8uI0tLeid2bP+16WbBD
G/vSam8+xX/0z6STIQ5oyJmdf0xH9y7qx6aaf7xrvw2FARJZHKYq216XZcDUnxJfLWtDDifXRUFn
ACb/tg/xuEajWfwg0wCw3xKKDUMTFEvLtqoXTzZo41NN9ub7QAEoVXwPUpAnFW73s7OLVZrmHvRD
H1AMSnBKyeSyCnj4E6UzwLiz9NsQ/4MevfrJ7rpxLfDVeKzNojxYqK5uJt/GphLkA4so99vvnEVL
Y8ryn+Dgfu6c0X4JjAHJfWTez65hmrvSRuu+hzPZfVL4/VK1pvU22v1OuVb20/SmfTcG9RtAmxDo
Avuh18mFUP10MVmRbEO7Tve1J9Nb2xfRygp69QYk/Xas0uyHOYrXLkvG514NI06fVnEMrM4+4pNd
rr3eK1+8DulAHcrbaRd7vjjUTewsqyjpQIHtyEPsW9OlldYFPB3OGzSaoeYU2u0R+mHVA2javpEd
vwyyMn2tTgVo6+4bKQCkjv2VEaC5DgSY0dnIi/hUWwKHfc77b42zdpO4+A5wDWSydACT7rhFD6VY
Jywt7tD8UtyVIRq8kHCokK938jsL2mv+osrxE0/ZLZnQw2WgMq0CLhaDUd5ERptslAZ94F9t3DM/
ixdIG6s918+92RGiW2AKyzsaCTcsTzkTp+ukrMRTfxQxSDw/FipQMF7hw5RsDIKIYEP9vjDFeMKS
i9xvvhPZ26T5OKu0Gw9tvigcTfk2E7/NV4qhy6dxNUTTQQLr2ln+HhI2C8cFi0eZ8fOMWZggjYHk
QLIhjENUMHlCg8YzOcnkCuvEeP8eL4FwR5kscg5G4ztLoqOwy+a1jG3rgSFpdvyLva+Lz/aEta9O
Jt/jawCAlsRegffNaxAm7GGI0E01Z7KKsJfv/K4oghw9F9yghEmgVrUc/Att04J7IrTv8Icpn3pI
Mt20aOHetCO3Xid88UadJ77hEQb6FJkax7FzpluoVPsgykBDsp6Jmm75NOiZskRiKHKreSYFOCGa
wGgmB6LitksgOu79mkmvaXqAKNJMR/jmqwT4iAKw00PvRbTOo8Z+AEI82eCfERxVGoNvGOLVN1zy
CnUBwaEW3pnQo+agV+Us/Q7pos1YeVOEnkSxBkeX9T2x0VkIxGzy7EymWgVMsdtSRca2n/p279bt
eESdHeLjXlk/1PiaR3teX3zBNuIxTAHuXYiHqWvAGFZ5lVYVsb9IwyyWf/vZpo7/62eLKvPTzxYb
BkR2de8XtW6JQeZLyUW7n5uz9BCo+XZPbV+SGQ/oI5G7SqWpWiCzCgo5Stf5jVeveQzGgNnoomy7
9gdhLFDGLnBqbb3NADGzpRhC/NXJKMsYz+jIOU5axWvQl6IzvY2MIHbuVcOWD16xNwAJOSm3G050
R5cuKcFQFrru6uqo6/BbLM1wkTfesOFJxHe+V4kHf9QtbSOofoE8OaLFs3qhiNHmDPVN/oTuH7WE
Hnu0H/BVwq9l/U85/vmWgiYEUQnAS2JnowaBYz/Y6EYkdx3PRw9KmK1rDSuWXLYLqwUysAcs6NF1
AJG20+mVwkITNKdOVSED1+OsEcdte251WB+hl09P/1vYgE/+tgAUETJWXvfU5PkWrdyo6+GTt2GO
mLa5HqqsWibQDXlJi9rcp8yF7LgxmV9MZ/gxJoF/h0LzcAs2bXSs63huBe5Sdh4qV3rZvCu2FD8m
3vuyJfLGN1OOznZQa4Nhd+MDM7ZEdTHe0dGWhpWZJLv54Ku96NiIPw2Ry4x3SW2iEl2ju9Qn4GoU
O/3CsnpnHRSBeXQI7YqHRO9u0J5x9/6KUKc5RC3yNNnE2iOaTEAvkYOo+giBzpBtogpN5aU3qA35
6WJ48dfErdh2KFiHHhZc4iLqT6WsS7TyZw4YZHx3WJAxLuV7DHe7bllJieqvjiZH50UD+C+htJBW
KN5Ca707dSoEmBD6Usu2hESjSoHmR+ket9h5tRswvrULH6nJYUHGRnvozgdSZlfW3u3VXlkM1B+z
t+MrqwLQcMDOwMFj/CDpg4aPkDi1qY3PHN0K/1LxLIHCGfLmdEGNKlNI6f4at+AXKsDrT5ZPM2k8
pbEFzfIlrXWdAyEhpOL1heUeX9tD5mZn0IO1GxNc4OfKCvnJ7J4sDfeiC5npbhKKL91kLNYxdioe
ziChf5yifPk/lH3Zkty4suSvXDvPQxuQBEDw2tx5yH2vyloklV5oJVWL+05w+/pxBqs7S2qdPjYy
GY0ILGSyMkEgItydmsRkG9ysgn5PwNe3EaqQPWN3EoCmT+lsYUCV7OBOBzrzY9FkYFKQMGI/567J
2owVR/ru1Eo4HErn9bCjNmTiIv+zNw15K1MbKuZ5KvjyViNNJ1+ZEoKSVYeAUZeF74cI3sgKeHmU
k16VIBzy/5htCdVQc1E5+aZNjR/kgfzgpIzDECo/AcjTG2Szn7B3/OjN/MW5SZ2V8J+N0PiELGj7
bBngB+zsYIBS/BCdyyHJwL2kjStAaNaybAILPp7EX4AxMnvr/XiNJMUMuR8hhGuEF/yho/Jb7svm
SzUgbm/IgD1gwaPAPVkz/B3zeI+XVgsWnApofideS7xc8XsQGZ5F1A2n+dSwtXEwK6ypsrgEkmiq
oYPskJk1gBavx26wCS2A9kCH8YLEyyvEOqtHNRbuCWDBakl2Q4N8Ma+C8i727PHeFT3WL1OHAFwB
iBjl4siBL35SOeR0O5Y9+/lYLXow8p3oMHRGemLT4Wajou50vRSJtclHJIR3WX2upZ8/u8iCfaiV
t2RWFSCvZVXJLHkWfZM/w/OK9MZCP1BDP08uyJJSd1Sqouqtz8phHgR6daBVTQL8Dqcx82lDi4mo
21MxGcW4Qi4Q31KxUQXCg3Bwb6g4hF6N3VilVvZ0UXCFhntEN+wl1SISbxzKHPQWVKtkG56bBitU
qmW9Vd3BZXClSixdw0UhBrZLDcMewbYcVwBkVIcGiwO4ktLYO+O75Z3pzOiKL+DL7naWmYtxYZVe
Cwf8ACZ4M8XGMIUy83RGBx+qAAcvxOFW/F27WzfqQU2o2634/z/U7ZK/DPXLHdyu8Us7qnDqTu9b
89ELILJsQCUkX9Dp7QDiD7HK7aJfQCghOd4qnBCU9GWe/tmFyrdqNY14K9LZrxdIGkQkTQcsh/88
TFD+dWN0FbqT2Xi7KhllVfJ8Ibl5HXWIvdt0E7cuVJyb0Cl1KYroM5Q3y71hh/l9A2lIgVDQKZsY
O+lQDAJZIIZXLAfLfrd1dBbFGwOiRudh+gUgN1rXm0rHwEr81Zd65BGy5XrHOt/sIwN2e0wwE9FV
bxUD6HU62cWXTAVYmeugleu4CN3lfMW/BoaXCsBtcHh3dO1EZ9gll2a0moeizoF+SZwuuJuHSrRZ
rIPQKOcmruFebJAQbcEwoQ9SM32Yz5ykfT/7jY2a9Io7CX7Y6EeH7K+zm01Ow9xGpYqbrQRL6DLi
+MWD3s19KFoH3FQBmNSp6InYfdAWJLS72LoLphYl5NV2QSPaJVWWXLkPOfwtadmx89yp01AKBIgH
ni+kiGa6zu6UbV9Ak1K+FaO4GJIVb1w7l8DBSQaL8qL65IQJuJlc5u2dqn+mhHRKQ/enXHR4Amb7
zUQtyJ6W4x1Q5gs2YEOQiOgeBHr8GoWRc8GEtKYSHYwRbM6J3by1gx8j0tcgI69wy3qppAcWAyf1
j1XCp/18KV+av87iyHy30VmbcPkSBEOyYHnqvMy1/paZ7mOsdXwVQsRX8F7LU92MRzJBHCK+NkjE
v/Mwl0E1r/eX1KxtrwHImO6pFR2aqt7Fdt6dqdSHUXytsvxz7mRg0phGJlNfg7NCGpa/v9na3K6W
KmLxlppQRaJTgC5ygHjIRmMGJeRE/YbHq9tVfUfb27gHA/VtPN9OrL1j9sjXMhVuOMpHdeSyuVI3
+kjIiyihVFp8GN0sQcMbzbdw+wgxdpQd2L8uN1PmVfe96wSn251pxwsXJmgSgUnFA6O2tay8hWFI
58OnKi0PaaQW6KqoCR3cERwgtVmb86eiQZ3Whehemurl7bKsydTOKJG3fvukbdUaB6a6L7cHBwcp
eP91sr/dXZ8J9y73X2is+W/o9sXkdR3u5uJY8AMYNroJTNPtHQsiCUae9q9R3TxZSRo/RZBsPDiM
IUN3skPPzjby5jJiHY7kT1VvGlAZ7VVa8GcNojtqxKRlLhvJqnNoC2NliDxdaAjwPba9+alrhuzc
TSVZuOMGuSJgTi5d87GSfXWvQHrVqNh8JFNrgtrLT/3wSLa+9YtdGuZsOXcQlv/YmxtPaxNMnEjR
w7q6jfY0ODhx4wO8IuaCitTBxZfFkGZ/JVM7wpWY9G21pcGBNklPkZ39QZV0u0ZoHhHC9e/mqzd2
h2yzUK5pMOXE3YXx4kLt6eBG0WseO+aJSj2Wh1vPsVrQieADjUbvX5GpsqJKMuWQyFzwyusPVIzH
wt45IZx11IRuoQMyjo2PZDAcaLy45ch2dAOg9WAHX/fYSmJP1YWfWWi315E7+r4Yuzevc90vkHYf
1lAEHHZ+j2KgjRVIt5CjGbnuqahSKPABQf0FPIUclLhpcyzaEKlr1nU2t1Dg02UJvhD4aJbvO25Q
qO3mPL1bbn6M0MexzYrFh0Q9O6ohJm7aDwZuu/C9zxS/9ln2Tdc6fyoQZNvpGhI/8NK6T1MDCm1j
DfiN118NODm/RQIJkHHHf8R2ctckg/Wio2aAHqiVXaUdtltVWv3BK2UMP0XMwBrI+6d4gDJuBoHO
71N3aJTyHyG6OymcwfiKehvPTvDVSBggCROOPFQGmC3MGOCzJOg/QaMCXM6w35p1E/o8cR2EEeFQ
m5tJYO+pGdAR76MNU7PbaGH03SOiA0geD6D5BrzDWKTDW+oEyC51rc+QHS6RlGimu7pv4k9ly09O
YQbfgOdJlgXSoy/asdg5NweE1uwh/PZXzy6BGAX1zKWPtG3bZisjihAg8rPkE51lvozns+43tt+1
85nJMG8WyYc4myHt4QhmsN2HqN4cYxPDoyFGuafw2lzrIEq2FkYJmMlfMTpqTKMkZb0jex8li2xE
YPdStEWxlaAf+GylxcxnJRNlrmNbVXtkIUGcN8lnPiuspWGPGhBoW67xaWqv4CcDSg1pCoIExK2i
s9ZT7vwykC54sMsg/jflbhnphRdq7+jGkB1BqkycX9JRIOBidiuqQJwwv4TQELRX0divkEPlHW/N
vEEEm8FPnGXPgebskKhx1GnbPgWdla3BUtZv5uIIIjYuK9yS5bRPujNHELgmJ6qkQ+eAMAygriuV
aLQ+Nt9H42b3PppvG/6m1VkDj5ey4gVxZkF+6NQps7pQqWZJvYvctFpSkQ5w8oKY068vvHSRsDm1
qEEgtuSTlAjZfjPG3GLq8PMYv7uKXUL7tWjBPRkMvHg0YvNI3Awe1El3MbBW6376UUCjL5x80d1d
CdHuR96NRwbx1zUmR+cY1H6wbNTIT3Wc258Y6NJn2jqd5QewUBYrH1lzX6iZl5T8ZDJ/q6y8Bahe
fqNfTF1DuKKEz+LaMNYcG79VK+bH4TednvPSdr+2MWhXx2YMDyxNssepI9VXcQ4NHQvpQnYYy32c
YBxZW/LNh8MnCJruG6Kl3bLlbnAfK9OEmOsIllE7HyGiHL+3FVBk0ZBjzFYmgqctGHrB/cHZqqcz
G1vVLtMK7gKczbXTmR28iqaHirsCTGg6gBRT+9saCb1b0XAEZTVmogbLCPD7O+PWxTxzLR2E1ie+
tPmPETTDqpZwutLfMgna6ApluUmD6164THxNwLULMcXuqzX2bKnjqIOWnt/tGtkaO4ZI510HSPgS
cbnxpez7E3FouxnYO8O8+8rKBHKQwF8YXZQ+ZYDeA7qNM78qIBuKKfnJiPS77VZLZxlj9brLKjAD
cUyUgGikB7plTybJSZbV63zH00eRBci+qEUa6B0UC6JnNy1OeW64TxEInw6YUaZfYTd8newJw9vC
CgJ+kA6oUn62jwhkLHKzLneY/vozFvz9eRSygz40z7exVYSLkvUQIaAaJwjHRVOKYJt3A3TNDOgg
KHdyak3Fm82Jk2GH3Lbq2k6HGsT6iF7ARkWquNny2qk3pWe1S8pyo3w37IGvDpfenvLbbnbDicYt
Q+7wIiGa1puylWtXV8TW6nWmMXv4hmndZbEw1uF05svh/Yxsv6tFYinoc5AruY3w7TkohA429egU
z1WVvdnwMr6FZb2BI677aqZevEL+1HDRSsGzZ+b1JkscubSy0Vh4KjVPihgRyFFMZQGPHNY5/oFM
dHAmLzKdIUwBLddihBAtklc3kaOBVp4Ad5TERTYQAED/xpZnOHLyiztNv5m2XqyxYbuIC0zJhdHH
e84MvCXKGBrobe1ziOmY0ZuHX4WypHgt3CBamUKkFzdm6hiMeb3udaaB9QZeHGqeb7xOfwx52zyp
IGy2npenez8VUEqbBqMWow3F9bAWr3DtRyvPGbOVw9SwA4Ug5ajTwc2ycu05wlpTsQN470G+N+C2
2Mo0Rbr40DyOmQdofxyme8Q0ADCEwsMVyiDvttI5G160zwK5/p1mhWfjVTtVjlMo3skCtkLKYmc8
wruGp9CFfrEi7H+M0NUOsV4LrzCoPIFIsboGcMbMNipSBbLbm529NBwQILS8tZ4BA28P3CombmoF
92EFaYhbUYJAEc/VPke2jwxpJd1lPDGMQ6r1k6wr/9ERTXJqh9hbEqO3/NOuczs55fYkzwQP/Bpc
vglECYsFfrbmN/BtaOT8W8m9o+UArhf8IRIRto9MVSAcmqbaIXhv2wZgNLYtHTwEJsirtYdAFvaG
41fOoMzT6+Ez5GLe7ZSIAY7M2U7txyzy1r4xAmPQNPGOd2GwQZADcT01Yl5ErBzsNgCFxEmyM+O0
+UItgibk2wjifAssttLlTD3fGKzf/rZMxPOIlwElI5S7sySo4QJZQ/2MHqmuPhapFh7/bk/Pvwy7
v9X+0vfWuJ2GKpWht6M/HroBQVdIoZfHHh6ATVaZ9mOGlDDIHGfjW+7dFX3n/WGP5Q9bKPWsExM7
S7/3TsgCr+Y+Oi2MdTYAqUS/NzbwahsZQQ7f07QG0tOCp5sOiTvaS8Zeb5jpG666AJnEPi0h7sOB
vO5kWkOgeNDvSOxbO2gyYG3eps+c1Qzf064CN01qbxKB5OIwLoszQPDZGmlP5afKMb8TtNGQ3zFt
xW+3Piwcg5XhiRct8cck1BoyjMvNrejWfbmBPHKwSRzfP4kB0CvRf6bs9zxvIU0XeMNFcdWdLI2N
TFh65msdzw3s/pH15gLRghIZIvhJ5Fhhwi3MixPJ0KRTUUxFqrVbYDupFntF65lqf9c3lgEiF2kG
AlUju2CZgHUlBGitslfHUjMsNSd7V0kQBgzNS6lVbv/QsaMeoEe7AsOtn14DfwIw6PAEpm7Bv2fA
EK9Aq8HvjAKqf4PhxM9+kldrKEmNZ0C+koMsYrkdi9y+t6NCLFshg5fWyh7SJOc/AOxHfqOr34Ly
z+5OoJG+0cYWiPzxrgA/ggtXjJueRNN6yB7oP9HPn+wWz+TWKapZfcgdrPQe2O5jlkEY6SZIlBZB
sxU6ABnuCEGiW4VZcAh+GPdgsAETVYGsfThXFqUIuyMVmyF/LxL0EG+Hj7XDz0WqjRjgYf+2bz4i
R6fM0hWobU+idrK9Oy2wkI0IRTZVpsGZynSYmnj5mO2j2AlPJhafxGcQ6e4PT+TBvex6/sDG+EJk
CHbW2VukjUYbajWk4x9A6fn3WNvOrchsDTZa9QlaTSvXv8YCf8XcKqsLudGqttfwUCJBuK/Y59AG
Nxx+1941C2rwcWPyPwMjgxiU1wZwunT2eUSqOMQRa/uhyetmmZtZ/yVy7dfWdeI/rLJB9ykOJZIS
WyUWv0kXQqu9LxgE2Xz8pv0a3CjdgDBJa4ZnzzReE8Pj84Kyjc30lEfBKy3TaIOggHJdKLuND7RY
czm+gwDDF2ti8yJeL917ydmo8KqYmL/I3vQa0I7Jzju1vDUlO2Q6E7wY3HIBwt5xC9BM+tmBvHhm
quBb6gEG7YCL7RIlQXdRAFAj1aAJvkWQBhAM3BuWE3rbn3vGZjjeZ6n9OcPK5gwKpuyMVW92xg4k
2one+KTsMDzaUbjxrbR8TJKovZexg4SWDsqgPXwuy8pjbEe1Riuak++rr3MtG+RbDfDHEYsj7Fok
NyB5CQ8ZtaUDiOs2osuMOyqFpStX//qv//1//8/3/r/9P/J7pJH6efZfmU7v8zBr6v/5l2T/+q9i
Nu/f/udf3FW2EoKDw0K4YB+RUqH+++sDguBobf6voAHfGNSIrEde5/VjY60gQJC+RZnnA5vml3Dd
unxnuxOrApD0D008AIartfOG0DnC59n31ljN+1i/C+IjECvbmFZYnRDtDqlmIrnIMUi3injlIJfK
F8FQhttZZTAOm5/KwBFfAiTC3JYZUSyiFaIxKQRCwExEBz/2PtqocZkmK4bv+AHyxMienQ4iS/uz
PR36qKk2OSY9MDL9WZtU+gvI9NOdaBlW7CKVFfKRVDs3ob7UmAaAmgJb/POj59bfH72UXOKbJQRi
0JL//OhBj5cbXe3Ix6YLhx2CwD6ypsxxnXKjfKliBE2m5UQ3AgddKl7dUwsJzBOg2gxpYr9vVWWe
cUgD9WGcjk00G3avIVZsHISog5ckrKxVZMfd2YEk5rEswJMxIDb1aQTpMx6vfJuagn8aOd5TU+ZB
acRPhhP9zMxquNNBZB84tzDnAtLg/IfvpWv/+nA4g9cXT4cjNUQKKX5+OJ2KS4XU+exxXqTLQgCX
n/NPiFDkVyjKtldA9Z9pOgzrzNjQlEfFqRXStbLrUECr2ArcV/iA9VqKNANrGiamIKsh1iBE88XS
1dmZ1oh4KT5kEcs/C6OAZFDRoemQ82Pt3AdGXt0j0X6DgL14zCc2/RLctqA7iL0j2UAZFm+bAvyP
VEsdqrDfiImXH14zqNZWIQduz06XcE5F+9HJwNrvZYA89h44M+wurpa1BxRh0DxCu148/tKWm/e1
tPYKyh2/LO1JYc7Swj1MlSQ/N7Y+0EkdnB5Y/rKTycM/qs5Nn5rpAE9hUYkIBGAopKFsFy2gh4fU
LbInS5vVxjDHfE211Lvrkrl3DvLeu9nfyAuLrS3exB/I5dvGmWZls9lQRWmx4D98I7j70zdCMKZM
/BdQzHYAQ3bs6ef0YabCzGINoJLxHwVeUZCPY/2lM0GvTDjDsPxkurX1SoswbrT9yRdefzECF0s0
o4IUZBSfSVV2Vokl8dhZHpZOK7coikUzqb2FSAKE9k4ZQVwmLo/UiSqo+G9t82A+i71tXStk2Qy2
SnZON5pHxpV5pDPex3a5yMIB2VYIFLEdV9H+Vv23NrOBV3r7H+aen6f96WGCAEpyJpVrgYjOlT8/
zDiomJmkzHtw+npAKDZ1FybwC/dWaLhI+k7NdZu42UvOxJrWutSiqgKg9DregeEWxLMIIxYK2OO2
2NWIM0zzbDXNrh8OABmdWw0tNzQgMzQ+4HQyA7jT/DFbVrEJeleLpVfTjcMFOVuogqXGewWiMyG8
BKB1N7jOllFRgMvGc5OrRJ7LPz8V1/nbV8zmDhOOaYFyl3H7l6eCFRX3syaRDwxyuWd7EswAtUmM
FLZJ5ZY4UX0ZRau+uIZyTFYfqJdzCBoQXTLZwJ8HYKwClTxRK3vOgDy4XjaruooMcHGn9ZJSAXMB
eg5IIftHMWUMRv7W0YXz+daqlshOcxikG7vJNVR4EUgxQsPfUVFPtk4BoRQM9t9s1K6YXE1z46kd
2YZaYanNjZdqovdeOP7IHzENQ1fE8iMwdclyTzVhCY0tr4IMF9V+aO3yuoZALndPgbamr8DwFV+n
YhNZ9bjLBBJVJjvLe4k5Ak5FsKZgxw/CfoVkfKEWbe32j9YEICkAREboFjulqTTVdQMUlJIGbjlI
hAV+BnrnzvT2EPcuLroJQTM/Nt5Rpc6XJNPNA5lyvLpWCWIYGypShZkAQsXM13/+jljibz8dF3ob
rglxAVdw7MKn+g/z0OAyvO4Gu3wIAnPyOmefo7oKv2Udkg69XrJ7RH5CpOchARj8esG3AowYiO97
LwXCShvopoIlw5Hh08893apl2MAMJzc1QmBcwcUiu6iCTwp0tVRU4bgOCj0+toEDVhE/24STIl6R
G/kZNLFINZ2K2GE0O+VMLDdTMa1APloq0e+oCKDR+5BUhBTyOkSq2VrZ+JYTIij0rHodjrL5AL0G
Whwro6qagUNwVI37hAPqNkOvRQoiCSiBmTP0Gmpz+Z1niw/Q68Lv67XuUj1fgq4zAJiDvG8rdl4s
y9FXabn+XdwC/9oDxPNiawtK4YylJ2QoOE+mX+69oDBfwCrSbDCneltqFkXgPy8Q6+oahXynFjsI
skvevN6Gtf0RHuCpOw1b6NyHK7441ZqPyBuFdONQtsETONc58nPgraucej/UiAgAVuAswX4RvmH5
lC3SsfSe43a0Vp7RJ3cZckN3Om+tPY0kGkQAbyN1LPUf3KIHOBk6Wa3XLy2IxsE5DWyymg5kF1Uz
rGth66Upx3cbVVC7Hr1sxux5DBVuIWJV3ykfHpSM6/QrCOAPpAzZRM1R9KP7giRGuYycIQB+AvKp
TlOZuz6Ew960bBt3oNKvKqwPtZc9A8wQ3zFMh9cBGyNoXkDgWuTtE+JcPuTs/PwpT8caMgFFu6Wi
LBO9r1skjlMRIsz2fV2zTaTt/AoPu7nKWeI8WGWe3LHS2ZpD7zyQqQ+9ZuVZ3rixJ5vFyxrKHXNz
r0uyi1Vke3LWQjQI7IaJ3JPDKKAI2WRrege50S0DIByLJQXqthcjM69hJeDUy+u97VXlj9aKX+1o
VMC81t4S23R+X5p2veVJbSAfaARdA1CcmyLU+cPvxknifZ8W5RYOi3ZdtpDEy8LioZjQKEiDhEry
BETJjByijXWS4ScFGx0EhAOorRwxS6mwREy+H76oPF+NQz48RzEAGqqUJmIt2LFjdcsB0MjxIp3I
DUVSrAAs6g9d1VSIwHVtF5/rKC+XtcncK/hJg62tihCKM/lwii1455GS6DxKC4ECmQfqGzBV6yT1
+Q9fu8e2QUSGuiMdwL1yPwi3SGgaN/88E9q/vi2xauDMZngxSNM0Maf8PBHCDVU2Vm+0EIw34WLt
PISXCDIAuql7N9DmDlRh8IiQrYV2VNC0T2MjSwjegCVfOoV5jdoM64GuTL/n+FYiuYx/vrVADr+P
QLUX7pyJYoV4VjRIVrH/ad01karoScCWziDhCGHcpV/X6byOsJF9vNR8iC86aKx7qmCIgNz/82Mw
f12XTo9BMKwbpn9S0g77w/vA6XvkeSumL+857Y47IUnxk2dQPgaJF9wAtjWCL/P2o098e8V7u/x1
MqAeRYIkf/r1BwX47BApi5b/fMvc/GWd45jKVAp/OYXJg/9t5wmkqQmhwTC6zAv60XMqMKH74Vf4
hJPJKQ+2nXhbuh7b/mmmd3xlIpXq72YfvI2zmdk6/AqpjVvrOmqclQjLDBxNa3Jzpo4bPlsCXC55
sh6CGsTBCHmsstgMHgy/fD+DEAJfdRowj8w3+WqYzm7tMkjk/YftOO0fbp4QgXc6tsEcGwtbupyh
/PPXuRvGPqxGEe8GD1AvsbQhytKOkNp2sNCEA8l56MYOgroT4KTT8T2S3qpPtxaewUfEh6x+0fke
VBstQBnCvoeUUwCC6QTvHKBA8+BRsLQ8dFMtFengIxA8yN4/BZxBq+qv/lknYuCETfMb647//B2w
Ju/Czx8XP17lgCWEW44DTNbPHxdQi3RAJMvfzRguu1jOHhn49t2z5WcIXIJDpZoO8ejX4AGHvR0y
YNpAUL2IJVgcfd2CmI85cFv7lr0dwOUcYL8A6O6H8q2eMGGq+g/fZvyR7Mkb8OHDCGbhk7iubcHD
w5X61YvFoOqbO2FQbxMd84OGXPgSmULIYOuE/yVMXVDgIfFcORWQkrwPF2RHBpCzARcjAtBhFnxx
WZ5A7EjIi4mYw3OKuCg1y3KRHf0Abhcq5gK01HXUMZA6hlgt901xQMTsG5Ktoh9pccGiEW+kzLcR
kfLUy0Q1vIRnUD9wL2k2KSvLU5O0zgFB5G7bVHy8BzbbX2Eqtz5P47SNF/4Yx/dxLANMjxLBxKK4
mH6AFwgYJNsLEu3Pyo/zg4Vftzm5hzQYqHx9Ho3nCrwbF2pFZioOuhx3QD+/kp1MVEmHoS29lYll
/3K+Ahnracja7NuFzjJ/S7YPF1NOs9VDVB8/2NI2S08NK1eiK6E3SV3oUgLgr62VVOlHG7UxRJVP
GmgtHBZ/v2tIUWNPqJi7xUqr3PsMLIgJkGNQcTSBz1RJtgLazxKnqLDgro9NDzR52miPVM5V7i8b
3wyxuh3WiVdLqKqN8bAEgTLeKLJJHx0dOOeRe3eSByhNJp145qJumIBWiEgRv/H50eDpj1uLTrAf
IMF2MLXzGOtF9EQgztk3DmSWaQx3GgjE6SAt0OJMLXhSxjv4xuGAnirJZsd8DddVcD9fKXWHTToM
42oeI8SKNxqjO6fahnUMpripn1WrbG26prOeR8i98mpD3/I2qGOO4QpAz2JLo/Kx8C5h4h+UYCJf
Ag4IRYrCG3YJm6/T+B4/QbrlMzWncXqE9RcNiDQPVPQCxSfUDvI6p1ugQ+mDTyOR1ol6+co3dlWB
vwndFdlsC3AExLov1D7kIcg5PDNY0bMZeu+rndfhSYEbDnNMu7ECzh9A9Mgf7BFUWNCTcNeNFEG2
7I14AcWW9EpNkGNgA8IGNdLQsvK1FfFm67ZgE66T16RLkk0/8nDPDav4lIweFiBO8ooMyHolm9w6
QnW0fzDa9ptZevEr8qKwlMga86J8N77D6lQuqCKT/Y+2dIxr6OXxaaybZEUXgGf8qKZ0xrwdLqDq
A419jz8FXSTxnvLCtcG+2ifbpOjcbc2N4gukt5cDq7yNldSAlroI4xjNsYtKxB40nIFLzC7R3owd
Bow1Hhk8j2xR9CErlx4mMc/0syvVmjJsVxI7/y0VA8NFPhOEV+ehKnyHS/hoLsrV7BGCGOHGs+DI
o2KZVewOkMbd3Lbpgc+GVEC+8Wr7O43mFI6xhciuWGIXbj5aRs8fUvtIdbMlAxIiRcbbfKvKaLID
9iyQWpnu3E6wvwKJCGBDNV6a8Me+3/PkE40QrNvSfeic8ZPNs/d77qS6QzpxNt/z9HXYgNsgX9NV
E4EM9tFxEEmfLjAd6L7hb+7m+/qne6ZOfW387Z79uAJhP+Jud03WbzojFltdufsCsTlg0HSBxA6j
xdKCTodEV0hbRUykCB2xc6lGGTnQilkCWbe5ZQNQRySUD9W2KS9kGqNDRvXGC9Xn2A4gJE02BnrR
4ESns7VoLbZAqp2XGfEqCPECsOPHqC6B56jA8oYlSPII3GXyWKZQpOzcKzVA0oC9ZoBSralYsNh6
QGdqSF2gAKZWXdBlG7LVCsFiHS4hhTrs8zZZvnfDuHXQIC9Hl+DdttrkkfmiuRtMub21SMtB42Pq
fEdj6bFxz3giWbssi+JI7ahr5feQY2N9vSdb1rPuNPDoZSxHvVd2mazg2Y22vOnFgcVZevb7Civ1
fuVlxV7FOeStWJYukqAY/gjGTZI59Y8hGb9jB219UjmCC1HlZcgJB/HdWHNsLK3Gv/YeeGSy1kq/
WqZCrBidkDCLnU5jvUbCBhF/M6YPdOV+yMUhinq5BzXgtlAS9ELW6BybKPjD7qwSYVID5JZSiXOI
t8aGF74JNB0ks4e4dJfMQ86DUa9LDmKOBFkWr8pnF1BoT+FPeG1Uj4ccIVEgCK38zdD+9xLKrl9k
z+Il7wbvsQY/5QoyDAywj/H92kDxF4dfrhtqX12BhwBsLgi6T8gSBsDZREbBT9eDRDfwfHldbNyh
AIM52M83FThAVl4CCZ2sNbHgHlrzFcC8hdda9YtbA2ofgDVux+DL+ORyeSjTadTKNZdqhNCR3bfm
XRbGiOVQT/givaAcHj3XLA4OxKTX1CHNtqMVqa+AliQQyOnqPdL01dPoynuqH2UEn65ZdpeggHse
6EbonU9XSl0fRF/cecLPrtn3LIg3pVV5X71qM3e0Vbu29JgfTAYPF0T+vsw3gqzZhZHhwcXYEJwt
xG+W+TQgEpcOeaizT6MKhp0FKPgmbbR+iYthQQ0MG/g8aPelR5AvlQ+ugvgUXaoWAG/XWDXc+8iB
OEkwYK6owhD1xsWs+Vkrm28VqEq3Qdwbn3OOv/x0TVDclasxUAlCuMj4gUZyOT+uHMLqC+S7+A/S
gEKNN4kIU48qQsYPHEkvzSj9bT8W1Q4qJMOnMYfOyvSg4xS8CiDATM9yNFyk4EXWYsQr6RnBqudy
gIJHiHyCXe7HkA2bA9+IfgtwJ8CfJRG6nIhgqML0nUejhzjn9DatjEg8FNNBJVjblXZkrOn1Gbot
KtT3QPb1/EIt0nDc5uD9WVInatUie3fAcvJMJdlrF6obHV7DeW5tscw1D0BQLRxkxTwn3DCusV8c
Ta/1P/dOjocDsOfsi6wqE2lOLO3XVCtTP1kZCN3tyfmITNIfSaHYhUrTiBayKJ6zaUTQ04FYHf5L
UeK6f4LFkwB6kwCFnJB7qk5atFidtmVv7TpH31lTBbBuAJF9qDb6YodJX+7HIvp/lJ1Xc9xGF6Z/
EaqQwy0GEzmJFClRukFZtoRGzvHX74Me2VR5XV/t3qDQCRhyBujuc96Ahx24LPccWvrfp7OwcdlZ
pr8i7dtoRoh990NOEMwz0o1wRLdxmSP3taGa6QY7xr0+uMa1hW/ysjSquBi5evvVuVBI+E19HjzK
OvFCGJp1h9PNerG2wIdUTZ6z2MteSI0T8Bfej97OaNN7N9/qXcvPTN6oNcs/+6rTtiDR1S14ZwMl
Ljv5kkWKvc0Vr8TYhmI9IskeirQ6y+Jk6AcwaKyiytD6VCzVtpyL9EskGjIZq6kXC+n0C24J7r5R
w1+tSTalAYpN81G2Dqrzh1mK5iaHKtF2MVQYC1ld3Qm+vMn75IVZn+SHytfrQxn/7w8lW3Oij/JD
KSh8slhI6304L+pZojwfeM+1WJAA90N2Mg+xANnlISPwGzI0UkIC7GsnR4oJfFzo0UleM147WXm+
BHUXbdnSb4AlJZ/AgSxvBmj3tIMdLEvqWLJEQ41dllzNOBqLmj5KWTWfjagc77It7Lwbel3uTZb0
SP1UIy35KIGq/NJPjnaVbUWUf9eEFT9Uw1Uc5smNmOPlcQu1yXyejfAstcERWG38wpsBhKwfLuxL
NAu0zH2SrQXzvK/lJnka2Yr/O89UBtK2j9Q32/GyTa5eOrtJj6TGytfFdpJ9qqhaIItRpnYXtwnf
HdWO+RXjUxrNqI3JRrXjVqXReqeiVcrXKR3KXZEQopetY2jk53bmjfYY26GT4mavsmteIFVOoJ6F
+3pT0Y/DFseHjOw7F/JQYDiB/s+asb1mBtYCWZprAfn19mrV+PwCyuE0EWAsZhwbdo/KWng01a12
T/LBPBJ6mLGEW6+hAgTJjfy9GcVxWsCoI45YfNK8Mb/WsbiqiqaUgEUXNmyagZ3Q2mrFbfcUziDO
wrwuP8k6jK6+WbkOEGutir0R0/h1IzTLC8warAW9bHn7Mn7SgE6FAnNHWZQj9Gon0kF9kTWaYK03
W1m6k21iTsc7YZBHd9ljnDC87isiSbLoEvZEuH94WZzpG1I53VlWdwqwRn6gw0kWo7Y2YRpBF5BF
eRgb/dXosuwi7+Qt0CtiZi8oS3xQeVCtAO+NgB9Kdh/NSd0aaj9sedPUu6IrnUAOHEpNeRl/PP7a
tvaWYIZsDiyPqyyJod/SLNnrYi4+ye5WQWJWVxf918d3I5M9kPXFS/Gb2sAXhY8fbXB2QtnbMYx7
6qzIbMU9fVTJs3RydiD5possPaow3CBtOE17CLW/hqPzbwAdn4cNSgdHUU3ONjPhOcygYO9D4uaP
Q9i6q+FCePL6EpmZvEXubpqKX/0Mrx93vYOxnyeqOBjTSLuQz+4uIAHzIJ0y8Wd4lGHmj3bVHP5n
uxzP1Jyz+cvKHVkuJ6hJET31Hdx86Y7+UZQiOh9FqEPIz6ydoSnSmeX320erHNsCywwaT52OLhms
W2toP2VK2HYFEm1NY+9lSphV22XGiOClYxUqe4WJ8zaP6BVH+ejtHh5KuvY29HH37Jle/ZwZ2WeJ
hKmSyN05VeXteqZOUrL+bEOrhGRc7j90tjKlyc+CbUuaxqICBfR3F6mxlU6iDpDCmbbzWKaz73jF
Hd3D5CgBUo86CZOyp64NHuZueH4DEKkmFNBt1eWfhpCyWEwguwXEGXT/jDfZisUYBsf4OmTpGO2m
iDhdpYyoaWp6qV5E6m01smN3Yz3MqF/co7z6PutNepIlWe/2+q+hsk4eVFuZgplN280y0DqOEad+
mp12eLXSvt12tWh341o0Fc052kkUb2RraSberW7Mk2yUVdUwBJ6has+yhF8O8rxzXj7hwf771VRt
F0eN/YxTdveipJdeL8ZnbbU/H3NS6F7Yqb5sk3V2pGBjFY8EhNb+ss5LL13T6+chya8fA+15Un1Z
/NdAo7BIizMIPthImGL5dSc5IMmL8FDqrptdC9YJiC5ohLAi56Aohf5UhKP9f52xwt9pTgj6qyN6
RCSNKMXKQgAeMNaDdZalflKsJ4wx/pAleQDyP28SnM73Rj4i1D240ctAPHUdLC8Txp2yPt1xMLQp
qtvrFTthWedxVMSLLQBJZQUekMtnXf5JCbLWgSlsFwlU/n3ykDTNU2YYykWW5hEe7TRqn2Wpccbh
3JTuss/InJ3jSOAouR7Sf86s2Ov3XVp/lT0yrf7VQxbnLNtYZpVgS2h2SNBCAlqwrPU91LKvY515
N3VtyNeG0gTMiiAsNP1y9G6QjX+NgO36c6l06DpWdhxWiIKhLeazifrlorcv+QpTcHi1H9qKMIrs
IOvGVQxIAQv7GNSWivnseLvCudjWtLFTPQYsXZhXeRi9CRs2PHR3A4ZKbOhpEO4KdJ7XFhP+4mQQ
UpP9ZCvgwtcBV7aDVNYqPBtLFNt9ksJanobGvi8bZHltVcLoTzCf8O8FXkKFN+qfPs4iZRZBtdYp
Ea1m6v3e+tFvKq0zZjffxTjWXwnOkg7h67+Sd9VfarKRsr7Bg56wWVsd1Cmuvwq2SflU2Z+HngUP
Epxsudf6j+EFLjVPDdDse6ejWLPg4/SFjQQC6OtZs9bJM1knW2W/cWjEv1tdb/w1tmzCZuONQt8r
iwFJrhOIJKHEfwKAspVVH/XyrLS76NK7Zrv3rHR5NbPwomDS8dd6AmRylCeYwj9qnAYn34cVecg3
0Se9OCmNds9C9hCx/ObkaestmPW480iAhO/UXg+ywVh0cfL+HuHyl14fVCAH4xYwHsYS6OXU7Ue3
1l75KpX9mEVFIItZC9LYImzjy2I7pWzTWClETaz3G0PRd+OYJGCHGOqBcPRrnrwnpTO0V3nhJqkJ
rK5FYXNhryDWHhLhRSd4du8IjG0roU9XbyUHpRMWoaoVBQOsJ1LZYWcaX1AMQ9IwzauN5mXmF8Uu
iNYqRQ3PrTa+NFX7dbaM7B4R/3z9j0GKNqtBUer2pcBWW1GSlLVSEEWgLnligliejEvAjGUfbMO2
drmiF/sZjDfxcSZfWTRak53VOvnKYoef6mbJRf08z5l50jNP2SADNb+riCZtht7Kz4Rchi9g0goT
zwTZS1SmAt3Mm949F9FeBJ/yszEospcc/F+9DAUuSKHZgmhIOnwxlYu8QtX1v24ri/+6Lb3abCx3
tTJqAfnD/PpxSAz04Cr18lGTa8zjPpisTdNY1Vk24C5SXCG/92cVYd/3IudZZp55wyXMPuRzbe1S
Mp/vQ9MG2YpZShxMDKKqc88JSrC3acDy/AFmYmTYJOlbVne/Rmph/hgpO2T/jKz13HiMlGgnLCaf
57I7xHhV/NEW+wnBqp8NTpR+XQ32m4VKx7YcxvjS1Er61CiTvvMsu/xEpIXcljOYf/ZL78tRaTl/
7cUSf+kIxgegysRVmKRWNYv4HSTY9CVpQ7GJ8qz+Ho8uKg9kztKQGVWp2vcl9mo0W1pxQy5yOLpN
+ZVFfx7Uk0ksCuMl9J5m9xsLTjC1ffxzNTpJYb19LXLN2YSlFd+1LtQPrpvah9LQSBKBv8emd5y+
mnaJjQ1zq6aEX3smhF6zvGtYa+XrAIVgU+ERctC8snxVSVVB9/SWTWWK6nWcR/XW4ZbIc1e+yh7W
5B6iZc7usspuvHaTuK44yv5LNFj7OteyQLYSxO+uyKM9y1vJKldMAVY7/bMsdcLw4BvhYyKvHceN
srPxVEYalg9jR0YJCLb6JvtOZd5c89iC8R0rBmY6cf5K6Oo6ZEX5zYjBSJtI+pwa1wVbu0DqaLXy
2xzOqHn2Jj8KvDzeK/W77K5oYJMml4W9LKLL4JTd+LU0+vqAs167k9X4mAadmeRwKXL9WOqi3sqL
Dop1KnkYX+2ig5JnmEcwZOlLWpr49piAu1tnwJ+qHEKmwpq5mmjyS9WBMhLzAMmrGNONHTX9ARUv
hQTpWv5/HPy41Hq3/7yAFuECmnQl6iurYkMHsx89i7dEQ4ys1yrLl/WFNi1BFY3Go1tTTL9169zs
9242i6Wjyjr5MsfSEpwk4l9x2nl+62j4JXSL+UXFebdAD/qzqnriZtu18Jf1Jcr6YNh7cDO2smjX
Fnl4AgVnWQyNtyGyu8/CaMzrlEcpaUwuNtgWZOIeicNk8G1y/n/CZg9UvSA4AbDpKdE875tp4CaH
daL6gljLsJvSTnkKvbp/gtzt7oy4Up6TGcE3Acf7mzX0V12OX1JkoMa4+asqsKiYnG5EoRXv4Sr0
iqtTzf0RGev5kIRtd8tnBVVhrEg+kyD6kSeD+BmpB0s3+By1pr+5mTvhRsOzp6wksySptT3MgP7U
iQW31qGwtjHan6/q+qJg9z59V+wWLWtiYvhFDofUUMPDrDRR0LW68VbEnXuoaoIQsjgDKTukSpo8
ipicGgfda9NHcYx4SnOszwK1TMy3TJ3IlhtFwfxKsbOSiaJdPjo7pKsPNUaKj1a7ibqDQ0ToMVaU
Duu8TGA1uI6tbLIn7axh/7h+Kug9ObZxyvBozS2IpL2rokK5tnpeFR8iTZkfrZkXKvto0NRH65Il
4Z4UO2SM9cqNQyIES3Dj0WppOD1bOoLj8lIiVo292qGjKovMbdp+6VtkC9axxTQue90KMU1Z76sN
+rTHvg2q1tweW7fqDuFcvOE9NE0+LMv2Ig98vb/OEuPmtMt0/ncP2U1AefVJ5GV7WWwrTIYLYWGa
tNpH5qbuXrylA2dUhTcmX8NBHMWOd3WE+KmslP3kISqT704MslSWZKOtoD/Z5+MuWcd/dE0yYlFZ
Qi7so06edbr6qhdYmn5cu8WZ9ckV1qmNQ2Y82S1M4NzWaOUE8sJazsvHj2GP57Csnz5uFpbYj9RK
eU/ZkP92fygcLSJHRbKVfT9u5ujp0XLb6vxR30dKfkK7+rO888e140J3NwTGtMc1nE+ho0EVXe1W
5EGJcVoRHi7Z88oq+7s6y4TV+bKsY5Xxz6lFKg39FiQHDCUPVAAW58ep7NpVmeKLDj8+2fI/Ltdl
8V4PI1IL6y3n9Tp21LMrkmVzVlwkRjx9qyUuazN0cL1R8451xK9cFm0rddg3ifKiWl70ucHDTdZr
k2sc60ZlGQv46l1roYLZLXBnUM7mW040QNanuTcdFzFBDpQXx5aHHAm4QmIgLGg1UgHyUHWJd27W
gyx2nVXv1BCiuKwb65okNTn+yld11SQylTiXxOmcS5q1Qe8ZyxOTsElsbG2wQ2fYEvhiXkkL1tmy
o2zRYmwb195iHftRL8+8UPs1TBYfY5vIOpklmqvf66zdz7OunIE0ZK6ZX+RhNmMEq9aDPJN1MQmj
ABx0s/lXA1LjEBDXsbJzogz7Wa3K07/qZQ85lDR5uGtYLj/u+F83k2O1xvtOAHGNzBH6zcZw3qmr
PeK8HsB1/TpU0kAxg1ZytCN128jiR5/RiNSN6injXm+dxLc0K8ZQuomOTpVn+1FE2ec4TJ8lpWRp
w4SfRfd7Dw8w+v/uESp1F8xLhzysh4Ko13cEr7qoOOuqszUNvHY/qpwsQRzho/wxotHT/mCU9QV6
TH6W9Y/Ozqw6wZDjaGf1fXdHax5mi4ljx0TsxCPd1zgHbKlKv56t7v6orIp2D6BvFXKlrlwPbZPF
W/bYaiAv82jQHPxjUtS0F3W1cVq9nSZlVjdZFvabj7rEFY7zKJfSu+mjSdOQU/XlSFn5W7ssty1a
GP+63H92nNZPIFvkQV7R1txfdR9FnjomdtnHLWocYXYpBLTAI+My+VU0V5cJN0YyO2WtPtVwU1RD
UJQtfdjqfRB1DdxKvuWdrLQbezUFmY0kSBu0T42xfaljlXeJHjtH10sJl4xN+qy777JN1oA4TQ4O
kcfNR51t4eMRF7DptNRqXgRYgZfyRXaXh8zwWLarrvO4h6wzhZogGiLag16640HLVTAweZ5dCMZl
l5bYx0GgAlGHpTby23U5yhbZByxnBx57QMd57S0b4E5qu3IwkAzLM/1UWunQvoY5hr9WjRWe50af
ciuevmo5mPXGyjvy0DWmdFkEQKJo59NcQ6pn4RjdEdLEoFGBgZmydfbH3Jz/gmi/gYQyRn7Wj2CN
DA/MkomgQBb3r0pIEm8wGqQ7HKS31SxNjsq67oK7VG6NaZ5eqxYweWyjrK+56fFxJYxOCa6ECD72
PH5ZXlzDJUdEtaueDEsnj+vMWUV26O+yPJOHNm7Lg9kaiD1F0cX+50BoDe77xGstj119r7rtV9n4
Uf+vvstUixXb9p/X+BgqUnc44cm3ldf+qJdnH3VL5cbnGNns9RP8604fdfLDpAvSyy4uhP90dQsz
3td2gdBWZLUXhGExqnciYze5ebttkgX8fv7sORA5lbJzX6tCv1fYL91UEqmvba8t/uJ02dMw5t7r
EvZtQNzF4X9Aq9mO9s5g+b/V16K3eukuChAceaVkaDR8Y8QfstFCKugl5HFhzX1uUqvChi3iUcd7
nWO4ytmSgQLLIMvyFJn08QSideV9TN5bHuLznU3jVZagcn7KC3W8PUrCJLDlTvdHyXYO+VKqz7Lk
pURIbHQDCsP5Av4c2vDYLTd50AHCbovQUIEoUFfU5q+GBkQlliuuu+1Uq7dh+K8tiKr4EW+ow8cV
anQCbkkk9kUWY0b/z5Uhx3vbwgB96WHCCd0pN7doj9n3DtDN3Syd5DCbDsyyoQJash4MoiKXHOt5
PWQ3wqqUut6I9kazTCxPKcm+SWzqfmPH0NWx97n3mCYlynRW43kMciJb31HhqTX7e4PSXqCmuX42
lMq5zgNpNdlQwzbHt1P9OowWHM6l+wEhy93PbVeecswaEAH8OE2AZ59I67bLJon08tRpNt5dkxIe
sXQg5gyh0raa6lUMwMCZ4Zsjwb3qNWeBs2+wwg5kaw658NKM+WeC0Vm36cfFd/u4fanWpCoqM4tv
Obg4DpGHKQAMKWxF+kI9tVq4PA5pMf5e/K4sdo7QrxI9ERWCl7KehUspfivKhn/VZWu/yi2woJVD
tKXb8m6xDg1woEkIMh5zLraOUBtYsXHyrFkNTJi6rb+3g/3qTarxmvaTeUgdM9xl1RB+UaARTEBp
vtcLkqPFMHfXRM2Ny0S2c1M3U3GbYqG2+yiCiVaA8kIPYwyPWpviFdnq4V1fD+ya6uu4EtkSwv1b
MLAs0tsR1xgaZTem6B+Er5OTvIY8CDsGBB7toKWCSxPmgrc5UoamMX8zqgqlTRLpuEL1yT4eQISH
gyWuCToO17IWaL62oU0kguJHg1iLudkBfTIwYfpoUGyrvigAN526QDm3aJ13IwrRWhaN82RDLP4y
9t/ttTrEA+rYr8FBsgS1D4I5OmhwXVHAGhXcUW3lDHnY3I5RTuJnbZB1stXS2OYi1k4f4LD1Bg1C
X8kX5+Z1IMRdx4y/q3P20ta18loB7Tq0i6nvsrpQ3gtL2cgOMw7bQV+n5lmODAugOtJ6BZuRl1xT
ye/+soLorIzZLjVuiW3pNyKS4y7KFRxE/qmTZ00i6s0aztjN3jzAIWRnNMyTyw+TsfJgNZl+9cpX
WTBKXhB+DujvOJXOX04z9+mWdXe2NWHwBR+j6nV8ZFSD386hs5cN8qOEYB+w8IkQmV9dsR2o+Erf
is8znu+3odIin4Q+AedmmfdO3Tpb2c0NSRHYpse8u7b+f4+yhrh+6zFfUgx9uCNONNxhIyD1YeCT
TCbp/FHfxwWJ4mVx2Q7STTakmaqeCbEe5SBZz9+L6EM3riEux7iR7SbCPrr2F9VS36WoTuLt0R1w
fihRi3y/5lafnVaxg8EDX2dEoju2OEYdQGYZN6tqf43mP/oOevinEfU/uFx0eej8SQVAZ5WmERYu
TnGIoeeHNKBs6IbpVmSpGuiZBhi4dS+zhqqaVKRKBn0fqbF7kSVZv1bJXt4iwv0j8asXJYA/0xaf
qlkPn5X8BZAwlJf1sGDJFCT1FO9kEbjoaqNcz/s6WRC2dPtzq3XzzVpyhCzJum+gVC1H2Rg707zD
hbnYylb8bqenvMCHR7Y2OYpeMzgu2SirYFoAtTXnmyxZITGGsD2HbG8KPVj9prPVTmMAUBpkANI3
svjhV/0wupHlae3T1kq3kZ7WquNOcKO1+ZPrItupKxiZsuRdPimwethMTG/zWpJVqq5/RiY2u8j+
LT/ZPTbxzDprDxcY0fMgTAL4XMyDTIHIBkgxHRsdPb5ij8UScOLtU2XPs2qzejTjC3kpNeADjc/I
2uksbH3em89TM1SAK/V0M+czfnvKgEtA/x51lndPTzYvm2cHbnc2z2Rbs9zZm0TXd67j2TuzzN6r
pFIA6dvKRpCePJCOPSIEHD97IS93DY7iN5dAt9mh0KzppoHGhTld5ZliATeqKwQcdZuvNVHGHPv2
ahU99jbEn5ilCcUSOWNKHtUQt+M2NAO31InipiuS/OBMz7O3rog8pH0j7o8ExlyeDL1ZNm96DMsb
+YwTz//kA2P7s0Ri76VSjegYuflXb4j+EEnk7cNY8w5pqBDbYjvMLBnzK1rerHjO9vaKZnDb6Zg0
FX8r+jlujE2xafkzclL3CibiTiB7kIagz2vttTe0b56mu74KIiww+5Bop+L4jUGCSJ0B/oxRvxlG
nh6iBAWeUx22XWiGqHfPU5E/J0/o64uAAEQiYgvo2YF4Wk1tQKZjO44987KaJU8TsEVflN2lJxwf
EbH/K7UKDcCg0W2jUqt3Vafk/mgCMNWzYYOuJECn+Ktm98sfXd3v8S88tot1M6pGffJasK1MTsPW
i5vC1+L5Z9j/0RSoL7P3/YEUNv+L9isqg/vEK74MOWASveqh4pYvOmg1f2wwl9eVL1GRbqymZlqp
O+zHhPlHVryj+7Uz+M8UHqZ5k9P+UFkmBJb5GTZAfQJyzO4EsxffTAZCBooybvSlyABYWd/0WF8A
fLOm9OJSbOjwFTLptiqYYOccs6m6Sq+xDbJ6icjbWSkeBVPZ70GL/qGMRfHahz9rJHT3kNDeFKKj
rBOWazURQMrjVXBqypg8FidQNf0KHpO/ZKlRZSK8AERy/JElUXPVZgMztOy1HwbtzXBOAwjKjRKK
Vw1eSFCibBBMvAOIeJpH7MWv5jKdSqHixJXm17HD80mDIrNdUr4MEr3DPgZPeoqjo1d3W0fHPDEs
GyxyzPG51+KGxWdX72Mb0cFh6O9APwKzmUdQyOZJK13FV+M4B2nXf3KWkoTlXC5BHxbNSSTjsenB
5iK1RGoW+LrSq4dxhGNWmgXAV3BdyNaT7Y8dLFQq0kRdj1vcgCtDHNpX1wHmjGuO6Gt73/Ux2pmx
urFBQAqkFw7LAo/BxALI18JCO7Etdzdjr7B0D5sjMWzfrLsZFId6SjwBP7yuY31bz3V76lOE02/y
tIb3lvm/tS26SkVR2sO+VftjWRHoAh3JKHkVTTY/LhDhEZSEup9Py7iH7FHAdjYbH6v3CR2NpT0J
L9Z3Vq/eVL2qTwDJF56w2MUuhf1x0M6ATHp9/sFcZUOTWbznVqxq8qwMfGa/6GTriCsU0SasHDyo
MvevF/ycviYuG7jZqWO/0L/rtvNJhL2vk9M7RnBVt04y/Fm1fD3CW+6VaSPgW6HdTAa+LFaR7MG7
NVkaox+M8aotXot4qbdZDxC56X/kDpolAHUdZFOrarsosXsbmvCYL67yKUTgN5zjJ83o3wqrK3co
l3ztikzZOmHLl4ewI+o/w0W1xUAKn0S11paf2nj4FjVmh5JhbO9Tm4RKNfa7cGiKDZ83fcrzae/F
/EPyCs0WPbeGS13yz9Iy8ZqP5PX1mq1LKPZpku8WAsoHW7TnPC+R9knLt7FSN2L1hsGnEpsoPNPI
aKa7rgzPTYWqRMrDqGrDvQq191h3CNW0zZPKfmPTL8OwhblonRRdEcTsU/OYCUQumq7+KbSy9PGk
NtTmJyo9iT+ZCdbkbYZhavTcFYZ2QKG3iXorQAG5dNpPaiY+16Ya+54xsfV182vs2NGuMUb0hSOw
qY2XH3WNRULqpu9d4y1+n7rzxmnPVZf5rj3bvvAKDN/zyt2VpHuuPZDFJmq7a2H1RHORI0FMDR5W
J1Q0Kdv+jZh+4ovBejfKCEYWIaebUL3DmKF54ranUpl/eA76V5b31Rpz7D+N8ViQefJjQbqYyXna
zBZwvlL33A1h6OnAzisju4aaTZbXT8nY8Q52J3OHeYbu96vTp5FpnyF0T2BXm7M5u16QVAPeGSnk
VDEmT/IwCCt5Ijv6lOWNDXXYzoHxDp/cFIIFkSU/txW/75qfiWF9tsb5z0bvyIHF5hkw9lMFC9GZ
iSOatlsH6CB8aTEb3TpF9oqsuHWdmO79rsmaQxW1+T2fweEpcf8s+sU3+zzb5izqAh1iFqJYCQ5f
2giWNrc3vYazcq0LA0EgNz00uRudsaUJUfsx4qfFy61jyErtJOJUOyWjAUMzLpanMknHQ4EI8hlo
uLHXhJgvQ5xHLGahtQKPqXfDiDEiuSZtWyWpc8+7KN5GzaXuofWYwiaZigEk2hksiYsan8MY8d/N
ioLcdKlK3twEEm8JYb3ahodd4CLqt7Y9DIqN30CRuG8dSftN41g9avsxGsM9MCBjxpIJiXz1y1Kz
c9LqoXxXanKiXtpNx8oyrQDKa+t3vC7fJwumTwyv5R1acQc4GewDOFVc/3phvDOB4awIVet9svse
D1+h4q1p4Z9BXOQ9QhDF57U+vhNPZ8OW1sO75oWDn4OSevcspJCsxW3eo5JXBDqG9TsUsglRbSTe
IsU4YTioX9Gf9AhIOGEgi4lY9GuhwCKa4velS6sNvCQTTHfU7WpzYpI1zVNssycOI3O4doi4Xlv+
1qfJbXYAztgrMwEFlZdDtcwc68Jam4iSd1eWRnntUv5lo7kZbD4lEkMpUt7TiEYyojB9ZKxRUNR8
gEYB+41w0LMnU9vYQMZ3qqq0GKe0f7hDRooZbRA4/uUncjrzbkBPJAApZG9wwzL8QTOyW22Njj+L
1NimhIB9wxr2epl6eJIn426prkNaz4e+TcLrwt+iJPYZzOJbFofiTiC199GkYspqFPWGFDqKfsVy
t82ZCbts5g2BBNB1KHeTmGInqw5Jv4HM0O2M1QS1L5INjPj0Zo99efQWnFaRdsSDpVq+lX2Jz0i5
7Gtc+bZz5X0GHBz0zZhAfOH5DxcQv3PtCv4UG2wIhsPdAlrbsbdhGkd+mBFobRt0cASnuySBMiRC
NL60MbvbSnrV11d3lBG4svO+CXq0QxV02Ji4BcQHAgJosYbWpvdyx1fzkkQk00OXhPbLWHkE1a18
1/ZG5Y8lQY3Si9wgxQDOb8ksb9u4soPZbYYTQh32JRFawo9uAbfQEi7TTF6oBUvom1Mm58KoAeka
5xlpuu1gzckT3I56z8Lf4pPd0E2rDxqKGUJpw6eORxVxqOpP01l6jNiEdRiQoonjhBDy7GjbrgvL
fRmJbGMmb62t1fdonnSfiNo33t5kmEcxnwrLH+ah8uM2Um521fbXyZ4UvyBdf2nFKDZoNvOHq94p
xnqjKAnzpF1zJ9oNuKEH+FM2KFAWFgbajqahTI/mpY8oratq6RV6446fxHTtWrKN2Ch6pyh0cUzN
3QtC7vshUjJ/cNWbSUBna9jz7Gudcuq88k0I2zkXnfKjmfiiJkszLmZVF9t2Tv9qDfA7DaLiOOfc
y75JztkwTr6SzI4/4TLQMe+jCsG0otr5CSPvcDuHuAeJAaZ0H4aYriHdIRzlhzmZ45MZAt+aqngT
95O1aQW/k77S85MiBiigBoHReSqP7jzgDOKW9RnNsavasKUygIoYWCLqWG4AlmVFJnL7qZk8HF0m
Fk9aM7R7SLbbeFKgrNViOeRW1gKtrF67tnxWVABvCGy3e6dtv2oi0zdGo5k8YRkPn2feln6CJbdE
RzfCtWiNifZDnG6Rg2YFH2lzoLL7qLxYnOAoqWSvlm9ta4CVY1kQ8FDAocBnfbNME+5Dvfc1CwvT
75yBWAcyTVOGNnRr30iVTtcJkCGaRe0uc6PPDmI128nTcTMV2XaZIpvN8MA/aBjEzo5CdSuc7DOG
QFNQEzLbIrmqbrMYNGGpRAit6NW5mNDDakOmqNw2Dd9BEm6nJIOz6fKk24gw3hODy04p0ru2qttP
rPHPmF12yJgnd0PTlH3Fg+SH8z0DwDHmiXhu2c9GFolmwyVvIuCVdHXLjlVtdFb67OwqI5r2eWVr
QQLAxhcucrLJLRKTxfKmHTY5CMnActL/Q9d5LDeObGn4iRABb7YEQStRIimpunqDqCpVw3ufTz8f
kn2vOnpmNhnIhBEFk+ac31wTLz7bltsGPRK55K0LdTdCxzsIR/Vg/CJyQh8OlWbMit2A8LsY7Ao5
rxQvBvTUd+GiBp3jthvoyvku9Cx6kjCOAlSevmvo7gTN0E13rSAsVMC+aXQdqy/Pw7PUQPirCdN5
i/njnUflEmNxfxD+zHexgtPFYmydHIxMRFAOtL7T4mjSIminhwUwnzn+SIjPwHP1FbCBgNr71h+Z
UuwaCwXzBiUI0OFVf2tyKFwGiUCPnH87g6DPZ3PZqMykzQFrMPqfn8gsTOc4za9K2Ah/VLXwOe6M
77ZJHl6M9SkdsvhYLnTXpgKcqyKbUTtnh1Um1NMz3rtbDRc6v2k0FJGqEOpcCE4p6069XgLymnM0
HaNmEyKwulcV1ixjY7WPwhKgIMyqwBrJtq6hl4kdHE3MMDIIqYNQWKnPRQoQwGuOWF4Op3mKx5Pc
+ioi2xxORQp0Ck4NI7VDuB18+34pc3fPw61PRq7WJ5t4164X1WVB7PeEJJI4pQWLNg9eki+v5vYk
A4Z83jckGJGhORO9cDeE+i+x5rWnrCk/WrcggFKaU3sQScES2YPV7OYLssTDcpqMAS1zp8ML19aK
YmNZqLPopXkcldUQr97PiyhPjCIli6A5DKyh+rATUAH9GFVcn1BLh89uYVa+klQJayk3PMmC6Svz
0CS7WITdd6GiticxtOhlTda+pTs8tWoGdjFhWrpp2uotzfpfXV8Oj3slt+RtSoSF9vkSChfllyHe
h6sbpVxnyC13ra7WfDzvbVuXMz+awp7D6WRH75Caajq6QEPqn9UFWVnPST+MMio1v1Ob7Nj3goS7
2GpTdtUUL8XNnn+M5JuFDCVKEMzguy4MfTqp9Qc0L2PVXTKF7gIJXT/JlrDYJGoY7kXeHKauQVih
xBUxTY5TDy9RYbIGDHY2TvIXIOZBXtgR76TtavwqDFf4crPTkprlb2hskh4QJVIh0L/fqtJjaTWZ
xGswpDoBdNBPMRxzv3bgsTU/XZH/JO7icmdDNORG3XJZHVPHAwsb1CQ+ymdV63N1atdCVmVhIubB
a74+yv9rd4gR/T+Onhyv2y1TTHCx3Gv15GO2/J3FyeB3Jqpwga2YCIyU2WFsCo+kDgdENf7flZsi
lr5sWq8Fnxk7DZA7ihHE3275jPGUIAM4a0r/FOZDcsyVAjn3lwGbwN2QjNcyrJ8y+oETKtk4pNXF
D+TkIgLlHTStAY9Zob90aMMTDlfcwMlaZQMwmnRClIpb2BQlfbcodtoUXR2yYmFxx3f9vVVdYz+u
YQLVsorTHCET2bb6edGwttlDRHDuQ8s37I0ueMmievMkDRL7gTKCSDlOR6WyMz4dd7nEC4JslqN0
zJqIM3qINzRjfgrVGF3uXmFaBRnrzK05ogWjWBtB1nmjzIC0XEPfZF5k3lE8Kus6O3mV+ORh408D
aPVoTiXemnrabxNSZPrUe5cpFsaeoHINa8xPWUJsrbarXtQCUuPIMsqP8zrdDHlUvVgpGWeErBDt
L/cQ7cWWLIzHUQg+GzPKtnjc6K7I/gD1357DMjV9LJHLbaeI5ilDOMPQKuWjppvdOXPrHnN8ia54
Z5KTtkT/a87ivSN6vOd78+44cbXnEygPIXH0j6oMUUxIlR9DaNY+8rQjiNE4vygq657OG4M6T+If
UZ28E0nyceA2v49RfEUQ1fldxMTTGBf0UrFf8pDpSxmlzaZVsW0zO/snkXmXWAB9lKP2w4FgyY3U
IByXoYFoRbRkW0VddtRRnN86hSkOqJiKvSB1sAWlaWyF0ncB08dtVU/pXm3WeIdHRKok0trHg30B
6I9dYTzeSvgkRlol30OltmGCk0zQ71mtVit5JQlUwxa3blK/9532Rzn1DerkECbJ9pOHwasldVMP
HaCp3KK5nF3jNCsgt2YLnVTQL0V+bop6Oltr9G4B6jsZbXPwxlZ5x/o6iD2DkCqMvW045MEcpdE7
SMGfMUZTz2arK2+GainYZ6hT4A4FyEarSnZ5O7vfW+LXreeCre/C5UzgM9rmJnJKIxnkA4r8Wxcl
9x+dNxm+kznaCysA49jWSbfv4J7dE7OH9U4m/HeLfLDlpZ8thsTMpzXj6lV5vXqPmAfPGOOr0YSE
NpS4/JXXv5EVSMiRJvVGtLZ3B20c7qLEgTDcCDy2RCZeCDF8Lnp/FEvc36eud68DwhZJCZ4Zo+l2
jxI43ZHMf+f82JPMeWfk0vLNV/2xWx4pG2VdFvLwr7O/2v7PS8jdtghlP49YmXKMiHzC/lhNjR+b
1YTdsazLLTnejInKQbL+j82v/V+HyzZZ/KtNXke2LVpfbg21njes7XK038qyZlBdN1WHKQzh1P+0
GqPJhGDdnytAdgP82P6uP059lPFCGlCxlF2Uxc1JFvU6zE5mhfiYrJvd8p866tXMIsf0qVr06GZp
Kp+DWxg+IKLoJtvqwqZ3T81pL9tkocJNV5MpfHo0FXb2GtGNfZ3U49x4NFHzf7TJHWUnWvI7q9bx
evFHW6p0G00b1eNXGytOHzF746Uycy1I3DraWzVS45XSWBe1NtVLWHgJQ9/c/2hd7aMAiHzXVWU+
iTAuAhsDomu1CJZP0bJB4q36noC42KcYQB5IjMBahp2Iyd5W071xO7Y5sZSwfLarsXsy03zvMsae
cfJkiiSy/AhzbJ+x5D+XSLbuEXd5L9vcuUA/VAOFZRfdSmQ/T/2cMsNXn7O5PyGGUpxx742x1AHI
DYpKBIan2ZieFOjHVeJH7CA7yY327gT0n8u+Vb+jt1Zu48kuA1Vor6SbB5aYAzKNVTb7HeqGe7Ot
yPSoCDJpOkQ5pt7bbBzV98aZAIz22cqmIJKU4w+FBVVk/JHWn0Y3dKyUATQOkfUhJrPeFnDnbnmC
SEE9Vz+J5S9n2dRG+nDx8uIoa7KAKBztOqjfW3m8bOsH/d2zxvZJ1sakEmSY5ue+Xzxwan28rYps
upVxWEKDTaZAiabpJtuSisku4KiLrHm4cp6TpviNDM3fB4gZqWqikmBQ1mvIotD/SiYrvsrLeLVI
jirWhZuvA8YBuwdTafOjbGv4bp96Jbx4HTn8pdqilxi9aqJQMfHMlp3jRmt4gm5btkVWci1KMqiy
yapGULd59Uv267IpmcTiq7Wm72U1XbrqthAVf1yhxAJbB6gkMa8S5Aoc9DWtU+eQdvSvSLb8B3T7
OKQTzM+18NtX+7+PI8RfAoc09J283teBo5bcZ7JxrGyKyUfBqXpGMtA8GvOqn9Mk80a2yWKs1Oq5
X4soVYBz6otYNZ+g5vx3x9fBWiacQ62rr19NcmvJw+r5q81Ni9+q1zL7aRNv47Zd+lzppIxjzHof
W19tttIDImi9kzxCIcP0OKyMmvyg6IBheh3V8bQ2MUNRi/49IhAUhMwZdrKqxVWBG8IA79qxuvc4
DFeQzxorXA9Oprg4pHEMqHqtTvFQ4xgMzgSpJtZesf1ueDn4tsokwrxWTZLqB70Dud9Pg/0+l+10
iBVmbHJvPnfZoW/rZRuZcOXH3nZOYcukxM6IzqmKFiOSlttvzliyBPPiD1mzCi27r3kCWUvc0H4z
TAuVpL64yqZqiJhNFLV4klUQU6aPh+P3Bp2HrT433puVjAqSYIkSWJ7nvmlMjQ5qyaROViukXtBf
Y5IjDzboLl5hMJzlzhBEx9s3ndd69KfF4Luq61d1vWjWM93tPa98kgdiS8ycbhlwRsK4cCPbJkae
IO5QofJY33tJPUKiYcib5cAmxyZXd0LCnWsapx+hi/iGrYuDk3e72BlzsJ9Rsi9RC3mLpmtdt8XO
UzCGzqdV93Ky7wQJLJK/2hBUoLLelWwkOpWr34YoY3RfyuLd0uaFeT69HKYxOXNxwzmLBLozOqL5
+6jMJFu88AM5aCw4ZsSfvcHcy1pTT+2bYxzpHZPAxsvSARV0cnTdg76VIUVdhvF7NxPJyhtSUtBo
9INWRo4fkxNYo3yOP4J0CZLcHHaEsdbYmMt0vrgvg1H6pl5EB0/fIj7qvtqrH4ws9PxgmMqLUbbf
Bl3Bisdtlhd+NDIc1Uy8OmftohjQIlOSx35k11ANdTQEUc2qfvTl+BqGjfqGk6FE3Gxa0wvvBXGt
rGGurioN92fRQBethdyK1zmGXZnPURnljyZtDpOTYoy3tMt/1bZrHDpsLC6xhT7cwhT3XDTFH8y9
u1+uGV/GudB+Y7Oxy7zOYrH00i1iw4S8JIfd98AlrGzjIa78LVrx13HZbiK8Md7NtDsmAHl/aQXC
cMprjo3JTberM8q85a7SiNOWSloG7pTWJL2Tb0z6mv3oQmSIey9Gnz7rX82xagkE2MmvNv6hRsLe
e522ovNLd7uoxAjLNK4wznYJ2qogY22hX0U6lW/TkK7swjw+yWreoDcKaOIJ5r39Gg4LeahhauBq
GPNr0porvyztdqCC00PXoBFiKeUBuydMHHK7PRD0awNzpZWzMjduTP3584IcJAmKLSCoIFVI9JPU
yjep3icEb+yNqV9xHbxFgh7IoKvdRaFe4fZdgvpStPpdd3o0a4vyarFaex+Fq137Tt/JfUifeucB
D+3NbH8OdM7vZux496JGnh+LjPfRMhZctDFhXvfNCMERa8bVdK2p6C3empHI/VobSRbfSpx4ZQ09
4PrWedkuDmvrva8azHbLYi/3DZ6lXp2wPTxqtdlc+0kcTTVTkbXQD1mTi0uxFr06nUXa64RrqNVD
N+5GV7HRMtLty6xrDmvepdgQ0UEzQDYa657UYoxZluJc6K19USeNveHSi8BMkhHB2rUud8mCBCY2
T+NFVh6XKprOIqlaEUYtpvgwjQVhyS7GMM212hjCEMphslqtf4AkgM3ZK+yZrAVwIqpzr3O0cFVx
HOLl7VGVe7S2Hk+JlV2KfPzDrNLqWBDxuoxj83eBAqYT4CvX+P/aMane/KzzU76O7Q1HMzbdrDUb
AORIi6xXSXqCQbOeIhhghtGLkbnzLh4hU2q5Gr3wJUESsEexPK0eRrJNHudiDfQiq25jvsK4I8qw
nv/VLpoO+aLWVtBljFqmcqG2jZcwhnFKUaZ9CcAYiuWU1ySR17bEpPdECCgCzmH3b4VVvtdhE19k
zfOWcIVW4ki+7pz6VNkrk52ykC6HN9Uu9Wcb3w8QIz2gF45ogKWyOL7LStySY0KvXjzJqtYD5YCM
l+9ltV7K9BhOHsjh9UxkPIsXMSWPPyybbGvxkzaPbrJmFRMh1glNFFlN8H4PbHMNRK+nx7ZVn+Bi
2BtZzXXHem2h4Mqa/H19pB9yu2hf5W8vVpzXbKUKfprr716BRYuu1YGs1pjL82qWuN3I32YXyCCl
CEGtNXm1JBxf85oQL4llUmuWVqq+0nTtySZZQCB5aeirzao7qDaZoQjzz3dnrpZNGkXODwDE55Yt
POn4njpL/EXc4mMhEvq9HqCLkJSP7/h8M9QzNdzg0VlfQHDkh7qyw1NviPgchkpyIA9ZHipEPF/0
Iv3IkWf77BfnZi74tTtu/VkWlY3lcjaftBpTYzcFfUPsJ/k8kojviOCzMNAiN73kc5mCxImiMynS
fTqLN1uUxgY5TuAbdW4/92KoxKZoNF5vvtQxL15kodh2/kI0FIns8IeDwqM/ZjDQ3akhnxY1I4Ar
oOdw6FQ0NgdYLF4/nwHLi2PbNT+xzVSOllYsb9bQ8NrNrxp+8B/4rv0qheuToEe5uw53sR3/boYi
e0nSBN3a3FF20PTVj9pKNSat/U5zdfs9tvekxPJvhhDTzlCSNHCV/Bwp3i+m6+rJbJPfZlL9HObY
JL3TOAcNxChZNhfjLITG5jbNUWCC/ODFRvbnRJIoXywXKFJDstLhw86a2dvqMemlBiDArar2RORT
Un6YnvdlivkL6sRkCbRvjYi8g+WR+QT4ngdNjDym6QBWmsDCd90YPll/urC+L1Op3Qy1O0FEbzZk
oaKdWhERs5C7JPAyE+9VmZu3jvEyz3/qOJ4Y16q33cNSDMgfzgCUW584o3LQFPJqcJqaHdx5HXmQ
0Dj9AuqhXnIiYFv0lextaZerj6w4MjwisWlH35vCbe9CZ9CmSX9xSNwD7nZiIqYUijnHT7OX/lpK
TBfnCe1crBb/EtBg6l73cAOMOt8a4/5K8lbbW40VnyKrJCqf1O42KlXjA+Tnz8lK679MVDDJBf1O
hqGB/B0TrK9qxCGmftioiNQdce6bbmqlJa8NKBVZk0Vj9doO4jzBsfUIWYS1DtJl9s4hZJUbMioa
sL/0ADYiSPFieBk1U70vpFYDTyfXLasWQoqXIkULft05gi68TwZk7Nken2STAftg7yR2s+3cTLt7
o9GD8gRAtNZkk2ZYCL71eXaSJ6yjz9FgZGbukhwqLVzVPuvhvoRAWs2kvsoanlRRkLshFjrrzpmV
Dfnq/iRrnq4N90TJQQg4SNLLNh2PkOPolTYsGk6QBZOSHZ8G9qLrCZGrLEHWZCpoBI5gVp2+DjrZ
h3WnshbzROBPgTRwlEcQ6p5OYYUK1NclIzc/Ib6aPX5zkUyVn3jLfUkJdyyWpt+7EGu0so1PeREz
0lV9+pfd2+hKM3e6ObF9y6fPGk/cN2Ka/mJYM9YkpfFWz/WvOENoQu4jRKv6iFN6BxCj5put4Weo
jN4UyGNLQ49ODTY1vtw7qWR6sF+39qH5ynhfA4Zpl+LkxcwgoKIlN1kgjlIFTRZWQfbfNn1Jik3U
eIh323pyW6IZlFfoof1t7vM4Me5uNRj3TCh0+mBajrKaKt5w1ATwEHmINtnGnQFscYrkcXzZkUae
UWk92OvpTdTugLuHCKLDbWuUwbnJIks7ertumo9OlDq3Hm30y5wq0Mx1AGiVGcGOxpFmLw8mIhhf
0ZJjTRP2pQ/qtwu4QXMAsPnv67XDX1WhhAHMfoBR2Kbc4NLpWNx1w6Mq23qz3bYa45msYWJa7UUD
wO5R1UPOEsU+BLjxIptmQ5DOG1IVW48musu2RYQnreTDkLW2V8ZDb7UVR/BHZTHay0sNOOT50QQL
EkerydsYTpm8Oi6feY92lr3o5obcLpliY4pusvDUeK9WhrjI2hy63SVp3X2l50nmi26NAreNs5F7
q4RRPrd0Qmddlu6+2gwv++2pKoPeWHdXLYFV9tvBW3Tu1JsseI9Q8BjJVn+1heb03ibq/ISij3ob
ozB9ajX7j68DMtYpKG903f6rzcWurJ8fF+3GCcEKZIR8a7aXJz1JX/vZKy6MgcWFFPpphARxkjWM
Mm11Ize9PL5pvdkf/9EmT7O66mfbh9FWq5sCkE/pXGXhtkQJHQgBMNRpq1UFkC65mHbaZnBU720a
1vcwqwmveWmyl21FUhKrTIGYx2VV+0sTqhve/fAoDzYNPForVIoNE/hPrWKHldPNBtGQtPdW1Lee
QOEzeq/tvcoQuTVjJfRV6KB4PUxnZzBHbgA7Y+BTWxKpIKU0u72rS5u+dKl7lDtlEz5jGsH7zjtq
y1RfFnM+22088jwn470zp/rkze0AKmiJiuc2qoOyDhR1qrdd57RbzYoEwKOw25mK4TyPGRSNdAyz
1X4swMftW2eEFXz48Smsx2drjFBsj8lJwUv4GQ7pzooRPMgsVjoVMwCv1prDnNifwi1BsLVHdYxg
TigxmG511Lc9cxC/Y/ZRevgL6cVGgBL250SBSBoymstsH/gY2PUmGHRVmU4gJt611kn2EQMCAW4V
SDog5XHUz6pAa67XFIPkAuwkV9nns/7BuovOBvTCtjbUSzHkR8yoladmqKHHjpN7LEYIcIbxnnZT
yvLPZZ0M2rMYY/cuCks7LWS0iXf0BBONalOUSw9naqPOOOmiTkz6dsENwKvHbNMLxkgWw8/qeNXi
zntdRfgWSAz20pjwHiPjyexSdadgjLKpkg8hxBsZoW3Sa/Wusnv3PBa4wRAIYPOrWCYU4G2jOSNa
9g2ExYwLXT/uaifGx1XXw8tYfnKZ+ITcirFB93nyHdMgc1sp2lPBXLWwZvVq5Fx5agpxthCcjWJA
IoWC5WKmw8lbskOnTe2pHcI2wD5y2naOEz3lbiu2aq9/i2b8A0BMDUEkoGioor5awD+ujW6+K2nS
HArUGp+QSQRXwpgS5J3TP9VVRZREn+BvidCPmmV8AkhwGFoEGfs288u23nvF7B1LY2m2OfMGllZm
vDFw0/LbcThYzYoIjAYtMCc72wEQ/olU04/VTPRgkiX3uVujDxxu8FFnI4LHe2N3CnC9rO/PGiU6
CcC10JJgxT4YjPaGDdtG/dlk+gKvzmzPE0CDo7IGPIzuKmfU2jqtZorCazSQB8ljhFnKDMmIZOrV
d734MdrKJc/h+SKO4ufpFfTyX8I1mhP5N5WRMGvRXFNPS9VoNxOGh8lrT7rXbqcM/I3T+EYZJ09D
2USnaGaGUWh8v0uML08+1MjtTevbWxeErJwRTQoneceolwlmRgzVbtp2H9vLT9dU3afZzXqfUGAf
Ewp9gB3wViO3ZDvHaIxxhIgg02glpmVVu0ZKvkEEKP0pTT67osYlOzEPjOVjBmIFeat2xw39q82x
iJkJw5N9wJSjb6xXAiP6JgVdtg3T7u65HRwzt8P9TTWqY9zSD6aK6Ytp7Px6ICbQlq9omqpPY5Jo
T/1aOCaGlQ4kzLzcxHoUBuYAUi/WdFYoijPQ91pdEGWZ6wPK2iVV9KmQeUCJIUFRiFDGr9Ga6o8e
WXMG7cNQYmPnuHCa9IgciDpDT/WYHj9HHUAecWVF0vvkPZvavGBrXmxwA3jPUzXmzzvWCqHeLpCL
X2aPAHurDwtZ4eiGsArDZ9+AUArVARy+mT7NIC832GYxq2BROGQqHB6zJ3gt8mhne6v6bDN+Rm5Y
IFBmAG909RwQg1kCPAz3scCqUYcwvxk0qEz97wnSYALsN+g84Hyt7RB1djZm2as+QtNVoFYDCOVB
wYBFUxXkI9GLiaKQxELt3pdmuc2x3T0Raix8MSyIohX9C+zlG5HmbmOhJ3/0Fh0UqB5aR8d2T0o4
eiclC92TteJ0mnT40bneU53QzZqdQjeWN81BoLCEheqfE0DUfTMMf+J9YMAJtqNAqbPlecKr6Mkh
eFytBOIo1++5457BPyzMsueQOzj9ObNqJ7oRAV9K00A3hnDTVZAoirQhUNFHJlm32jo0blNtrMzu
90DXK0BxngXohsFgB5n55JQkpfQKzS2kY++1NbhEeSptm6Xpvl56cz+2jfdH7r3BZRrUPvwl7HYL
552x1FshMsqvxBj90iqikz5H+CM2ardlpe4dRoBnewscKLgTUlJKyOJtgHDvWBVBD9XcMmd89mZr
es0nNIocaojJZEFvRm9lodjnr6KZKudRtZn5H+0Wihg2XxcrZO7oTRY4RrcA6Nl43i6MQs+PPdTX
NLo+nyXzRlcjPsXQNM6iTUmbMvv4zEs9KKNsOakC+SaEoq5aGv22VocoqDpP6BbLl5HVGQPxWqzi
OWY5a0+q2fbXaeyXS5+uPTc1r476a5sw1W3afF9Hjhr7ucNjBBN2VHrWH8OYM/Owko8s19E5NKtX
y5jt3VwmrL/XInSfhTfAQ+u1NOiGa+502SlmeXDKQyfZGhUEANjYydmyzaseGbA3vJk3CrvHCcQV
8b00mJT2KjCoJLDH4mxYBc604iAxYPaakYYqDCzRtFavKxCY/y2UgXzRiLZp5WGXYcRIaoU1SI25
8HrCLPg1OMier4kAReiBHmLriuEWHAnMQD041tEIGmuJpoUVZ8i5hEaeEJQ+8qJW585cXtVYzFA7
Qns7o0rjL2sVmYLFH00elpm7AM2cOIdXMiA9KTTQRZ5ZnUFkHKYFRgpwpctgDlelx/+pNNNsq2Oi
KXyJmYtXAr8F/ixwpqWEUyDcy5xrGlPBoXjxSM2d0q75EMCN3vHaAG1Y/YinJH9XS1xivP7TrUJe
bhklcNZQQSt0Vjo5L5TjudqzLBaGMABWnrIN5dFogGOvVstSAewZghRY2tI8ycvgWvmWtFF5LNKa
LnsenC2G3cBDSCkAgquEX6GYljiVzXdh+yZd3vOkQeltAQrgvzbtso6/h+RI+JwSYD1kIv6IkYJD
fHS3YC23dZwZgvuKNwKgvc00ni76v7ni52P7F+ua/txPxb6dW4ZJUIGZg6W1mkES6uFxtu3Rib9X
ZW18Q0IeRc75pmeRdcgn5SYIAqz0VnXfmKvxQPqnOhiH1JtjsvVbLxXeMU6sS0oqzc91ZJV6tUT4
zwAxbp9dU1+etDx9m1VWqXETIaMYQxleTZqaEF2brOPvAQX6eChAREU77GwS3mC5avshHJEvfw2T
o92B7bpIYysLCwGTflpbcfVlPnbbKre9V1gAzou6vAkQfK8GYAS7jLpdk2bfaiYGyFcmQCtrkqmy
KnK9YM5XFwA0FWWfDW7M/MnIgb9Y2zIaDL+pq/EAO6J6G8y2O8ywRXxZ1TOnA2/cWviFKt0z02X+
n36wt3odfS62suyrNBdnhD9eRwHY23Tt7CVCyuUl6rSWzDBSmM7o5IHV2s2+hgZuRLAzlAyJuYKf
tzI13AmpYCcmyVhFG0fMRcAq+sUgzkEvvi2KlyEGLPajtN8wLeuPxYqZqVdcXQzC4mg6L8mKG22N
RT0CjIhXJKksFj35UBQjDNL/Nsl2eXixfnbtqY64r14PnW5TVDmlBHp2OshprW2ibbhbcIQ8WPFb
2oEUCO9zF+W7CDqv3Rtwi6b5jlA56oZ43j10NSRGSOKGCpMFg5s6KHmvghtyxxDmkCTnn4vbRSdw
WZYImKzyS+Sm/KKtBi7ZQW5mgggSLCz+vamtQPu6vY6CUK3slxVSyFy2OFUjcOuow+sh3GSKtsYR
aI3AYgVkVb47SrnN1AiH3E9znEAxrzeuW68ot77wibaWqSKQUEXZOItiKQ7yyMTpuTPIIkZ/n9+v
F5FHabG6bGynyLfyV2ZoTZOARfhsdfXbR526lwojjudDcp+OYDh/Devzm83EOZSoUcscsCwyef/l
ZsoSmZQWxneyWhTNPq4VHf+Z9TeV4D4jvDMO8k/Kn4Hzcpw0E+IkYxN4df0pz8vnCI75+hgfT1g2
SrxUGZJ1sVbS6FfbXOvDHqkVPJkAfTywv/JtgHZLhnpe8jlQ9faHxAPLYgJGPbTw64inIjlSNJON
GVHj5PTxbhfIpPcD5xWr0Z8jzMXA62KeqI2E6K7Purt89nbmvkzEfXaiNejWrSlBb4+pO+mt6pQ7
LP/6GM22r4cGdlgHQt1FW/m45NOQWzUen9lGbsq3wIr1kLzysPGqsTzh6+iBPpObawERgXdD2Td4
vdO3TJkAiADMGathjED/sSnPdnCkAInsGuXpsSnyETSUnRzk35u7jhh1t0377JuY9ZO8c4+7BLV0
U1n5spX3Wt6VrK9Y//ca4isrBkA+E3mG3JJtj9dB1mVh5DiGdEMMRBPRx2m4yQf/eDXlrfl6G+Se
lsjnpgHDvpW3Qv5IfWy5P31U6T4RdGa5VvOzX21DkLt83F+zdEYB8MrYFcwGeOvuWlP2MG3jXSkg
Ovf6ctPXrkMO20VqO3sRCZDA2PFtVOicKOF26AlZWVn9rz/8j98gN7G9guyux/rjyMfTQ00Gh9LR
0LeyC5Dj+4Dc+MEGkDXfcri8j5v7gFP846v5B6ji33fQII1XJbAmRbcz4lITQerGfypDoQZfd5hO
8KQ7LpTur85FHV8LTCx38reMYfOS20LdodE4Cr8r4qd+0hVgHms/tH7W8ky59f+2eUMtEA6Is618
E8Y03zGFYemyvgj6jLSTCcf66/VZD7AbwQGm7k9IsB3kGzwP1nRYSotlSROUzoTxkbuCK//fv2tX
+TGMwQp7pQFcYQWkfL17In129RXAaFR2u8rb0L2t3bJ8k2T1q60i+rP2SJYunCB0mgnMSv7qRAp9
pDxeFl9f6z9e0cem3C8abzp4nenLN+FxCrYCe+Wj70gQyL6QBXu3R6H7+PWFf73Lsk1Wo/UtVMdx
1wHS28dOspP7TPmyyyO+zv/3Kyjr8qnJrcc5sv7Y/Nd+Wf1X2+O1rRvb/rvrwVaOBH9uHiO4cpsc
eEyVA3IbbRDO68ChexBNI52F6qLv8KEgT8+8QD7xydYxBnVeStFfHeYGrA+fdCIWQq3w2M6uJaCU
qR3O1opVFXN9LSd32JmmYCrR6epWjSpiNyMCMxsSvDvJO1jK1S7SFFO7jZL6xcG8+OvBy78qq4/P
6asuG79ek3+dUk15fxixH5QvoyzatbuWW3oGfclM4TzJuy8vUoFnXMCs8NqNIbR6X34lsNpplZv/
aJ1c44/SQkRJrlsWXIMDSHXfbcmliLlh/8PYeSxHrmvN+okYQW+m5b1KLdNSTxht6b3n09+PYO9D
HcU+N/4JAo5gFQ0IrLUyswml+IgdHGhIOMU39JH6ErSEu0NjshXXWCTitofT8gSiXPbIQ/wjHdST
E2rJTh77c6TnEJQ5zUFMMgqzdg1mN4c9d+Nn3vwF0OpfgPKToxhQ3HmRY6avJzSMGXS/xs65IxZn
zzHLbmQ+uWie7VLxRCyTgazI1pHjlt+n1r2yaQeA98tVzBOLmTSaPjOJnRgb1wAuJEAl4ALeiEvW
WIk70I+KLvjWgJxo8KL0irGdeczEYot43WI/2NZxIDAHf+4eeCQcxYG5TlAMm1dX8y4qULwMn5uq
zJMwWOpbqUXaTowvfpdrBv2xVh9GLa13sq49iru63FqRS5vmZ6gNwarPMpj+gZD/3aAtE4ckvv2i
PC/s2J7mKNKwfSDGf6skZgo6v067K4Ts+oHQtOIkUDtd0BQnnoU/uZ8k8/0Vd2KZY5Ybwwf6dww8
Ux+ccmMAkIYWw9JQOMl4CWxm8A0MgducSybujHisPRnbo0F4sJuhG/KfyVx0WGb05U7OD/Q03y8X
YWkVOdHl/z8Ua7Ue9NJ1merFjxHFeS2+lEVurhwDZD9Y0ELMIBa6UmMeZDQWRRdx2nnJJbIobPKq
zVn82n/D6ucPpfidH1YZ87F5aq8JC7jgEEQegw+9WL/iHMF0LV6TMYMOZu0N+je4VrAn+210yCrf
l7ei+5x1py9oQDBI48XzOk48qWJFtyRL3TAmuBwUmCIVwsSmRZj4O0syR0mK8oe17Pzr87EHiXPt
M3jdWvIV4ek7Ey/VuIavN8MJ9cMWP0QvT6qtykexLBOLOpETyTz0tCwURRxBcF57AECWzqLLUhS5
JVlu41K3nOPTsUH60kDUwRzGnCkmzoZAgPQgyuLN44pHbOOn9vnHj7mSrQKpkz8sI8UtnJ+88bsH
0P4oHtcAJl2Cpqd74DcNlBviSfn3rDh6nqoIyqkOdh5vPkNBPJAiyxbuEyZEADxE69Kw7AFFg0iW
fqLYuT87pUyP86+fnuQZ7LG8M/N6Zn6YRa2jpg3+k/+8dyI39xLZz2Vx0Dzqh16fT/D5KEnBsVGb
z8oI1ayYV5bVgzj23+qWLqJ1XmeL7JKI+7EURU4c9z9H/bCdEb1Fx0+n+re6T6N+OpM3TfgIzZWN
D6JvesXRcMZXUYzzXlW88CLBlAI4ExgRm/fJzLYkS92YoAkK/I4+Ra2RnTuJ6VYMvnT90CKyru4R
IYQLfn6ixcsi3pPlZVleqv9Ztxwm3jvR79/q/q9DuWM6gfuzkGi/fmOj0MaydloLiw/Xksw72aX8
wVbxb90/1c37iWnY+QxinE995jN0kXNRpO6P3Dj+WkwNYg8qcss3WswhS1HklgXZ0vlT3aei6Oe2
EAa0P5USSoQoMwHy8XLie2d5Kx7hOStqRXnElM22OimSnepkT8v0TjAVsPGlLI0TjFyUxczPWsjD
omQkhj2bjlzPqMe1mB6w/kPJWsEM/BeuNk8apowNQcwuWT4CwoT8bfNv0+3yKFhi07/0WR6Dpe7T
4yKKorX3qhiThQ3Sq5NHfdNYajyuxf43IsAAc1HUP3t1F+zmN15clCWZp9WlLC7X/yyKhuXVFUUP
Q8rf6VuUP40g6sYkInZCiXiNlsl+XljP7eL+LEdWaJWweUuOBoYRbbKQfNg5Lt3EsSIRC4OlKHKf
+olJdKn78MdFy6dDOqeQtqN2JSrwXgKlQDVA9MBSrilEckwfrhxFvPpJTF1uEiXJQVyZPGrT5DDK
1qpKLOMgXvbljs7v/gdj5oelwtJV5MTtDbIWi97caTZypRakJ1oYQJOiwpXdjU6OOwY2F2W4iVd0
tlOKJ6Af1bB6Ey/yX6tWKXtbpLNxnVQ4B9M0OUZQBIMSB7QmkrLCW7layq7hSfCf+cYqn3iHrdFA
gIwJebF8GKri7XXVPQvMtoEDIJDhrhFXVdyXMgHKpBbZcx6CMxF4cnW6wWMN6U492zM/XX5xUT/c
onnrOl91sWcR2fk1D3BOjo4+bMVVFqddEvEDlqK4sJ/q5l2daPkM5lx6iublL6m+r65NpPVWyBgi
Feel7muThf1egwhwq4KYpQj0DALS7IjOJK2Giu9Ms6DpmVodhzBPNYrQbiq9p0BJ9so0hhyVyTX3
ynoleo1N0h+kMdc3cpsQpNd12aoKeNVF4iS2vjYdAjwVYooucWTv5MA30i2UQQgus7PfYpUkaniw
jpXqVQ9gsvA1QxoL8DyxUC8K5Uvs9s9TRPsXDxrYL+Bvyg2scT2sHBRFXQLhURLhnih7WCBCs4i/
hI4Fs6DeXIcQLgSLsIWdim9/7xjueI+L6id4x0OrK/lrn+qoasXutzRnSV6iA39yPZlI8aR6bp3R
+O5grcez63o4HJQadpyuW3lVWX4tR2J62ZLnL6ocm2sYdQivCqDtkrNJFkDHlDymRgF/kyxvCiiC
YYbKieNGiLG49VMLpiTEBDoUBfxI2VeZmd/GISpuIieSJMsseM/SFGJhjPBGFnqbvIB+yB26dx3n
2b6WJyq/RC405Ehg4thMBuCV7bJzC7MQ1msZwKfmIiQqw2C4qZOMmCCn7tgPV5l9IlID95qDsb2G
9Wtoh+DeTQlAl+DuytE3aDWlo6jKE0S64V2ElSuD+Ewz8NZY3r2CDfsu4wm9x5KirIe+99hB0BCa
DqFVscm1TJEURUN2NXRdc1OixnkYp6RMCNszebZAV9NjafDVJF4ruYUqWod3Rh8Qm+t7FV4Y9/cQ
BeNtLhHNAfOvxTO3HF8EhvMAy0ywLvx6Be+ptrUUQ98MQ5XC8UYwfaYp+sm0CHUmrFXZqKYa1Suk
4KHBQAE8d/z8UgC1u1RTshR5PvdRhg21g9rIBJuWq6d01GNtreiachJJNnj/VGZtIa0HB5S748cY
myE1eG5dAkZts2/foy5903ClExcO3J93SwfPTGQi0QpZAUtMO/7G3fnVTyP1fagiohUgxHn2+oSw
a3iwHkYFX7IxRMa5sNP2pLZhfYjjMLtxCxQg/7X8peolHq4k1q+y1j6XsAZd7SB66MyiAvoqlV/C
FseRBdnjVhRFA67QF+jX023Zr1qEO1bD1D1UYkT5QmK5puPwYFNlScBumTM2Hw420m9WPOpnMVRZ
6crNcvwD4DCUOhNo0XZ8cIrN8gtqL/rj+2M0j1tqY/1QNfU2laG1WbtILLde8oRQ4YjRPqvYK5v6
GaBF9QXseXvDdHwUJYR26y+I1gGGSnrImqYeos7S8s8HRfazbMPHhWoggdrAfrBYTFkJBN0F/rT2
UnaYlfMYthPRYMFkcYQGMyKajUuh6lK9h2xTWYuiuDxJLE+fKouYsOn6mH1PoEsxLfTCvdn/mf9O
HKXu3sxKMGfT9YN1moi8ZHDQp+eZ6Tsd5hSRFUnhjSDcl7J42voaCskPlaJZtDSAOzbdA4EzROB5
3Yq4LiQV8oJJSS3fytLzD63ZeXC8+8W3PN+J9rDzy12swtpUjJKFwVqyUQvHHnisvMC7NFPSRfCe
2Jq7/9DQtjFyMq+ea4ZbIAzhOe8TNAynROREnc4uG8kGE0a1UAkq9Ab/R0dxyNx7ObrpEQf8vxwS
2x3xFbKy/zxM3WSQ3D72t1zGGrj+9OtEb3GSIcvV6hLXE44Ct6Nu1CBgYaS8BlOSQjBxFcXBdWEs
DNwO8LocYlyfmnMZ5vLV0knkUNA78+Fr8CNzcGhjVfHzwkETY5Ckk/VqEIoPs5Ro/XSoKIoT17CO
HiyIwOdDxdk+HJGo+rbJCdD43DD9qiEPATs+jpn5FiNPSuTSaMfneijis90HBJwoMG82CX5GGW/F
Nsp85UnO/e5iq+WP1Ffkp87M5CfVL28NE+wN3zRIF0gH+fq1GvxfVlmrZ5PQklc7YSicOfk1hs3g
NSikr+CRvQfRqOfe1c1C8y7aiBTexgDqvqRTz758jTpFf1bcIHtRoqPowjcneZKrCvjlzS/j4dJ6
SnztpwRyP7Vb6VFJ1qzGFXM20XhTUfQBaIojx7V/y1GHeqmN7RLkUvyaOCU82opWr0VRa6vuoKGa
usl1A0b8lWk07RdkrKAuMnp1GwCofK1aZBFk8Hr7CV/5SihYvjETVz/0SGbec7N/JoSmeTfy76Nd
2V8Nya5PSR5AnWSqzXs1EkghW0Z6h0QHLl2//eNZZv1OyJa6GUNUxM3KfVYIPoPDtu6I9yQX+vV2
RBoWvPA/VcAi/zZ+qlMNi6jYZLzknVNu0WvLYZizsudEMsxTFTcDnNtt9qyCmP6C9PtKNEqEsT0T
gfEVJK98FVWmW+FfsLt8L4o9bBJHxRmitSiWoa3fR7x0oiRGbDr5KsP1poKIPnvDSFxCZvjauYQr
Blh06cLCZqZXjO5hsyEWD1pPqGW3hdtZJ9HS1q6z1ZXO4LlD7WR0mXkgjAleW7lo12B8gpMoWoFs
EqYQtGdRNBEiQgdSdS+iOErDd5tv/k2Uhja5M1+ndy0kvsftvYMfdNJjnNTyNXCBEfsuclVdWtwJ
9NlCO9E+5k79EoW1fCZYoXtU1ZpXJYRVvojsi+gg6uFF3OVSmdxElUh0WI4CEwBD2agIrmaoxyam
9yi6h8DR7qn+WFXZzm7sAsHCcguNeX42Bys7Bw1guYksOD9LMknVFDY0s/KwCZ0W0nEzqB58xUIK
fDCeYQiL32WjcLbwZuYHUQSjQ0i9mr3meg8lpdYSSzB1U9rBXcHpR1RN2qOuLNcEihfxO1HUyR44
vrVT8X28m4Z2Tm3JeNL9xLrmkUGAxdStHuTfA9GSRz5typVlnYIaETl7SkYldtdY8Crid/+pW7qI
nCHVv4tWVfb/drxaEwDTmOFD2Y/VrZcKwqUzG+o7orp0vkS/U9l90fvOfK2sHn6gVM0uia+ZMBsX
MRFx3fi1LexH0bXX4ksZaM5bWaXyxi5D4xrnDgIsZQlbCrywL8CRfkqQX23DbG0TNnSRc14quw+/
NwoBYoZmVw+O3ngnybSifRD78hOsKuVKDG+Nb3LuVD8b/EaEEekhPIyDdsBmm8O6mxuPjgnnOK+7
BbGlkq6ipMxgxoWj6pIzp17M3N+0rhqeSsjJ/zbMfURzvtSCIyH4GRr/jTx6crgR7T5xjxcxWmjZ
VJoFcMLC0o9zUTSrjhL1O17tYO7pKeqjoUfGXjY7sNvLEIaln03Cy0+Wb0jbWMlUZKk662AQ73tE
66a6KJpu7cwoGe4DOi6btparF95GmdAf2/rG2vkRbh7pT+U8213EkrTPjN3jk1ln+k8wiZBF6szz
PH28tElkAVLxxm1ZFOUtVOvyoGtFdwrs2kDd182RJWgs+LEIVmXiA5mp5tBiua37Hnr9SxTo0m+J
SMv5REmqQBWXGb+GuPvuS5L1pphVAtuxMj75JtzgLFG8ByDU9j6ZSMVlyY3PbRwae8wB8YMNFIgY
58rAfsZEZrqj/84E/A3wofRL9dBBJjqJFTaL8Miz9d8JzMhq0z57SHNU9Ze2IWYZnuLq2anZEzZt
oTwQt9EQnoPCErgra4NxzXUPqqqhQdVbE6WBHKMWpzTJWeQsq8QFCAXCtYmgdUG/5otidc5zGjtv
yhBKV711HK4B9L2lH5cnUWw0mOdSK2yOathCTKWwLjs2OaFuWWU7Lx6A9FXR+fK1LXL3JSjHd9Xw
1JsojVMEuKUaD6Kro1jnQDHcuyj5rbev4zz+omeq++KO+BIzo3rKNct6cfe9m1jvIZ/Kfd3L9d6q
O+9bpu7LrjS/5URkIZlTlIfO67I3ZO7WrRHYX9hHXhB5yG6lK0Ge7wHeaFpfWc11U0OQ4XFGWXdC
svR7yI4GXiKI17RA+y3kDg3I1HzLa16WDpVWapvCbIxdh6TgrZkSHoxhU6GNvBFF0YDDNrtVI2pb
SFafCXbizF5TEN2A4OgK211206bEhIr3bEvaNbWK8QtWgLcmD4ZvQzAFetTgOeCBgnIvVt/CsRu+
9WVgrPupPpjq/7u/DeXS0t+1XcYhPG1deTaEb/+Mv9T/r/H/u784r1p0ILcdfaunRrju2LA/5t1Q
PqqWru7NqQ66jPJRNKRsfuc60QWiyOoxn+o+HcuXEzorydmHKt9EkRgT2tIpKnnHk5H8rZORj3ZS
fbd0E4196DirsgRv4OUPUlIbACbBfPVK2Xlbi3d908Jjs0l6JXsQSa9zv7L2VV0pVbFV/Ui+eAVA
PCYpUYChXb7UUyKKpiYBup/LSbFp2a7B9fhPq6hfiuIIUQe33TkNCGhbquaRlnLMpDf29kPO5fre
Iv8BI5nzHoFn4qHK06PjgiVVe+vLYLbOdw0COqyFTvdg2DaCoxF8K1ksB3hfQRMDPD5WubTTVGf8
CiNDt28YVRCevgLLOopz+AnhfG1RG1eUsJ2b2yg4uqaxEa94ULlqL8SNGKgOaNpOrer+pJY+nN2T
4I5Q1JnFdQw/A5zL5ks0iKSFq3trE2QFEr21jnqs55Dr1O5jYkXSIwTRzUY9OMiIReMIp4sGdwwk
5Ja+YgkCLibsy71UJO2ezR+0+NqfQq+/QTHSfQ1ClOCjpm4fgqpVDnJYJ0e3j/Wb76loYkj5+Br7
8R+CDpM/HOwjB3+SdB12LKR/H9GT2Wt9492KrKoesynRZJaHfgZd4tRBUycoUkXIhlHnNyUGFw9l
srztnKy5if6iGwJPW0QjBwTQIKeJJk12QubRkm2jRw+yDnTVqvgO6RACEQbCaFoj9zt00Mqb4TXR
vgBac40SQBVar48XyyayGHS8ebaSLjhmUBmfHT0wjpg9spMzjN0pKfr+KMlBfk60DGEftw0uUeVC
8dRZ9iXKB7ReS4wkQRO5u7CuZRQY5HJnO1kP0BXSZQig2jv+iXwbh1bz6ML2BG8wsYPMOEQDFW37
NDZI/SDu3D8HBvTIjb5qGx+jlJfJLxU+6LXfy9prb9twecN7+hXtmXZVBEN/ddGhgoI6jTfF4Acw
YcEfx7cJwIcbjz+iyt666JG94b2u4LUJJqz9GDwRS/onMOXxhxRpPzD8Ai83PAzlnq3ukpqPs9vp
+3YawQ7R7yAOLEfioWdDZQ6QdBJi8iMjLlFt9O8OsQZsAZPuDDdqfy8RUp/Y+EdI18qrYwwNVMi8
AeyM8kNSKRDJQN7X30LYWliU94dUl4JnV3Ksm6WAphVC8L7eArkz3O7Qxt3wppvsnRTFe7Yz3hRl
SDNoA+T+LSAAcOvlXXsQR6lhdCy1TjmlltJtsCVmJxBBIVvVKTLYcBDkcOvVXKUPECKKLiL3odKc
WkTl55ale58IfkJOsIwj6orCBoeGA2+doBh4M/IaKcdaal4bBCxPvSsn0FdwSRL4trFbdiA9piKM
ds52qDN0Lqeiqg+AlnQjO4qiG5fKCnRiuELkAZCcabEpmBI19dF7yvUhP/dOVKBgQU4kSx+RE3Uo
jdO7UglR6lKisf4Px40QRuUA1P9rbFH8cGoLHYEjK6HVh7rlEHH+PsjHUxK/VYPvPzPnuqsstIyj
6oKtaFPtSXYsd691vrQeU26z5WTh3SyygyiJg3TNeaqbxLkahnSAumi8OU0FpLBO669tbxUrrbO8
77UnPQMocn7pirJLbaYDeMDXnpKqAR0g5W2S8A/GjAfYQcIfRVCGfHaq+m2Su19HRpNfsXOfZUjc
rwAFimuqFP4OOtNxFelycV0aRCsLrL/9dCR5stpay80rITIoN08jiENEx6XYmr21sroSn+V/TvJp
aKmPwAup7mtMjCqEmdNJlgFEMe7kA86v8LSxO8m6NL2HABHSoSi+SK0PhES17jpMjvfYnGZfJSPC
QPftuQ6kL5JKsX2wMBVcLRnhklCG6n8uTnUodXfXYEpEHSGYyhZdNLwgU+vSIPqJuqKUk53eoQog
irWppdsAWphNEw6Y94vyRwBwwcnk8l3xBuBvbT68Wjmb9nKo3Kd0TNsNoWLto9qEsGFaffJga5Cq
hJC4XQej7Q4ZUbUwOAbE7CNbdTRiB06QaRbvLDm4pbFc7BL2uncZrl0sBlivY6OUMKxnyQu/zl9j
87a/RiYMKMao69/QFH1zq9j8mRvuScaQ6cGEA64pKiOW0i9ZXpvQ92FkwKHR/OkH5+KmafZTq8Lv
ko6VmtmSAHqihgyjRQ1Lh2rBgNIzGZPuxS27Ck5zNhCitbf8/OwnQAFFa4qE58Vtx2olWsPYT9C8
hFNOtA61Gd9KSf8WTSPh8Ugf4rJ4Em2hbmNzgmiJNXnwkNeydAtREiLvGWPwIHIikRPvfVTl4rhU
iRxqqP4mRMdnPmppla3E2oc4olaizqp86CbtCtwp5KDrpd9yHrlLrpWemSd3VOk7hqhSgUR66iMn
x0Xk4jxRYuXs2I1ylsFRgVkPlH08QhUjGkTS27AGraWpTylJQ7FbjlFc6Wc+5jDb/WeYD10MKwRD
JgZfRmuR6Vi31pBv5nFFsxuHnOJDz9GUpDVyWPpGMx2AYNPwUlcCEQTB+uFA0TCfUvxAP5HdnaPr
r3OdJn7BcvLBiXgEXauRj5Vfb/71Py29/46r/Eo8eBvm3zBdBZH78GOnHzf/JtEyn7TJk4cQYleg
4nujtuVzNnUTHVy9xMwjsqJFJIO4/CKr2w3UDd0PB4/QVWq6HasN5NT66lpFQbEuEbDwAqBmXpV+
N7JqgEOPmMZWPpq+O+4tp/lNWO6wiSFWlIOfrRohHamb6FE48IM5XXP04/pXmbjOjjXT2YbCNCjU
YKOYw0Rl6/w0JSSyw2YllUzkEM3q0OHbDjbGCnUru4xe2WceAOG96FXrrFpeO3g9hufSLQgubl4U
r2cwYH4wYke3Vq4uVgj+siDqCYPONsa6lenqdz/rLhJezyFDEnGAgiGfHH6ZhNMhAu97AEfMNtWJ
zoGkPJZ1JN3lkC1vjp7RvXDPOmsR5OWmqq5vgUnF0XWuUxBxWY1ZlxyXozwseZukhHIJ3VTpLhrA
oH2vRxBXRd0C5RyfquKpivXu3rEQqq0SLvSULXk3EjICeVnID/FepByRFRRykD0oGgtmh7pf9UBN
dYd4QyO+tUqPAtiUDLH7WHbg+JPsbHmdQdQ/SYa1eA3GrN+pGVxjoi6FgWE/orKGwfSfumZkIQGl
qbovUNHLbMN9SKYEOgont4p7bULXFNfw4vSsYe7jlASxlh/swRpWosgMot1D2CgADFVz1VJfmfrX
wKi1k6iypUKFl6wfkQutsq2oE4mmuipuIjgbRZcPDTDmaUM1n1hUG2qGf3fI0qM4sahz/W5lOrW2
qYcSj/X0I0VjEMnp2TAhIJyqDMzqN8uSNp3nh49Zvs0ABN9rRQke8Zn/6YPCPXaKdoWIPL70iFXd
RWKPcP1Da2Xslrp4aFNE3GDmj2QplIA0uhqa180pMiLjjrHfmI9tAnM7Zi7qR35doaJls2lzYzSG
RiO393MZhaRiV2axvibOl3Y/N9TztHgOK/thdFgdtGOBr6ho9LvjRNKDEZy9qaAF4d+kN8r3Bqvl
adDjaVsI3gf1PwIzln59BMtRPDL1ioEsOTPRrgjuCN41tzwbNvMTNeaBR6xxvYIVuXrIysR71DGS
Paph9pS7Xn8W3UTCkkxdIQuUH0RR9FVgWd8YBZHj4ihRB6IiBpIQXdnD9WtH9px7nGrOHV7u8aRp
zTfPLWEJmepVK2lRkgpXbmiD/BfdYMA84rn3r6IHK7+7HCjaORh5/rIhqA+S55h3wKLWHQWxYqv4
NloG/WjdRYNSQ+4p5zhnRFE0QJii34qYBSPKGxLMsX6NK1nT1m3A/Bu1xmXp62M7RcyssvaxWoQ7
eyBiAjpL/zEHDbFBniXaahbMaGurLtyd5mgwh8Pf8gjVc/Co1xXYUC3CftBjD7W1GFGhSctEJKxd
RtSyUPNUx57VRu4hhychFuJOTH0uxMN/c1MRfr2vaY2WH9oaDvF3k7SKizj0SeSQa07wX5/qCSXU
TCGMIieSTgRKTgmbWgInRSXUtc3eUfF49yGEL9nw7M+BV1Oct8yyu3yT1REzS80udgI+LAlrZKAO
opwI1EOrJ1/1CXjUTEiacvoJaBOBPDIF/sgoIHaDDRKjALy7J5GoRd2PCByVE//Gf7Jq7PwMIhUO
jCqF9lE0t+0IQlRkQ2hnoPyPQtwcEOfjtINlb75i9oAESQTPSGibuBDFVZybIXs5T1aZPdwnyB2A
MAO+oG+lQZOA2DW/h0b/5cIWEWfFvkf+a2MoTx66jqesad8sLus5QA5sVyv6N3/QnW0/RdVGDJM5
Z2acZCv+73K1RU7cAXxY/lb3uFYSKmlnuVE3ZeTphxqhtpOpZfnRZJMQFWG5kuRm3+nmS8y/Nowe
hD6gDpk7zCOglKzJbQjpR8nYhCUg5gmUlk4R19Z0s0QugbRhW0ALwne3VU4VzBZeYeLo0nKY+KK4
v3y4MECUuW6mU0GhaClrSUpc7P0Y3Arf+KknvrTVjEvWlf2p8s1uTjQ96E+uOl25ZPiWKGpxAvJb
nJy0gHRcZFPbaZWtyArpVZETSWS5BdFODmwYU+x8Nsmx5FoBQIdFx78+WLljpccggQhgwohOf1Mk
4g8vxSbRYJZR0M10JwzTOMUoisuRCcypyNYjBq80sYbNcmfEc7oURc5ROuStAPAyeWfwBJJoU9jf
khiN7u8b3ThHU+y9eA5EEkzFDhfHbgyqi6jKXQNxB89mNSJkDVqhaGBKLfe3zbIvsVKVqI9qKRiw
CTU2Z61G7Y4RJF+A5LmmEz9EoSNjIBJRDANYiJVA+lOypOzOCEPWq7GyWlRRpLA/W3a20ZDpqrN+
WHkJ0ro++tQb2S7Yxaiyu8f288uJ+2cln4h1WY+gG5shOAeUfsB1vlWTFtxodE2ywl/BUYajdMz9
i0kszNVzmzX+9mrVDcktUfhEpE5hbBxYVs9yUa+ZMnJc6FgW86I5QjcwbW1H+RH0vXoYOxSETBtN
WutrXdbpTscJQxR706LFUnm7oEaIUk9XUpvgHyFMcMMHl0kjfNBVxVwPyiBtXalGFqZVd3D/Q083
vmh6fEzzHPsdkkRBpb8XXYFm4RDvoF8KtgZAv6xuLr5Xyis+jiCT/SzbVAAy/OYC8SvxJCEuXUnG
9eqFGFXAUq0hZQt2XTFpRNcaUbiYKHBOr8dc7dA3tqtNDkVFZWNrbPs/lcWFsVsHqRSOH1vn4g1R
uA4Q2HLTUIbXFInSQMFc3coQ32oh7PiIZhbtn9AFkS0TSbXuR8Peu3DdSHl9qFWfiwAPXaCbXGnd
BytedTpxMd2rY0+mS4QgWY9Vvyw+3dPcoihwx1jmMY32mjQABJaI9286ac+KYlzjf/zG4tnf2gP4
/VwyI7iJCNOxR9aeOtgcG3o0wjf5417qDIfIfuyhQDrg8ZQvBNOinmGjwCCn3OgclC6Y+caDMNj2
bBmtrUaHcwrUky/9qV20Zcr+Oj1BamjW19gffxs0rtOKD2XBJluy3FumNj+LBHYklVd0rXQtYk1D
h7/Rt1DMkUN9g0H0kkUVCrgmODEQ3JsYc4KmAwofIzlem/VEKQLX8qpX668u34sNLK8rdJnRB01w
4dicyyycAE6IsV0TlTPA6GVcm0LaJV7lPg4wro+F/SOPUdXzZO/70Eq72mYj2CntZloAtqbmn4mV
2xmO/0uCh3WV9WgTK/345hQYLDBAKtJvC4lEeI204KgpWPKcUH6EccFea0O8cf32eVDsHUK4hI/4
hGJJuoy3lR2SFP2MCqXZjUXfbAY/zneS/epLaboywsTdlnGKfaZNd4YpZZfRZ8CuxjIYKMqD14c1
1JTDsZG/s/P3185gtdumfKoipFpL9Lqw529NJ39X6hZ6FgiSbA3R47p9JSJXg+wo9NeoeCYrVoPK
eoR/deUgmLqqhz5ZhZZ/MHRJXrVQdpmh/gqRWKETJAnNV8z6qJA3aYj6ig1jqKw0B0XzDNqGr57T
fne9ooTUKfsVjm+jGkG+Fvs/Cc5NNpX6goTiS0u8JF4X2FK7swNl6uTbqPvG3mBr64fGwmRGELDp
qn8w30BhYr6HnXHLepz2sXPRVbolSnfVZFb/zOnhtkV1uM6rizs2CMimwx55XhN12dQ/DD9QzsZe
/RylzTelQVBeroe7HrLyb8aJrjfDEIg0Oo4+nRk6hWSyIWYYYkOPZ2JdZg2EYOH3lou0KnNEgSVN
OuY9iyxfV4p1vefay5vYwuCPpMBZy3dlYriPaBvWW1w74bovrBezTzZa2jARSNDQxvEbGvfxRnFw
eFdlHayqKvlKvCggx5o9dB8F6CURvWmWCAlPOrFERvfbSopfIfN/hDrNXlVfWxMGuiKIwN13RztQ
f2VS9CsJ1J9VoSEWWMLML7OHwsK9T7tm2NkJzoJAIZbdjokj8gfvTcEK2ieQ/XVD9iSHxa2YDFXp
MDlif2uVhfRCxw/2CZWtWn0F71257SVzgjvnD60froLMxFoyBeoWXn/MFD4KCTFCJuR9cL0wa5re
OlSOZRI8WARirPI4uyVR9ifRrGNRmN+rgI1Xr999O042uhwfCFTBHuTW6LV0Lrh6uzvVqJl5UFVv
CiLQt40WwsjTtdHGlFCjV6V6WElG2m9cTfppw2zkuy2B6IG21RGVUmvL3A99+YzMG27oRN9jBdgb
I5ZMP31Je3mno+q9s32T+GFiVgKDx0zK3hw5C0/t2vPtiUPsS6v5sI3Hr8NYxxv4Z579cvyZ9eZX
NRseW3OtJmaxM73+OkLNGZkwz1XoTyqmec2gsbazCp7BTMWjplfHyHUJ0zb3XSBt7ACt+/chyL85
Xvxs5s2lN4lplLtXv44PFTE4Uc8zEdbVDko2qGnaiw9xIAFtEKOVsbGJcnbgUrnRSt5PWOWN+FBU
WYcRd4AzDn5oSAPQrvCMb0Pdf0ObOllZsfRS2RDZ1IH6XiXRzw46vf9H13ktN6hs3fqJqCI06VYo
Wslytm8oR3JoUgNPfz5p7f2vql11blQWRsiWoJlzzBEsOb6jL/uFtgsv1trMQ7LrRfE0ISMPcr16
qHvMyxN8mIYMRjWfx6MgRGxTMQaA82eBHbXzhgEkZmrtLur7C5lGZAh64OOqc39b0WJNwR2WjG2i
3kuB5S8GygtNKCIv9RLbpvxgduUlw5pnYczKXgnf34yOv3svWgz6cBvaVaPd4befQZafoEfE5GiS
xr4nFKM6oRuGwudim25yRdYhyA6ocGd/60V3yHT11vNH0fq9JpAwcPrMX/xG27PyPUIuqxd97/LR
RyeDZPrKNjddqrZjFa7bbavKdcvHwiJB58/scFww20uo/xVWwG59SkCpth15anpLsNjoH7IKr8/e
ypinlGuVcPUqL/zNcyKUM/hp5di8On13MP3uvvfygDyHS91FH3ZB34iEjOgGlb+7aOrxJ62GgNEM
KQ+C6M+Zc4OJALbxJWVDYygqmnHlWToE434j6DN2Pt1yVZyIHm2oAxIdrIrLpX91OkDlOffGBT48
5zwd24V0cQTUBYQjq4ieKif/rbuxWRRdrpbS70mMRHTYxPpu0P0H16KInGKcs8to2FstVXbdhx99
x3U39+bawczbbYejBXqHc0q2xOLO0XKmoTLEShTuFJa7r3gQQnSKgNAssMNmsPiQXT5GIk9mFnSj
WPam6yP497zFkKpiWTy2BR5RQ6bpa9PCs6FtkgcC4LsQb3tucFSSF/9HH/v+YGBERjdmb72we9LE
hO2m33+IDqfxSUvgvfQfTeuvowFL0TYho9jP/GUORNAw4Mghxi9LXePioQiTIg1kBCLQ63oBYp1t
i3nwdoRMvroJ5j3cwfuh/jE6auNJcXlW+OukyUFoFQlzCg/FlNNFJg8Gy88SdRKsJvJ75kQeoqT6
I2Q0XgijZ6xkPYetR1BJ+WXgXOfNDSoJg0SwMPHI5yyPfST3DsVi1JWnwWdoSL4IVldHBEQv1Nov
HkOLwI6uWRHm+D3ZdACZN4wnz+dW40zLzOuvCYPczR0CpNIWH1X5mpmSq0MFTjPrZ3soRorxPFsI
jxrMyeFtRMnfAJ7d7e3q6pBlj/i9jerZrtTKMO2RworQjMTF28Hp7zU11rtEy+6tiIKcTNrStMuN
BTIl5awoaONhg0jbap1iCSD07MTRF/5WeKdmcPZiQ3IFcNJof4B+n0mV7ULHGkkG7phWnooaGzMs
7sUih227ne2oWbY4YvoqDdLZPja9Dze1/7W1O6KWDwnBrCUgNIaPcO+yeoWU8T4dhFjrpXzHZOGu
L2ccn6urRfOHFARXj76BWL+Kn2vhUgnBgfIACRZSj6g7qwSbSSjopbeBtGQTDemqIHUQ9zgTqhD7
M+2xgBzURGa7Y66FNT2ZunOQKVdgzCecCUIlmEr+2m44LPMOx+FiFRvOJnHGj3m8gznznMNIXZAL
IleFwedElPgJJQa0kZl+3UGr1E1XCN5+1XDmu3LbAtxD3sx2rxlrh8CjhW9rj6IS6wGD2+siVS3w
QUUKNUGg3lzd5Uj/yFjYNGuPdeD7EFtfpqNN69AcMEtGQoqjIe1pnmNvR0Vo+5z9lYZ2gMKE2MQY
/Qo1fpfEeCRl1p/ldOXCGYH7bVyTWDeBEG3sBU39kni6iaucu8xIOV1oPmeJa5ufAC6/ZCjX+yFj
am0yuJ+IKspM4wHDvmIJVQYBpWUs9ayyry9YJWDES9NksO9lG2HjS2uM49Y1Bo86IK0DrOZa3FO6
t9SQ2FF3ey3hbKsasWjz+jnNS+RIzh3GmMu5on5WnU+qLyDFwsnjjSJxHNfO+eRAYa/Fz2T433Ux
p0uIbDWnaX9xS/XutuobJ9HtPE2BYxof1ZjYuCUrLHoRX4RjY+NPosqAOYhei8chcy996yHLSIvj
4PUMUKTOINt/T+2ORPvCegq7h17oWHXjIUqCGIk7uhsux7g85rY4CMPh0o068pyYYzS6e67pOoaq
VMs40e8JHHk2B1Ix/b5cR/H0EIf2ABfQvTBQIcAlDfFsnt88/8FzNEgi5tWLr+jGoOtSCmwKTOzr
omVqVssJF1tizhdD0zNviDdaXR7L/BnbPJ9hZ7jlnAyaOrZWY2rQiQ0Gu5pJudJMxwq8uzbCsBPQ
D+4C2eB+D+ekdFdK6m9anjNq6c1NOOK5N4aE4eXYoEm3D6Kh+44l1Hvb2lFftGVOgaHchU1VSfel
znq2o5K2cR3OSalK/MCoBoe3IQ8h97UghJtbSssIPC/9mdz4LWZOOU19EWgD3oCpb047d3qtRJKv
QnOTCwbSJTpUNKjRyiEHphL9W1ZGV4Sazj9M+dZ8pwm4ITAraQyQVvLqtE2KiHRysudx5O5tk+q9
rhUlx+B0jAlbxsMxIdG+6+Oh/FOHZGRkcX3qonhtESSy9qdxX2fmV64h2I1TnN+vfkOy+4aR9MxA
vFprcFQWkit+5WsuvaHPpaRUeyqntY8L8DQBt8Pnksswi3Bnq5AFSpQIOVOttEX7l4dgIUnyU4X5
QXc1TM3TmmSh0Gb0lLTbGIONBaQld9FU5o+ysJ3Knw3HLTdRZXy4hrZ15xH8xIfNY9U/VYXVKX7d
P/jNfFJRq7U049OM5TDOvlkWkAaLC8F8bmIiXO9H7qZciggOy08oMVC/hz/yLU+hT8RywhplEHRe
DO6Lb4z7qcGMBJ85suSt5jw04rPky8IS5ZJkvrnRrpHLcT0dclvH9T0p+3WS0Kfp1P51rV64RqGB
QKq/LofOqommDa9jCt5HGN/GO2KFnjPD1JYkYG1eEJKGCyVD2EM//vgqPesVbPvJLXqqTYip9gzj
jOhqpBP7PPNpU1miQouCl2sTki1Yr2yg17zrjvkhDbhUBZwJANuHig9vUSrrouUZkKGw3gbmlkak
hiXpP1c/FT86xLZ4imZna+QU6CIilI/ViQoApz16WM/Eu1X2FkRjnIQBrO79OLrUvyy8IZMfhbJy
jIdLLujUnAY9TaqIRRH6W9wQ1DCZFXlQ6gkD0nwNh+s+dYcDYwWEflp+EnnULWkCD+rq3DpZj8Zn
VHqfbt++tDonZma/kH3xaDrlUkTkFBIBjAs4QbLTXdtwtSDrgiG+bS39re/sL80dwJVhurUW2XWp
DhiTcv9358RCMTHsZH/KJD7gLADQ4K7mzcZ7eG1ePS06zDgVYql9yExnBrhrv2s5rqWrveREEi/c
2FKBqii8dRs2Q8jZQhXTl5WPVFzoC1vkd1XYfZUCCUXcz5hSQn9q+kc3F3urcNrA1HpqqhL6vY5B
9Zhq2lJc83l731ghBSeKPq2+4yLeYlxx1yTxWs/sn9hrwKkapoAkqRKlmGzMqT5lDoGijcx39UBk
aq/XK1jhn5nRQhc1Sei2k1WaMXhOO/hvYYlxsL3iT9j38dlNSkjC6lBqBv5OjhEvED2GynoIOyQU
Yfg3l9qTSZTQ6FTxk5Z94JlY2rMZaJEOG0uZpwnvsaXVGd9u3+1MP3msFJN1FIA/XXj9sOP8YzKG
16xEV03aAu5XFf9zok5Tpo5VCj0vjD4pIT4JVo0XbjWs7Xr66OurLk/nRq4VPozAucJ73IRtR21+
RSrHDVO8eGlNQLN6YhIAb4ImxB++TSJF1paHIidOqbIfCk8JJuja+xypgy6xkPbLo8kSLlxv01WV
FxQKk7uyWyUqeUvyRgR/0q6/bSv/CusarqVZXQrcGju3YHFxGtKW7A57vP1cqlVIfjwsJ7TaRr1H
Z/RoagPkdJS/qCy2k8KWMCYbNE11QL2+HDgb4ZzPwlrqzFTx4IrQgpQq0INuHlOSEpNsPUfuHgXl
pyPkRz7P5wGfL8ZqzpEr5NXJcGvT+qVfVnAwvWhjNmngqh7CsUZaVDqfEC/d4Vo7b6RtrWzsDbj/
GORR5oFncnUNsz5syXTARR8a+Oj1mKzzT9WW/zC6gDcueMrCoqLjLC6PVv7Si2xJgOp9E3dv8cAI
/HoKzhMRUxBL9HXkcKKgnzjNebgBEX8L3e4EcnsOMcqnS0CHlktjRQrRPhfFYxeb78XoCBq9mLIW
PZXn4/IkOm6MZfJ4owpEOqAM4HG9pRt7JFT7re7Sb7rfJ1Sg3Q7bfDKV53CJ7uXNrg9NHb5THsDH
iClRQoD6g8YgpzEIW+knO1t5hbmFZQSsl04WJYOMyIfUDpVbayd6zdexANude3dNXna5rGxH0dOP
/rqYsaKZRZ5ty+ZYVhoDAg6w8jLtm753MaGFEEnobcdZQzdZYFlJSFY0etHdkCiaRpwTmO1rQZ3a
xBZP9mZqC+NOy5lgSZQITCJcGjUv1pFnGJtp8uUOeVyyaCYymEbDKh60qcU03s3aze3pP9uwoU+5
Lts8XLpIODDir03uVR1h425RkWVwTX8a3zyRYMZNgIXjjlMg/WlXuUjSETl9OODIhoB/6lq9tuX/
Wc8GhWovQpA+TOxpbV7mvGk3AxV6o7iHDQ0AZNI9ki/82Xf5VdnF3WfW1E4Yg79xwz+XzM5gyo1P
eGTca1robqkuInKO83etx1C1sijtHWX8hqXHRUOFXYThl5WKPgAi8pbYBgjfwsRZL/mfHJYlT94l
6lqyxdo+duHwhe537JvfQwt9e2IRDvtwhxMzBukgVp1vvvoZpt/2up60o7y+XXKdwFgO9CmF873v
veCfh+1hSbLEXAbDlB5m3Xko6nOdimGR5uqxjJg+5563a2oBpOmeMxM1uev9NKONiX8k7yc7v6TX
0YGvFcCGY7MXeqSCtrG4InxS4FGV3ZGPUS5lJEdm+N2S4lpxWVu7chAE6th0b1srigVmEzA7dAdH
AsOt8UTNLBeHxqhZpXZ9btLhbSyuQYtjOmxCq/hTydweO5w2IuBt3aZTtiKfG+xkMR+wrJUf62/J
5B796M9sLWayDXloHg1nnXgly2P6WKiX0EpwF/Lo0eLIihZIrBdjh5fDWI2B56f0zq6tFsxUN2mi
G6+Zz2qNdyzdLRDLWJAPZSR70YO+OIM40WM/OXrx2hZevtIakUC0iN7wGEHC7pkb1Ex6ANGDZfBK
OnSJHQI5BKTqgyvsuRpMxOom37F5nbbOGsGQdpZtCDLlVebeYha21j3nc0bJXyigynBguIKFChJ3
Ju6qG+nhNHKXvDL3gsxxDBRNw5ORYwioW1i+DFUNrQrAyq5/slTi/VKqbT6BMxu57e9MseuKrl9M
EYOpdgZ8ct3sswfk425TaYsS0kObV/EuSodrAW2+20hcFqCVEXYnY3OvFwWDFdP+qq6jp/BDgrAE
RqZRu3aHFswSmmxzFyEN7ClGLqHDWVlWgJ29ju5kOA3o6wI4KvXKL21c0ifGHs41saaXIH7J3Cvm
ZZwwOCNkmybGpYLybjE2WX+RZKYvW+KNrob8e3D5Y2TLIO/BbUYcNQwFrEktVe/SQeL4wR0hliIM
ZJ/ox07p64KacjG5KKeTmcRyoZ/9WlgbofdyjUPkbpapu3CychWbBLbMETeHKBLtXoG3Zx4E9zQb
X5wSkqnePTM14/svZ6g/ILJh0qZ3eQWsTt+KT23qEL0yrPFiwEVClsmhc5mfygbQvrZGDVEsfpC5
X6zmzuJmrNo3LHpWpX2tPyukcfOwszNW0jypXkpntrauWcFmFtV0J9rrTKiBTkP8Bhw+N2uoa3Py
xNFurETMaaEpgQC7BQjkQqPNcuyXIm+KwDXKMMBypYTLieq1TgMi20oMoK6X5DkfeYts4hK28sYO
hBDXPAV5sEX62jl8tqHROds0ySAwcdkj83lpHP5jafOW6IlAYiKHZY2RjOMNr7ZvQyzOigNWn+M+
qi46EApnVLkI+VZWcdZi9902tHu8t1FPa4JGBqbOVFkus56V49VVkEbDVtC4Ey9cELHai3LDsNjC
I2btD8cqJrwFreyn7ojuoTDD1ZBOr5ZCdTm4w3MbovWEBtRsSoJoWKK785jM7KT9CVKCgHWir9py
+qXr9XcRM1SAQ9/EGCWagM2d+gf/Zj6iKb0f9F4jfNpDATN4xG6UCBNkDZ/WBKEzCRvpSdgsOZPt
ELs1LiRU//VRTB3LzViaO4xKqpmywuacE7XxM0b2p27+DeP8g/UM4RYYhdvyfm4dHWecEBw6/MR8
i1cL01nrOQoKRoa417SITMA9NDWcFDNmhxSfNB5Wbay9+43wVr3RELiWZNWRyZ+7ymePdDzBTIex
V6AbVDr0OYh7qVjpazcY+4gAT4xsyW17l1rhdOeEOrMNWh9RQslxo2pca3jBw0N+7LRcXzfePR4X
FIb69DKMxnZudVDhsXnuBiYijuoCMyrbYFS+QaGYz/z10TFuu/fcYURm/ZlDcu/R7dMEc1cchhGq
Ee1APzKAjn2Nmn3boBs/R+SRaBVh1oQ7LVWr/TTV8G5F5Hrl4THr4VaK/kd5APp1CgQPu/KpAxQg
783H97d0AD+s5yGkPUxxb1gh0PnUruq12J32o0t0QZGmF03UuOfbE6fcXFeLCirK0hjo+dyrJ35b
l7+6pb66QadicdTWYO3ZXE23VZV/wd0gvRL3U+a9dMam2zzwH6WcVXEK/GLnmxgLXMiGy0xLt4VO
oHMTWvey9dO7quXctuQy4kNeTLUPPZAhuCF9exV3Sp1qb2XBnl16oyBto/+cpurMHTalCrYWokY+
11QlPJB6PaVXwW5H30FoGwT5uf5JEVnRKqSPpu6HQSyBXuPKTvgJ4CSPqv5cOihztW+wdvWhRVum
rzrWTuI0tIzZ5rH8dt2rN4ugNWpaiHUD34qhz5vIn9tzcn2wQd8KmLR3t01OLokyAnmoM4f/tr1G
0ITjtoD+CCfXZC0lWN3TfFz8m2Fa1pJ1OKyNp7RPUs4D/bXFXmJpmKYbRNbWcxx7KWb/NUpigcoN
TLtqC7VqQhqZQqGDSBfNWMmdHNunwa3njZlayWpo8tMIZYzZMdM5q8nlhouHYGOvz/ARHpnVMomj
hGONRaWPTQXo8Mpq2v401N5DXvKBlnO+KGqjOXV+V5Phvfa46Xs1niwd4w1cx85NOAHyAzN28fil
egMXcZexfNobL5YDs7BuP2qJkwuKLkqhYuU37rlgIrasZ9EGFK2rEOngwIgVz5xr0Ib6TZtpGTpD
R3zhXdb04xrjb5iL4cmfo2Pk0KvQlq0zs44DpWXgMYa6M8gfoMgZf1lyMY9yvXvDai6yz4BhnOgl
n5h/Cu5LEQ7SjTb9jeQHp6FlnBLbGpZdWURrLScZQRren2vD0Sy6l7EbwoXABjlwJz1w24n12Zp/
xOhtG4uY7PTPdThB5yL/liPaWt3tqP00QozKKdorq35uMsgUHSeX2T6h49j7DQyfKIxXYdLg4tGb
C9cX31fFCYU47iStb1pBaLoHE+Z1zvxlNUTOzofyc4dQ8dm4xoxHtca0veIDcMVPmyO2REdUAb6u
x9DD1CbNn3yHObXpklGEF8idU03nwWJ6YIvwPb6HgcKqEoRqXvUm1P2hOU59lm+gZeymITwTF4L0
BSwiM0aoOi7HjKbptSjt32Yej0L0Z6pUbIvjfRayB2enBiGoXWei5+y+VmfMUc5OGgvK2bYAObG2
0u52xkgOejE+atNsHHu4QCY84HWVbIuGErfzrV8zs/pF6bSvWtXN4FwZNwM+NxNlpoT01HjxvmOW
Bub2aYquOxiExaaxN621rvOX7VwFvog5W5JLjjNDELHWV80GW6UdnElu5Zluou+vP3KHOLFwtEic
1n4ju//MRPbVNfHM2W9ulOR7EQnhheStr525/YgsQMg0vcrpUyZoFhlPZuVFgcCiDISBia3Nxzw0
wxriEyvsXdqlz3z/D+5XUzf+MgIvAKYF9G99faEp2io7+h3b8aE13d867169qX1kChEGZqrhk+8S
nOXjKCVD2gFhXNk7zFE1UoMdASWbyANv0RezpOXXmTq7obXHKO3LCJUXyBKe2HWaVXbI8+nU8iWx
O7thdDB/uJusaeNyBZVRtSlYuENHe7P65A9zsxLkWY6bSofWhvw9bn5Lt30lZwo0uqzOUqyNkDsn
azruyv62EAPux+WXmXlw08dV7yVQ6nRRk8uA7rS+xs9oEwS70PhxzV8Gmt4qnv3jCCVtWRpYI0C9
TqQOp9eP70Z7NhZpEh/rSiO10ioODmq1rJTFpptsfQVtzqa6UEFfOhtDjRFuY7UkgkU+mBwYhzUu
/0zcNTSlEYpO0h1jhNe+7FjhN1Od/saVvJpOdTur1Pi/SeUUDigO5S1N2DUDbVIvxhz7e5CNYGzJ
HvfsxFiNbvkU18291RMEgU01f0ayVAVcVw+0HL23fXQyWiHJuDxIJp3gKis74Kl3gf6N6d9YM7Ea
GWKMhDvBnNrITqtXqj53s27sy2JYq1KLljKjKKvbbVUa1K1gwkmZ8O2N5cqL52NSsACFsSxXet3d
RR7B7ZFO7AKMI8PX2pWfa8iVh7d8bFbN0FICdNG9ZlD0q7L6iRjoyZQwSj/SkqU2mZ9OJ89C77aF
n0+rzqDezbvMAQ+yEAvlOLKE6r6LrK9a7COLVZOcQJdx2J8Px6ESNjL3wf8lI+UT8EtI74UJymYk
Bg5Ny96iKY0jyogxMs8IVs6x0s+J6mF7GLs6you1ATzgFM79aPpXKg/laC0JUpzgutaN+dqOyRMM
S8pRfKjsbkCoUTqncrYeQyt9EKwpa8/tN1kzb/zauAu5kyMWDfqKARnRlKs0BY0ksTNNmoUpR2sJ
jZJnXkSxU8OLaQtQc7TcSRVvpsFYu11HVQLY6JNZsKi1/CDG5idMh5+sZVaRzgtDPuSy77lokPyF
1ZsZOz/JaP/2Q4Vfv7m09LzeYH7PvGzCWEHStTvxF5AsA/u6bADPtLNVzU+x7b6k7rjVTWsnY0pV
rTMP2O8g9xBwdHpuiHbr9YvDnyG0ldRrbhhYQwy+WNuSO6yuvpoS28DsS1iCHLZsB6h7cVyQuLyr
XufQXzbTLDZxZzz75LBK6b/H/ZURn8QHTUGkgGhHCkQxHuyC3NPKBOAuvGcdF7c+rM4YHg0wr4ZH
OYDFdBFi2Mp1jgjHCLQL64cCIcPCn6dD2fvLZLZJUWIXJiYHC58Uxqze2vaaB8suPpuWrDJNd/Ha
h5CmD0++AF62fGQFtveoOoOCzV6y5DKBxiMBGq54zgjoRG6CvZhtNZ+l3i81WKqS1NAxMc+O4ZIZ
im9gCube1+H2estjLvA6l5m9EHGJNh2pTyjti7Tak92MXsCskbab0LqFJq37vHfaVQmnR3kwH8du
b/ZMgyPGKY32jZMDUY9gqwvV4CAJL9V0+WoV8/I8N+hL3R0QPGtjYtTc1+ZNb/QvhQ4EhivSVZG+
0RB2t75DUUKhqFCrXMeA+Ekl2E7o0QQ4QPUbth/SM9Z9Iw696+KHUpMMmbFmY2jhVgCafXdUteiO
RpX0RwCImbGe0rbQR9Si1epxV7SifkiFlj3QVl9/vm2oWvSP+BRx23RCvCDDODKCxtbbzX9+zY7a
OKyINZTn2yboAMwhbPH+70FSFaWs4964sue2fgCHkQ/QxR5rHfOO2yaLeNeT9PXtPztc98oJMF3z
18bLfw8EkI5KX5na7rYfZOvxMkri669HvT2gLdnGCCoZW/OX3ba1TtsFMOxsbFz+uy1PvMDA1Od8
2wPvrgm2SwqgbWfqLMbhPw/0dhdPlOruf7YLagOsdBQDrf/ub0gHFwtxYE5qnv7dnBOtdopgGN0O
etueVxPRU7F9Ty+yrk0Z3qdkej7JEOJUVavu7vbU8avsmgE3r5Ix7Z/8Jsr3pgRLLCPVc+fovAsZ
CEGO/KYLSnc8Kp3F9/bSqfHbIIKst7s9TXM/3SBsEMt/DhyF6kBWIaDZ9W2bHNe5zPhn19tbeX79
ytRFHG/vpBIiG+fQiwAk2F31stjSTmvB7WmC8vSofPO5kBp/h66fLWm0j7fjGLwSKKORh9uB7BJS
nyz9cH37bZfawQSnF1VNXl1uD3Yum3XWcGlhlRXHQe9UeF2oog1uv4bRXF14w2TbkMHMKn7dp0jm
GNYVQ61/j5O100g/UG4AKcx111nJGYg9XldqzO8ZwV+ZA3V9waLOXVZRMjxkWGouW1wVHqdGOkGI
+uaJ2qsJIuXkLx3oG9edrV7jGT87N7fdt3K0y0Wu9dWHaOpfQmWRSzblqzekxfdYl8gGU+unnCGy
5171141UFAUzFSYcVTDoNQvHrN+HIxXNojmAVkHJLXChEU4K/YBoYsqdgb3nahMzC/llELG3uln+
5I17cWH4fyUqfffKuPnU6Qmo3lr/3WR2u8jSfFondUQ0im/IC2Hy+GrmLkvQNXD5ti3KaiSVs0bx
M0h5uf3CiAyXRSKsV7ent180CeBQGuUa5Q6H+me/OhpXDhSz5e1pdz1A5Zreahg9HPX+7z3Ieq6g
TzNHs5Ws4mBuXH2tWQYuxNd9bsf3mQluRmkP//ypt1+UbdhvypaZ1m2X2/FHTYfnP8TM+ysJnw1F
+nYeMuIiGYGeSQsqtr20UyJB6/jIZaatOm1MHzExSILGsLuPItdOpl2riBnxZfbC+E8W9icEb/9V
OaZHBHKHbFa5OaiKL/daWVl711TemuZ14PovTObi1vCmwuHNrrByie0V6gG+oDmbL6VbO++jY1ZB
FKn5wTeSau07BXY7RTvcwe73NqQ2h2diTdulJTP9BUZhimFSfC/17KGcTfNk1QVGC5ajGE0wC+yz
WJ44cRgURVV2ymidNhZeC8csE/mml7ik5CUDriJT0zGzrW5jlbAKSsHwvxdGcTT6ydzgbBMdDd90
Nlwo7iHLEAJULLhcZXclpJNNjbR/a9lpfKEaoaQzXOc7yu/wlXB+OvrwRdtF08Nt18SeNVCZ/+46
Du3/7Gohc37QyfjeDJ3N6ttnj7Cn0gPZZxsV4m2K2zJwxm0bgOdmkLWKV4q40GXd6Ez9QnUpzJZk
5TScV2Yyq8vtgXhZN7Cwk1jfnhrX/YwBJW5k1famZmkjuDsFy8bVJ9qZiRz/eV2cAip7ZtjcMQT/
mUnzw6gKpB+u/31X+9jeoFOiG/S2FSkqcCwVYmB0CRcLV+ElpJ1xddumKi+8UN3D0cdxk5kQ+922
ucpaqgl7ptszFYfFCYuy7e3Z7UDo0/xtSnoedGaOcXuwhR0S3Mw19O82+JwNo1zH3PX/tx/zj6WJ
td35tqn2vRJLt2ZbNUSoj3neLXVTwa4AQOnWWir47oiDjFeoEdFjanMGlmW2Z5fbAkSA60awySz4
53krGwz4wHH/2fP2FON8oKbrw7+HuP2isqPu7DBSx3PawwZGtWcjnPTtDbgvtZw/ghPz/7Mxsh19
qxlA/LcX3na8Pdx+gQ6VcfD1xfNcQx/PfGcXXRtQGTfWaQD/OUeFhNaCa+AHqGHLkMeu7s0aowp7
Ro9T9QwcLbf8Lc3KvyQRwhtfgqfftheu/4jdh/7oX8tdKZHFaHHP/mW1r2pcoeyJtOlwKuXqtr2P
6YhUX78yxXExJxqJV00ZXRY2kbNGrLR963I2LW4/dhPJpeU4YGVua/vbpibN+O3t+T8/3rb++/vB
R7iWF9rf/2y/Pf2fbbbpGbtCZivlgaGSezXtY3P6z4Out5ek53+dBXzxInbtNyNFfKDXWf3B0O7H
FrXzqbnlS2cY3U44lth4Rhqv/MLC9QMP+BdRGYzPUHiUpsd6Ghn4MjV58kriJaHGLJiwMrRVa017
D5etcEqtJaxw1r9yPE1SFr9Tjaln35pvkd3qMEgrj45daXfqdWsaA7aiOqP7ha6saBsWJa11h7TL
M4vP2jfeySfXHjDMrvalic1g4s4QEsZ+LYs6fx10hmiTlhtrDQnXhxMGHKBY9a9DE9V3hmzytY5A
bFf1UfHiTdMOMLL8NJRVoXoKw30RD+lDKKK/29vNpsc3KMfq7FbFcAojpgzj9QXXvwMGJTOtFG5g
6URig53kV4ol6fH2YJVjf5Sih15re1gcaHTpEoLk0TITMS5u+6DlvP4ITRsNnNj/5+n/HeK2e1HX
r0WRV9t/D51b0IKFNnSrXiINGMd5h2+Lf7o9KzMEaO6A7f3tadrAYoGeulNee3IZCHa7FgQEdpie
BJXUmtdpYK76/yg7s+W4kS3L/sq1fG7cwuRwoKyyHmIkYyCDs6QXGEVRmOcZX98LoG5SpGhSt1lm
KDATCMDhfs7Za4epWXyWI3nroI+rxyxOHijz6J6waD429Eefq9ZCkpV6ONhn4yKzkQksFAbyUzja
8dC3JD0VMrZnTnL7BJ14jU55gstlsoAwp2v5IsBaejtPvi6IYiXBB5k6y5Zw92Vwr7TYiBsAqQ+2
5RfOpsop8e16qzr3jWY3T80f8ypiWm+eLCZ1kdl5xMtqeRX0qnKe2ui6ElTqjNJbIAo64qtVMC2e
1ykVV13GMTHRUgjW4bX6xJBe2b1somvxstQ9cfmyMr/ThYazhCiFvEIwxE7+OcbL9p2blNxZHKOi
pGDf53W3WdbUYV97UZJeu9OQI1BLanX+mWdXTb2KCIFRugMSDuWKfipV2z4Uelge0LI8MCYWtyqy
Knhj1imvJEjZkHpyyY14mBcKqPYr6kDyMzWnTrBujXybSupd49rw7gI3k+u8BY6ghz06KuSdmOe0
SN36xLodY6psnMxTnjfk19zntKVLapS1uE3Y15oC2ejQC8Nf5WGMgIhKgRuimeuefZ0MYYibsXQJ
nEqdESYiO8bmQN0Nsw4X81JpkOkcaukeSM8DGA2C+CKvrPJCUrFGCr0MvhYy2ZVpKO5LI5doKjxw
IGMSPOQKAYRpBfl2S3KpFUF12/9KvcjLlhYt1jIfKv1EbomIuyzi2y5GoQTAM7gKXRdulFZnpEhi
ue0GS9+HvCMoh0kaMtphdqB9q7dDosoLk+uzllFkXGUx9neBqsjbfkIWweNdFIVpb6vGHYdFMnkw
NHLQjqQ6YwKXULemWSkV/Md8+nhZry7NDG8L5ccW85J6GHBI7kwXC0LE7eS411QkNteW0fg3uQWz
IgD0tp4n5w9WMKXVXNOzn1RAgIdeV5jnsYJmEg4kAtKdu05j4kzbensrjctj53fJOkri+l4Pwqf5
p9aM74Ho/G8h9yrB9AGji2kbG1TR3py2iSUxhTI0q/vRmNIHnftspi/bpE6sLXQ7+bFNYVGXEsXp
HkmVs9fqwdmT8iS/1ekkJIow9TYR74YSN2wWpfOi91/pBBsrpQk2cV8kDSYFJjo+XHUXFWcP5Rkf
9cEDwrAQqs1nOs14/ajjAANgql5vR4S066bHcb0KeuOQpXq0DkSoPCCSv+y4C7+JoD2ZVWc8oFtI
SYtXv6zqJs3l3HU1/f6UO8GPVd/t1RxVPNazIiKM+KiXqXGnumV+67U/TQTto9Za+ssSzflpyftt
cifvtlXpUoQyFi3O4pXa845F8U9CVDXX89dIAwgQTB+5E0KYtC9VuF37MprGa/PXFAatgqfq27nz
NGT4cjcahKydQdmlwtsjGTG3ManiHVl5ZTfPR/hO8HSeqSW9DRd5Wpukn5Mu5rUaS2vE2bxCNc+d
v84fhS3IlckmXOSQM36sPy8ZNO9L45T+fqCdP3k8GmdxT2BOS4r05KZaepq/0Qu9r0mm7l7n966n
ndkGift507frUm36Y90adu8CxkEDdtj2jvOHAPTJfZSYa1kksEvqBu33/PV1nWog3fF+nXmxpQpg
LS3GMgFlht6tAvx9n6a1Snx6+qorVHzN3+aPyuPdRXmSv3id1+r2UBxfpyNrjDZhAsds3hiJI6Sm
d/shXEmSpqosmiubHNlP+6DjJJfp0KvU1+RotcD1tU5wAmSQnjzVT09FPEg04q6xcgY9+XnBWd0C
8HudmxuGXJFpNVbzhvMHaOX0VJ2V05rzjKqjPsyiy7FFp5HgNPMwkm48YoZQLOZJpEzZtjIgLc2T
uolkVEGreZgnAytY8YLUb3NH109RYt7Os7sAdmtt4iEXDunwUGmkehlCyPN5qSLUS5w0xyuMss2b
Kh1fdu3EZrPvwiaHp8RGZDyGNVwhxqPTn6XF0AQzoRgXHb5KD7qLM8mvf605/bV0w/wNmaT+4fWv
nXcZ8dcmFYDmApX+diahJ7wuNnXmURc9wdJf6OgTT/11sqh8lGgOJTTz0nnB2Me07PN0rKafYy1O
z+apISn2NJVIfGJt7YT0dZEFBsEJtlu/qohnr/tKDpQy+cnSBVRwkdEVwjrJFaQfSvBZ89ovG0rD
p3a6sCdfj+AklCo4UW/mMbToriL8Lw4A5PeN0tsPqs7hB6dHdeQ4p6KN7qppduqgsykj0ul1E9kP
fW2ESwLxwWFeWlshnhhDdO9pVE/XJhY7fafYDyWisU1ahv1m3krXO8KRTRheOErs3I/hYT6krbTq
AdIrGcDpUG4YksgtU2U7Tw7R8HnEdxaGVZXfVp67ng/p1OTGtBHn66aN9XsT1VgU2Mc6Nsh4qCri
Yoysjjhly2NXCHIvoWa51IWaN8MQm+CG/lncK9QwvG4yjuNAIwpiX/BqNQSqE7+98fymvcFoidBh
THGo6zEJ8gYDmW54fF1Da9y7LjTi47w+rifV1mgRWs6T5bTDKYs77WvepisTsYQp4mwdQ2zrZigv
+xS9PR0ASu1LhadVBZLZGJb3zb9q/Db7hodTQp2gN3kNmKhtx9pG6N+Fd8KqvjqGkn6LXJ3yF6v4
ZOiiWNeQCQ9EI61jPmoFHkiO/BIqxWpetbDJ8+mdal+PMd5wgxrwJhFldz3mTruYj2chUoxbq3h0
c0oVlaKnM6ZEYl8hqlxngWU/UDhwnFetQ/1za6toEHVL448iojOfQ+Z2xVIyjvrPOUSMoV7OIUvo
U83nUKIaugvS4ivlu+3GLSJzE6vReEZxQLLSAXvczZNtGaUr3Vf1O7OufiwdHc/4aVKN9OKMpFGy
Qe1MnsRQwnsVn/SVOqjlBcXw3XmhRdUZ2GQ4okoQryTcvE/D0D5QAm1+t6t9FSvjc13QTAAhDxGU
s/XouOVFRTwzawAudEb62CWFv4WXlYC/i7v8QGQOy6jp27vJBsgzNsNmvWQcwNpF0Q2oI7CBduvE
uog1Y+32SnAgbWQvY+Ku63l+YevUAiF0Tg+GyNZZ3WEZ4TVsYTgBxi9Ob7/soDs3pImrljbZ60mp
HkyTWtBpqgg9qniycnhZ2Ja+ti7LFiLBtGBeZV7qtHq2J4EART8kQQUJbBOXnjiaxDeP1vQxT/px
Z+1HzCXnqXn+vIaWkD8i6SMhU6ch0vdp2y7D48gXycbH9WY5A9hRut7lgP5vAo+CyUqjzmIGocux
urMcO7ohne6/zM9juWw0vfoCbQO1efsN2jjvMMpfrrzcdM880EFb24/Tm6gjyVEravvN6NQlAOjm
UYXatALjqF2ATsUBrYmDTV8o1X2pandeGXUgdTDKGlLnQYR4qISajA5NXnR4gBgD1P7BOzHGQIyd
elfIyruDodfWlZg+TJ26RZFdDWFgTUSx5kgJ5h79H7WWpRmV5/pIt+J1/aaqgo1aM2Sb582btT5V
+EPQJNt5cl6gBuUz2Hqxe11NUkklqyy5RLxpXcWFW13arbJ8XQGyDF2zcHh63U1lyGJbj4j65o3m
BU0T9Kso9l0kF+xonqfVaY/ZdZCcz5Nt5lqbNMiphlDxxnE88WAzpNt3DkUA82Q1DP4aUo16Nk/K
KLurSXedEFO5NyjUN1XdiId88BCwOddaH5pHUhcg+D31O2VY6jYsc4Y087z5IwjS6oDmCtky66pj
ZmzcsczP6zb9TC0w0nPH1VeaaofX3ZCKk6l/bYgtIJzBruIcjBmS12lhVmbRtWoG6kolO7Se570s
cPPPxqBr+3kKlKI4OenXefV5TiA09ZxO68/7CeNMpSqiVtalbFuEpHX12UND9bIPBheUaxfjZ8Qv
9rJ0yEyHpP61qQEK4L3evE657svU3Fb1UC5el7Vvpv7Zbm7k/llz3o6cU3ejd+SqpwbwnzVfjjct
m4A7H2zn9B7Vj1537nVDdETZGB1F5F43ydCegWOJjq/z528v84qehFlHZQOrv85OS1r6xTxdje1T
7FGYjz/D0U1Edpy/zR9VMcBU0eMGA7H/LHA1Neh/mjZlcJapXrILO3woX3bzuoe2Uoa1Fk7svmn/
88e8LzoF7eKvf/3X//7PU//f3nN2yuLBy9J/oVY8ZfC0qr//srS//pW/zD7/9vdfkupGx3JMWzdU
FRGp0CyWPz1eB6nH2tr/SdXad8M+d57UUBfWl97t0StMQ692VRa1eieo674bEKDxfR6sERdz+kvd
ilCKU3rx2Z26zP7UjU6mDjUys1uH0N8umvvaqd62vGAor51XmT/spLCXaUm9b7FQgs6ho4JJQLzx
wsi8KEdhvHwko3Zh0rTuyA1zraElmRdU5edbRfOaxet68wJybhhoZgHI5DwgKCrSsyK1u6NIk/44
fzP++TatATklpRtH3anP0OTo6tp5HTTZVR5QSuuaw09TTqqeC98ZNr+/8sJ5f+WlaViWaTvCsKVu
2PbbKx+IgTo+L5DfSmxcj5aeZBddo8YXuFtM31FvV+Q3pjnFWgw4k1G20YMOmT5+zA5LB2xgUblH
heTmKjFVAfCmr66cQJYgFJjXu5agnFRtfVR9/5nOm/KpiMsG9xn/vqBc/zIgG36v6vdxVDd3BqKp
64ha7nmu3dThUXORGM6TsUZSpTcU4PnTNgLtwdqLqxLxfiPuqbWIl6NM4/28NM2in/bf5z/tXzHU
864pEVq6Gq6nrlsD66jaI9Hn319ox/jlQluayn0uTVtD8mWaby90Y6c2HVYvfSYi0sGL4frNV9hL
HC6qAGWBsA9a3nyNXxd3GVjUKk13L+v5VYNSGI7ozjfH8kBYBz1sxA2XWEODaeY0s7Wn+uH5q+ua
01ep/1grF9ZzW9DvKrzcOYdZZaxbux4f63oxVMTDRwxiNmqiN+dNYtq3wtVO8/KEUQ4Rcz1Hyela
FyV442XV2uOjW0W3PTHmW9qAdzuMKT+4Vh2DQsNlH8MtHUV/aqX0D02XH+cpIIHD6cf89oTPMwS+
Nk/dRWtAfqTMxVi55usqbFqb6cumumKWq5H+yVkWUuXhgw4BYR/016pb3A69pmHw1hJLsuvpXDzl
k5TroRHqZxX6/xnFQtbLpDUEFyka1hvDxiQoyESCYSpbf7TXafPSgIUw3xr/9ab5q+bm8CnLhzLw
/Prd5P/eZgn//c+0zT/rvN3if4/BU5lVFAn8dq3tc3bxmDxX71d6s2eO/uOvWz3Wj28m1mkd1MNV
81wO189VE9f/acanNf9fF/7red7L7ZA///3XI/wswqyYswZP9V8/Fk3Nvqaphv7TUzQd4cfi6RT+
/msTZ2Xw7fGDbZ4fq/rvvxRb/bdqaLalGkITli7++lf3/LJA/tsydEs4jqZr3GOSRSn4M//vvwzt
36pq2A7QRJUokGnRIlYodVikm/8WukHP1lYtaenUVv/1n7P/8RJ7+dk+fqnp0xP9+lITvNKobjJM
TQiDr6rGuf78UvM6QABIahjDoYxeFUkZXCqTA3CVF5d132or0Br+Fl1AdAjQgCwbDK9J5kQrZAVm
PvqUjzUXSh2hh81poSi3Tg+i1pdFTP4GqEV1XmvtsRIF5eKwWrYOUpmXW/PNnfnzi/nt20EIVeel
bJMSQbPJBdbfvR0KXE+dduyplOenWlYEeCMlwQraJaSQ6jpiY0oDG0d+k+DA/3BsTX17/V4O7thC
pdk0+UneHbw0wlbTElFvS1wj7DbbFjEqqpJ+b6zDcWpc7zK3cqzDihTaRdAsf7rXPuiUfHh8fjbH
sCT3GK/Jt78fcL8oH0yz3iZ2dTLMLloheEOGiV1oIj1lWQLgwGVSDRJ0lYjC/9Ap0t7dP/P5G5y9
ye2tG+L9q7lvidLElBFuyWz5S0onr70yJVU+CG2h4j+BWIDyQrhaTyVN/hK7CCwRSPKq6zQBa2Pk
GDb8/pJ8/BdhRjc9XJoj3l2Ruvdd18jrmkSRCWok7P01hdbF4fdH0Xg4f35wOHGh87hI2zYtuiTy
3WGw5jKqtqAAqB814Ct2FpLpssL73AUPZNXeTsX4/GJElmjrGCfB6uxOsiz7ZUyl6iE3oMzGvWXt
w4Bkz+//tume++mZnv80jfZBNzDoQOQ2XaGfOqoCb0XD17Cgq4pvpO+MBUC9J5DacEjcWxAUUIHd
MP/DnfDrZRe6rju6oOtgarRabw/q+lHY2UbWbEOV6H7q0rnJVSdb//7UPrrqkPodx5YqddbGtPyn
UyMxo4daBNS68np7BdU+X5QZmsbYgNj4+0N9dBV/PtS7H9hCzlx4Im629hA4iyZuiaOE3/IwAiYk
TXheZCsDfzj+/qiG/ODHs6Vt0dW1KHd63yAPfgQaseOB1qWKTFOpU3y71H0dyGQz5jomUc4l+vvm
mOfdbS1BZA5FizrKdKjaltGqjeEddDBvFMrFzqIYFpEHx621aHftpkXq2keHQvQAQLHPAreL7MEz
xq3i6kd3IHmalt53wizj2RCdShvIoBcJRKaDHhyokPfqK61RvpiFCM7+cObTBX1329LllKqGzJ3O
3vvbFkAwdWk1Dy6kv2ij9cEVTj/Aqz3OSgGlUqtwVTuKPWTr3FbQShehOZy6tJUrkP3t2kpvYhg7
iEIdHESRieR21qE2COH+QjpJW24WxljqoipHiilEdmHL8Swnn1IAPdVG3TgI3QyPfQUhKsVCyMZy
x/00WNQf6GFzUPTw4fenrGm/vruEofLumhorwf/vHtXQidFNiBjeIrGjddOM+64In/sMyUjV3Y0h
cuqxwd6jgxd+lg5cDkV8H5zqQq2DTT6GysHLvqUR/6rqZz2wqCzJtc8Yd+CoY2TB0hHAxBqBrLC2
Np4Ry1unAQWlfg2JYN8liLuQCvOeBIGowzmBHNUmQM9cFcBgnewTp6qJsLPMDJOrvgXKl+V30JY1
HHPMFBafTcRcr1XtHJtEs9+HIylyAML6IuiKXde0RN66O7vF+JIedpY0wSozb4DF3NkivsGQVZw5
lpLjRceYtEX6maU7PM99wmKK3IwyN1aZ3vEeNfGJXpY2tR123W9G27szwuCEmPyyxLwwDtpwAeT4
acj1fAn5iqiAV+Cn3ixiGe10+yRXg5UoZ23e3DL0q9HM1ZdeF+yjiqBvn98VlPaQpYsJnrbxzoTu
tAhHCksGAaolbpVrLUN0lTlPfimeMlmehHlrZdVUsSO+6Jp1a47mJ5mg7lccytMhhC5caViL2mYn
ZdvcWZ7drkJRBltAMcaC9iqAFlZfxv7wh7vq14bLplNk6DTFdO+kfNel6zHYoP6X56ihbC5PeuBE
Ea5IQX8L3oxosI+KBl3jH9r/D48qeOsKVcjpRfC2ZUao1YIwAcqgqPeV0V01Wfy9KQEZjModMU4A
CtanPzw9v/a9bCF5E2iO5lADqL975VQQianqa+h7TQPINIL0SiltqYDsLB+FZLTtYOxFqfUiF+Pp
9wf/9cG1ha1P3XPHUQ3Devfgeo2AY9lmnK7MPiHY2ZAvUc7NEYhIXus7ZEVS+YZZYPKHy6y9HaJP
vV0ObMIH1G3DMLjUb68zjkRYbHZcZ7ORFw5P2BptUruMvaE/j9LgMWHMsBQtg2XQ3BcVjSeUmPjR
au9D0Wh/+mt+fevz19iaZutCapIu0du/JgqUUbPwQN72FGCtCJwtMOOK1o5XQYOyUVDHXaWRAlHb
hWdmlyByVzEmZuvE7yCTUs0jwED//pfRP/pp6A9rwtYEelHz3W1RFJkJvBanId2gXpq6q3VuEWtu
g/Y+94bvbdWhOS/gYVPG6vHeix/weLwepKuShKHUrte8BYjeeufbBJ+jRgOcZOVUHNQ6xGrvVgv1
Yx1QxENXpN32iJapmz4Wo//dN11UIxG7/v0pzd2at69GWzhSTiNCw2Gs9q4v4pmKghmJUW0lCuht
uqo9UjcStnXaNryUtYhC/TBAH2yYEL7BTCPARzUUi+nBpzhzVanWoz7SdbFaZPhRteqoI19ZTuWg
3DVWsoupVSSAuYo81wAQbN+qOvVcnuWPs/sJgfUDVMKaNDMnTKTYM3itUt17NtUcoXtJ/tD7Mt9G
W1/uc0bGGmUChklzNi3/qaeHFMNJBntSiSJAq33/zJcxFC1lOBthQbd1sfSEb55T7BpTs0liIvO/
h5CXhU+Hv21M5YzuOQRpt7dWDAAhJxsmNFUQlcsuzD4lfdFgfspgtsazvY6/KnZ3R2WLvYtTrVo3
3dT/sYwVtRIG4fKJeqLnBkySaGd7+NrmbjUCKh4exyoBPBfhBhi7RCF1tbrpMuvb72+Audf3yw3w
09V495yBfOlMqp2rrddoEfnkAee1qfyJ2rRulUd2sqZdyAkQYseiTWJBvdKh74q7Nqwvf/+3iI9a
ejrgvKRphTT5vumzh9aknruptk4i222HvGgPqe8B3+G1VWjDIRAUkeQBOpTS82gQYg3b3yy6lE5+
7pjx2cgffnAzpJtUFML2TYe9pN6XODU6r2Tq44Qp4lPUyEJnJ0GRPdZa0547Hh4fbkElBBfjlt3e
lnYTrkbpTmxJCCKaDaUlsYPvcVoPS1fq2OMJdyMS61OCfADXMZDiBp7lQOTx1iGq6oONowtjJytq
vpwNKERUiOqDYbqPmszurCbk3Z47a1kXDw1ZLQMn2UNQwNgnM02hcrz7w7Xlpn73M1uqqplE9oSl
EtJ4e9NTSy0jN6Q5tc3oEVh6RiEQVuoZkf4/DKQ+aCQthrAmoU0UL1KdfuSfHq8qjizyClq1zb30
e5gjLpf5GU3nye6gIPu5T/0b5BIzNW9/f4ofdHmJhenAPDDOs6T6fuBcUAeRQ7akeU7FumnDakFI
1TyP6upJNyDJo3lZSZ04sQVufiE8DJaTgZG8S79+GcXZKgdDZYom2I75BL30cYHLgo2LQOcPze4H
N7qlQoOQhkHngoHt22tUe0GBlSzqwdRHNtsV+wwnyFaNT70i0HIFGINkfwpmzZ2WX24BoTu2BndV
wP96e1CnVZD+Uq++1drmQjXUFW0/BabI2ix58GBgL3Wrwk3CMc6IMlzrrn2Oah1HCwdYppGZp54c
7Mr363YD/xyyRTDcBlq3r5U/dYF+Ha/xQwpenaRkpKm+734FTd0KH8MHlKQZIo9cWrSDyCQslcA7
uJPvv79xPrxjGSLZjka4jUjf2wtjOWFEVqanOiY9UrYJg4GjgnS5oHE2wEjDJHUojFopf7phfx2R
25ZGlJTblR/EtM23Bw4rDcqqmSMiHeuHbjCvNMno0PUpo/b78pLhCnwixp9RD4PC8mp3EYpq5bcK
43CXqhUK2K2lobYQvKLdOFr5H16VH4Si+AMlg0eVh9kW71uNjpTB6FfQ8cg3PNKqAOaiMnqDEuvI
uPEZ8+t60ZooxMgios+4yU1QuUjR1rLU0XWH8Xdj4BL+/ucyP/q96CHzSzG6taE5v71stde6upGq
5XZovJB8zeCfK6k4jytK/SYrkIuqdhyEmR7wxFbFtsfLz3OdIGIT2slpwNtCF8GN0ffPqIi7m0bz
rny3qi68dO8oxrgvbJi2tDSHwimaleUCJw/oaF6kvBecUDvWNgT8wPGd45jzmkhbunCBOlhr33La
hwqj35wRAhqEZnte1fVj3ItPYxNn54oRynvoiN/QKKwxBwEtnfr9MdZ4rRnlmFMuv6oK+gC/v2Af
XC/bsSyLxljSl36fXvZBHsJ5twpI82IJzg8Rsjm22DY3PiohcRv4zZWllN8xEVj9/sjaB30th7eO
dFRJFYP9PogdhBrhfnR/W9BM8JLVxjwLFNfd6q4xSQUs7bwry13bJt0upoQAiVshdv5g/P+PqRhL
QbuypmzEL2+GPM3HOrfNAsTicFmaCW7nkaoCJIUOK33tkVphDc5qeghNvfrD7fpBIN3m4ERzGcSQ
6n8ffaICxwuBD1AII9GJNZ6/1e3sa5h7UDK9Ana54qRLZPJg5LxN7hf+H57iD1oZB4SfY1qapZkU
dL59XOgppSBARLGNmzGhfObccJehXVWLIEywlFP/eMYMhT4YS9KnVB3I1tI2aMffHpPKRqRJlPht
4zZxvuJjEi67vIZJQdAGs67yJk5bAEl94dwqwqZQqnG/GdL397J3i63Xu84pVB6xwPLX1Il4qPwD
fxmhpDo1Otg/rcB5idK3ZS39YBVLQ7lD+o+CAiMy+snRQaGk+r4ixFSpbn6j+/FDhfUykKEyfJzI
o2BD46sqhgtlGIASeNoZ9qZ9cJfWebcO8sQ7w2TKeIhM82trIXTt9D7lSW/so6dNOzI19zGS8L9B
yOmqek00R7k1sQVxZSfuAycKzwl/uUc3QICZZaZyEmpbXo06dJcGPDSJjeKu/m5k8CiCvrUocLpv
Ri18bonrlx1Q4Sa4lYwgrrJOoC0v3XaZJ4BvF7bvOtehBG7leYjhmuBEjah2X6UagJgB7Llbhbgp
SNLCtW6al+gd7unJNOflVGXX6+pe5I22QwTzhUFQdMypeAIxFauUidnpfT+Et2rpUcjQjc4GEPzw
mZpees81xO9MxLQdOnyrEYMM3LS6JUz17CYM5JNOGdmTGmlXqR1/rpNA2aQ6hNRBNsGx6etvyFtw
yGu6mJLkJGvWmKmOjPfidhdkKSOwOh7LFQCwgeJYALbroAUMFRvVbsxyevVN/FArYbPVpql5lvRH
ezm6JjZJqkQMOX3AG653A2GSeZZm52JXQ8mM06A7AMbpDgDo2pdv8zw3mqqXS3cbUL4YRvgWEnq0
DvO3148u8dp13hGTs0WebAYKealtz4Kj2w3B0TN7Yp3eUKBeibI9JC4lg11aZ/tCll/AOjN6Gd16
F3hds5u/QXCM13Gsq/CcvPFSycrxsgEplbkFtnDMIfM3XAZxaJ7ZY4Te1TrUqStOrx8FxlABfRXU
cBXi8irqYQ4yOAeQgmhIz827PjL8M5DK8AupN64713QXFJTaO6ct7ikTzza+lB68JuHemHa20YZU
e1AwuNtXPmMZhW6ymufKdZ1ryjX0s6s2ljU46VQ5aSWxYyeowfYrxkp4wr31/KjY+VXlYS3CJGJF
8ziM8aqp+vOyhaW46GXUnegmlB1aiEUdBs2pilZSDfcowt2rInYEAI4+Pm9zjGDASGSbULXCKzNr
wysCTO26HwIowoNF+N1q/b2hBu3eHSl0rA3pgCAL422e5ZIiY+zurRCaZWrWCX0rJE9WP94PJkxJ
AI/jMVXc8V6Pkp1ias5VopblffIFBv94b1Z+fN43KQ8DWq6C4cudh0vqzeRgUUqtuCtAI+An4qXE
yI1wbWUNKTqGxJdWFRiX8ze6rh1jjYW0qbXUupo+EgDZ8iCLUW5kEX0xYlvspF1bu8SPLe5vc2HW
LlVFfeItSa+VW6HhAs253E0xygUIKLnwhdduwtTQbtQkxRKUghHEdWtn5LSd1nXuWj+1KDq0JU4q
HLgNcAvrNWpNIBKNSPmqDbxXrcQLiew55Pu2xTm3Nz+1TbfXxjTFN1c3LmCDwNHXcVpUyqQ+Vh3e
IFbuf8PtaljopieIQWBNnnkiWbcV+DEKhxPskZurwe6tz0k4cXBbOCpKr1SfRH8vhEzujcBc4+RJ
4DidSLvUnn1u/F2hD9YX8r/9pi/H+ow68uiTwGOhmuZb1MSv45zy3ranWTVwxLqzTGVY6qU+nDU+
YNNyDO/TIfhCQxJ/SQ2X1aMbpAnlydYi694PN4YXJPd90zVXhg3NfrjPzUK7taGhXtpJf+c1pXsn
gjG6CGvlaZ6KzQBUK8VAIOcz+DSpwq9B7PWKlwx0Ssu9caaPoTYj4kKjuY9JgaItRJaOWVu9Ggku
neW6Ntw5Lj5nQZAb5Nuy4Q5cf7SOpfq17/pkWWRhddNAtTvCxb8uEVDc1NOH1hM/6DNbh6KA11LW
CsLOqdPtuhTDwmKaDCkFuwnSfGV16hcnKdttYffyrLOcT72RRozXLJ5FLDAhLMozzYuCr9UzPzQm
KkrX8PKxzZNrScbjAILiSlD/42HA1kd4DRQoFgD0YCzjtdYBVna+FsCNAAR5yNDtYgBoyrfWpyOT
RTE8CCXcDFhfnMq+ik6oovxLUCFO4XmbpBX4jBge7p6toe1znYiNLCQOdYql7+C7QoQqnPHMGRK5
N4ivRbl/QRlctve0KN+beaKuqyp0tt0AfSqCwEqKtgJroEbYM5tyX+h2vk+Q3xwrOfqX88sugym3
8sOOgb6rjhfzhyBvoEWOulWr0juYTrG2PU0/N133cQzqveWD6wyL50xpnywXvlhMnI0T2Dttdd7E
mF0yonZWmezXgVl71N56mPymGpaoWbLTcXwtGUYshBmsFcQYBjYZQRRdR5FrkNsFqDMGz8pQbssc
ETWkXBBJJn8F/b62r9aZtM9GHcZk64YH0BgPNV6rrl5+C9uDyXucAcyyr83PwE6vVQVnSMJfV3Tn
V2lPSYqMgF0OrQBwRh9SScwDhYIP+lCfRgwnCIdcwjyZ3rpkllyTShJ4MTJ6AAhxZo7iSdf9rYlE
rNdxkIXwFynf0za4GHT721j3PW4CGQWLLp1WaXfLMtaWvVrnS1KhqMC8rF3LZoRVic8sg6Fwp2Xj
fTPgpW2140qL83MYYucw2a7aFKENQ6Y4784pr04nUfUGwvy2CpT10OrbyLNWIiblKIdnRpxXuUF+
FUNFYLG5SQQygQqfVnRZBaeVp/SV1Wjf1m13sPI7MEot8AsBtUkdl02FOYTWuvQKBPFaN1FXVWD/
X/bOZLttrFmzT4R/AThoh0WAYE9KsmzJnmBZtoS+O+gO8PR3k1l/3XurBrVqXhMuiel0KkUSOBHx
xd5/PKOEVp6BalvL4Rn8zovDIkWoqcXY9TknE02v7k1GN5jpxnWNh/Fs9LbrCmCWdaPD0NfHSrAr
atXaLVPqd7ayS96sOIgkULJcGL/qVr/SKplQzuxq3QzdldrT79e/Kd4+hn8mYXLeX9yT8IVpkD+l
lF60aN3FLPQcHKnbBF0rnnSJj6e3WdKfsDOU5jsEvuvSE/zBPvLYhMW4WuQ9uuXuOmMliHRlSNZ0
pmkTowgOk8a82hp1RA1vP+on0z8tDpcEy/3UsFiFjSe+tFroAZsDYlOs/rWY1me996mQDRvjjeNs
LVMDFgbjcF/E+Dpo/OusCnXJZsq0u+uSoYWzXlhGGo8qTbNgFcmum5uzaWTfh3UdQAHaRzqBXzWt
5OTu1RmrTy/Pv0QPOXxe4f+NnCw27gTrqOI1tqb+hzOJX51BuJiicGO/WLdMYxid+BPXulmFCqM5
+VfIyF4LvBdjMize4QQWDd9rG+rzWF5wXUSriSUyUSDWOruIpIMnpRsnbruGExo5JuFuGc5w8csw
19W7bWiwBub5Jlu2eDMmnxsDTAq8OxW1E6t9ZiZ3MbRpkegr3IHxT80NMG+X7HlgRWrKy3QzZqkb
1l2rTqBo1OnxVc8OgEz88YA77kI7x9oBQW5PrRLNKXMpc+kz2kaLtcGzNKIg6cmvMXF1OlIcP2N7
sdHpGbNHHU5VIk/emEhSBj2O98amBf94csxFdwLbcxZqRraRjN3J0CQdxVbvQt0vupNJfdNuqrkF
hKOPF/f+H+yspT25jsvV01A2n1IParSkMd5YZMLv/xeAEOpIuPkfRgMZu+YqOznU7ggp+jEExGly
uYIxyxJUf7I7kKdddY99SAWqO/OuTVHszUQCz4irjylp662bFOxdTmNzGu+/hCJnuOA/lI6xxr6K
7S77Bn8D2IpNpcz5UHmYZhT3zI129yB76Ao2wunRX/rjfmmJjcwz6APhYjV7PDAXjNze9KHPEr+G
QXiQg20RUatKFBAp8/8Oa98ps7U3oAlz1N+/ezxFCX7OajffrhJXe9PVp7VK65On1l+ezWFJjATL
aES129Fxuk0TrwNGgPtvuev7JkQ5BIvbqevDyoIIvlBxyD1u/Klengakiqfi/pUxp7vVToc9Rtl3
b4qbiO9ijOM8NKs7RFZt/KjLpOJyggbh8TzAMi6Vjy9nO9/SpnPJ04O+XYoiPT2+8tN1r2UOVdBs
RYBY533WTjtXdrguJ9m9pW2von++1VK/PPGWGgNL2CtJCqo89OSlluWnx8Oi2RlCF5AZ7EQ8nvEG
C6MM8u5wXpEdR9iMemoNMtfVOGpH2RUfBoXplmGGdxRsPnIdn66CVbBj6vaXLtt5WMuYoemQ4zzu
a4bL2wemw52h5GLsqDDRGlRwW3O23GAFsYXwxMP8rPGgWuAbvt5GndaafMiB4ja9K3GZfa6eEZ9o
8sltWUicXPUBIKge2bFNcS2846L5azAXrBlbzB60jlq1hIwxj9ocGHfG+qL7fxdziJSXqm0B03Se
B3DZvpGurAJ29dGr6HpTj/DlmllNfxdA1kfn8SyYT4/d5mWtj49nx/ufsjsj38IzJ6WxgKHX9XT/
eF6ktcGH4v5v687oCQIn9z/+eHj89Y+vYMRYOMmK+9Ip//Sf/84/j49/tdGMOqhGTQb/PPn4U9Bb
+HEfX/7zvXSd0ARQ/F9+NvX44R//+J+fxF7KN9tc3X9+pP/8n4A3DMJcWW+NOWWcue8/cKHZ+95W
3KYTsKi1qYbj46vy/tV/fvv46vHc//bniHKU0TjW3x/PPx7mhK0csrP//qvcpLcj6M63x1M4vtat
rJqPfqgplb24gTLuWuHj2/98WHMK6WbFA7B5fMk1fTxavrJDrxTHxuAsnnYwj30MX6FsuvOka9aF
DKUDFduGpDzk1U5VRhy2ysVFcJ8FqnyBEWkNXwishgCusw2y3PnDjQj7AhdneKjpQVT1GrrJKJ6G
xehBH9bqAu47yFqG3BX0kw1bi8bOYjkV2hWOomL+LHWl79a0Ynzqsfdrw4lg2pvpHx6lyy2l1UGd
/a1yf3JiS0PJhXwDgd4NABrm5Fy59jhF+dmr4Spt85nACrFPxZponMZvDR37jeasWqSv7i/ffWKH
LGpU9wFSr4Tq1I1b18T0OcTD9zKnpGPVY5NPTrarmuyAkNjZ6b79rR4IFyEp3FNaPa2LiDIfwB/L
zfD+aJ4IYziXEiW9NwLk8Un7CSee0MoibpgZAmcNXNSpBqTqVjKoyu4j+zZP3XNmxdjnheD8lMCa
UE9mTrzfwoxVAWHm/vk5TQbk8oHCAwpdOPXWMV+Re9o5UwR1J9JlK80ieix0xCQnJHDaUpu2BlKp
cyXan2q8jTpYmqKbdzLxvJBmpP/kTs3HhB1qW3jd3zYZX7WhW9CBzG2Q1Zgh8vR3lUdaBYdU9+6x
xBHKGOaPbdWNO7ep/VMiySZknI2MGjboaH46UJb36fQ9Jb71khgcZ9osRqF7J4YsYL0b0kg4dX1/
aLeFD4uNNaYs1LuqDscsM7g9X3PseRbEMzBBeWTYCSZAu2FNJzOczaRP7s5PJAaNQse1ljSB0Xfc
7GVBW8sorpomk30fr59kHIurC5H/aEnvVE0QFBd7mp8FwbOsat+0su1ProVzaszhvBlW11zKrN3b
k6UfliLb03r6ofEjnGxaH6AuJsaAMURS6DtW1LjYHHuz/U11O7GIbDa7xDWnW+Zs9JEjX43vbddC
dQUm48pwYrxJIL1joli5FIQNtTstMMArdAf4B9krBQ0ePsZEm5y57CmenskxsfvsczYganBypPN9
MoHeF6iCtZKIC3yIsdIOK4H6IFM1i4NO3Z7ZBeVOVLWcg+802Jh890onkVRU+tPNHe7wq8hCkUt5
HugP9Yi8NlblyaC1E9Lps/eujBbX5EfRjPLWxbs8xuq12uZ1TOgw9Ow77wu9ueoG6Y/JBqXbp6mC
1zBVkWOziUz21Q/Twvo1lzp+ZTA2QZpx3kernFBWBKuRvQlFuBQxoR3mDYVT2nBIlUmNDLsrI00r
e7ofWRu6zTzTxkI437Tjk22WEmgCPRn6XIdx7DeWDqRtzEpvu9QNFaRnXkuTsXChI/RIHAeib8OF
udR/3zNgrSY5jPDboa6jo1+uXzWjZK3JfmpN+zXOyjqOxopnZ0gATjjEtZBuRYmNCobcYbXx1WBu
NSP9k2ZxpGp29DlyNxhEffeSzimkLJGxg10T57QlM2n6fmdyTh5buabNrROjlSXVgkOjWXf5kBUh
QrK/WdYsoP4KgjDTyJ5gp8Zjhh0oWrCwB9CRnINGNWeQ+D5V1O6J0zUnRBgVXT3wCVoVRxV7LYcG
XAtHIM3fg84/dTBQwsTP02+DEn9jG1P6tc+Z42iTLe6d4PxpbQz/kjYiqFabs5ms+GjfP0Wz6Fi0
V8bNTSRFnD9VzCjdnSMWYpkclC/d/QFTb2rRmqsH9zigDthpnTz3fltc/nkwuTYOwv+KO9i6VAnW
Fngwoz9wePxlbpeC7CGmYmcY4xgHuowAaQ6CurLnYjz1BOdPFJQqND3mF3faM77eOqO5zpXqfpo0
d7ZMDr6ks2JmFXkEDQzFkMzb2nX3GDu0SGbdgQ1vDE/1b8vIjaAVbcaYPDXDH/1UO1FJCIvWFljm
1EujpJEJMVeu1tqCu8Dx572lo/eoocXiF+bvwoca+/2W+4q55dmt12btth3NJPB6Pwt0d2CLUBRw
5tMscrKk/zNX0x9Tx0JQcNipdbScUkFVZ6P5swG8vThitxSLQy/UQ6OktWdSzruJE+yTAQ87p5bZ
jEQ3N+YIap970HtmJhiks/ptZccxjRlqJHOV75jlaLzdWPSoxmaf0PWKSF7J5bWPucqW6WBvGTf/
pNloBxxuye6YILHVajLN8eWpLnY+toF6MLlGYZCPfP5OweXx1vHrW9Ibx9Q5akcdbKzr5FBXDDfq
8++0vFk+8qOxFjd/9XyStS5QBjNDOt3O1zlpek4Mvredq3uN5WHG9KEWudqontL+BCQqaMzBuxWc
AIHGymcp2j+oSHnTWVNxUUX/DhIz2y00X6A3IGOka7blnAyTviEYJ1nZjbrCuKQwt09weYO5mYuT
yzB9i/bXCFFErdEsp+OUKnMLt2uEEzxmt97n5iKmF2NNyM/lHRiR+0rM1ILVWn6y0lG9TAyQwhw4
DQzMuoZOANyisQiweUN0VmTED1NS/J2NBO+ZgcqEzwQDnlJ8oI4yd9YsucbS69obEqvR4EKSZaB2
oC+zHOwRNn0v3WAa2vigVSs0T099aLYvTt2Q+2flAwAvyVSSxjIZtimMVC65vyutAP1coE4HV5I/
dSAcTqwz3wy/Ud4GtHD+9MziNkAHxqv7xM5Zol2Rw2xsR5l7NrdwB8QvkxTVt7bEN5Mn5hMZhfob
2XgkMPUwhMb4U45x+2rn+XhRafaTj1v3Ongjx3o7hR4XYwnKq/dsnLqT3moq0O/fkoxD5e6YxVFM
jTqkEF/CDuTGrGbjC1LHyWuHrfRVOHW2+14tMN0JAdIlAUPJHqu6eezksd6AlEmjlWSDktmbZjeH
rjGvN8GveWPnVnUoa46QbIuqHSCaaOnSX7aaDmXuTc8t6vMrM1N2rtvqNSvHPS0o1IJe+TXYwxSI
USaRVelfxXDLCfGfu/mDhkR/KXLWtIaSaGVa+8e8GvH6jMLc5pk66EY/8unSWd/QxumUM8yaScDg
SGxRdmQcO5dOx743zQxJKF7qBNa0aB0u7RxT2JgmhGz+ybyRjegJz2uZGFs0jRS4McxM8T8Xe22D
dmGMUPqAu+cw5wCmMpaVimWNtDZ1nqbc3lmLcA4MbffTML8AhR2uSy517iDGFLXNYoLS5+4a2+6B
7F66Y33ev2N7kc3V79JMFSekjNmegS2jNT/cQRcHPxcXJWgjCCW2zjzKnY5G8lgyb8L+lVLEe9a5
Usknq3U0RF133hb56mwBCe9KvXEOQ5rhyy4HvLajMwZuYnHDjZeSfoKy9hiZkYWlG+YoOW1wiBCZ
YT9jH8cYFmPQrvAcRlBHrFBjBEbQZNk6mSUCfe7H/SrL+ECU57CmpRliDiFWxZVivpuEaVWBYdLb
gyxstEXx8iPtDPsk2FjYVCZR5lRV0Is8WSLPyNpvRllte4eWMgiDdtc6FSjlGGl5Qt7x5tMe35hd
D7CDwZuh9weuSIrohwOdS07piweMVidW3dv+p4Eh/jAhQrF7gQNkyTj0zTgeTKrsoLUyTgset1G9
wplgWuMF994SVWOnb+7152mlYCXuGjMksLNfJi3WA+v2vxIo0RcJIDrN06dEsSxSYjAJGLRXHC4g
+IuW6o6KVu6BPO1wSdbneTkSnKbwwyhFIBdylMgy1JdsvZeOOsSFZPsTyhRKD78I5+Iph89wlaDK
CZ+o71AV41xqb4ZiKsPqPQbLONKE+rNwVjzXmLruzbWzdycrF8RxdrwwaA6st7ix462WxdovZ/4b
u7XzZmBDXap469tqOVvehK2yXpnDwXtCIJte0poNGMOqv1dQFS/xUBgv0/yKyZsFCGIJlzT3imsF
fxvbkNwVBE6eqxSnCTpR5zKVV9ujlks8UtNelfScbPvhOeYE87VANr9q2UIH2ya86gAkySBSHcuW
9sJkw9Z1q5VtovtDbyVDJN3V3XBs9K++/szYC/Gqvk+AkOzlur626ZCfGVEsL9JaA21FWzONOeMn
23rv+tV7fjzQtkM1aH626M+2vQ7rxpIu/q5+YRkoWV5X4BQX7gfTizXpx9RMf820ielaT0xoUlJp
rub3l3WMK+oCTYakgfi1ivq5EYURaO440xoembGvpQiakuyz1yJg5MTQ0pWL5ZO5hqMd+WQXt1Yt
lq3r6HU0plV+Fmm/HQpvPdU0ireZqYuNQjt50rWJcY7NuLmz090Dh12QG5kZUna58s7sjqqjnxDe
ztr5M+vmjpnRam27tlZHm4IVSkUfTmnHWm2VGOGYmklk4LeYjVNRJu23Gu1JR1qKpaXzUrL/IWrY
a4C9NybkSUwAqR8MWpycEX8+FanI9ikDBjqgS+CI9p3hO1cRq4b0g9goRIi0oChZhoD5SB6ZJQDr
esxlkC4Mgwz7gywqMoe09fDQZkfyBvL0eNDkDBgUk8sWCVv1XC3N1iF48zrxiT/mUz+yRaBPxyXz
ftZx8qmxvPlUCmAeVE0HwlQYMGIxc2TEY4cbsQqXWYxhI00mx52THCpwFoGsumTnrmO3t9sZV4FD
525ZYGZr6X3GDxfXtqMhj/vdAABv22Xe+9qvl3IEoruKWZ7w27UMRep3FmMH3hJ+tk0142OxdM6/
SzkfB2riXW7Axs+d6tlcR3mtpkzd4rg5LQsekKVCIA4k3d3B1NHDCYQb6aH0DU0gbrWh7LfALtIA
AxdHoXzGe0ZH4mYnv33zq3Mn8eY3M7k+p/zZaOyHKoDqP+mrt0HMWwwhPIA+3eHqzcLfnIqOyICQ
UYryvTJyideRWrDKdqMzOOB/Y//ACgzdgV0xTNmeHfvXOkV3hLdeYB+ZOXsMnhNlYDowxHR3XZPe
XceTXrmfHnRazHexHZr28mo5lXUY0Z96ek9YwSSEXNV4DdphoO7wyAmMBN6I2gyA4TUnYVy7/sVi
0EYNw3GqRySBZr90uwalGPMJgu8sgwwJerI4L+H/o6UvZ6qiYigI5RDCo6+1mrz6cQcEd6yBGBq/
Oyh1hslJX2PsN7Q+ckUTEo7f7FtraQgapBiNyJnuynjdT3Xbhqol9F60IThKpp/tzrEa62sGwQLT
Hmbwxo4zATfZmI5xp+0bvdyis503pqL/g2z3Iivtp6rUn8SkF1KNyRjU66I2OOmMQ6Mtt3Vy/Uur
FfJsNIMXkqaqGGgyRO2MuwDAzLbc7+8f3TooFEhiod7zBoJ87h47IGXEr7pQOl3Hrd69W43zdi84
TmV3Ctxcq/0g2JB3YpPIJS0ZzhLk69o5GBqmuVWTe/gh0vdu1OjU0uOnSCXP0wIWIgUEkw3kXqsX
uyJe3FNiR4bRkx3X+jp0a5pfpu0Pe83PzM3Q1GIXy7hiGlIOx8Ye/tIP13eeQIXFovS8nRmylUXz
mzGZs1sSeB5KY7WGU9A2MVOxyRz9VEGL3Cgxxi8dzaVFMa8d2V44gcZOKfOGFxzGUAaKhDjECKB4
qH+7plUeicFOm6FajLBLW3uPr4zsNo21acjEfmG9N9AythZsWuHs3Oa00TtOjpX7lmrYr/uqrXfY
wVBgtGtB2EG5EVfDEy+WYq9BUpvonbhNtXFk/a7cMFWdOcsSEpd3mjiLUFaQpr04W6RyDtVcPfnu
0JzrOqfz00t5dV3OnM6gzlyE142KC/+GyibSMnprWd7ZG9UPr5ygJG9WQVgm7Q/CM/PQYpef4WeC
QVP6uxX9L4u0QCwbN9SqToKUW18NJmX3jpR7NMyyCq2xwYrq8Yub24Xy30HjN8TGa1esw5Er3NFa
nIKlm/n3OJtGkOeNFvSC9l66RQCTbs2O41vSGB9pCQEJxsrfnqJ9h8AkDrTmsy769EzEzotcO/87
2/dWl5mU+5yVe9ubm9BkizCyvPjDNOtbnD/6tjSyF5M5WZ+y/DvyrvY13TkYNcxG5TN/qZoSOc3Q
AtS3cw6yrBYGa1JbXGerT+a8FFkVx5d4zblvTzSLPC2nsdCqixh+0cMIcg4ib+58WAbpHgtjMAK8
FLw6XsdUNK26LQv8R38Vv6Wb61Gmp8VRAfwnyG/glZjGQ1fnIwU6lxLOkc91/GW4EmmuZS+kITy5
rds83zkJn0zXVxt6jnAhqTZan7WRBCA8IUn/UJTzz6GU2SmBqtLWINll155LNguC3AFeVq7Uw15P
DGu2Bb9jzgNZSTNoKaw/sUGLxioGXuXZ3jfuPG0cW5WbYvLF0fa0D8zt33V2WiNajtwPpsU7KcH/
HobIuy4W91wVg8FJGDne/CXdC5dIFx3aJLQw++1chi1F6oAO8prNvBjNwdOccpfT9osm66e+aN6p
U4PPAuucHVzr2tBkwdBWKE17TgwbpoSJ0FQzez7IpXwTbjwfWexrdu2qO0HD+ElZDgN90bWkSFqu
+9bgnx4P5Wz/bemt0fvLkN6MQ3ZgXvQUe611TqX44Eyp/yml9WzHenpNl86LjDS7uNOcc3+djC0t
IXTOMfUPG2e8wD0SGuk7e/ot2VvuN9d1HtWmpAmWt/fx2JC8DsRZOTCV+dGsq0NX9OUx0RN5QNLz
LGpX7cyOi9ZadIz3Am4ZKergkpzHn4Hj2ihhneJsDtNZFDt192RUvqY4B4jveBX21dj/NhtwRy0t
oR3jMhIek+iu1ShfOVQtB6VXRAnq8kfNGQl8vjhM6Dg3LIJDVS4o09q054o0W8EEsClYPBbsu3jZ
pPhaj1LnLjqqmNqww+Kc9QWlwMoWhpHkxw6gwZnIXHQPsm9rlXjPfdpMgaZaPQIh+ssluBboTsLi
uGL3gNUtKKHNsO9MDDZqSewNuMvdkNN+g4xm0miYoZoKapq10eEpGdwHXTQyCbOYBXkuZPrJRctW
7Pq7ewb28/01jl+uZVw6Ue4DWLc6PuV9a9KhSev4UulqryvLP5acpQ9TyZa50/bknczymk6ltldJ
xM9BXa7lL0vj1uRtlvQK0zhIc/YnzMQod7ijaPZYqj+srUWprF3ypheBrVuYDY0VFmENjt9jxSv0
dESlA3Vbp5z3ks8K3LdFclRIDzUJqlvVatdqkdNhdIr+6icJ6IM2LS8zn8tUKONoVw1hExUDQiAL
lxbXdLDGoC/t7FzELS/PNECxr0uuVrWeB48LvzdRTbpaW26awTQP3Duu2cJRUe/apybJb8Kk6bta
U4iPYDrxYrq8hQYu5G0LprEYL3TlOyB20vkWOwwnUml+wyVRh/FM+GgqmAxNmfFR54ijMrfHLN9Z
Pz0aLQGrQPxI7HdsEVaKH/q0H6bPoR2s107ow5OXD68Yk3LCQMoMCpGUP+wy/WwcZ/psGvp7IIQ3
qyQPa2uUwhmGvUlzxKE3VXHxTGu3+qr9yW2wJoNo5tvCadLjKCTd8XFxr9DUkyhOmipQ0xgmRlce
NEbpcWa+9pn/klYrbyKd6nxpcDOyIL0QWazEdZDcP+J8sG9Tu05BCoigoZV36+4Pi45FruilerLU
bNIf0K3vK6nxTTr/YE/Ov9e4YDXQ9CwI3Pe9ar+qtugCL3c7vELY2BtrUU9Yr5Or1PWKccNLHVP5
0rpxTzZ9ztBjmYH2PXZoE/vCFkqvG1Ja24cOKQFLAOy2rS3nfsjmIudQSw6ugaEwUNSZs8Yeb1L8
MmzjxnaytmNtM41MSciNy/0v18BOKNDIHrJmTsIhk8V2NQuHDaq031vsOn0rqvWr5f2deVP9avmj
2HfU0ZuCz/KqT/ptVlx+cheBs77O7D/eHeKYagm2WN7IaHWNT5VEdZmt2ZmFxuJqGudEMtxuBlER
IPGfh7tsY3YaeSwm3nVsDPUnD534ZbLq/mr25UHvmm/Cxo4xsZlz8KTkQDPYgely4npgK9Xiv9Ds
H46Tl4YWKwKbpUnib2SEf1izN2/0oivAXsfls9nzgW9A3YauyOiQ0c27+HlD889kQVelZnVmRkuN
1U57PGFLNOaD+dyox1KwHXZj6ZyVk/TXUdcvBteMsB8bdLn3uwj4aWxisLCvC9mmmQGWXa4NfcFx
eEm0Rn9G4No7O5atyj8F7Sk853r/1E9PzVCW55LlAgrPwngnmMgCtyEHdsHW+Y16cZovcWt5P0U+
4KN1uCkatH84HbpMl5IkoGc5/q4VImRmmdYReOQvKgL9ZEruCbgDtjrr4O68NKeBPDmvChenopzS
p1mJ18bjrGcZKR2S+4PHgArkxgii1hdPrEE8GwKLG4yQo5X3pIhyIztNEJ+DoWPfqLdx1sfJzLuW
h2Sg3tbWed6X47iDdWockJPjsCEY5+iIeLkuBpWY1pNDA2O/OMlMS6Y6zhprga0vkh8yo+2aVH18
5lWv2WDsaEBbRf2rjDmIAOvInqt6NHc909EfzLaJ6T3T2XOs4mZWBO6q4dh6bvujGu/VM3QBXJ0a
a0MXK9G/xww0vxrRcQt07SdnpNM39Tp/a+yJK1Oh52LmMOQN8bJdoESFzVhdm3XKOD9RojdFq190
ev2bpBi/DQSU+b3W2Ruq9GrTeeyLzYuMLGMRVLRGYHMInaqpvbRFKeG64yvTOp+LcG7HT7JyfnuJ
gxDPmb6ZWnKTKYHbsajVLnZ6iraY/4y0ymd78bwTc/qGSfCc0ycp431dAv4B+Do9z2yXzOwdvDuS
xmdRZM8G24YMSkAl8plkyyM+sP0XOb3p/MVoUTioVBp6U4+H3DYQjSQWthCcqEmoMQ96L61OnpyS
N7xR1Pr7IKeRkFrqncRMvG/sUxddw1RdoHuS3bbt8XvKm5tmb/GDMBUmEfteUq2Je2j7xNj4s99+
LIyIlszQz2kO+qAF43k0xTpSyDnkO3tG9aISfzyiQt97WjicBpAZua4nyVTM6mVZnOakDfGnoh30
kuGajdqaoIL/6FfVZExx5QlmN7SvHNlXZ2/5cl1NqVAIkp1AZYwAwt2IVPi+dXDHktrrnOIbn8Sx
jyfxvTMwqzy+dVrud9DilkiWKDBgIachBheIxvCCgaUkv5ZRZN/L9sVv/ebHZMbJyyxmMhd5/uzP
qXYDfLBr0/iVrg5WD1yuxPN8HD01fFDjMYsYVQsMvg589j5f03I9D77t0k4plteiodPGktlJloQw
KHPEaXZZiUp82b2vMSMslgvaI7uZ005Keg4+aTbAAqMfAUDfWDYhbNQ5+bfVlmoHw91jv6Ssr/bC
HmQtmOQuRM0xjtwbHxk31c7um6vZVF+0GrxdZ+okGMxZHDiR85HgsLFRFQP+GL8Yt26SvPqg1mj0
qWU5Wy8XhwN/0DbzxPlOA0lpWMNtWil52yIxfyzMHobRG1/4wb4WieR7JR6yxQg472tiaBs5FPGZ
2DeiFQdbB51R51aQKPaKYJjG+DQlHHirfvzi5aRBmPT9HXEtoroq7rdiQzxR6VpPlJUjKz/2qdJs
tR1UU2ytt8Wuitcu0eQr57dko2tlurNbzkdzTY09r8N6tRWNsmFx30ahj9+J2FLiutXyzGjHuK5x
E46Fm19Y4bCZQC6/QOsal8eDNhkMe9iBpH/Bc4zJ9rLzp52XrSdeq/JIWs94ie1jNo7Fc9ujHo/x
CeudQVnjuOJ1Nb4Nvma+GX/Kfrx6yk9+pJqZ3CCKvCnHb0O8nA37bel8G2U/3ypvPbMBG/tHkDe5
hcaGPZJ64Yi6svjKmLjWo/7uwrsTDU5A7rkrC0yxdpuZT6NV/s59spcqb8UbOamUkN23YaIiyR0D
+ryY5CXt65trTdqNgoEQUDrR41lzeTISDdcVrzzQlDdnNca9NbkgFN3pJ5WFcWBxTJxo2SV7pYwq
8hU7MxKb09YnB0rjpLDQnpska7dmEndhw+4c22byR0pXHPxq/bu0zPT7Oj45Q1ptWfyft2s/fk7t
8LK0hhcqq5kvkCqOUyNs4HHJ98Tv9NNYDdYG7d16N5l5u9m0pn8WLv8/0fT/RjSF+fVf9oP/D6Dp
/5DF77r/3f83ounj3/k30NT/l2PZlutCcPBNA+jm/0Ka+ta/WF9li5mUus14xGdX/t9IU+dfMDTu
WRFfCObJ93+r/wdpKsS/dBBCmLF5GrApBM//F6QpnV32Vv8LQ4GV1ju2FQ6VASvnfo7973utFPOm
1ZqjdbBLzwtEZXH7q3qA+/aPEqD4YTSzhCuS9UesxJEZBRjOgTTCT1d1+nYkVblPnOWb51Q/e79M
Q2flVtU0HUkzLfnuG+LSVPQiuMXxzheZc0xJ+qEEInintrlZwfmKfWb6o/uWLPl9YJxvU6sPOap7
NAQF51J3vYSph+SEpbs7wGexI9MUeKRiEbSF8cEc8E6eOOt1xoWQwnUzuDmwsftyP1fDr2ISzrc+
o5dmkp1h2n/jurAHfxeHmAvaoPUJFeRKt3eVaW54WVTgwGzcukv6ZNW+eSj1rSyqXwdk8P/B3nks
R65k2faLUA049BRAKASDWk9gmcxLaC0cwNe/hbj16lZnl1VZz3sSRpFJBiMA9+Pn7L32S9Os1tlp
nSUYW9l702rc0oxZSXrOtCDvV7wZD4klhxvFIQdetWl31HXuHgkcWdALcboAxbai80+pBtBVEHdv
1ndgHMi2ycYMClep+QLILWqvaPbjkW6daf8Rkdp2aLv6fQsNQvxeVWe5npd1NTkmVapPgkPk3Wro
mEhQJI6KjJKk6y9gfTxLZHSOsuVVluKJnC49qMrkzV3bbIe8y9gvpUL9rRPFt8rvqJjvhi66L0i9
DFo1Vw/GlCheynSGoUp5zMfUOFvbvAB5EZQagx5f35A6IBrKMI3BY855CpKBH+X0+uIUs4LV7iNz
2tMMqPeGO6kH/L8Xk+ajw5Amc51tNWuxiTOTmouMCXI3xwcNTo8HBNcKkKoiQTDd5wYDhtdiMTmk
tChjMFPHVVafwHEea0Qbdt98ArlJEZu6622kMO7oBxV/pcvZcMMAihhXDzB437KSIljV6pNOv9s2
8QtyHhsdrIirr6xlopXMjzDBKmfJjiPbKxrX+TNxajrfNMdkacDrUrU7OcZogxrtOFjOOyJ3znjd
lO8GV/ultOkLGqTIbYjhdurQLkr+Ls3+sU1xgAARbTvy7rZm/cOeCgbdktiVyKHLmyqKfSxjwU67
5D7eWnawDCNZlOOQsfAPMwf0ZtoIapP+sQraW7h2J2bPxl4qjTfgLyqKJoDHx663KJjUy/jHJGJM
EdG9gu9hByrqPdMRmpQ08MUQSPCU3gAg7tEuiS9QNruS+tjP5teUFsYhrwgIr/pfUZLQYSsWYg1d
8YBe7qlgT9u9Mnto9hXPGjSNxQweA/U8WvddzmBpE31yvlRsgL5tnp2BIQ2+ntXUyMlXjmjDgxPM
+tEQ4y70TyPDFDAh/KcTae21BjcYtK6gYzbjtVgUZPVYW3I6WOtkHaYxfU02VoVFxPbMDZ2I4rVR
Sadn2psQrRGnSBAbXK4qmbzywt9El+Kipc5jxh03kOdIeX4b0Uz2YFZVaHq11Nv6ITonpYNAnK84
Cp0v+8FQmOLSi0d9nB1nAxjW3ONhXTvmiGr5JWhxUkuW9609cAgt0ucYBGcQC3lB2ofgu2IcWLa0
nLUp30ou+Q2TY/boHX2YI9U2AEpd6bLQUYzPHoT0rdF1p+ijtWbJvIR+r0H7TydI4JjOJPhpg/kd
jSjrRTFH5/jRaXDg54ytngwR2sL+VVSZsy+zzNiltGRiLFZ+HRsJR7Q29111OpVRQUe1G4ixi99z
R69C9gAuc8PBNzORtEuE74eslscZDfB2U8oT6CMPE6J+yRyl4q/piLzmAtWn+RILOhALwXxgturo
aCe15pUr+GRrc3vhmGdEmM6fclHyQDU7AJr2T2z0ndn9IjAuhpmae9ArsQeBL9h3idAOvGuzu6JA
H2nCMY/cL8h/PI6enB6jTCFnKva0XnVPWdWFCbcKzHzSTjtUrzfDysCa1QeeKzqO4leNT5u89xrT
lnMvwH7il1PVwM2RY7eFDYQAJ7Ziuc55lPGjGGplsw3iTI5oYpnB1CiXRV1ItCIoEwFv6seNZoV2
2YDYt/qCUx5XRj3flFF/SZxYYJVgsuowQtjPOmxZoiURIxoGFzTMGy1BZ1HIJN4PbfkKiIX8azED
VutTzBZSpyMHDlNZM8FAn9+QEIwrSqH8mIlVO85VzRarQoR2h+puoseXprZz48rhdm7rFpvQ/K6M
hYrh+x0abu8XjkoHDARPolYrU5TE8dECW16a3wEcM84sBizKFZL2VMgDZw68yhYrHvjObs4PGSKu
HRKAISDc9tWp49fWUuxdO3UKKsIyDjRzQ5BFjFzSxWGSOt4WliAYvCAgSFpolkWc/2hS+ZJBBHhd
nWNv0ATk2Ejme76bOC1WcTYeBT3g/UAIItfM0VmYAxhze1dNa8G0L4z1vg2MigY2Y654tNKQJsWx
q3jIm/QoGXbgC3dfJyt5SfHOxQxmUss9qAZqbqeZbgjb5amOMe8sIloGmQDOmCrQFWdXRYPCbxUm
r04BQqZ9bbcJmBW5mCk4OjLiVdAA5qWGiTWs8uWJCIs7a+A5KiwkXu6kyjEl1ntShu5iwUItGLM+
LKX1GbcRePNZntZUc89mLIO5xoPT4TmIOm5kpswHrRmTS5RZN+lSggExJ39QmWJXURrItP2xlEGZ
iXMV2QyDG+Pb1Ruu/GVP9mP/kpD33sQ1ay7OwFm6nNFSVw1GJbkT61RctHNfxdx85qxfolU/aulo
nRyqJpznbZCO7lFdoz/c4a3MTMPvzLqha5sfmXT40VyUJy2XqIjs5d68G0mxCEi4+wRYRbyKZIOW
wAxtFrOA4CEMGUwaciLiDoILTqLnZW0xfhLdnOOpG98npea4WjB3p20YrO+2OnwutVHeqJFzX1O9
nQvkhggRjfhs5u4nOTXYpFAXcOfmz5kCzszedu2Rc9MJ3B4KQF5AmzSMHYabKNDL/n0l++OQGA2W
QMLnx5hp6bSFX/whmByxGZqHGv9zJIsfRk5fuG/YSascDzeZ2qnXp312tPFDOob7ALOVSWhBJZga
yxsKwpagqAH7MGYOT2171OfqzOm66mGWDOKESIvLY9TojidOHoiEc6jbzifGgOkuGxJsW3V0AqFM
uPO6UjO5rF1UgfSunNOs867ndBUCTScqb4Ix6cI6uGmIVwsGk3Fll+Qi4MB7HF0wUPhEJk8jcbCg
d+DTvtoXq3PLvjTv7Jp4rdi2Bq7IbZhWRW9QsK11fJ7myfWjXqoEye6iJLP3GEoYVsbi3bRb5LoW
KBAHWcC15sqVFF2Nw0uNkZiwl7BX0M8h3WCGOB5LxwLKbsODsdgCF07y/ppQWXQoTzXNQCJv4l1Q
x9wIomYHjPPOlVPMDrbwlFqVMLzmOETdY5LqyJ1WcseynrMrb0LXD6dR09/6cVhOGnNA+BCMCVXd
opSQzMsn5CESFvexGMyDib4qoN1Z+tBVXITDcXGyDHWXr+8FtcthyrIhQMExXZCUfTJ9/knEADKL
Kv6ZruNOTBGCffAODAdB/IICPYPfcjmRm8x5xPStQYT14qqvcSqyKC/SxkWMCZmyzaDcpNSMjPlj
qiVJl99Sb34s4DGJvb2UArUPfgdmH6P+3joVKtHBCIyMjmyRYogAzUKJ6IRtjeaKkXqXMbOWjX0S
yC04DI0qop710W5p3NH9Avtg16HZz8/51BC+05ByazLV33WzQ4R737p+p04Fsu/8ETMyJECFtpc9
4dsYwDi6AyV4KbIfqareVRQr224Y57bL5Nq1vRmnoV+d7F8O9BRTBXw7KRX3SRfkUL1PVjGd6/IX
CnLFM6fG9izasJxc1edFnpjfA5Wvun1a91/USp9UetWM9h9A0Li7JnHm6iYBH1G9zbiemQtuWgPk
DFbd+jieLU9Y7W6yphpvMmFWE+40ji2BnS438aKeMm20LmNUWz7+2K/VkvV+w16OdoWBnvRWv8e2
NjhKQJYQ5oN9nkz2HqU0sS9JQvFVDHeG0XrmOjkscRi/81o54xBXT50u7uAImH6cDW/OhgTKp+yz
7EmlzZTmoq9oE0uc/55pwgzsgYoQAOs+jEt2QZ0/npB6c3k48kMdZepDOzt2jf5d6MXT1LKUWiST
orD2JndC2wAyB8PmHZ5eFdbOwYj6m8pqOMZ0OsJ7YZ2mBSRQitA8V3GZtvprbJOy246yPlgFKCP2
0JVTGPbysyXupphaIlZFqFdwHeMO8OPCADs2lS+9PqgDpWzVT8auz5Hig65EUw1OuFN6eGHKz0zC
eqAXEHsIRfGlb/RzDjvabgRYtRcq+hKGYkkwLEnoMI3x+rbFcMHc1xMa4UYJhZifx3ng9C39/gog
Ht6kjNCO4ttxmC/29j7TEvfAnGCGYeV+pAb9PTUayOVUHtWq5tjfHAvDxSMav5DrxD6a4mGOObJX
C2eT9tFoOM2767Sy8EdWEDfAWtTmhwYfwrdwH9DIp8rK1irIDHQ5RZ0/u/Z0g8+8O8Ime1bcpAWo
suyXxDNG9TnLQBDMc8VL2kEK0pKzOqbIhEqa764DQIjOPKEPGDHi1Pyp9OYLahHedvHummUGgYOY
3a2M0jWwuURLSZmlWKXrBWuDRZKAFeZ5TOx6j/8mMY09QlHpT/XH0CuQ2lOQhkJ+yjSpzzVLQVqB
VMgS8eTMpFyoRvNslIdJRSaWWhb2DvVe7R07oH3MnpcjRB6uoGjodtlXFSdvmdOaN/R5LquyOB77
5ax906v8jMcodAYVB9PaHrD8QrVA6yFKXfiRNt6QALL4CnZsK5EGe0gO/B+ZkbcyuaQFEZ3i/r7K
P+WwFDdC9o2/yuzWVuWvsfoW0kVkKldmiFiuI5OusynllgyGz94yKhSkoCzWwd5X1ozcI84mj4a6
bcnoIVIkoVUzc02hA32BkoB/4IIJYsfpTdmVChgl2NmPBdqz48hovBw4VTqtyvF0GeVxYbheFwNp
USZT3ZEeVY8a1XbUZyFb++To61tp72slJ2s4Y3GpI+2Sl4M4DlQ8VkbC0yTJOcVRid7QaW6jrS7B
DQoCoagumqkgpnBwOXez+tpM7gsOF8uzhleLBNe9bokvWcd8IeNaJh1FOlQOYz8kRHdi8BPxpcTL
MKGgkalL12IC4xaX2dOctEwEE9oyflbETzSCQ85iy2VoaQ0NqPO4nFTxWK3pOzrr/lFLyo0+JH+s
5kH2WXPCjfhu6bN/GdzhKV2T51V3ICz3LGApStBhiuuwH3mv//zw+nlW/spHB5lgOmRHoBy7phvY
drYHzXLQPWICu35WxKIOW60aAOhG90Id/KW01VO02StEgQM3GtW7KVXxAJfjqS8ROkZayZ+w0Nnn
auJDWYBooPd2SLSUlSwfj9fDpNMZ7r6IZ91PrH56SGSL/0J+V3qfnxLN6jal4H1vi9cRfE3QME4/
6hzvtAmP7rCRXaRyD6Fu/CkhroDRQuLdm9W55yNfHbFkloXEqZtGDs8MUpnSQmCDTPBl2fPJUlYa
FiBvfUczd7zS1W6LT/U0kd9tt6uXuGgVlSfVTrADqRKvjX0h/4MacsnHIIWsqZImCjck5UinHpkc
LI+RUs8UJzuAtsOjYrbYxRpms7p1MZwyJCEVnb28rWNFBrWi+sSj3gr73KXGi9Sd/LCmDBzrJMJM
waXdQKBOXLH6qvqZaizt5QgSJyswjS6OeCxcB3a63XywPYDmGcI2g/tbZiujINO8iZqKik7JsXo0
QHzswrnNB+vDbcR745aPbdNsSUHT1zi7LZZt+A+l6hsWI7+sjfFAT4XgomdZWRtknlaQc9Gq9yiC
LtoyYX+qbcQ43EKiIj+iaXsARqp+NAmCXQn/zJqHyVTyA9kjIM/s6b3UE9/WI3iGZZmHUo6nIs2Y
pel7oo383DYZmzntGh3iIj/TTrg1dHGzgIjZY+BtQmIaB28ekzFQCYoLxT8e9KpqcCnxT65fgyqB
1kqfK99hFhUCnJqQAypfTVlAXlrju55L6XD9LGrLl750fhJzMfptX/TBiu7Au94cVrr5jFVHsMjg
KixGK6zTXA+HUJ27JgRLRVcGK6g+t+96ofL8Vrdk09u+OaH8C3oDYMb1mePLk+j/OfutaEdohPBU
h2kpAK/LxDmksQ7pKP9EVvrQZZT8juk0DKx4KPO45kX5x+cab5SaWQkwHe7n68OCdBgR9vZ5Jo4G
7fQTVuvzoGfunqlZJ2a+gbYGMMJs2cCLu0tM2s+KNoVmDqdNfJDO2/Vm1AkN1sXUHfG9/P2nazFB
uH/+9O1366jXTguWmPHc8ksKfD6H619s2uMGidleh+vnVeJ2e1ssj6Y+/nQncR4T2iey5901sSVF
SYvz0xhnGWJMoJziPEaSM8+Iw1gs4RkMJ4nE/KDU5CJen+l1Fbl+Wnf66jvbuanb/urrU+/04r1l
t2KLGfvQFaM/WpOBGMcYjlVU7xyb5Rf+ImWjGB+GPjL2s5kp9EdLwrG9eeNZKK5b7dvKfbzyH6bF
OCZNPR2owVgTStdtjkm20pYyy3ApZ+WgWz3RbGlGGEYaGdDlRk5kM8JnPKySnKqh9JCnWkG5LvDj
EwIMwuvvWeOOs0yxkvqm5UNoK3YfmgrmEKUXR0sxLNWnubg0x63CuK6/aKCH0EXXMyzXt7Ch5Y9C
hHZY0oZRxsP1o+vD9YrDUPG9qnOJizrhMhP4wCNHLY5/3irX+2V7ENbCgtnYNlqYoQ7HxsHQioew
Dl3+M2aA3ga5lcGbSMGmVlv6WYZCJESJaOQ15rUW41Nj/lEShRSWhXnr0CnYXz1n1wcdUe3OHLjl
bRvUpd60Dte8PtvgPkDI1FEf0+9mtRnWMO0p1TlcIdkookOOLOc8s7HBPeDUc70Zrw+I9+vw+lGS
Kt1xiDcsQpUXnummTRhDTvzzYd0uja/RGtllNWatYQx7KBytF7XKhtP1fRAFCJg/3xG6OY5QvrBS
cxS00p+tdJcbjnorPqMB8FacdQcASC+zMO3ATMs75LP6Rd0e2jTZj4pY9n2fvKowpS6zs/z9e1qn
HMzMck72XJs3RSQmpPTqzmk4MJV0JG6gYryu2KIO139Qybk/C2TK1+9pCFp7K/qWBiZ9vVUOBvTI
g5oj1xcynmDAbvg7nRvN65qqvJ0M/TgVbn/s6YZiJ69ZoCIzuaBV4DQ2j+5O5ttfBWaZ7tUTvQU6
uB1FktietNox42oUpHolhQbIJo6lysSnirH+dIm2bTN9vBls4zz11TFfy8voFrQvKq0i3+q7HrXk
xhKApzwabt6aLPkp7bIjah11nw2cniWIb3IjeqFdWDLFZepQ5KGmTz0jL24gaK7HsVXAhkyo0Dli
QZBUPtrY5jSV0eWsy7MTVWiZoRa2oEvMB9XtgerM5Wez0O0x1eJ9bFe5MxEOeZp0vtKuvC/zmq5D
P2WHsaXGVjEsNSuk6hTbkWjOCDJ4MSEqBZbWo+dqk5i5Jime/uYYPv/1YM9Ig3QHWUwV3YjJtvaJ
4z7QuFVBDS1tgVhlAeO7DtQgMKrGlK3OIWbg6hd10FVSCuEcNbINNyAQMqsFbv/VKf58IMePJpBJ
cTbaf8wLVPoEwmTq4raul1iEmqFr4fWjdvv0+tFf30iQ4oZzVKH+ZGLqX7+hJgbVX2OWwV//7vpT
rv/Y0NLXnv76vlUVK5wMYYUCJmPFXI4PXVtTjouBgkcxJepk//rVvx46Wdt//qeqs2hNIhjxkUNT
os12iOVY9Zx120nok4dxpDrhrIp8j2P82EVLUFARLj0Xp2xxn0/d8JPmisEPIICjlAdXRsm5Wbhj
3EbfsRXwvrA8xroSqmycp4ZVlVRsrA2KUdCUl/hh4hyI5wL0IgMv0JcUk1okT4ZgXRuUvN6brAIe
MaJfZqJye/dv6VD8QXfFr63hXa9bbi884GPdP6c5Z9zccd9kDjSr0BuidPGTlMN4ixDpV0HcPVIX
5CO6bBi9dTvRl9a1hxnqefGpyUu2yMDMtzw5i1AoRRRfs9q2O8xXyKP7LxgtKPOGnYuEMHPfjYXG
eGoaYFyNhegtV3i2S8znIul01d0TFFXsUxYJa93AObuEWVEbB9IynuFqrT7NDOz/2Kvnunwr+mwf
6XibKn1kk2XFMxOosn3Dq7AZvavs3umTMCqSbcKWPE/lZ1pODuvanb7Au3PU8q4Wiho0ZfQSEUY2
2PVONYod62CDeWOmO9RSLKwJYjyQxZ1dNbdA9LADW9z10RQ6ohjOW1t2q/pBQSI/ahh+YSxos3t9
MbCF2WylMAh/sjOg5hZ3hYJTUcnu53o+yM2WtMH13OJ5YHDKhcUdYwHNrZ47G98xOduxjzAeYKdk
/O/OKBXjufX1KLtb+WET3cVqRrlcD+mhb2o6xuDp0Bv2xtlmUUQLb4oNqdEst2UOBrJ47lHvBpMO
+YcFcANx7zoOuL6ABeqpSJvbKPoYNNqUabur2/I0w4aF3PWjYRJALNm+rtrbomaao9wrogkj5iSW
WzyAXhrGgrzsqLq1QM1oqX1KZvfXZFe3LT5dL5nSHwg3dvO4g4g0saM9RA7yLRK3d25dxX6Dhk1B
e6/AmSiT2pdjQDciGJ3poNHyqzMF5xeAUkNAHaRH1znqBdfxYZSUn7q6YwpxQ/vcEPNt8a2I6Zj2
vKtm9zU368WpiiCX8bkXSEct7UmzbiLb/IV2LS9xTdL/e5olzTUGyIjs3ey8KNYcELSHgmrDmXK3
a+frR9eHceOcLg5raZlkn81KQMBiU1zmEGr2iBDehIndObOKik5/kjBZT7xyWwKYOcCNliOusT57
wILpOlRv6JK7UMUWHFqdK7fijM97MKcwIqi6pRhcfHhQfjI6jKM0Ws5wrLwyzvWPBL+7VwyL4CjE
HG47Z9Kr4M0c6JaG3fYgEklbqgEJgrkFW21s345KFqS6aMMxRlCN7jBnKFQ5NBQoC68Ptm0/9OXa
7ZuB1rGXbsXc4ujNhs/5aa24BIqSQ4y9nTimqTk6kb0ckiba5AS1VxgYFr3rN+e7rC+LkI5rE2rb
w3yt0Ep1GvySVrNfbkRBgc45w0ZNSwAnZIvE2LMr7uFc6+ZQsVTeeAZ0G2bSn6q19FiCXcRnJmJ6
d00hus1qxUTXkvh/eCg58oTqp77V28DLn5yKv6RSti3v+o+6koFBAkkoERkvdWK34D6THuPb9iHy
N5z73U7LC7yUTvwm5MCfU6Yd1aK5/cW42bbqkWGQMaLKUMAFj2esKlSeqIUDZatQ9R5S6mTUnGf+
+rzSzJMqMWi4g2Ta+9evz7YnwmCPSTdrC8gkjkLwGa0W/h5msi68fu360fVBEfUNGMeS+ggAH6WK
fZxtAKjF+qEb/cDJtXo1JzTY7AUaLTiaTHDXGdLVeuRV4/iu9ikt4WkbFlL+WuAiQ1qBYxjb5A4v
KWat3tLYjbaHeOWGjfEHVfSGw+uDiVDPiZTsOFz/wn6tK7ypEhdrnwl/iBXaWFqW7iEivxQKy+KO
WHQ8hXbdBU2nsk6Pk8IFQK3N2YvjRmrFAIBZUfmQLxa9NYRycJ+uErT/E+v9B7GebqqCVIb/+v96
uP+h1nv9A9JeNfyzWO/v/+fvaj1b+5tBT821SIne0sK3ILW/B5Db+t8MEmMI2jA0zBlkZ/9DrWeY
SPL4smOYNu1f8ZdYzxB/Q/inuXyHgD0VHeD/Rqz3W4aQcE2T7EabJ2johG6ovyn1HEKO1rR2TAQz
7pcz2nTAHlaNTlgWI7f7pxfm/k/93z/nhOvbD/snWaDhWBo6cLqBhOipvB6/5TmhuUeRg3PkuHRa
vheYwJk8bEVYq6c7iqtO/dX36mnMd626XNzK4aQ+n4oSzEpKEUJRE9ZFbbLPM0CUA9IhbGt4IwmH
cqr0BSrmcwMMFS2Wfk43FFmzcWTQ9/oEYDr+vGEMM7xbiDaOslcpsSdIAZPS/YccFfu3LJHrH2pu
kgmXd8rm7f3v+ke8BgW0bwceV2wc54EmnM4azSTdZE63+rlWgO9LxRfO/+8CH3Izd/dqWpX+lUCQ
NsM+jsojOqBvmL83RTHJwMlJWbNAhaAUYAxlUWYIVkjMhtLrSu0tH5M6BBE9FsZJOPppsjYZXWyI
HU6gC5XvpUCc7Kn67nrIxYtQ7107e00tg0VjTViCk6pEa56gKTaY0xQdSETFBhNgGjxtwmGxQ9o0
X9xcqWC8D+9LS/BzErfHxNFeqnRRmWuSQ+i42ZHgFIRS6FD5L+m3li3HqpH3k8UbgBua0yB6g/WP
tmjvczX+tnIBqS5Pn5oRh7IENsif5QSLkX/ULSL6yJ1+QA+CPmUVMvj3F6X9W8jY9b2yDd4n01VN
7tDfLkq1Mxq9HFa2NYyT0Mqi50zPP12kYVOFh7/CWOB1LPx+jJQsmAC6MB0HbWFB/SR7lAn9cNAK
KFZ4tiCNJxxeGOlGUgg2Zxk2SWXtzBa0Xm/BK+PYRC+f8I4EvkhkxTRcO7rAxRDvneVBe6MZTPEb
p98mKXSQHQ3anjZWG/Rt6BQnZddJSWSk4f4sEmMOdWwLlOk37CVQoFIzC2isbB2kcyma11FW92XN
hWfPOezA6SbV8k+63vdRjy7CDOsJY7SAhqoVt1mk3G2hMYypi7kkGKRHNTIRQ8c/mJmMpt9Gxe6z
nWZVTapetGi8+Vl257oLZILiee7zb6fLQ96ox9LlivkP79O/WDsIeUe0SkSQTe7rf7+lekMfcRlK
95jqjSSOZ6XbGZvLXgMxN4gnUIzv//4Xav/qJibEXTcN2qaU2L9dGBQBuP81fiOMpHNjWferk5a+
sd0MpCW/NWl1qys5/AVnfM+JtPDSmnfYrtEgjRUonHSL8d7FbXycxo9//9z+1TVLPhNZSSymwv09
cExofVWV+OGOtrhx+zo52AlPjZ2Mnj7Ge3+sLYCdlHv/619rqBz+TZtIRqH/HuwKKE44hVScY2kW
37NJRmnDeuDU2Te872gXI+7Ke+f53/9STd3e2t+2DVPwZVjbbFP/Y4/KiCFwmWY7R0bQk5/G5EbP
HIxkwdwCzKTdaJzoJ3IgjJeot59zkOVeOwsI4Lb6raGSKrf2FFp6Vv+kvFgZkTMZi0yk5mA3+TGF
5h5w3MHpy2gO8EQKvyEXPCis8h7wP9q6JX2rOuWhMqwQ9D/rrx1zMLJqVGv5sCvQU1K6Y3pu5MC1
eW9tYH7b6kfyEssTioWeuc65Apzl1Z/xQq1mV3Hp6wlnUop9FOXMiS2nw2P+kje5DKJR3rlRG+HY
mcH3tvbngMQih7EHsBk6S97S0opcanni8r7n0TxrEXlDWQrtjMTpnZMXo9d4yNqYP28LTzGvN+hy
dluwjz8vvG1Nu1csxrTpbAHwKZZn8G0vo7b9W7ZWz12WR3tgz2kVEtvRgD0bhFIBd+HFNVtGiAus
uXbbHRabnl3bVgAe9qqTgFRiulEjN/E44XOk6f5TNK0mjN8MBmhGVSwGW/qy7RAAbW737j+lZ0bk
Q43J2s3H2KVVKnUkPRN6MsZZSkQy1ETLTaUNkWhILnRGUslgX1a5KkiF0FdjQQ+mXUENj9YW8j4d
76PmkPpRlNmIyJWNiFplm0Rzmka4qKhjfFML7WUki9AXJQZjiM0s6JzdAc8nxuR6FZwUTzG/Uhv3
9lJuratSbOCLOEAuwqTONncRuQk9zTx2kDiBq7N8DxWqT7I6AsN0f9bIRxL5CKOn3QM3aLy6H9AM
G5B3VuNXjnxgQ6w9z03Ekd4xsUmTo5wHabM+6WpyU5jVo4MuyLPmTvc4G5heo6E0GAu5xy6yN8Ea
esXooibPiOll5uWvIyUW7Ap6NcjMRjSASlWN+2RS3iCoenOXLAz89RdOKR8Qu0y/6823bukZOhbp
U5Yp8DhjH+cvys0IZliRI1Hpldt2RclSIjecBvuB3wtyzHaBU3aQNB2OqYl80tFqwNDe0UxKAyuX
l27JxsDhFbILXirjdZCgP+Z2eqxa8xsDPc7cDlF4040eibD4XW2eNyONh4TC2reRLoGA1vZwhRs4
t4L/i8R/jgS70zoHvFZBsQCbVhWTV2+TakW6e1Jiiq8mP80zomY0gkiLreUHpZnjMaTzMjQLW3Wq
7QkyC5YI9cGqJRjOOaaOsTUxISQ6Ylo5hOdZF9D5rlHwuAlXA5cE57OEy99I9xKvmKfrZePnOS26
OBfnrjLVU7NtzjoDLgdQ5w4Q06aHLN8XU8U70iava1w8ZWZ7TpnbM8yD67bRRLM0ATTRHotWD4YI
q51NJIDBxbBUwBrsetPKzTmX3RE/BdWTU4++WNwHInkav1Smp3gTdzVa91Jyu3qTpjNOt5Gl9/lZ
68X6Y6OKgwD22EqsQxMZr2Zr3uIvzgEkJQrLkH6oVHaXdm5ZBUUsDiqiQcdcYPOlL1U+nzNt6pHq
q+CbioZhCAq71QVP5c7wZPCLHuxSMD3M2UuTHL2Vq9jzPmEOQQ4PtfzCioLSyp9W+65Om/Oa6HfL
NO4aRflR1vMDRavHbmN79GKonuay9bRo+phE9RirvP9lp5LfRgeEPMqTmKhQTaqVekslq0blSY9Y
mdeKJdaIgRmQmQf48AHRHveTIx97BU/uiOLVMxRxs3Y9TmdyUfxBw1Kd07FsvflD57bxZiLvGzCc
iFczYJIZS3R5IMT3o9PpyPepyDyrXIAQRNA+5kL/4Q5hlIy/WlabUye5j13yVHszui3a9qlyzNPD
XrrJpVkglqOJvzBB3lsIDhs7ec3L6Y/WJlNmUjEmaEB95/NotR9DOz67vfjMjZDZSNguIiV2swbQ
sLVIwSuAcLblW2GawYjJty2Gg5m3t+vMtGitbMDIEypJbIYeQJwXbLlAEQv3R46TxjPz+alwVzqL
NtnbeolUrJ6mfcFSXyk0UgeciMECn2gXg3+g2aYdFGHke9XqUREUN1MVYaAufTnX6+3Ux+ShiOIj
q3h1EgNnhSxvyo5+Cr56FA5SvrmC3UTJ1PyhIe/xaCMq9lytfTBiS9lv/CKQVEdlHspgRPDMuRE4
AqPJRFhE3Rvwb/iZL47se04f02OLjRa8g8NqKFy6Y8OL7VYPytDc5fqAzcNBMoby08O4sWt7gGf9
ar/YnG9OK1xKr5lT1sjNi1SWEZgTZ8S8nhSb8h4capL9iNJnUPaDv3nAk0R/qGL1/7F3ZrtxK2uW
fpVG3dMIzowG6ibnQbIGa7JuCNmWOc8zn76+oLyPfIxdp3DaF200WtjgTinlTGVmMBjx/2t9S7Dp
6laOuYeDiaM2jO9cRXGKa7RcaCaZFPz2UBZyAtgnti2qvo3tWgQNdOjKI4/a1jDc4x6j0GN0eJjn
7tTpR8xJXG4nbQ8+DrWhnL5o0TNnOd1abOsbW0qaKvJm1LlWBxKbd1nvrRFBXivondyIOguOTpPt
kypyt2YIziwsK7jffbcTmbgQqLrWrCPJwupoYs4msg+gIhaNoYy2QsF1E+0vJbH8VJrBV9OgMBZ8
zSz4Rjiw0jWrqfuWave6Tct4U9IMMvzmUWjyq59FB6fEcjL52kPiIPRyAWqy1+8pk5PE1wmi1aAV
Z0wvqyn1rmIXOV3rpgcJ7SQZ2EYm6amT7vc4JgjQ9mikN33xiMYDyoqjE88afizM8MkPnghuS3Nq
y4JYzXVsSnTwI7690Dgs/xZAPi0ULm/NjK53TO2VKVkaDNis16G9nqsEJ1QwPOK0I1cSq92qjzVK
By52orqb7/FA7CLSBw5EReIT5/5cMOe2yXebTvDKTZPhoE/6Y4FuGZubvTUox9IXIZqROY5ahCCW
B5nrWMvvo3qy2Ss41cCwhGWLgA0R/lQF99BS3dFUHAOYUWAtuHQ+IXC1n4Akx5G4JXASFoaLVMbQ
ZgkJhyk+x0b3GQ3qXlcS/0kRqXpo9XaJH0GT+msYUwjtppe8da6HgRo2aA/jqJXjU+sGFy3pKn3e
72SuoQW0tXtYgxakonY7DchnRxY8Wx2S2YbLAMpB17omeMxo86NVa9VJY+faWMR/20SHaWGjNoBk
1aqDPdstInX8mK1j37BcnbFCIz3zkilbdzS4lfud+AYDaQkvtzvhTepPy633Q6AKFFmMjEp0kABH
15/hkAT7KUco5ijByyImcSrW3+1cfCTfcT6FSigQUxBdSyWfWB7Naw1336XjvrKDA/DVM+oUb5Wm
7cdQp2ycVPlD7WXRDg8TKZS+wZVjIDcsdNF8JrG+Bwx8WdogKnLcjoNBx681LmMDKH2S3TPEuexa
iFYhyJN0FLAasWnAV1qGQclozzOgqqoBmR9oyWtXR9fDnOFy8fJXEMAkRN2UEXuPeQqufX+8ZJk0
rqULQYQ8v7xJPlVJBHSueK2H8RxhOdU948XrnGfr5KntZy/bVZcVrxjxr41WrHVjwJ/losYGJwJC
MbnsO4frenc/dnQ06+7cV2qZQu82FjOXPophnqB5SHOGThLE1bTlWeYoAx8us2f2fdMJGfd0Gswu
3/Zuw6M6OtJCdMzsv0kg6DWEG2W5X3QSS5SKY4z+1u6Kh0WFsQiPEj7opLHPQcYpqkVFtGkmDyeA
OuRDSus2IssBUfbOV7V7CJh7C0jYniJNRYM5kaiRstrBsVncxUn7tVEJKMunu9xaxko02/ommnzW
2WbQhftFDxTGfnZabnlWh4+4ctDLASdtannnGDRgYcV+gdOgrxNEU1EtPge4d1dDnz/4nr/PVUFD
xMn3uPfv2DAdLBTMa5nbF0Yb3EuTkKrJkfy9wsZPx9UtF1mLnCQ4eRP1naAd2Lj2LRJXmRxjFdUb
FSEGRZZua8uEQShyG9Hn/M1C/77UMNsY3xxYEhKboN0UOhu2yN7NNR4stZ0cBPIQosUc1S/jDiKz
x+3gsD0B8UAPOP4OwIT50tZexz6Wq7rmBbQG+o5y1FcB2U00wcfq5LK9pGWqemeTsa2c74m6rKvS
37JJ9MkNLdEMIsVu6Y9ZGFLUlnvueWw9cqZV1rfH0sgURoAf4Z6+J5N1Kz1aS6qEt5S5tEzewVt6
ruaZdS3iccxF8dfGT74DItuCzj+i7eWe+mMoUDcNQQrpT5BpHLXiNiYFeuUP/JI7XWl9T2ZswdXV
QS4NsiXCLk4bqYxgMI8B4Iy8BK2uQ11zJKY249oHTcrlmSVcHJUvoGc+2XV+IMXGXddmcnDT7iVz
JowV5M6llMgvjOgiJU0CSyDpXR5SidAxhoNLPbV9aegErdSIGefQ2VSqjunMxpbubq9TPahbdPG2
PW4sQj0Q0tNyXz5KDw3zOs5FehxtzvFOlRWHIpS8rPGmdetvvkNFALrNuURFtyJj0EMW3DyCwdsj
lGQjKooHvUPvB7CPGgYihtoyfCKiuGoPtbUtTBZN1NzxUNYu4g6NP8rR2mv46GQydTon9/LxhMw0
xIy0WBnj51ap+Ps5fzAEl7KYyuCAhTWWiGYTWFMb4r9uZ6hbK8JjOT0S86NmejcC6Po6qlhNe9K7
1SL6jaOkKgGF8s6NqWKkTvQ56qIbzafWu4y6hHzBTBcI6kZWJzQc13z3fZ5ZP4T9WyGEOGMBIxc7
qE/Fkf4DuXW+d5fGFh4rdR+7tooBdQQIvXwAZqi21KoS42b2TV1bX0E/U+MhApVC0mukEUNvfQr7
AhMtKQXLWwpOc9iaEWDw5DvZMaxz8ogQFP7wInlhbVsoP0d44WaqjqtB+3QaYH0M8O3QJp+ykXCa
Aj4wxnKqbBGZX51QfHKV4hdk+iWpqgc8j5RsuFBsZwb8amz5XJfidk4xjso2iGFcHSKhwqM5Wb4l
+sM4ZDPSjgqioYGWb1XAEj/oLTlC6YTDLMhsyLhDhZQnfg4sqjC6dtHrFCXquDilmXXre1WCyCjl
chyS9jno4TYHWbSOe48wB/DNjZW3B+l/Chsw8KE/c9JGFGvqQ94V2caOi2SXDuwUwLsd9Wg61pr9
FNB6YFcAxTj3ISYkX+iZ98ekI50s9ebvmbgHEitXdqh0XzJ5jgYYhYRvr+acJ0mom+m1uMF8tM9M
qnMoUcnwIfCDuhAlCwYe9Qt7nSv1LsMEEt53yit8zIMHvp8kl9m+aXyGLQso/Lvt1i07ljso5Jcx
Nls4BMfY3Ol+NXHq1sZWdNVNg5B2FRbJdzEz03b1pclUuRIR8e3+ZFMN042zYVjahoK9yKq9YUQS
a2y6yURDXU0rif7pk5VAMcMk03z1ff9SVXH95IJopNuwDx5Fxkk9Ooa2SSEtEH2q6misggMsdw4a
us3E+cwrbF6rMqkh2IRnW0fVXdLjO8QWBVIZDweNOQUs7KxTf6DVRoospB5Z+tshusWP/1JX/YlL
7Ma3piMbfqy4cIYFFUPYD6wSR7Y5jTX5e6MFhwTVn5SqojrUwqgwg+4Sa9gDEyyOdAoeI6u9ISnn
UFCR0g1E1BSxW7puEL2hrPJ5PDhtxmIsIKdwcD7XekqjI53undk96Jn70qOHrlusPLWuWdhr5x2y
YUdnWQifilIUiTJgktjVxY9lGibraBqfXXvQ0IQn4PLTCzyu7GtynWAPiGiInZqPAKIPdmvcVbVS
XkcfoVp+NKfopitwHKVZdDFLxDxgNg+yFsG5Kpwvepc+tQGbxchLt+Ae4m2cMh5dAeFAzPhMIvtJ
92dSJ5rqoyatak/JNiY0J5YbDRKr1aL2YKAWgC5ZpjgtsVvUM1fY36c5m7aGbb76s1F5a+FX85Y6
MyIis5hPyyEQVZf99H2tlBpVMZy0pvDOdaWD4NeC25q/4KRnqcq9Zw7pR2064w3GeJ3AVWdeWo2z
EKciNCdI6U4tkDTzvQz9K900cCt1XkZ10cwvfBqy80BGtN65W0GxYBUS/7LNB7F3BrKHJw2ZHyxr
wGhcMfUT+U2kTahbyyFJMElHXLu3i8BlOZAMH7LHhV7WhojT3++YQzSO7OS2QUydsC4IeA/MT6S3
RRflJgAJn3HmJYWxtiiLIJEutxElU7bGzbHjcmSfheSJCq7aK1+FUL4fbFlGKxPt9jZUeZGaVZ+W
1sD/FyX8T6IEUxgIAv57UcLda56/Ns3r6z/JEt7+1V8QIf2DY7toDwzV0LGBv/xDliDFB1O3TZps
lFtp9HhU398hQg6iA4fOk7B0JVl4hwhZH+jrU4yHIGSz2PCsf0eXYLDJ+7XtY0iJ5I2Ok+kIwJm/
9N/cqTa1cLBz7D2utp6VXUJXh4EF87EVD53aYhamQeVoFh7RxBVBcY364XLPctCyCX/hIulavh/V
BvX97uWO5Wd5R+IWeyPEegS94EDFBKWE4cAiQxoe6vu3m55ZHymPtVD0fQe3IaKgQc9OFKNzdjDc
Wg7dYnHqupiKOnzwGL/CSW8abATLzcEv5LxdblaLM8GK1fxslgZFSo2SXxV1p3DQjmxqgRqMAbw1
LwHXCtC7ygB92+wx2/kMhHgL+J0tED0rLr7+wAYZpTXREIS4Eg2Aeq6aNhGGjJhGIj7W4EUfAWFM
Y3lf65Cf28T9ql3R6vucTU5IpnV8ssNR4yIyU2TUMIQRitPsyjK9akV/PVgh8ewTEJZJ94HdEWMR
dTVdhQBfVh+wGq/jvaB/fbA52yOViNti3pPkWmygqz6VtXmG3R7DATd1SgNkIwdpdNbM7mYk+Y2r
Ffuh/chOYWcM99huw12mrtx4+FkclFArrEfhoMaErLwFp0CoXGqsiRdx12xGbwDgJusGUz+TVWnv
PPmJDHOoGzM2j1n3nvKZqEUa7iplyNwQb3ox9UzLeLm0g5gomUYU9BF3Sp3oKChLGjyjtt3HBYp+
LbxFzfY5HfNtrgIXLWy4lS8ANJk93PK5o+OnrKfhjEXKw7rfucMFjBxCK3ULIDXcYS+6Ajxp7Vw9
1VZBBABDx0lkeJD54tC7tJpyPFgWqUm55mzyyJCnKi2vzaSubohXsvvahQQDsR5A0CoQrrWjbFev
6Cdam1wHmIcq/9aVDZENTb7Fw0m5MKXM0boUn2u6DJ05fjaiMsDfH+m7USdoIvedL4N6FGeigD0+
gSmkPBnBzEfE/kwVJCLvAyug0kPOn5qUFeNkjNciZ1ET2YFFSg18ESu0vgYt28EeuPgmdRk2Pi2L
PMqNPUDEfdPRSGxRjOtWsqc9KNnw0ugSbI3HygfRUHnlKg+mbdaYuzFsJR0hLzkEsIC81kGR2Ec7
u4Z54SBQQUR8EWletvFvpJEcbYq4FHLJNq/tT0bUfwH/H2+mubhBYJ6vdQXFUShqprVdWRvTMTTZ
HlJ71f0SRbBmRGs3am7zGuHsBImFqmRNIw+bu9ZwIuIKcnJ2IYh0EU+TL1hW+pk2xV0tiIGJNP0s
5kNlWd8io6uIR8vsAyDVC71lM9NYLD3GiFW9ZxZfGB3Y+7B1b0WEHZctSEgYNntPTa4ME/Yyo3gT
RfVTb3fB2Ur3WolHRWe77JNFhmuPGIx2GnZ6i5u+wDvo2TOJEQYhRYZHa0YLsI7JA0mEmCCaeu+I
FGNXWt4UNSHC0/TUDLS0arxy20n9YVVOCQNFbruhYNkcM4uUD+c5ceko6buIiEku/c8OSa3rXKc1
I324xOZuoKHqvna22x4czwH/Uvs54mELpFLSPAKoyQ6uSfMngOfVzh0azlyciQ8Ytk0G0FRe6hbs
KRZAsod9Ie0c5GBR7kMpG2S2Yww9HyWvO+jfqumIceUpCeg76qUZH5hA9jDzQWLjA6vC/Aq87bxC
bL2fceLuQ9dpWQ1eCp2GgznW9jXF5W8pO8Yi6HZdNLIfjsjOSi3I0zUJgo385AMremhcNNoErY4H
BMnHmjFGocvZzelEjc+gx0nheAL8QOB0DUOTrvtmgEtvJHyXieAl0Na4MoP1mEQbX61ps7QHRnU7
Bb62N0JmTmXjLW3cGm26DTBhbC3WgMweEaoE58EcwcuNEaqqMQhIZaHqgPFV6Vs60khystTcHIX9
PFRHpwUwNPkpHZ5q8M+0N/p8IJNqIEexH7xXa2R66Z0pPUyS87w8dhN+wdTJjyUxteRiZU+29Z2E
iHata4oLk0ZHv8BTQgqmV+TGKfH7g1YDoQwGJD1wkVYj4VP7PGGbRIS7c22j8ALdpXBG/nHG/yG6
b2UVzAdgMA9ycvvNmGDFTpoB9hKguy2jGps601TJZo6txdF1b2OqjOSLd9hpdfqEKtoD4+VwzCdk
V5me9Rdz/GUuKfHTp7HPvlJ+Gc99Xz2bdQwXQO8aRO7mxFaafiQliy+jHF7GaUcPgs2MNl6BfMBY
opAuYdWcTXlF6AspP/i/jq7hf64LMRy9sOMqE2JBziCX2gYIzpZshtSc04OWsr+qkXUNtiUows3Z
tVaiD0OPicrY8LeZSzkinJxuE7b1SY7kVnJKmiOe3zqMb6YxJgD1oc76YKexBgH7AzxtMKf9KMfx
5Nssq4kVO5gxdQegFcls1ld5SOGjwHFRkb6ynY3BJ2wta9ZJzqQx0GcI+nybDYr220xY40RnHJtH
TKI0S6bLsgNn4E0TKLP00RPoIMuKHHHLVeuX/HsuHU1Zh4isCCtvk3NRCZrpakrmu9pp2l3ixBPA
d5/yS1WtI5Sct4EOaEabbcLZ5zPz9MfIKYOdbVYP7FYBvQnnoxbv+oaautaIqyiuQzRj7J8QeZId
okoBjuXcauSwShu8COFiO7V8oZjhb5wgo00sPrq5/Ykz50moEjNO43FfJyj/lQ1wOaB/INch9rau
cVvaOGUsdlO2kuZbvT0yDxTNJq4MGlFDccyUzrpQBzM0nuFQxRvheZdjl7tbO2FSn5P0JixLRl4o
n3u88dsyKcgdoKXtB2JkrrMqD627fSd6+C2hP30WXh9vabOAbgvJ0i5FRrfTyyFQIbfGKN+d+kSj
8sU++lYkcb+bmhj8B7FRUWkfKq8FRFaAK5Tf/KmptrbuIxWTOoWogRIv64kDeQNfmPMb0k+qq6Dt
7d1iT8ThSdOVfjA1aYtrlkypsVResbammGE6rcFoTvvYbm5yFSiLIOzYQnmwwVsINX/HQ0FFX9kg
jbyv6D7Ut5DZWUAnhlLl97Qn/Mg1N4PJqjoxb53YDqhLuaAiVLldEDJ6zHnORuSCgBiio5Cmdw1N
l+EqEjR4zVR/M+eLPL8zYx1Sch1dDjIaTy724D22zBPdEHs3EF0+ook6TZZRE5PQQmmJQY8VFcAB
5RywurQi78u7zZt2PprRpyl8AGOvgD/UwJc/x6HPyjgJjy5VrR1oSnr+1Ujgn5+cYiLvcsdApT+F
mOFxzpGpQKo6nV7MU8rSPKn2UDdql7NM7GPWGQPznrUq1Io9UA4JMakuV6y/VrbWbtEkhMcKnwMN
d6Qmle4DMZfk/kVQZESE2zX0u5ILQ1edQuUHyfxnC99MPLNYbiwKepwkwvRus9asD0MoHkzDaXZk
XNIrx2repD4NbIoKiYvvGBzNdibHaNfWzhNeWnFqcnfYhNICUp4G86kQwtm6HhLoqG72WM9Ps3Iv
097RWjJs7ADsZP8pi73XIWK+CMlozmNd2xPmd5KVeU82JmKt5C6qNJIDlI2oQ4WLKNl5kZFGPBlW
+JP0+OTFhGkyGkrW5pxOOs3JWXY6f7gFfUI+sQ4Md9KISfB1YBQXAilA/9onvrbFAOPjr1tPguit
MT0vMuMSRTZKwmPQmtPJUpsIq9B2EBxsKHKwGIkkAlNVCHedy6JaMYxsq6PQIViDibJ0ibtKbgg7
qfY25nzbE9VBUx4PsDy43/HPrEtwWcdM3tYYnk+lOgzB19T1puPsz9nOoKtnmroqlMyo/MIkOEQa
sdNaENZrD8frnrT6k0Xa2c5NwSMEA1XNjMnGtTZta6m2LCGqdTZ7m2DM7ysm2x20U1xB/TmKqk/9
EKb7ogOgo9GxmwiDBNh8wEMG1DlqX1g9PFApAldJ6oIN/0t2JF9mCCSGcMJVLVETy7LadKFNAjU0
sahKibGwqZnkboeaQaEIqL64R7d4jPBWEW4bAaBXJ7U1kBFXGWgERokZW41Co6YhSwoZ0TSpO61I
49B3bv/sUvk++mVG3rOAPR10SB7HlqnD0STTCqUnMl04u704B8DAW+S3hlIARjS+Jfq1jtA3dlaX
0HSi03SN+hPiZMvDuWZwh22Uxis8MpDRM8GgCHO1pQ7kxNCqQxfmkKmvQ4UpW1qDyJmcfCavBqhT
GvHcXWmtWgBIx4AEnFXRyIcq0lkv6CadczXMJ0R6KyYeaDXOZzcynsOEqDJ87xexoZ8d0+y2gJLO
qXLtDbaOxGKugZXONh1DltSujVq0HC4qIhmOofWc5ZLcMdWVrrzvGTqf03Kg4cQKzLfNmyEDVAJ7
LDqjX/xxSMvuoS+aESCq/eNHlUN7wAz7EkEFB9+h8punQXchhLEs0rezqd9wIW1OUMlbfJ+dTmx4
9WKbs1zJKHLWozb2DEybiCYUYydkTX9p8dGWHlQIOMl47Y7MRIA+WtXv2seIyejkz8I6RVVmv91K
8LYGCcrGnOsQ7Rsbt1pA5vQqJxiYNUlIyRvz3KEhihv7FNtKq7qWIH/2wqlc4vGcjVtJeerVfe+H
5WdpDBYAC1NJEiK/UhWZf3Li+DbXAQyMKOpOOEYMixpqkPvTV4viynrqPPtEX4ELaOHIj5UWBPvQ
odRZSBe/YwVteGmyWzW6G/gAT4PCG0wE1Km+GB7hSLyWh9I3P5cdtQJCnnC0pXXIYPa8G7Zi1Rv0
gjoUTkp1ldRDVrsLHWA5iLifaW8YG7Ohz2ujUH7TDSziAW2+qegMHJfL2vKT5WC0LNE5h6bMFieh
DnNX3uWtJbeJ11WbKbJe/CYJaDoYw3kGPLSKZybfmTF6CLLiOM805nKnzwrakHG+LUelBHVSdBX9
EV8XIadyxxwASy5DL2yGmXW9HDJNfBFd8cluYWFD+r2vaChz4fS3EewDKKXRGfs98XlGW+7rBgs3
i9J9E6d7V6tmssAdokh1Qk1AL1kXIqYZmMYPCei6z2N+S1ATCSnYr/Mi2ISuHr1YfSdWhBg1Z+Jj
bsK8dj+VJUsD4eH+ICe9yX37mpRc5tUw/daCJsCA4WE3w0lZWTMcyzGetk6SFOuWVcRdF5pn2wXv
kpAosxmNIjjXxjOZdEcvkd3nvEE2WfBfGZuPTRkbK5qX1MLNqDgnouLNCnDdxQ2Bfoh2j7hNXrHE
4lvO5MEG6Q3x1N2HA9szPyzGW1yLqLPyFz/L9K95VZwoCjziHTVv69QJ6GchgkSSGJ4GD+6XG4wf
y6j6JqSHK3Rmawkpy6VWSPbSUMgjfQj3shctZpgMkmDmDfIiKr/oVNnP5RXASuuWHYixqSGO7+pI
bqyQGbGYZgSZBjvfoNQzpfjqt0HAemJycmNXDy7hLO24qau8OiTwTy8Gf/QvMJDc2sML0SfJs2Gh
TBKts43xdwN0f/EeCYiWH7kqgmJpbf0uRKeatZDCCdhj4xzm00Wbzs1u1qRNW7iRF7S6YIw3ZNrV
Cu8YZO6esHM0GOgf+hJtu2t+B584Hx07HvYzyxE2IJ62TRv/rphp9weIwdHPWeNl1TTT1mydfhN6
w5dUi5orO28ew8Ijv1CpYxY5RiehLFC1ZB2oLsIaK0oFIM8OgWhwlBMD4kvgCVJN/0nvzCePSHkI
WvHd8iPWQtPpGvZSR12Lw6Qip+PBrFapAeO8UzWmRTdEyjOPXngb2eB38mSzM6c5WRc6AzDVMS7F
VnCfqJm77uVwCMxwt/BepGLATEZ9za5+ePuRsRRdS8O5b8cq2Bn/YAEtaCAPhmHRViB41RWnAiAV
FdNx+SUQAuWpYXtGZz5krQACHm2z0bC4BqBN61XBT5aDMTZIgxm+QtDH65wQX/kilVkWPX7Di15u
pWTT75Jcf1h2OgXbGnzhJJGOen4YGSiOrn/TKy/cl1F2zHpHHlBFyjNIFiLoewqGtBtBZBmUW6Y8
PpQBH14/ErWmtbI78PIoinR7ThgU4H7I/KFdjzrE7N5vdZQ8YMOs0Xntp1E/Txa0RQ+4fE5zH8Vh
R8LSbUiIXKgPxOSqyMPYT+6cmTSn2aV6HBnotExfT+B1VldxxXP1qNs42NcB5EUI206DFWDwLxmt
pGuQhcSux9gQqAW8vfbm8AqYQTnk/R4wO9KrFI4ARXXKR8NGgnHIwuC6M93ruLfwz0D6TSvDOLqx
e5sEMQDEKNnzeSfjuCtDUW/TGdXuVPb3SZwRdVIF20kB1GhraKuajwAB3wTNf8rRNTXo2uv4HqPd
azflOZujBO53EL6wj78iyHOfyIRKT+O3OxJ21gbFRabHfjdWXKLdZvRXfEqJbh4wEMcrqov91sSX
8UYlkrqhgB9TDv+GN9udK5IgmwRNqRl1O6LCrcG7SCzhbLrZ/ZIn8tjK9CKrALXNnKu1nB/tgZwQ
PI/krF3hqKBG5+j2pmzQncG9LSnybnhmFjcJ8Vxtp+aweT53k57s3W7+NOpAg1i80hONqF43ZkBz
0iwvjARBpqvF+lVB+mlmaAxQL7oweXMcHQpthbBlRzsDObqsLsmSZokRv46Cmu4gq4uRfsDarGE/
DNI+GBkNfoHuUcW66MDiJkWNq1rtE4X+T9vKp/9S6k89IJ6jWsYCnBPsrok8h0GXAaNDGWvcNopP
12C4pyELs44gxFMExI6NQGxetlM2UBUPPzVzSXqlzxVvViIBMHgQPi9d1sS94uON6oOuFDPPjdej
YuhZwPRcRdVz2wfEmXhxMvee1s+DbeHAAu1n7VEZXQ6whVZSUfooN3+sFLevUwQ/O4blF/rusQl1
gw4nWg7F+8sV+a8TO68eH1EauUdNn+48D2SOM2EtZc5SXPOLCiLqqHiCiQnSmmZauQNxsw61GGyE
7dwaBg2BqJc+qHSiV3QHzZYPbQM1aJqV2NUxcOZZ6t8k/mU3Qe8FwI9slK6JUOzDSVEQQZtRCICL
qClCotCxOgW0ejJpyo1hvpLe+800wo9GDiKUtKiUhfHnILwOIRsD4SL/1sDoIxSZkcIJBSxgjZ6i
NvLcF7riOOoAHV1FdmQhXfFmCSYVoI/AH+0af9HXnC4hCI38UpuEfZEBi8zjr+xUQ4p3UCRbvK2K
Kikcgy1beQ3cGLSPpGplabsxa8q7xmKAuPOniowS9kvmhlys/NxFzySUcKaBylvPzlOsY7kh4GvX
KuJlvLAvgWCWKv6uhIoJFD/iCgwpM1DMTJ8yCwRNT7E0a+OpUGzNODHvrdb4EplodaoBKUc4Fw+5
InLqis2JYulcK1pnq7idCdXEfNLvZsrhYD0DcGOrsrPufEX89EF/ZiBAE8UClYoKClB242TQwMN4
Cpko8pdAH1d9aTtUpIDymHRO8IvcuhRGBlY9TWsOO0eRSCMuWIpMGpWHWZFKPYUsVezSEIhpAcw0
T6Ca8sfJfcuU3oTOR8OPvgcxxJdpCBRyPFcbtJieEdFcWcgKKg4UeMHLEFEtPFXAqpD+NzmhDtqx
G6gbS8VfxYxGaJxisg6k+YEuINsgBdjaAG61AbiWiuSKOq7cuqNubQEtImbu96w/vnKykz+JKsNS
RNgQNCzTprZ2jSugR73OmVbF9xX7s5VTl8W+EDQrSCV7cFO4KuyZj7NXkmxsHy0ioyngEbxgFfUF
Ms52P6Q71jRXjeFt65SkXmGGGCvrS8TSJW8EklfAtwYAXDpr/P3u8HlwYeOSKN8dsyq9DO9A/DMb
nh1F0iXUg7dB8hA9yvZLxQZttPQZqRWLlah9pIlgryvgvDHFwSPRxudKcXutGYKvCcoXGfDVqNi+
XOCzNShvdwfl0saaUFqofTjrayLk1q0LIXiEP6bh8tgB0fra+lCEw7l0LoOYTFN1QjXUiHytLlcA
t8Bgsx2wS04RrhON4hPnilQM4BPtGfDiaoJibCXwjD0HjkhO5D3bckYh8kbQx1Q3vxLARO4dUORx
OLqKkRwVLu2gFLO+WiQG5tdoas8JiYRH5prNTJqao4jLOBq33jcXoQ+0xjQnu0SLVckIDWU2gJEG
3JwCcKbDht+shelM9d7eWGCe64X3DPiZSFHUWyMNu5xTekMMQr5Nyxw3cY4g2wEebbnFKVM0aU9x
pUcFmA5LQR4fkna8GkyqLjE0NjKt1sNvZrunoHZ3qQsH2ZoUnYPlejVmB1a/T1VqMzQV57rq9cuI
BifZai/W19hOTcLS+s8awukVTHmChUBmz4qdjSQB0ZfiadvkHa86r/nOHOOuK+F6MH76M+o1GivM
GXtdsblDnF9ehtmOEhWhnuQFDTXVHg/ajiAfRJUOC+AjCkLaY+Dw1Rr3/eAqVfKCHPnlZ+/fajPq
vRXbMYxxOXrchQCTv8NgIlGgKKCKUCH/9Uu8gooryJWtQMgOZ+6n3699g/53lt6Xyz9ffuenm8tv
LodCFRMcg9NDVw/hmd2VPuszXTzoM8th+bfv3779Ee/P99ND//Lrb8+HEUBsA31mqsZwgl2UZ1lw
N4F6hmEBJC5PrSPMRdFIgCJ5M/diNqO9G4h8ZwXtV4pi06Fry2RfFV5xyFldb8vY+epMyaHvH6MK
pE6GQDOcQhC/bn0ia+NzPA/Tc4jmKQ9dHIZGZx80IkEoD7EDkYPC/vx6k/Tb5lR5bHDarnv+hf8S
ew6KkDcUjEmjf7vcDLEg0OZRn24j3PiU2dR7gYgBk/v1/uXx3JyK9dujpOrZll9aDiQj/fVIbz8k
S3AVOgUrZ67B77/3/me9Pdb793/3O3/3M0tr4QU2QL4ooNsKmjNQaly51mRulm/fITnLtwuiZ/nZ
+7fLz5YHWG4th7/7t3/3UNgRBtZtfBa1ao4odE+l+gYBr/YHuudvf2iWNXuO5a7lUKh/FL3/o+X7
5R6nYvfTecdBtQ7qjiFNv5qbfuFOP24udy0HOwJDV2kwTXm490d/f4rllimGH1iT/2dUaD9eiCLX
bPM2aqeb7rWebl+bLm2bn7k210WUt3fF/9kv/esH+l+vyzP/T7o2Rxo4uf9J17b8Uctf/K8eI33h
hXXfXv/zP8DjkFfhGGyR+D9fyMZSOGg/7tZQQn2AeQOmgUCP5etnzaF6k/67t+Ffv8K39/Nf/86/
egVvb9Dx23/+BxcstHO/+S6QA2jii1+Ucz9e5c/vgic/0IED/iNNsXyZf9y7YHvK9f97Y8H9YEEJ
oL9gvb1K+Eo/vwu6IRgLjunpxh/4+k2FDfqt128y1HWDui0iyr8+5Z9fv+t9cCQyT0vRNdTX2xv+
04Txf/1c4KP7Ven6784IJgAuPmMEXu+v8ud3QcoPpsnJ4ILVWr6YMXjb/6B3gT9cIV5+aywY3gei
axgOJjrbn1++Z3yw6OxaQKHeBsGfdyr8jdz53x4E9gc0yxI5lfePD/mf3gXng4nyDTGPfHsX3t7v
P2gQcCbokHF+axAQ9CqFKTnff5wKfNb/9C6ID2qu4EwBCqe+kHf/WaeCASTvbYB+Hf938Fr844L9
7ywR1Kt0gAq/fdLLtPfzu+C6H+AbeUwIP1YIf9yEwIxt/u5YsAQXR9s2LQm0TX39OhbgDApp2p7x
Yywwb/xhY8GkJfK7Z4T9wTZVGDJawOWL9ec/jQX5Qfdg41p/DZa39ekfNC8YqFd+9+JgWh+YE0yE
6HTh/2Ys4Pj4oAtMHUwNf9ooIClHgSR/b15kIWRB5Gch+LejwBMfHLWOlOJ93vzTzgVdAex+611g
RtB5iewafrzKX5bLLpsKF4et+GtCeFuf/lHnAri+33wXTJaDtmNZxIi/nQuM+J9nBF13cE4xabCY
Wn7hjzsjDAMm2m++C5b+wTZcxrz7Y0b4ZSywaMYwoVbMPybGt7f9zxoL8r+YO7PeNm4gAP8Voz9A
0B7a46EBCget3TZp0aYp+shIG4uwrA125Sb+9/14rL2klKMZASHtJ0ueJWeHcx/iG1EsKgJhGWLQ
0UIkI+ntSw1dhYmVqtaYZ3UjpoV6saRVK93MT5uR2bKFfWJaVKbjb2J8EU3WKbECfbFcNHVZM3HB
M77IpdSscKYsqXukK7Nd6WnNGW9HyBGKZlFUNSm2mCF2xRwBO5I+0hUaY7JYKMVYKI2d2FIyO/G9
SDq05YLW3AX2usN3QgyRUlqxbCwXptssSQzlST0Ju3FRwQraiu7XZiUnG8lmbqT2Y7Gk0plL0Kwi
cdBmGJZ0Xspp/G1XeuyQ+iTp8fGwZ3VOzXgFOc01I6RhtURQIivc8dOzm5e4uuR8kBHQNWeMTl9h
L2M/4F5xp3d4TokBVFnuLuTXy0KkAB2F0ftwjkw3fE4DLVKioSMFerjDQnL2spmcIPadrJAChtHN
TjnHQtUu8owkOmqwHRaSYwRMYWikWDDhBS5C3pRP2u8cC+hFeQOdlDSXsCs9LNBIWqwXtQuj99XY
AH6FfKGpwAIXgtEf7sYkiAVKu4RcEaEAsdNRhP7sdsWisViY41fZ0n/+rXTkdX+/P5jw943u9/P2
KHnpXsxneWME4Sn0jOdgBd+rqJB0lABS5/cBmxnOSDAjXTuhhqlJKQEtIG+ILXszIA7AG5uZIQ5L
oybalZ6cLHF8SLFQIgcZ0UDrenfKyGbMMpxpRN/hjskZCg29V4TH5yqgH+MZmQRkrCytiMk2VVlk
nkqScx/h8Tka/PR/g45lCVNc5fxE3LDOMZOo7qxwqduV3PHJDJG6jVAPiKcSZyMl1a7IVMYzg1ed
CQ7t0mtJlugSUpjzDCKQ3gQzrourwAQZv0KhQCYOxjLdtHJampr1rQSj2pi2j5q8XL0+BIKRCItY
KJCJQxIG4SNP8BE/wJqGIRjXgmeXjvgSooWsXYmZIn5E4y+nuZojhUgmtHjQCuZQrXCy2ZUcV8Do
yaXeVBNfyYuaI3osRFqS9SHVOFHyKrmrUFeF+PgN+Yk0N+XCu5ccc8UlEemSAUtVcnoRWQetVC8q
OF3DECe6wZ88fotNSaCZGUu40+1KTSiQNGimJIoirQXyv6RkqplSzqI70DAYsiwZyMgIQbuSowWT
jeTce5+1lyLB8mQvoR6VpHCUhNDcq46wYIQCeS64271RkpA4YMvi45vg4YqK1Cm4GHEClETXfdP3
+kzo9OScVFJpaBK1ixZIxvcwN5PrFQYkd6wh4mgXn6cVVMzwnYnfPskWGIcMcX1KMptjAb2Qx5ho
2qQ4poaFvCQyLmSEJQmJBYVtyFX3rmO90GZok4/oLdKE7gDcSSwMueE4XHLa2z6y+YAGKpJWCaeY
5rhufTkNfAGmHos/Lrd6t7FlH7obT1WHfOwLU7nD8ee+1MHUMxjHWvBFUwXinv1UFfIskBI2+Xr2
4ZSMbZ/j/90f8PjRwbOmU01/vNLdoIb19sF+8OC3+VLdUTryw069UXdqbvu4l/y0k++/C/Y5o/7P
AB5vI7gmBiGGO2jGg4eAbZBXDvhW7Uc1Tls0r9EZQFLIl2qn3/bDXge7dt4GMWyGPw9q08937TR2
OWT6aa8Pen0fWMZOCZACf97t1Hs1dPNtOxecGLK35i/6txeX/e7+7k2IdpPiNj31ZGnWo5L7Ker+
EazrTfA+fcGCdP8/df1wE27Za99SyFdgXOvp7Ja8C9ww0x++HhnXG7UNCDBzzmTphq93O73vdXgj
nRoiBr3faBVxERcXE0Pu34dkwYhdlDkp2F+OeZOLbIsBA+B+ffswbdHShQuUSkH/2t/r8QjNLhlF
CvuF0vuAe/gQtxzu8LBT+80cHTgqz/EKX6hxVOvt/dgdDgFN5y5BRbx1vd7qGxUG+FwqoBy0ma3Q
HwLKZoiCSS2Tw2YGD7/v3gW8yfuhzwG9p0PCtE+rnLnMQDHofn+IeIjPPJVCftm9GVSkPfkEZzno
f1Uot/A2mPxxOeD3F1fqjg5NOhTrwDc5yeeA/3M3jF3AqTClTQnAOYC/6D7odSDGfJXJOYD/0w+3
0zYtCTpnghh0Pxy2F5dq6JGU4eV0dULnecBzdRvffRcfkYL/batDjLsaLzHY2x0aSWjVeEeuGPTQ
3cQ5FNYlIAX8O+NrRuYwqchM8MV/UvB/bPtNd3E9Hsk2l/0gBf8nLatOE6Iv4TzPA44J0ftkpeA/
OTzo420cvshWeNV9CK1Kei+brGTpnv86qO0ExfAUH6iSgn3dDXdItgCyywsQQ9ZYNhF5F7RrILIg
Bf23Qu7sbw7h1cSRaPopiIF34+Hi9anNuzI8MXw9rnsGAwSam++IIYb90BPivpmQYOnEdRz5NORT
nqbH/gDH/qepE8ipfwuda+Yb612nhmf/AQAA//8=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15" fmlaLink="Analysis!$C$2" max="10" min="1" page="10" val="1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247648</xdr:colOff>
      <xdr:row>1</xdr:row>
      <xdr:rowOff>19050</xdr:rowOff>
    </xdr:from>
    <xdr:to>
      <xdr:col>4</xdr:col>
      <xdr:colOff>228598</xdr:colOff>
      <xdr:row>4</xdr:row>
      <xdr:rowOff>104775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247648" y="209550"/>
          <a:ext cx="2673350" cy="657225"/>
          <a:chOff x="10201274" y="152401"/>
          <a:chExt cx="2419350" cy="657225"/>
        </a:xfrm>
      </xdr:grpSpPr>
      <xdr:pic>
        <xdr:nvPicPr>
          <xdr:cNvPr id="3" name="Graphic 2" descr="Box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0201274" y="171449"/>
            <a:ext cx="628650" cy="628650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 txBox="1"/>
        </xdr:nvSpPr>
        <xdr:spPr>
          <a:xfrm>
            <a:off x="10467974" y="152401"/>
            <a:ext cx="2124075" cy="4191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800">
                <a:solidFill>
                  <a:sysClr val="windowText" lastClr="000000"/>
                </a:solidFill>
                <a:latin typeface="Arial Black" panose="020B0A04020102020204" pitchFamily="34" charset="0"/>
              </a:rPr>
              <a:t>Home</a:t>
            </a:r>
            <a:r>
              <a:rPr lang="en-US" sz="1800" baseline="0">
                <a:solidFill>
                  <a:schemeClr val="bg1"/>
                </a:solidFill>
                <a:latin typeface="Arial Black" panose="020B0A04020102020204" pitchFamily="34" charset="0"/>
              </a:rPr>
              <a:t> </a:t>
            </a:r>
            <a:r>
              <a:rPr lang="en-US" sz="1400">
                <a:solidFill>
                  <a:schemeClr val="accent2">
                    <a:lumMod val="40000"/>
                    <a:lumOff val="60000"/>
                  </a:schemeClr>
                </a:solidFill>
                <a:latin typeface="Arial Black" panose="020B0A04020102020204" pitchFamily="34" charset="0"/>
              </a:rPr>
              <a:t>Luxury</a:t>
            </a:r>
            <a:r>
              <a:rPr lang="en-US" sz="1800">
                <a:solidFill>
                  <a:schemeClr val="bg1"/>
                </a:solidFill>
                <a:latin typeface="Arial Black" panose="020B0A04020102020204" pitchFamily="34" charset="0"/>
              </a:rPr>
              <a:t> </a:t>
            </a:r>
            <a:endParaRPr lang="en-US" sz="1800" b="1">
              <a:solidFill>
                <a:schemeClr val="bg1"/>
              </a:solidFill>
              <a:latin typeface="Arial Black" panose="020B0A04020102020204" pitchFamily="34" charset="0"/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 txBox="1"/>
        </xdr:nvSpPr>
        <xdr:spPr>
          <a:xfrm>
            <a:off x="10496549" y="390526"/>
            <a:ext cx="2124075" cy="4191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>
                <a:solidFill>
                  <a:schemeClr val="tx1">
                    <a:lumMod val="85000"/>
                    <a:lumOff val="15000"/>
                  </a:schemeClr>
                </a:solidFill>
                <a:latin typeface="Arial Black" panose="020B0A04020102020204" pitchFamily="34" charset="0"/>
              </a:rPr>
              <a:t>Kitchen</a:t>
            </a:r>
            <a:r>
              <a:rPr lang="en-US" sz="2400" baseline="0">
                <a:solidFill>
                  <a:schemeClr val="tx1">
                    <a:lumMod val="85000"/>
                    <a:lumOff val="15000"/>
                  </a:schemeClr>
                </a:solidFill>
                <a:latin typeface="Arial Black" panose="020B0A04020102020204" pitchFamily="34" charset="0"/>
              </a:rPr>
              <a:t> </a:t>
            </a:r>
            <a:endParaRPr lang="en-US" sz="2400" b="1">
              <a:solidFill>
                <a:schemeClr val="bg1"/>
              </a:solidFill>
              <a:latin typeface="Arial Black" panose="020B0A04020102020204" pitchFamily="34" charset="0"/>
            </a:endParaRPr>
          </a:p>
        </xdr:txBody>
      </xdr:sp>
    </xdr:grpSp>
    <xdr:clientData/>
  </xdr:twoCellAnchor>
  <xdr:twoCellAnchor>
    <xdr:from>
      <xdr:col>0</xdr:col>
      <xdr:colOff>241300</xdr:colOff>
      <xdr:row>7</xdr:row>
      <xdr:rowOff>63500</xdr:rowOff>
    </xdr:from>
    <xdr:to>
      <xdr:col>9</xdr:col>
      <xdr:colOff>0</xdr:colOff>
      <xdr:row>42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419100</xdr:colOff>
      <xdr:row>26</xdr:row>
      <xdr:rowOff>25400</xdr:rowOff>
    </xdr:from>
    <xdr:to>
      <xdr:col>15</xdr:col>
      <xdr:colOff>356108</xdr:colOff>
      <xdr:row>44</xdr:row>
      <xdr:rowOff>189992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381000</xdr:colOff>
      <xdr:row>1</xdr:row>
      <xdr:rowOff>25400</xdr:rowOff>
    </xdr:from>
    <xdr:to>
      <xdr:col>18</xdr:col>
      <xdr:colOff>508000</xdr:colOff>
      <xdr:row>5</xdr:row>
      <xdr:rowOff>76200</xdr:rowOff>
    </xdr:to>
    <xdr:sp macro="" textlink="Analysis!E6">
      <xdr:nvSpPr>
        <xdr:cNvPr id="12" name="Rectangl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3073400" y="215900"/>
          <a:ext cx="9550400" cy="812800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C0763331-E80F-2749-AFEB-B2E74746A5D4}" type="TxLink">
            <a:rPr lang="en-US" sz="44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  <a:cs typeface="Calibri"/>
            </a:rPr>
            <a:pPr algn="l"/>
            <a:t>Summary for Sales of Teapot </a:t>
          </a:fld>
          <a:endParaRPr lang="en-US" sz="1600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7</xdr:row>
      <xdr:rowOff>127000</xdr:rowOff>
    </xdr:from>
    <xdr:to>
      <xdr:col>24</xdr:col>
      <xdr:colOff>635000</xdr:colOff>
      <xdr:row>27</xdr:row>
      <xdr:rowOff>12700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55200" y="1460500"/>
              <a:ext cx="6934200" cy="3695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215900</xdr:colOff>
          <xdr:row>1</xdr:row>
          <xdr:rowOff>25400</xdr:rowOff>
        </xdr:from>
        <xdr:to>
          <xdr:col>24</xdr:col>
          <xdr:colOff>139700</xdr:colOff>
          <xdr:row>6</xdr:row>
          <xdr:rowOff>88900</xdr:rowOff>
        </xdr:to>
        <xdr:sp macro="" textlink="">
          <xdr:nvSpPr>
            <xdr:cNvPr id="1026" name="Spinne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2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7</xdr:col>
      <xdr:colOff>419100</xdr:colOff>
      <xdr:row>7</xdr:row>
      <xdr:rowOff>63500</xdr:rowOff>
    </xdr:from>
    <xdr:to>
      <xdr:col>15</xdr:col>
      <xdr:colOff>355600</xdr:colOff>
      <xdr:row>26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419100</xdr:colOff>
      <xdr:row>26</xdr:row>
      <xdr:rowOff>101600</xdr:rowOff>
    </xdr:from>
    <xdr:to>
      <xdr:col>24</xdr:col>
      <xdr:colOff>508000</xdr:colOff>
      <xdr:row>42</xdr:row>
      <xdr:rowOff>101600</xdr:rowOff>
    </xdr:to>
    <xdr:sp macro="" textlink="Analysis!G18">
      <xdr:nvSpPr>
        <xdr:cNvPr id="10" name="Rectangle 9">
          <a:extLst>
            <a:ext uri="{FF2B5EF4-FFF2-40B4-BE49-F238E27FC236}">
              <a16:creationId xmlns:a16="http://schemas.microsoft.com/office/drawing/2014/main" id="{AD9619FC-8D1B-49E7-8A5F-85E736A4C6DF}"/>
            </a:ext>
          </a:extLst>
        </xdr:cNvPr>
        <xdr:cNvSpPr/>
      </xdr:nvSpPr>
      <xdr:spPr>
        <a:xfrm>
          <a:off x="10515600" y="5054600"/>
          <a:ext cx="6146800" cy="3048000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41BD2E5A-D8CB-0B46-BCD7-4464CB576579}" type="TxLink">
            <a:rPr lang="en-US" sz="4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  <a:cs typeface="Calibri"/>
            </a:rPr>
            <a:t>The map above shows the distribution of Teapot  sales across the country</a:t>
          </a:fld>
          <a:endParaRPr lang="en-US" sz="4000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800100</xdr:colOff>
      <xdr:row>19</xdr:row>
      <xdr:rowOff>12700</xdr:rowOff>
    </xdr:from>
    <xdr:to>
      <xdr:col>20</xdr:col>
      <xdr:colOff>400050</xdr:colOff>
      <xdr:row>37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127000</xdr:colOff>
      <xdr:row>37</xdr:row>
      <xdr:rowOff>31750</xdr:rowOff>
    </xdr:from>
    <xdr:to>
      <xdr:col>15</xdr:col>
      <xdr:colOff>177800</xdr:colOff>
      <xdr:row>50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520700</xdr:colOff>
      <xdr:row>54</xdr:row>
      <xdr:rowOff>69850</xdr:rowOff>
    </xdr:from>
    <xdr:to>
      <xdr:col>11</xdr:col>
      <xdr:colOff>723900</xdr:colOff>
      <xdr:row>68</xdr:row>
      <xdr:rowOff>146050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1600" y="12782550"/>
              <a:ext cx="66167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781050</xdr:colOff>
      <xdr:row>24</xdr:row>
      <xdr:rowOff>165100</xdr:rowOff>
    </xdr:from>
    <xdr:to>
      <xdr:col>10</xdr:col>
      <xdr:colOff>641350</xdr:colOff>
      <xdr:row>35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077A-A270-4824-AE6E-D66251B707C3}">
  <dimension ref="A1:F2764"/>
  <sheetViews>
    <sheetView workbookViewId="0">
      <selection activeCell="C1" sqref="C1:C1048576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2022</v>
      </c>
      <c r="B2" t="s">
        <v>6</v>
      </c>
      <c r="C2" t="s">
        <v>7</v>
      </c>
      <c r="D2">
        <v>1829</v>
      </c>
      <c r="E2">
        <v>64872</v>
      </c>
      <c r="F2" t="s">
        <v>8</v>
      </c>
    </row>
    <row r="3" spans="1:6" x14ac:dyDescent="0.2">
      <c r="A3">
        <v>2022</v>
      </c>
      <c r="B3" t="s">
        <v>6</v>
      </c>
      <c r="C3" t="s">
        <v>9</v>
      </c>
      <c r="D3">
        <v>1354</v>
      </c>
      <c r="E3">
        <v>61216</v>
      </c>
      <c r="F3" t="s">
        <v>10</v>
      </c>
    </row>
    <row r="4" spans="1:6" x14ac:dyDescent="0.2">
      <c r="A4">
        <v>2022</v>
      </c>
      <c r="B4" t="s">
        <v>6</v>
      </c>
      <c r="C4" t="s">
        <v>11</v>
      </c>
      <c r="D4">
        <v>2565</v>
      </c>
      <c r="E4">
        <v>55909</v>
      </c>
      <c r="F4" t="s">
        <v>8</v>
      </c>
    </row>
    <row r="5" spans="1:6" x14ac:dyDescent="0.2">
      <c r="A5">
        <v>2022</v>
      </c>
      <c r="B5" t="s">
        <v>6</v>
      </c>
      <c r="C5" t="s">
        <v>12</v>
      </c>
      <c r="D5">
        <v>17651</v>
      </c>
      <c r="E5">
        <v>48534</v>
      </c>
      <c r="F5" t="s">
        <v>8</v>
      </c>
    </row>
    <row r="6" spans="1:6" x14ac:dyDescent="0.2">
      <c r="A6">
        <v>2022</v>
      </c>
      <c r="B6" t="s">
        <v>6</v>
      </c>
      <c r="C6" t="s">
        <v>13</v>
      </c>
      <c r="D6">
        <v>3312</v>
      </c>
      <c r="E6">
        <v>97879</v>
      </c>
      <c r="F6" t="s">
        <v>10</v>
      </c>
    </row>
    <row r="7" spans="1:6" x14ac:dyDescent="0.2">
      <c r="A7">
        <v>2022</v>
      </c>
      <c r="B7" t="s">
        <v>6</v>
      </c>
      <c r="C7" t="s">
        <v>14</v>
      </c>
      <c r="D7">
        <v>467</v>
      </c>
      <c r="E7">
        <v>49142</v>
      </c>
      <c r="F7" t="s">
        <v>10</v>
      </c>
    </row>
    <row r="8" spans="1:6" x14ac:dyDescent="0.2">
      <c r="A8">
        <v>2022</v>
      </c>
      <c r="B8" t="s">
        <v>6</v>
      </c>
      <c r="C8" t="s">
        <v>15</v>
      </c>
      <c r="D8">
        <v>186</v>
      </c>
      <c r="E8">
        <v>49290</v>
      </c>
      <c r="F8" t="s">
        <v>8</v>
      </c>
    </row>
    <row r="9" spans="1:6" x14ac:dyDescent="0.2">
      <c r="A9">
        <v>2022</v>
      </c>
      <c r="B9" t="s">
        <v>6</v>
      </c>
      <c r="C9" t="s">
        <v>16</v>
      </c>
      <c r="D9">
        <v>5394</v>
      </c>
      <c r="E9">
        <v>43717</v>
      </c>
      <c r="F9" t="s">
        <v>8</v>
      </c>
    </row>
    <row r="10" spans="1:6" x14ac:dyDescent="0.2">
      <c r="A10">
        <v>2022</v>
      </c>
      <c r="B10" t="s">
        <v>6</v>
      </c>
      <c r="C10" t="s">
        <v>17</v>
      </c>
      <c r="D10">
        <v>2794</v>
      </c>
      <c r="E10">
        <v>51978</v>
      </c>
      <c r="F10" t="s">
        <v>10</v>
      </c>
    </row>
    <row r="11" spans="1:6" x14ac:dyDescent="0.2">
      <c r="A11">
        <v>2022</v>
      </c>
      <c r="B11" t="s">
        <v>6</v>
      </c>
      <c r="C11" t="s">
        <v>18</v>
      </c>
      <c r="D11">
        <v>2531</v>
      </c>
      <c r="E11">
        <v>48820</v>
      </c>
      <c r="F11" t="s">
        <v>10</v>
      </c>
    </row>
    <row r="12" spans="1:6" x14ac:dyDescent="0.2">
      <c r="A12">
        <v>2022</v>
      </c>
      <c r="B12" t="s">
        <v>6</v>
      </c>
      <c r="C12" t="s">
        <v>19</v>
      </c>
      <c r="D12">
        <v>2818</v>
      </c>
      <c r="E12">
        <v>58259</v>
      </c>
      <c r="F12" t="s">
        <v>10</v>
      </c>
    </row>
    <row r="13" spans="1:6" x14ac:dyDescent="0.2">
      <c r="A13">
        <v>2022</v>
      </c>
      <c r="B13" t="s">
        <v>6</v>
      </c>
      <c r="C13" t="s">
        <v>20</v>
      </c>
      <c r="D13">
        <v>2302</v>
      </c>
      <c r="E13">
        <v>56732</v>
      </c>
      <c r="F13" t="s">
        <v>10</v>
      </c>
    </row>
    <row r="14" spans="1:6" x14ac:dyDescent="0.2">
      <c r="A14">
        <v>2022</v>
      </c>
      <c r="B14" t="s">
        <v>6</v>
      </c>
      <c r="C14" t="s">
        <v>21</v>
      </c>
      <c r="D14">
        <v>2911</v>
      </c>
      <c r="E14">
        <v>51588</v>
      </c>
      <c r="F14" t="s">
        <v>10</v>
      </c>
    </row>
    <row r="15" spans="1:6" x14ac:dyDescent="0.2">
      <c r="A15">
        <v>2022</v>
      </c>
      <c r="B15" t="s">
        <v>6</v>
      </c>
      <c r="C15" t="s">
        <v>22</v>
      </c>
      <c r="D15">
        <v>2613</v>
      </c>
      <c r="E15">
        <v>53721</v>
      </c>
      <c r="F15" t="s">
        <v>10</v>
      </c>
    </row>
    <row r="16" spans="1:6" x14ac:dyDescent="0.2">
      <c r="A16">
        <v>2022</v>
      </c>
      <c r="B16" t="s">
        <v>6</v>
      </c>
      <c r="C16" t="s">
        <v>23</v>
      </c>
      <c r="D16">
        <v>1632</v>
      </c>
      <c r="E16">
        <v>60605</v>
      </c>
      <c r="F16" t="s">
        <v>10</v>
      </c>
    </row>
    <row r="17" spans="1:6" x14ac:dyDescent="0.2">
      <c r="A17">
        <v>2022</v>
      </c>
      <c r="B17" t="s">
        <v>6</v>
      </c>
      <c r="C17" t="s">
        <v>24</v>
      </c>
      <c r="D17">
        <v>3143</v>
      </c>
      <c r="E17">
        <v>92727</v>
      </c>
      <c r="F17" t="s">
        <v>10</v>
      </c>
    </row>
    <row r="18" spans="1:6" x14ac:dyDescent="0.2">
      <c r="A18">
        <v>2022</v>
      </c>
      <c r="B18" t="s">
        <v>6</v>
      </c>
      <c r="C18" t="s">
        <v>25</v>
      </c>
      <c r="D18">
        <v>1581</v>
      </c>
      <c r="E18">
        <v>47422</v>
      </c>
      <c r="F18" t="s">
        <v>10</v>
      </c>
    </row>
    <row r="19" spans="1:6" x14ac:dyDescent="0.2">
      <c r="A19">
        <v>2022</v>
      </c>
      <c r="B19" t="s">
        <v>6</v>
      </c>
      <c r="C19" t="s">
        <v>26</v>
      </c>
      <c r="D19">
        <v>720</v>
      </c>
      <c r="E19">
        <v>52887</v>
      </c>
      <c r="F19" t="s">
        <v>10</v>
      </c>
    </row>
    <row r="20" spans="1:6" x14ac:dyDescent="0.2">
      <c r="A20">
        <v>2022</v>
      </c>
      <c r="B20" t="s">
        <v>6</v>
      </c>
      <c r="C20" t="s">
        <v>27</v>
      </c>
      <c r="D20">
        <v>999</v>
      </c>
      <c r="E20">
        <v>70628</v>
      </c>
      <c r="F20" t="s">
        <v>10</v>
      </c>
    </row>
    <row r="21" spans="1:6" x14ac:dyDescent="0.2">
      <c r="A21">
        <v>2022</v>
      </c>
      <c r="B21" t="s">
        <v>6</v>
      </c>
      <c r="C21" t="s">
        <v>28</v>
      </c>
      <c r="D21">
        <v>3574</v>
      </c>
      <c r="E21">
        <v>49309</v>
      </c>
      <c r="F21" t="s">
        <v>10</v>
      </c>
    </row>
    <row r="22" spans="1:6" x14ac:dyDescent="0.2">
      <c r="A22">
        <v>2022</v>
      </c>
      <c r="B22" t="s">
        <v>6</v>
      </c>
      <c r="C22" t="s">
        <v>29</v>
      </c>
      <c r="D22">
        <v>3175</v>
      </c>
      <c r="E22">
        <v>57276</v>
      </c>
      <c r="F22" t="s">
        <v>10</v>
      </c>
    </row>
    <row r="23" spans="1:6" x14ac:dyDescent="0.2">
      <c r="A23">
        <v>2022</v>
      </c>
      <c r="B23" t="s">
        <v>6</v>
      </c>
      <c r="C23" t="s">
        <v>30</v>
      </c>
      <c r="D23">
        <v>2070</v>
      </c>
      <c r="E23">
        <v>56525</v>
      </c>
      <c r="F23" t="s">
        <v>10</v>
      </c>
    </row>
    <row r="24" spans="1:6" x14ac:dyDescent="0.2">
      <c r="A24">
        <v>2022</v>
      </c>
      <c r="B24" t="s">
        <v>6</v>
      </c>
      <c r="C24" t="s">
        <v>31</v>
      </c>
      <c r="D24">
        <v>2123</v>
      </c>
      <c r="E24">
        <v>52677</v>
      </c>
      <c r="F24" t="s">
        <v>8</v>
      </c>
    </row>
    <row r="25" spans="1:6" x14ac:dyDescent="0.2">
      <c r="A25">
        <v>2022</v>
      </c>
      <c r="B25" t="s">
        <v>6</v>
      </c>
      <c r="C25" t="s">
        <v>32</v>
      </c>
      <c r="D25">
        <v>1847</v>
      </c>
      <c r="E25">
        <v>71945</v>
      </c>
      <c r="F25" t="s">
        <v>8</v>
      </c>
    </row>
    <row r="26" spans="1:6" x14ac:dyDescent="0.2">
      <c r="A26">
        <v>2022</v>
      </c>
      <c r="B26" t="s">
        <v>6</v>
      </c>
      <c r="C26" t="s">
        <v>33</v>
      </c>
      <c r="D26">
        <v>2469</v>
      </c>
      <c r="E26">
        <v>50449</v>
      </c>
      <c r="F26" t="s">
        <v>10</v>
      </c>
    </row>
    <row r="27" spans="1:6" x14ac:dyDescent="0.2">
      <c r="A27">
        <v>2022</v>
      </c>
      <c r="B27" t="s">
        <v>6</v>
      </c>
      <c r="C27" t="s">
        <v>34</v>
      </c>
      <c r="D27">
        <v>598</v>
      </c>
      <c r="E27">
        <v>94060</v>
      </c>
      <c r="F27" t="s">
        <v>8</v>
      </c>
    </row>
    <row r="28" spans="1:6" x14ac:dyDescent="0.2">
      <c r="A28">
        <v>2022</v>
      </c>
      <c r="B28" t="s">
        <v>6</v>
      </c>
      <c r="C28" t="s">
        <v>35</v>
      </c>
      <c r="D28">
        <v>350</v>
      </c>
      <c r="E28">
        <v>54051</v>
      </c>
      <c r="F28" t="s">
        <v>8</v>
      </c>
    </row>
    <row r="29" spans="1:6" x14ac:dyDescent="0.2">
      <c r="A29">
        <v>2022</v>
      </c>
      <c r="B29" t="s">
        <v>6</v>
      </c>
      <c r="C29" t="s">
        <v>36</v>
      </c>
      <c r="D29">
        <v>999</v>
      </c>
      <c r="E29">
        <v>50634</v>
      </c>
      <c r="F29" t="s">
        <v>10</v>
      </c>
    </row>
    <row r="30" spans="1:6" x14ac:dyDescent="0.2">
      <c r="A30">
        <v>2022</v>
      </c>
      <c r="B30" t="s">
        <v>6</v>
      </c>
      <c r="C30" t="s">
        <v>37</v>
      </c>
      <c r="D30">
        <v>2064</v>
      </c>
      <c r="E30">
        <v>71885</v>
      </c>
      <c r="F30" t="s">
        <v>10</v>
      </c>
    </row>
    <row r="31" spans="1:6" x14ac:dyDescent="0.2">
      <c r="A31">
        <v>2022</v>
      </c>
      <c r="B31" t="s">
        <v>6</v>
      </c>
      <c r="C31" t="s">
        <v>38</v>
      </c>
      <c r="D31">
        <v>3335</v>
      </c>
      <c r="E31">
        <v>50384</v>
      </c>
      <c r="F31" t="s">
        <v>8</v>
      </c>
    </row>
    <row r="32" spans="1:6" x14ac:dyDescent="0.2">
      <c r="A32">
        <v>2022</v>
      </c>
      <c r="B32" t="s">
        <v>6</v>
      </c>
      <c r="C32" t="s">
        <v>39</v>
      </c>
      <c r="D32">
        <v>3428</v>
      </c>
      <c r="E32">
        <v>48720</v>
      </c>
      <c r="F32" t="s">
        <v>8</v>
      </c>
    </row>
    <row r="33" spans="1:6" x14ac:dyDescent="0.2">
      <c r="A33">
        <v>2022</v>
      </c>
      <c r="B33" t="s">
        <v>6</v>
      </c>
      <c r="C33" t="s">
        <v>40</v>
      </c>
      <c r="D33">
        <v>1830</v>
      </c>
      <c r="E33">
        <v>98355</v>
      </c>
      <c r="F33" t="s">
        <v>10</v>
      </c>
    </row>
    <row r="34" spans="1:6" x14ac:dyDescent="0.2">
      <c r="A34">
        <v>2022</v>
      </c>
      <c r="B34" t="s">
        <v>6</v>
      </c>
      <c r="C34" t="s">
        <v>41</v>
      </c>
      <c r="D34">
        <v>2541</v>
      </c>
      <c r="E34">
        <v>57404</v>
      </c>
      <c r="F34" t="s">
        <v>8</v>
      </c>
    </row>
    <row r="35" spans="1:6" x14ac:dyDescent="0.2">
      <c r="A35">
        <v>2022</v>
      </c>
      <c r="B35" t="s">
        <v>6</v>
      </c>
      <c r="C35" t="s">
        <v>42</v>
      </c>
      <c r="D35">
        <v>4355</v>
      </c>
      <c r="E35">
        <v>96660</v>
      </c>
      <c r="F35" t="s">
        <v>10</v>
      </c>
    </row>
    <row r="36" spans="1:6" x14ac:dyDescent="0.2">
      <c r="A36">
        <v>2022</v>
      </c>
      <c r="B36" t="s">
        <v>6</v>
      </c>
      <c r="C36" t="s">
        <v>43</v>
      </c>
      <c r="D36">
        <v>4739</v>
      </c>
      <c r="E36">
        <v>46689</v>
      </c>
      <c r="F36" t="s">
        <v>8</v>
      </c>
    </row>
    <row r="37" spans="1:6" x14ac:dyDescent="0.2">
      <c r="A37">
        <v>2022</v>
      </c>
      <c r="B37" t="s">
        <v>6</v>
      </c>
      <c r="C37" t="s">
        <v>44</v>
      </c>
      <c r="D37">
        <v>3629</v>
      </c>
      <c r="E37">
        <v>67949</v>
      </c>
      <c r="F37" t="s">
        <v>8</v>
      </c>
    </row>
    <row r="38" spans="1:6" x14ac:dyDescent="0.2">
      <c r="A38">
        <v>2022</v>
      </c>
      <c r="B38" t="s">
        <v>6</v>
      </c>
      <c r="C38" t="s">
        <v>45</v>
      </c>
      <c r="D38">
        <v>205</v>
      </c>
      <c r="E38">
        <v>48071</v>
      </c>
      <c r="F38" t="s">
        <v>10</v>
      </c>
    </row>
    <row r="39" spans="1:6" x14ac:dyDescent="0.2">
      <c r="A39">
        <v>2022</v>
      </c>
      <c r="B39" t="s">
        <v>6</v>
      </c>
      <c r="C39" t="s">
        <v>46</v>
      </c>
      <c r="D39">
        <v>1375</v>
      </c>
      <c r="E39">
        <v>50990</v>
      </c>
      <c r="F39" t="s">
        <v>10</v>
      </c>
    </row>
    <row r="40" spans="1:6" x14ac:dyDescent="0.2">
      <c r="A40">
        <v>2022</v>
      </c>
      <c r="B40" t="s">
        <v>6</v>
      </c>
      <c r="C40" t="s">
        <v>47</v>
      </c>
      <c r="D40">
        <v>1099</v>
      </c>
      <c r="E40">
        <v>51582</v>
      </c>
      <c r="F40" t="s">
        <v>8</v>
      </c>
    </row>
    <row r="41" spans="1:6" x14ac:dyDescent="0.2">
      <c r="A41">
        <v>2022</v>
      </c>
      <c r="B41" t="s">
        <v>6</v>
      </c>
      <c r="C41" t="s">
        <v>48</v>
      </c>
      <c r="D41">
        <v>1130</v>
      </c>
      <c r="E41">
        <v>54930</v>
      </c>
      <c r="F41" t="s">
        <v>8</v>
      </c>
    </row>
    <row r="42" spans="1:6" x14ac:dyDescent="0.2">
      <c r="A42">
        <v>2022</v>
      </c>
      <c r="B42" t="s">
        <v>6</v>
      </c>
      <c r="C42" t="s">
        <v>49</v>
      </c>
      <c r="D42">
        <v>19698</v>
      </c>
      <c r="E42">
        <v>123086</v>
      </c>
      <c r="F42" t="s">
        <v>10</v>
      </c>
    </row>
    <row r="43" spans="1:6" x14ac:dyDescent="0.2">
      <c r="A43">
        <v>2022</v>
      </c>
      <c r="B43" t="s">
        <v>6</v>
      </c>
      <c r="C43" t="s">
        <v>50</v>
      </c>
      <c r="D43">
        <v>1066</v>
      </c>
      <c r="E43">
        <v>71747</v>
      </c>
      <c r="F43" t="s">
        <v>10</v>
      </c>
    </row>
    <row r="44" spans="1:6" x14ac:dyDescent="0.2">
      <c r="A44">
        <v>2022</v>
      </c>
      <c r="B44" t="s">
        <v>6</v>
      </c>
      <c r="C44" t="s">
        <v>51</v>
      </c>
      <c r="D44">
        <v>571</v>
      </c>
      <c r="E44">
        <v>47096</v>
      </c>
      <c r="F44" t="s">
        <v>10</v>
      </c>
    </row>
    <row r="45" spans="1:6" x14ac:dyDescent="0.2">
      <c r="A45">
        <v>2022</v>
      </c>
      <c r="B45" t="s">
        <v>6</v>
      </c>
      <c r="C45" t="s">
        <v>52</v>
      </c>
      <c r="D45">
        <v>2073</v>
      </c>
      <c r="E45">
        <v>54671</v>
      </c>
      <c r="F45" t="s">
        <v>10</v>
      </c>
    </row>
    <row r="46" spans="1:6" x14ac:dyDescent="0.2">
      <c r="A46">
        <v>2022</v>
      </c>
      <c r="B46" t="s">
        <v>6</v>
      </c>
      <c r="C46" t="s">
        <v>53</v>
      </c>
      <c r="D46">
        <v>6971</v>
      </c>
      <c r="E46">
        <v>42964</v>
      </c>
      <c r="F46" t="s">
        <v>10</v>
      </c>
    </row>
    <row r="47" spans="1:6" x14ac:dyDescent="0.2">
      <c r="A47">
        <v>2022</v>
      </c>
      <c r="B47" t="s">
        <v>6</v>
      </c>
      <c r="C47" t="s">
        <v>54</v>
      </c>
      <c r="D47">
        <v>1117</v>
      </c>
      <c r="E47">
        <v>84059</v>
      </c>
      <c r="F47" t="s">
        <v>8</v>
      </c>
    </row>
    <row r="48" spans="1:6" x14ac:dyDescent="0.2">
      <c r="A48">
        <v>2022</v>
      </c>
      <c r="B48" t="s">
        <v>6</v>
      </c>
      <c r="C48" t="s">
        <v>55</v>
      </c>
      <c r="D48">
        <v>2872</v>
      </c>
      <c r="E48">
        <v>47928</v>
      </c>
      <c r="F48" t="s">
        <v>8</v>
      </c>
    </row>
    <row r="49" spans="1:6" x14ac:dyDescent="0.2">
      <c r="A49">
        <v>2022</v>
      </c>
      <c r="B49" t="s">
        <v>6</v>
      </c>
      <c r="C49" t="s">
        <v>56</v>
      </c>
      <c r="D49">
        <v>1440</v>
      </c>
      <c r="E49">
        <v>89063</v>
      </c>
      <c r="F49" t="s">
        <v>10</v>
      </c>
    </row>
    <row r="50" spans="1:6" x14ac:dyDescent="0.2">
      <c r="A50">
        <v>2022</v>
      </c>
      <c r="B50" t="s">
        <v>57</v>
      </c>
      <c r="C50" t="s">
        <v>7</v>
      </c>
      <c r="D50">
        <v>10335</v>
      </c>
      <c r="E50">
        <v>65279</v>
      </c>
      <c r="F50" t="s">
        <v>8</v>
      </c>
    </row>
    <row r="51" spans="1:6" x14ac:dyDescent="0.2">
      <c r="A51">
        <v>2022</v>
      </c>
      <c r="B51" t="s">
        <v>57</v>
      </c>
      <c r="C51" t="s">
        <v>9</v>
      </c>
      <c r="D51">
        <v>14006</v>
      </c>
      <c r="E51">
        <v>69056</v>
      </c>
      <c r="F51" t="s">
        <v>8</v>
      </c>
    </row>
    <row r="52" spans="1:6" x14ac:dyDescent="0.2">
      <c r="A52">
        <v>2022</v>
      </c>
      <c r="B52" t="s">
        <v>57</v>
      </c>
      <c r="C52" t="s">
        <v>11</v>
      </c>
      <c r="D52">
        <v>7277</v>
      </c>
      <c r="E52">
        <v>58247</v>
      </c>
      <c r="F52" t="s">
        <v>10</v>
      </c>
    </row>
    <row r="53" spans="1:6" x14ac:dyDescent="0.2">
      <c r="A53">
        <v>2022</v>
      </c>
      <c r="B53" t="s">
        <v>57</v>
      </c>
      <c r="C53" t="s">
        <v>12</v>
      </c>
      <c r="D53">
        <v>86322</v>
      </c>
      <c r="E53">
        <v>82740</v>
      </c>
      <c r="F53" t="s">
        <v>10</v>
      </c>
    </row>
    <row r="54" spans="1:6" x14ac:dyDescent="0.2">
      <c r="A54">
        <v>2022</v>
      </c>
      <c r="B54" t="s">
        <v>57</v>
      </c>
      <c r="C54" t="s">
        <v>13</v>
      </c>
      <c r="D54">
        <v>21025</v>
      </c>
      <c r="E54">
        <v>74209</v>
      </c>
      <c r="F54" t="s">
        <v>8</v>
      </c>
    </row>
    <row r="55" spans="1:6" x14ac:dyDescent="0.2">
      <c r="A55">
        <v>2022</v>
      </c>
      <c r="B55" t="s">
        <v>57</v>
      </c>
      <c r="C55" t="s">
        <v>14</v>
      </c>
      <c r="D55">
        <v>9415</v>
      </c>
      <c r="E55">
        <v>81591</v>
      </c>
      <c r="F55" t="s">
        <v>8</v>
      </c>
    </row>
    <row r="56" spans="1:6" x14ac:dyDescent="0.2">
      <c r="A56">
        <v>2022</v>
      </c>
      <c r="B56" t="s">
        <v>57</v>
      </c>
      <c r="C56" t="s">
        <v>15</v>
      </c>
      <c r="D56">
        <v>3106</v>
      </c>
      <c r="E56">
        <v>70977</v>
      </c>
      <c r="F56" t="s">
        <v>10</v>
      </c>
    </row>
    <row r="57" spans="1:6" x14ac:dyDescent="0.2">
      <c r="A57">
        <v>2022</v>
      </c>
      <c r="B57" t="s">
        <v>57</v>
      </c>
      <c r="C57" t="s">
        <v>16</v>
      </c>
      <c r="D57">
        <v>76308</v>
      </c>
      <c r="E57">
        <v>61910</v>
      </c>
      <c r="F57" t="s">
        <v>8</v>
      </c>
    </row>
    <row r="58" spans="1:6" x14ac:dyDescent="0.2">
      <c r="A58">
        <v>2022</v>
      </c>
      <c r="B58" t="s">
        <v>57</v>
      </c>
      <c r="C58" t="s">
        <v>17</v>
      </c>
      <c r="D58">
        <v>22906</v>
      </c>
      <c r="E58">
        <v>72214</v>
      </c>
      <c r="F58" t="s">
        <v>10</v>
      </c>
    </row>
    <row r="59" spans="1:6" x14ac:dyDescent="0.2">
      <c r="A59">
        <v>2022</v>
      </c>
      <c r="B59" t="s">
        <v>57</v>
      </c>
      <c r="C59" t="s">
        <v>18</v>
      </c>
      <c r="D59">
        <v>9159</v>
      </c>
      <c r="E59">
        <v>54649</v>
      </c>
      <c r="F59" t="s">
        <v>8</v>
      </c>
    </row>
    <row r="60" spans="1:6" x14ac:dyDescent="0.2">
      <c r="A60">
        <v>2022</v>
      </c>
      <c r="B60" t="s">
        <v>57</v>
      </c>
      <c r="C60" t="s">
        <v>19</v>
      </c>
      <c r="D60">
        <v>32538</v>
      </c>
      <c r="E60">
        <v>82581</v>
      </c>
      <c r="F60" t="s">
        <v>8</v>
      </c>
    </row>
    <row r="61" spans="1:6" x14ac:dyDescent="0.2">
      <c r="A61">
        <v>2022</v>
      </c>
      <c r="B61" t="s">
        <v>57</v>
      </c>
      <c r="C61" t="s">
        <v>20</v>
      </c>
      <c r="D61">
        <v>15617</v>
      </c>
      <c r="E61">
        <v>68619</v>
      </c>
      <c r="F61" t="s">
        <v>10</v>
      </c>
    </row>
    <row r="62" spans="1:6" x14ac:dyDescent="0.2">
      <c r="A62">
        <v>2022</v>
      </c>
      <c r="B62" t="s">
        <v>57</v>
      </c>
      <c r="C62" t="s">
        <v>21</v>
      </c>
      <c r="D62">
        <v>9434</v>
      </c>
      <c r="E62">
        <v>67831</v>
      </c>
      <c r="F62" t="s">
        <v>10</v>
      </c>
    </row>
    <row r="63" spans="1:6" x14ac:dyDescent="0.2">
      <c r="A63">
        <v>2022</v>
      </c>
      <c r="B63" t="s">
        <v>57</v>
      </c>
      <c r="C63" t="s">
        <v>22</v>
      </c>
      <c r="D63">
        <v>7355</v>
      </c>
      <c r="E63">
        <v>65126</v>
      </c>
      <c r="F63" t="s">
        <v>8</v>
      </c>
    </row>
    <row r="64" spans="1:6" x14ac:dyDescent="0.2">
      <c r="A64">
        <v>2022</v>
      </c>
      <c r="B64" t="s">
        <v>57</v>
      </c>
      <c r="C64" t="s">
        <v>23</v>
      </c>
      <c r="D64">
        <v>9832</v>
      </c>
      <c r="E64">
        <v>64484</v>
      </c>
      <c r="F64" t="s">
        <v>8</v>
      </c>
    </row>
    <row r="65" spans="1:6" x14ac:dyDescent="0.2">
      <c r="A65">
        <v>2022</v>
      </c>
      <c r="B65" t="s">
        <v>57</v>
      </c>
      <c r="C65" t="s">
        <v>24</v>
      </c>
      <c r="D65">
        <v>11349</v>
      </c>
      <c r="E65">
        <v>71354</v>
      </c>
      <c r="F65" t="s">
        <v>10</v>
      </c>
    </row>
    <row r="66" spans="1:6" x14ac:dyDescent="0.2">
      <c r="A66">
        <v>2022</v>
      </c>
      <c r="B66" t="s">
        <v>57</v>
      </c>
      <c r="C66" t="s">
        <v>25</v>
      </c>
      <c r="D66">
        <v>5732</v>
      </c>
      <c r="E66">
        <v>61607</v>
      </c>
      <c r="F66" t="s">
        <v>10</v>
      </c>
    </row>
    <row r="67" spans="1:6" x14ac:dyDescent="0.2">
      <c r="A67">
        <v>2022</v>
      </c>
      <c r="B67" t="s">
        <v>57</v>
      </c>
      <c r="C67" t="s">
        <v>26</v>
      </c>
      <c r="D67">
        <v>16346</v>
      </c>
      <c r="E67">
        <v>76642</v>
      </c>
      <c r="F67" t="s">
        <v>10</v>
      </c>
    </row>
    <row r="68" spans="1:6" x14ac:dyDescent="0.2">
      <c r="A68">
        <v>2022</v>
      </c>
      <c r="B68" t="s">
        <v>57</v>
      </c>
      <c r="C68" t="s">
        <v>27</v>
      </c>
      <c r="D68">
        <v>21102</v>
      </c>
      <c r="E68">
        <v>90958</v>
      </c>
      <c r="F68" t="s">
        <v>10</v>
      </c>
    </row>
    <row r="69" spans="1:6" x14ac:dyDescent="0.2">
      <c r="A69">
        <v>2022</v>
      </c>
      <c r="B69" t="s">
        <v>57</v>
      </c>
      <c r="C69" t="s">
        <v>28</v>
      </c>
      <c r="D69">
        <v>21646</v>
      </c>
      <c r="E69">
        <v>73631</v>
      </c>
      <c r="F69" t="s">
        <v>10</v>
      </c>
    </row>
    <row r="70" spans="1:6" x14ac:dyDescent="0.2">
      <c r="A70">
        <v>2022</v>
      </c>
      <c r="B70" t="s">
        <v>57</v>
      </c>
      <c r="C70" t="s">
        <v>29</v>
      </c>
      <c r="D70">
        <v>16952</v>
      </c>
      <c r="E70">
        <v>78942</v>
      </c>
      <c r="F70" t="s">
        <v>8</v>
      </c>
    </row>
    <row r="71" spans="1:6" x14ac:dyDescent="0.2">
      <c r="A71">
        <v>2022</v>
      </c>
      <c r="B71" t="s">
        <v>57</v>
      </c>
      <c r="C71" t="s">
        <v>30</v>
      </c>
      <c r="D71">
        <v>5839</v>
      </c>
      <c r="E71">
        <v>59779</v>
      </c>
      <c r="F71" t="s">
        <v>8</v>
      </c>
    </row>
    <row r="72" spans="1:6" x14ac:dyDescent="0.2">
      <c r="A72">
        <v>2022</v>
      </c>
      <c r="B72" t="s">
        <v>57</v>
      </c>
      <c r="C72" t="s">
        <v>31</v>
      </c>
      <c r="D72">
        <v>15735</v>
      </c>
      <c r="E72">
        <v>70664</v>
      </c>
      <c r="F72" t="s">
        <v>10</v>
      </c>
    </row>
    <row r="73" spans="1:6" x14ac:dyDescent="0.2">
      <c r="A73">
        <v>2022</v>
      </c>
      <c r="B73" t="s">
        <v>57</v>
      </c>
      <c r="C73" t="s">
        <v>32</v>
      </c>
      <c r="D73">
        <v>6813</v>
      </c>
      <c r="E73">
        <v>61897</v>
      </c>
      <c r="F73" t="s">
        <v>8</v>
      </c>
    </row>
    <row r="74" spans="1:6" x14ac:dyDescent="0.2">
      <c r="A74">
        <v>2022</v>
      </c>
      <c r="B74" t="s">
        <v>57</v>
      </c>
      <c r="C74" t="s">
        <v>33</v>
      </c>
      <c r="D74">
        <v>7000</v>
      </c>
      <c r="E74">
        <v>62548</v>
      </c>
      <c r="F74" t="s">
        <v>8</v>
      </c>
    </row>
    <row r="75" spans="1:6" x14ac:dyDescent="0.2">
      <c r="A75">
        <v>2022</v>
      </c>
      <c r="B75" t="s">
        <v>57</v>
      </c>
      <c r="C75" t="s">
        <v>34</v>
      </c>
      <c r="D75">
        <v>5757</v>
      </c>
      <c r="E75">
        <v>73902</v>
      </c>
      <c r="F75" t="s">
        <v>10</v>
      </c>
    </row>
    <row r="76" spans="1:6" x14ac:dyDescent="0.2">
      <c r="A76">
        <v>2022</v>
      </c>
      <c r="B76" t="s">
        <v>57</v>
      </c>
      <c r="C76" t="s">
        <v>35</v>
      </c>
      <c r="D76">
        <v>4901</v>
      </c>
      <c r="E76">
        <v>74870</v>
      </c>
      <c r="F76" t="s">
        <v>10</v>
      </c>
    </row>
    <row r="77" spans="1:6" x14ac:dyDescent="0.2">
      <c r="A77">
        <v>2022</v>
      </c>
      <c r="B77" t="s">
        <v>57</v>
      </c>
      <c r="C77" t="s">
        <v>36</v>
      </c>
      <c r="D77">
        <v>22711</v>
      </c>
      <c r="E77">
        <v>83924</v>
      </c>
      <c r="F77" t="s">
        <v>8</v>
      </c>
    </row>
    <row r="78" spans="1:6" x14ac:dyDescent="0.2">
      <c r="A78">
        <v>2022</v>
      </c>
      <c r="B78" t="s">
        <v>57</v>
      </c>
      <c r="C78" t="s">
        <v>37</v>
      </c>
      <c r="D78">
        <v>5485</v>
      </c>
      <c r="E78">
        <v>59439</v>
      </c>
      <c r="F78" t="s">
        <v>8</v>
      </c>
    </row>
    <row r="79" spans="1:6" x14ac:dyDescent="0.2">
      <c r="A79">
        <v>2022</v>
      </c>
      <c r="B79" t="s">
        <v>57</v>
      </c>
      <c r="C79" t="s">
        <v>38</v>
      </c>
      <c r="D79">
        <v>50929</v>
      </c>
      <c r="E79">
        <v>84199</v>
      </c>
      <c r="F79" t="s">
        <v>10</v>
      </c>
    </row>
    <row r="80" spans="1:6" x14ac:dyDescent="0.2">
      <c r="A80">
        <v>2022</v>
      </c>
      <c r="B80" t="s">
        <v>57</v>
      </c>
      <c r="C80" t="s">
        <v>39</v>
      </c>
      <c r="D80">
        <v>29231</v>
      </c>
      <c r="E80">
        <v>65177</v>
      </c>
      <c r="F80" t="s">
        <v>8</v>
      </c>
    </row>
    <row r="81" spans="1:6" x14ac:dyDescent="0.2">
      <c r="A81">
        <v>2022</v>
      </c>
      <c r="B81" t="s">
        <v>57</v>
      </c>
      <c r="C81" t="s">
        <v>40</v>
      </c>
      <c r="D81">
        <v>3669</v>
      </c>
      <c r="E81">
        <v>72729</v>
      </c>
      <c r="F81" t="s">
        <v>10</v>
      </c>
    </row>
    <row r="82" spans="1:6" x14ac:dyDescent="0.2">
      <c r="A82">
        <v>2022</v>
      </c>
      <c r="B82" t="s">
        <v>57</v>
      </c>
      <c r="C82" t="s">
        <v>41</v>
      </c>
      <c r="D82">
        <v>23650</v>
      </c>
      <c r="E82">
        <v>71104</v>
      </c>
      <c r="F82" t="s">
        <v>8</v>
      </c>
    </row>
    <row r="83" spans="1:6" x14ac:dyDescent="0.2">
      <c r="A83">
        <v>2022</v>
      </c>
      <c r="B83" t="s">
        <v>57</v>
      </c>
      <c r="C83" t="s">
        <v>42</v>
      </c>
      <c r="D83">
        <v>9855</v>
      </c>
      <c r="E83">
        <v>61099</v>
      </c>
      <c r="F83" t="s">
        <v>8</v>
      </c>
    </row>
    <row r="84" spans="1:6" x14ac:dyDescent="0.2">
      <c r="A84">
        <v>2022</v>
      </c>
      <c r="B84" t="s">
        <v>57</v>
      </c>
      <c r="C84" t="s">
        <v>43</v>
      </c>
      <c r="D84">
        <v>14899</v>
      </c>
      <c r="E84">
        <v>72876</v>
      </c>
      <c r="F84" t="s">
        <v>10</v>
      </c>
    </row>
    <row r="85" spans="1:6" x14ac:dyDescent="0.2">
      <c r="A85">
        <v>2022</v>
      </c>
      <c r="B85" t="s">
        <v>57</v>
      </c>
      <c r="C85" t="s">
        <v>44</v>
      </c>
      <c r="D85">
        <v>29345</v>
      </c>
      <c r="E85">
        <v>76639</v>
      </c>
      <c r="F85" t="s">
        <v>10</v>
      </c>
    </row>
    <row r="86" spans="1:6" x14ac:dyDescent="0.2">
      <c r="A86">
        <v>2022</v>
      </c>
      <c r="B86" t="s">
        <v>57</v>
      </c>
      <c r="C86" t="s">
        <v>45</v>
      </c>
      <c r="D86">
        <v>3878</v>
      </c>
      <c r="E86">
        <v>72955</v>
      </c>
      <c r="F86" t="s">
        <v>8</v>
      </c>
    </row>
    <row r="87" spans="1:6" x14ac:dyDescent="0.2">
      <c r="A87">
        <v>2022</v>
      </c>
      <c r="B87" t="s">
        <v>57</v>
      </c>
      <c r="C87" t="s">
        <v>46</v>
      </c>
      <c r="D87">
        <v>13348</v>
      </c>
      <c r="E87">
        <v>63906</v>
      </c>
      <c r="F87" t="s">
        <v>8</v>
      </c>
    </row>
    <row r="88" spans="1:6" x14ac:dyDescent="0.2">
      <c r="A88">
        <v>2022</v>
      </c>
      <c r="B88" t="s">
        <v>57</v>
      </c>
      <c r="C88" t="s">
        <v>47</v>
      </c>
      <c r="D88">
        <v>3954</v>
      </c>
      <c r="E88">
        <v>60005</v>
      </c>
      <c r="F88" t="s">
        <v>10</v>
      </c>
    </row>
    <row r="89" spans="1:6" x14ac:dyDescent="0.2">
      <c r="A89">
        <v>2022</v>
      </c>
      <c r="B89" t="s">
        <v>57</v>
      </c>
      <c r="C89" t="s">
        <v>48</v>
      </c>
      <c r="D89">
        <v>12894</v>
      </c>
      <c r="E89">
        <v>68259</v>
      </c>
      <c r="F89" t="s">
        <v>10</v>
      </c>
    </row>
    <row r="90" spans="1:6" x14ac:dyDescent="0.2">
      <c r="A90">
        <v>2022</v>
      </c>
      <c r="B90" t="s">
        <v>57</v>
      </c>
      <c r="C90" t="s">
        <v>49</v>
      </c>
      <c r="D90">
        <v>55014</v>
      </c>
      <c r="E90">
        <v>74929</v>
      </c>
      <c r="F90" t="s">
        <v>10</v>
      </c>
    </row>
    <row r="91" spans="1:6" x14ac:dyDescent="0.2">
      <c r="A91">
        <v>2022</v>
      </c>
      <c r="B91" t="s">
        <v>57</v>
      </c>
      <c r="C91" t="s">
        <v>50</v>
      </c>
      <c r="D91">
        <v>12932</v>
      </c>
      <c r="E91">
        <v>63474</v>
      </c>
      <c r="F91" t="s">
        <v>10</v>
      </c>
    </row>
    <row r="92" spans="1:6" x14ac:dyDescent="0.2">
      <c r="A92">
        <v>2022</v>
      </c>
      <c r="B92" t="s">
        <v>57</v>
      </c>
      <c r="C92" t="s">
        <v>51</v>
      </c>
      <c r="D92">
        <v>2839</v>
      </c>
      <c r="E92">
        <v>61130</v>
      </c>
      <c r="F92" t="s">
        <v>10</v>
      </c>
    </row>
    <row r="93" spans="1:6" x14ac:dyDescent="0.2">
      <c r="A93">
        <v>2022</v>
      </c>
      <c r="B93" t="s">
        <v>57</v>
      </c>
      <c r="C93" t="s">
        <v>52</v>
      </c>
      <c r="D93">
        <v>21412</v>
      </c>
      <c r="E93">
        <v>69521</v>
      </c>
      <c r="F93" t="s">
        <v>8</v>
      </c>
    </row>
    <row r="94" spans="1:6" x14ac:dyDescent="0.2">
      <c r="A94">
        <v>2022</v>
      </c>
      <c r="B94" t="s">
        <v>57</v>
      </c>
      <c r="C94" t="s">
        <v>53</v>
      </c>
      <c r="D94">
        <v>27072</v>
      </c>
      <c r="E94">
        <v>75827</v>
      </c>
      <c r="F94" t="s">
        <v>10</v>
      </c>
    </row>
    <row r="95" spans="1:6" x14ac:dyDescent="0.2">
      <c r="A95">
        <v>2022</v>
      </c>
      <c r="B95" t="s">
        <v>57</v>
      </c>
      <c r="C95" t="s">
        <v>54</v>
      </c>
      <c r="D95">
        <v>4300</v>
      </c>
      <c r="E95">
        <v>66489</v>
      </c>
      <c r="F95" t="s">
        <v>10</v>
      </c>
    </row>
    <row r="96" spans="1:6" x14ac:dyDescent="0.2">
      <c r="A96">
        <v>2022</v>
      </c>
      <c r="B96" t="s">
        <v>57</v>
      </c>
      <c r="C96" t="s">
        <v>55</v>
      </c>
      <c r="D96">
        <v>14760</v>
      </c>
      <c r="E96">
        <v>72423</v>
      </c>
      <c r="F96" t="s">
        <v>10</v>
      </c>
    </row>
    <row r="97" spans="1:6" x14ac:dyDescent="0.2">
      <c r="A97">
        <v>2022</v>
      </c>
      <c r="B97" t="s">
        <v>57</v>
      </c>
      <c r="C97" t="s">
        <v>56</v>
      </c>
      <c r="D97">
        <v>3478</v>
      </c>
      <c r="E97">
        <v>62640</v>
      </c>
      <c r="F97" t="s">
        <v>10</v>
      </c>
    </row>
    <row r="98" spans="1:6" x14ac:dyDescent="0.2">
      <c r="A98">
        <v>2022</v>
      </c>
      <c r="B98" t="s">
        <v>58</v>
      </c>
      <c r="C98" t="s">
        <v>7</v>
      </c>
      <c r="D98">
        <v>5773</v>
      </c>
      <c r="E98">
        <v>66387</v>
      </c>
      <c r="F98" t="s">
        <v>8</v>
      </c>
    </row>
    <row r="99" spans="1:6" x14ac:dyDescent="0.2">
      <c r="A99">
        <v>2022</v>
      </c>
      <c r="B99" t="s">
        <v>58</v>
      </c>
      <c r="C99" t="s">
        <v>9</v>
      </c>
      <c r="D99">
        <v>5213</v>
      </c>
      <c r="E99">
        <v>88375</v>
      </c>
      <c r="F99" t="s">
        <v>10</v>
      </c>
    </row>
    <row r="100" spans="1:6" x14ac:dyDescent="0.2">
      <c r="A100">
        <v>2022</v>
      </c>
      <c r="B100" t="s">
        <v>58</v>
      </c>
      <c r="C100" t="s">
        <v>11</v>
      </c>
      <c r="D100">
        <v>2961</v>
      </c>
      <c r="E100">
        <v>57570</v>
      </c>
      <c r="F100" t="s">
        <v>10</v>
      </c>
    </row>
    <row r="101" spans="1:6" x14ac:dyDescent="0.2">
      <c r="A101">
        <v>2022</v>
      </c>
      <c r="B101" t="s">
        <v>58</v>
      </c>
      <c r="C101" t="s">
        <v>12</v>
      </c>
      <c r="D101">
        <v>44156</v>
      </c>
      <c r="E101">
        <v>115888</v>
      </c>
      <c r="F101" t="s">
        <v>10</v>
      </c>
    </row>
    <row r="102" spans="1:6" x14ac:dyDescent="0.2">
      <c r="A102">
        <v>2022</v>
      </c>
      <c r="B102" t="s">
        <v>58</v>
      </c>
      <c r="C102" t="s">
        <v>13</v>
      </c>
      <c r="D102">
        <v>5888</v>
      </c>
      <c r="E102">
        <v>83207</v>
      </c>
      <c r="F102" t="s">
        <v>10</v>
      </c>
    </row>
    <row r="103" spans="1:6" x14ac:dyDescent="0.2">
      <c r="A103">
        <v>2022</v>
      </c>
      <c r="B103" t="s">
        <v>58</v>
      </c>
      <c r="C103" t="s">
        <v>14</v>
      </c>
      <c r="D103">
        <v>4386</v>
      </c>
      <c r="E103">
        <v>93706</v>
      </c>
      <c r="F103" t="s">
        <v>8</v>
      </c>
    </row>
    <row r="104" spans="1:6" x14ac:dyDescent="0.2">
      <c r="A104">
        <v>2022</v>
      </c>
      <c r="B104" t="s">
        <v>58</v>
      </c>
      <c r="C104" t="s">
        <v>15</v>
      </c>
      <c r="D104">
        <v>678</v>
      </c>
      <c r="E104">
        <v>74049</v>
      </c>
      <c r="F104" t="s">
        <v>10</v>
      </c>
    </row>
    <row r="105" spans="1:6" x14ac:dyDescent="0.2">
      <c r="A105">
        <v>2022</v>
      </c>
      <c r="B105" t="s">
        <v>58</v>
      </c>
      <c r="C105" t="s">
        <v>16</v>
      </c>
      <c r="D105">
        <v>21275</v>
      </c>
      <c r="E105">
        <v>72758</v>
      </c>
      <c r="F105" t="s">
        <v>10</v>
      </c>
    </row>
    <row r="106" spans="1:6" x14ac:dyDescent="0.2">
      <c r="A106">
        <v>2022</v>
      </c>
      <c r="B106" t="s">
        <v>58</v>
      </c>
      <c r="C106" t="s">
        <v>17</v>
      </c>
      <c r="D106">
        <v>10646</v>
      </c>
      <c r="E106">
        <v>66184</v>
      </c>
      <c r="F106" t="s">
        <v>10</v>
      </c>
    </row>
    <row r="107" spans="1:6" x14ac:dyDescent="0.2">
      <c r="A107">
        <v>2022</v>
      </c>
      <c r="B107" t="s">
        <v>58</v>
      </c>
      <c r="C107" t="s">
        <v>18</v>
      </c>
      <c r="D107">
        <v>2886</v>
      </c>
      <c r="E107">
        <v>71603</v>
      </c>
      <c r="F107" t="s">
        <v>10</v>
      </c>
    </row>
    <row r="108" spans="1:6" x14ac:dyDescent="0.2">
      <c r="A108">
        <v>2022</v>
      </c>
      <c r="B108" t="s">
        <v>58</v>
      </c>
      <c r="C108" t="s">
        <v>19</v>
      </c>
      <c r="D108">
        <v>18033</v>
      </c>
      <c r="E108">
        <v>80855</v>
      </c>
      <c r="F108" t="s">
        <v>8</v>
      </c>
    </row>
    <row r="109" spans="1:6" x14ac:dyDescent="0.2">
      <c r="A109">
        <v>2022</v>
      </c>
      <c r="B109" t="s">
        <v>58</v>
      </c>
      <c r="C109" t="s">
        <v>20</v>
      </c>
      <c r="D109">
        <v>9255</v>
      </c>
      <c r="E109">
        <v>71092</v>
      </c>
      <c r="F109" t="s">
        <v>10</v>
      </c>
    </row>
    <row r="110" spans="1:6" x14ac:dyDescent="0.2">
      <c r="A110">
        <v>2022</v>
      </c>
      <c r="B110" t="s">
        <v>58</v>
      </c>
      <c r="C110" t="s">
        <v>21</v>
      </c>
      <c r="D110">
        <v>4099</v>
      </c>
      <c r="E110">
        <v>69103</v>
      </c>
      <c r="F110" t="s">
        <v>10</v>
      </c>
    </row>
    <row r="111" spans="1:6" x14ac:dyDescent="0.2">
      <c r="A111">
        <v>2022</v>
      </c>
      <c r="B111" t="s">
        <v>58</v>
      </c>
      <c r="C111" t="s">
        <v>22</v>
      </c>
      <c r="D111">
        <v>3109</v>
      </c>
      <c r="E111">
        <v>68958</v>
      </c>
      <c r="F111" t="s">
        <v>10</v>
      </c>
    </row>
    <row r="112" spans="1:6" x14ac:dyDescent="0.2">
      <c r="A112">
        <v>2022</v>
      </c>
      <c r="B112" t="s">
        <v>58</v>
      </c>
      <c r="C112" t="s">
        <v>23</v>
      </c>
      <c r="D112">
        <v>4978</v>
      </c>
      <c r="E112">
        <v>68902</v>
      </c>
      <c r="F112" t="s">
        <v>10</v>
      </c>
    </row>
    <row r="113" spans="1:6" x14ac:dyDescent="0.2">
      <c r="A113">
        <v>2022</v>
      </c>
      <c r="B113" t="s">
        <v>58</v>
      </c>
      <c r="C113" t="s">
        <v>24</v>
      </c>
      <c r="D113">
        <v>4501</v>
      </c>
      <c r="E113">
        <v>84183</v>
      </c>
      <c r="F113" t="s">
        <v>10</v>
      </c>
    </row>
    <row r="114" spans="1:6" x14ac:dyDescent="0.2">
      <c r="A114">
        <v>2022</v>
      </c>
      <c r="B114" t="s">
        <v>58</v>
      </c>
      <c r="C114" t="s">
        <v>25</v>
      </c>
      <c r="D114">
        <v>1863</v>
      </c>
      <c r="E114">
        <v>67682</v>
      </c>
      <c r="F114" t="s">
        <v>10</v>
      </c>
    </row>
    <row r="115" spans="1:6" x14ac:dyDescent="0.2">
      <c r="A115">
        <v>2022</v>
      </c>
      <c r="B115" t="s">
        <v>58</v>
      </c>
      <c r="C115" t="s">
        <v>26</v>
      </c>
      <c r="D115">
        <v>4168</v>
      </c>
      <c r="E115">
        <v>91426</v>
      </c>
      <c r="F115" t="s">
        <v>10</v>
      </c>
    </row>
    <row r="116" spans="1:6" x14ac:dyDescent="0.2">
      <c r="A116">
        <v>2022</v>
      </c>
      <c r="B116" t="s">
        <v>58</v>
      </c>
      <c r="C116" t="s">
        <v>27</v>
      </c>
      <c r="D116">
        <v>6616</v>
      </c>
      <c r="E116">
        <v>102190</v>
      </c>
      <c r="F116" t="s">
        <v>8</v>
      </c>
    </row>
    <row r="117" spans="1:6" x14ac:dyDescent="0.2">
      <c r="A117">
        <v>2022</v>
      </c>
      <c r="B117" t="s">
        <v>58</v>
      </c>
      <c r="C117" t="s">
        <v>28</v>
      </c>
      <c r="D117">
        <v>17437</v>
      </c>
      <c r="E117">
        <v>76769</v>
      </c>
      <c r="F117" t="s">
        <v>8</v>
      </c>
    </row>
    <row r="118" spans="1:6" x14ac:dyDescent="0.2">
      <c r="A118">
        <v>2022</v>
      </c>
      <c r="B118" t="s">
        <v>58</v>
      </c>
      <c r="C118" t="s">
        <v>29</v>
      </c>
      <c r="D118">
        <v>8284</v>
      </c>
      <c r="E118">
        <v>76870</v>
      </c>
      <c r="F118" t="s">
        <v>10</v>
      </c>
    </row>
    <row r="119" spans="1:6" x14ac:dyDescent="0.2">
      <c r="A119">
        <v>2022</v>
      </c>
      <c r="B119" t="s">
        <v>58</v>
      </c>
      <c r="C119" t="s">
        <v>30</v>
      </c>
      <c r="D119">
        <v>2375</v>
      </c>
      <c r="E119">
        <v>57918</v>
      </c>
      <c r="F119" t="s">
        <v>8</v>
      </c>
    </row>
    <row r="120" spans="1:6" x14ac:dyDescent="0.2">
      <c r="A120">
        <v>2022</v>
      </c>
      <c r="B120" t="s">
        <v>58</v>
      </c>
      <c r="C120" t="s">
        <v>31</v>
      </c>
      <c r="D120">
        <v>6859</v>
      </c>
      <c r="E120">
        <v>67836</v>
      </c>
      <c r="F120" t="s">
        <v>8</v>
      </c>
    </row>
    <row r="121" spans="1:6" x14ac:dyDescent="0.2">
      <c r="A121">
        <v>2022</v>
      </c>
      <c r="B121" t="s">
        <v>58</v>
      </c>
      <c r="C121" t="s">
        <v>32</v>
      </c>
      <c r="D121">
        <v>1672</v>
      </c>
      <c r="E121">
        <v>60178</v>
      </c>
      <c r="F121" t="s">
        <v>10</v>
      </c>
    </row>
    <row r="122" spans="1:6" x14ac:dyDescent="0.2">
      <c r="A122">
        <v>2022</v>
      </c>
      <c r="B122" t="s">
        <v>58</v>
      </c>
      <c r="C122" t="s">
        <v>33</v>
      </c>
      <c r="D122">
        <v>1949</v>
      </c>
      <c r="E122">
        <v>62492</v>
      </c>
      <c r="F122" t="s">
        <v>10</v>
      </c>
    </row>
    <row r="123" spans="1:6" x14ac:dyDescent="0.2">
      <c r="A123">
        <v>2022</v>
      </c>
      <c r="B123" t="s">
        <v>58</v>
      </c>
      <c r="C123" t="s">
        <v>34</v>
      </c>
      <c r="D123">
        <v>2054</v>
      </c>
      <c r="E123">
        <v>72821</v>
      </c>
      <c r="F123" t="s">
        <v>8</v>
      </c>
    </row>
    <row r="124" spans="1:6" x14ac:dyDescent="0.2">
      <c r="A124">
        <v>2022</v>
      </c>
      <c r="B124" t="s">
        <v>58</v>
      </c>
      <c r="C124" t="s">
        <v>35</v>
      </c>
      <c r="D124">
        <v>2001</v>
      </c>
      <c r="E124">
        <v>83769</v>
      </c>
      <c r="F124" t="s">
        <v>8</v>
      </c>
    </row>
    <row r="125" spans="1:6" x14ac:dyDescent="0.2">
      <c r="A125">
        <v>2022</v>
      </c>
      <c r="B125" t="s">
        <v>58</v>
      </c>
      <c r="C125" t="s">
        <v>36</v>
      </c>
      <c r="D125">
        <v>8964</v>
      </c>
      <c r="E125">
        <v>92277</v>
      </c>
      <c r="F125" t="s">
        <v>10</v>
      </c>
    </row>
    <row r="126" spans="1:6" x14ac:dyDescent="0.2">
      <c r="A126">
        <v>2022</v>
      </c>
      <c r="B126" t="s">
        <v>58</v>
      </c>
      <c r="C126" t="s">
        <v>37</v>
      </c>
      <c r="D126">
        <v>1776</v>
      </c>
      <c r="E126">
        <v>64794</v>
      </c>
      <c r="F126" t="s">
        <v>8</v>
      </c>
    </row>
    <row r="127" spans="1:6" x14ac:dyDescent="0.2">
      <c r="A127">
        <v>2022</v>
      </c>
      <c r="B127" t="s">
        <v>58</v>
      </c>
      <c r="C127" t="s">
        <v>38</v>
      </c>
      <c r="D127">
        <v>16292</v>
      </c>
      <c r="E127">
        <v>79103</v>
      </c>
      <c r="F127" t="s">
        <v>10</v>
      </c>
    </row>
    <row r="128" spans="1:6" x14ac:dyDescent="0.2">
      <c r="A128">
        <v>2022</v>
      </c>
      <c r="B128" t="s">
        <v>58</v>
      </c>
      <c r="C128" t="s">
        <v>39</v>
      </c>
      <c r="D128">
        <v>10303</v>
      </c>
      <c r="E128">
        <v>69281</v>
      </c>
      <c r="F128" t="s">
        <v>8</v>
      </c>
    </row>
    <row r="129" spans="1:6" x14ac:dyDescent="0.2">
      <c r="A129">
        <v>2022</v>
      </c>
      <c r="B129" t="s">
        <v>58</v>
      </c>
      <c r="C129" t="s">
        <v>40</v>
      </c>
      <c r="D129">
        <v>799</v>
      </c>
      <c r="E129">
        <v>63695</v>
      </c>
      <c r="F129" t="s">
        <v>8</v>
      </c>
    </row>
    <row r="130" spans="1:6" x14ac:dyDescent="0.2">
      <c r="A130">
        <v>2022</v>
      </c>
      <c r="B130" t="s">
        <v>58</v>
      </c>
      <c r="C130" t="s">
        <v>41</v>
      </c>
      <c r="D130">
        <v>15453</v>
      </c>
      <c r="E130">
        <v>70995</v>
      </c>
      <c r="F130" t="s">
        <v>10</v>
      </c>
    </row>
    <row r="131" spans="1:6" x14ac:dyDescent="0.2">
      <c r="A131">
        <v>2022</v>
      </c>
      <c r="B131" t="s">
        <v>58</v>
      </c>
      <c r="C131" t="s">
        <v>42</v>
      </c>
      <c r="D131">
        <v>4178</v>
      </c>
      <c r="E131">
        <v>66915</v>
      </c>
      <c r="F131" t="s">
        <v>10</v>
      </c>
    </row>
    <row r="132" spans="1:6" x14ac:dyDescent="0.2">
      <c r="A132">
        <v>2022</v>
      </c>
      <c r="B132" t="s">
        <v>58</v>
      </c>
      <c r="C132" t="s">
        <v>43</v>
      </c>
      <c r="D132">
        <v>6354</v>
      </c>
      <c r="E132">
        <v>80927</v>
      </c>
      <c r="F132" t="s">
        <v>8</v>
      </c>
    </row>
    <row r="133" spans="1:6" x14ac:dyDescent="0.2">
      <c r="A133">
        <v>2022</v>
      </c>
      <c r="B133" t="s">
        <v>58</v>
      </c>
      <c r="C133" t="s">
        <v>44</v>
      </c>
      <c r="D133">
        <v>14363</v>
      </c>
      <c r="E133">
        <v>72931</v>
      </c>
      <c r="F133" t="s">
        <v>8</v>
      </c>
    </row>
    <row r="134" spans="1:6" x14ac:dyDescent="0.2">
      <c r="A134">
        <v>2022</v>
      </c>
      <c r="B134" t="s">
        <v>58</v>
      </c>
      <c r="C134" t="s">
        <v>45</v>
      </c>
      <c r="D134">
        <v>1516</v>
      </c>
      <c r="E134">
        <v>69645</v>
      </c>
      <c r="F134" t="s">
        <v>10</v>
      </c>
    </row>
    <row r="135" spans="1:6" x14ac:dyDescent="0.2">
      <c r="A135">
        <v>2022</v>
      </c>
      <c r="B135" t="s">
        <v>58</v>
      </c>
      <c r="C135" t="s">
        <v>46</v>
      </c>
      <c r="D135">
        <v>6655</v>
      </c>
      <c r="E135">
        <v>67779</v>
      </c>
      <c r="F135" t="s">
        <v>10</v>
      </c>
    </row>
    <row r="136" spans="1:6" x14ac:dyDescent="0.2">
      <c r="A136">
        <v>2022</v>
      </c>
      <c r="B136" t="s">
        <v>58</v>
      </c>
      <c r="C136" t="s">
        <v>47</v>
      </c>
      <c r="D136">
        <v>1072</v>
      </c>
      <c r="E136">
        <v>59285</v>
      </c>
      <c r="F136" t="s">
        <v>10</v>
      </c>
    </row>
    <row r="137" spans="1:6" x14ac:dyDescent="0.2">
      <c r="A137">
        <v>2022</v>
      </c>
      <c r="B137" t="s">
        <v>58</v>
      </c>
      <c r="C137" t="s">
        <v>48</v>
      </c>
      <c r="D137">
        <v>7620</v>
      </c>
      <c r="E137">
        <v>69122</v>
      </c>
      <c r="F137" t="s">
        <v>10</v>
      </c>
    </row>
    <row r="138" spans="1:6" x14ac:dyDescent="0.2">
      <c r="A138">
        <v>2022</v>
      </c>
      <c r="B138" t="s">
        <v>58</v>
      </c>
      <c r="C138" t="s">
        <v>49</v>
      </c>
      <c r="D138">
        <v>26257</v>
      </c>
      <c r="E138">
        <v>87206</v>
      </c>
      <c r="F138" t="s">
        <v>10</v>
      </c>
    </row>
    <row r="139" spans="1:6" x14ac:dyDescent="0.2">
      <c r="A139">
        <v>2022</v>
      </c>
      <c r="B139" t="s">
        <v>58</v>
      </c>
      <c r="C139" t="s">
        <v>50</v>
      </c>
      <c r="D139">
        <v>4616</v>
      </c>
      <c r="E139">
        <v>67796</v>
      </c>
      <c r="F139" t="s">
        <v>8</v>
      </c>
    </row>
    <row r="140" spans="1:6" x14ac:dyDescent="0.2">
      <c r="A140">
        <v>2022</v>
      </c>
      <c r="B140" t="s">
        <v>58</v>
      </c>
      <c r="C140" t="s">
        <v>51</v>
      </c>
      <c r="D140">
        <v>1107</v>
      </c>
      <c r="E140">
        <v>68352</v>
      </c>
      <c r="F140" t="s">
        <v>8</v>
      </c>
    </row>
    <row r="141" spans="1:6" x14ac:dyDescent="0.2">
      <c r="A141">
        <v>2022</v>
      </c>
      <c r="B141" t="s">
        <v>58</v>
      </c>
      <c r="C141" t="s">
        <v>52</v>
      </c>
      <c r="D141">
        <v>7023</v>
      </c>
      <c r="E141">
        <v>69958</v>
      </c>
      <c r="F141" t="s">
        <v>10</v>
      </c>
    </row>
    <row r="142" spans="1:6" x14ac:dyDescent="0.2">
      <c r="A142">
        <v>2022</v>
      </c>
      <c r="B142" t="s">
        <v>58</v>
      </c>
      <c r="C142" t="s">
        <v>53</v>
      </c>
      <c r="D142">
        <v>7882</v>
      </c>
      <c r="E142">
        <v>88000</v>
      </c>
      <c r="F142" t="s">
        <v>8</v>
      </c>
    </row>
    <row r="143" spans="1:6" x14ac:dyDescent="0.2">
      <c r="A143">
        <v>2022</v>
      </c>
      <c r="B143" t="s">
        <v>58</v>
      </c>
      <c r="C143" t="s">
        <v>54</v>
      </c>
      <c r="D143">
        <v>1261</v>
      </c>
      <c r="E143">
        <v>68359</v>
      </c>
      <c r="F143" t="s">
        <v>8</v>
      </c>
    </row>
    <row r="144" spans="1:6" x14ac:dyDescent="0.2">
      <c r="A144">
        <v>2022</v>
      </c>
      <c r="B144" t="s">
        <v>58</v>
      </c>
      <c r="C144" t="s">
        <v>55</v>
      </c>
      <c r="D144">
        <v>9214</v>
      </c>
      <c r="E144">
        <v>67039</v>
      </c>
      <c r="F144" t="s">
        <v>10</v>
      </c>
    </row>
    <row r="145" spans="1:6" x14ac:dyDescent="0.2">
      <c r="A145">
        <v>2022</v>
      </c>
      <c r="B145" t="s">
        <v>58</v>
      </c>
      <c r="C145" t="s">
        <v>56</v>
      </c>
      <c r="D145">
        <v>620</v>
      </c>
      <c r="E145">
        <v>76308</v>
      </c>
      <c r="F145" t="s">
        <v>10</v>
      </c>
    </row>
    <row r="146" spans="1:6" x14ac:dyDescent="0.2">
      <c r="A146">
        <v>2022</v>
      </c>
      <c r="B146" t="s">
        <v>59</v>
      </c>
      <c r="C146" t="s">
        <v>7</v>
      </c>
      <c r="D146">
        <v>32424</v>
      </c>
      <c r="E146">
        <v>51853</v>
      </c>
      <c r="F146" t="s">
        <v>8</v>
      </c>
    </row>
    <row r="147" spans="1:6" x14ac:dyDescent="0.2">
      <c r="A147">
        <v>2022</v>
      </c>
      <c r="B147" t="s">
        <v>59</v>
      </c>
      <c r="C147" t="s">
        <v>9</v>
      </c>
      <c r="D147">
        <v>33859</v>
      </c>
      <c r="E147">
        <v>57498</v>
      </c>
      <c r="F147" t="s">
        <v>8</v>
      </c>
    </row>
    <row r="148" spans="1:6" x14ac:dyDescent="0.2">
      <c r="A148">
        <v>2022</v>
      </c>
      <c r="B148" t="s">
        <v>59</v>
      </c>
      <c r="C148" t="s">
        <v>11</v>
      </c>
      <c r="D148">
        <v>21836</v>
      </c>
      <c r="E148">
        <v>51673</v>
      </c>
      <c r="F148" t="s">
        <v>10</v>
      </c>
    </row>
    <row r="149" spans="1:6" x14ac:dyDescent="0.2">
      <c r="A149">
        <v>2022</v>
      </c>
      <c r="B149" t="s">
        <v>59</v>
      </c>
      <c r="C149" t="s">
        <v>12</v>
      </c>
      <c r="D149">
        <v>200632</v>
      </c>
      <c r="E149">
        <v>64800</v>
      </c>
      <c r="F149" t="s">
        <v>8</v>
      </c>
    </row>
    <row r="150" spans="1:6" x14ac:dyDescent="0.2">
      <c r="A150">
        <v>2022</v>
      </c>
      <c r="B150" t="s">
        <v>59</v>
      </c>
      <c r="C150" t="s">
        <v>13</v>
      </c>
      <c r="D150">
        <v>36421</v>
      </c>
      <c r="E150">
        <v>61719</v>
      </c>
      <c r="F150" t="s">
        <v>10</v>
      </c>
    </row>
    <row r="151" spans="1:6" x14ac:dyDescent="0.2">
      <c r="A151">
        <v>2022</v>
      </c>
      <c r="B151" t="s">
        <v>59</v>
      </c>
      <c r="C151" t="s">
        <v>14</v>
      </c>
      <c r="D151">
        <v>24725</v>
      </c>
      <c r="E151">
        <v>61859</v>
      </c>
      <c r="F151" t="s">
        <v>8</v>
      </c>
    </row>
    <row r="152" spans="1:6" x14ac:dyDescent="0.2">
      <c r="A152">
        <v>2022</v>
      </c>
      <c r="B152" t="s">
        <v>59</v>
      </c>
      <c r="C152" t="s">
        <v>15</v>
      </c>
      <c r="D152">
        <v>7050</v>
      </c>
      <c r="E152">
        <v>51667</v>
      </c>
      <c r="F152" t="s">
        <v>8</v>
      </c>
    </row>
    <row r="153" spans="1:6" x14ac:dyDescent="0.2">
      <c r="A153">
        <v>2022</v>
      </c>
      <c r="B153" t="s">
        <v>59</v>
      </c>
      <c r="C153" t="s">
        <v>16</v>
      </c>
      <c r="D153">
        <v>142700</v>
      </c>
      <c r="E153">
        <v>55391</v>
      </c>
      <c r="F153" t="s">
        <v>10</v>
      </c>
    </row>
    <row r="154" spans="1:6" x14ac:dyDescent="0.2">
      <c r="A154">
        <v>2022</v>
      </c>
      <c r="B154" t="s">
        <v>59</v>
      </c>
      <c r="C154" t="s">
        <v>17</v>
      </c>
      <c r="D154">
        <v>64380</v>
      </c>
      <c r="E154">
        <v>58104</v>
      </c>
      <c r="F154" t="s">
        <v>10</v>
      </c>
    </row>
    <row r="155" spans="1:6" x14ac:dyDescent="0.2">
      <c r="A155">
        <v>2022</v>
      </c>
      <c r="B155" t="s">
        <v>59</v>
      </c>
      <c r="C155" t="s">
        <v>18</v>
      </c>
      <c r="D155">
        <v>12742</v>
      </c>
      <c r="E155">
        <v>50610</v>
      </c>
      <c r="F155" t="s">
        <v>8</v>
      </c>
    </row>
    <row r="156" spans="1:6" x14ac:dyDescent="0.2">
      <c r="A156">
        <v>2022</v>
      </c>
      <c r="B156" t="s">
        <v>59</v>
      </c>
      <c r="C156" t="s">
        <v>19</v>
      </c>
      <c r="D156">
        <v>78196</v>
      </c>
      <c r="E156">
        <v>61780</v>
      </c>
      <c r="F156" t="s">
        <v>8</v>
      </c>
    </row>
    <row r="157" spans="1:6" x14ac:dyDescent="0.2">
      <c r="A157">
        <v>2022</v>
      </c>
      <c r="B157" t="s">
        <v>59</v>
      </c>
      <c r="C157" t="s">
        <v>20</v>
      </c>
      <c r="D157">
        <v>40846</v>
      </c>
      <c r="E157">
        <v>51931</v>
      </c>
      <c r="F157" t="s">
        <v>10</v>
      </c>
    </row>
    <row r="158" spans="1:6" x14ac:dyDescent="0.2">
      <c r="A158">
        <v>2022</v>
      </c>
      <c r="B158" t="s">
        <v>59</v>
      </c>
      <c r="C158" t="s">
        <v>21</v>
      </c>
      <c r="D158">
        <v>23479</v>
      </c>
      <c r="E158">
        <v>50146</v>
      </c>
      <c r="F158" t="s">
        <v>10</v>
      </c>
    </row>
    <row r="159" spans="1:6" x14ac:dyDescent="0.2">
      <c r="A159">
        <v>2022</v>
      </c>
      <c r="B159" t="s">
        <v>59</v>
      </c>
      <c r="C159" t="s">
        <v>22</v>
      </c>
      <c r="D159">
        <v>19497</v>
      </c>
      <c r="E159">
        <v>52012</v>
      </c>
      <c r="F159" t="s">
        <v>10</v>
      </c>
    </row>
    <row r="160" spans="1:6" x14ac:dyDescent="0.2">
      <c r="A160">
        <v>2022</v>
      </c>
      <c r="B160" t="s">
        <v>59</v>
      </c>
      <c r="C160" t="s">
        <v>23</v>
      </c>
      <c r="D160">
        <v>28266</v>
      </c>
      <c r="E160">
        <v>52839</v>
      </c>
      <c r="F160" t="s">
        <v>10</v>
      </c>
    </row>
    <row r="161" spans="1:6" x14ac:dyDescent="0.2">
      <c r="A161">
        <v>2022</v>
      </c>
      <c r="B161" t="s">
        <v>59</v>
      </c>
      <c r="C161" t="s">
        <v>24</v>
      </c>
      <c r="D161">
        <v>31210</v>
      </c>
      <c r="E161">
        <v>52029</v>
      </c>
      <c r="F161" t="s">
        <v>10</v>
      </c>
    </row>
    <row r="162" spans="1:6" x14ac:dyDescent="0.2">
      <c r="A162">
        <v>2022</v>
      </c>
      <c r="B162" t="s">
        <v>59</v>
      </c>
      <c r="C162" t="s">
        <v>25</v>
      </c>
      <c r="D162">
        <v>10546</v>
      </c>
      <c r="E162">
        <v>49084</v>
      </c>
      <c r="F162" t="s">
        <v>8</v>
      </c>
    </row>
    <row r="163" spans="1:6" x14ac:dyDescent="0.2">
      <c r="A163">
        <v>2022</v>
      </c>
      <c r="B163" t="s">
        <v>59</v>
      </c>
      <c r="C163" t="s">
        <v>26</v>
      </c>
      <c r="D163">
        <v>31685</v>
      </c>
      <c r="E163">
        <v>56800</v>
      </c>
      <c r="F163" t="s">
        <v>8</v>
      </c>
    </row>
    <row r="164" spans="1:6" x14ac:dyDescent="0.2">
      <c r="A164">
        <v>2022</v>
      </c>
      <c r="B164" t="s">
        <v>59</v>
      </c>
      <c r="C164" t="s">
        <v>27</v>
      </c>
      <c r="D164">
        <v>40751</v>
      </c>
      <c r="E164">
        <v>67082</v>
      </c>
      <c r="F164" t="s">
        <v>10</v>
      </c>
    </row>
    <row r="165" spans="1:6" x14ac:dyDescent="0.2">
      <c r="A165">
        <v>2022</v>
      </c>
      <c r="B165" t="s">
        <v>59</v>
      </c>
      <c r="C165" t="s">
        <v>28</v>
      </c>
      <c r="D165">
        <v>55149</v>
      </c>
      <c r="E165">
        <v>57869</v>
      </c>
      <c r="F165" t="s">
        <v>8</v>
      </c>
    </row>
    <row r="166" spans="1:6" x14ac:dyDescent="0.2">
      <c r="A166">
        <v>2022</v>
      </c>
      <c r="B166" t="s">
        <v>59</v>
      </c>
      <c r="C166" t="s">
        <v>29</v>
      </c>
      <c r="D166">
        <v>37255</v>
      </c>
      <c r="E166">
        <v>59843</v>
      </c>
      <c r="F166" t="s">
        <v>8</v>
      </c>
    </row>
    <row r="167" spans="1:6" x14ac:dyDescent="0.2">
      <c r="A167">
        <v>2022</v>
      </c>
      <c r="B167" t="s">
        <v>59</v>
      </c>
      <c r="C167" t="s">
        <v>30</v>
      </c>
      <c r="D167">
        <v>19589</v>
      </c>
      <c r="E167">
        <v>46176</v>
      </c>
      <c r="F167" t="s">
        <v>10</v>
      </c>
    </row>
    <row r="168" spans="1:6" x14ac:dyDescent="0.2">
      <c r="A168">
        <v>2022</v>
      </c>
      <c r="B168" t="s">
        <v>59</v>
      </c>
      <c r="C168" t="s">
        <v>31</v>
      </c>
      <c r="D168">
        <v>39646</v>
      </c>
      <c r="E168">
        <v>52520</v>
      </c>
      <c r="F168" t="s">
        <v>10</v>
      </c>
    </row>
    <row r="169" spans="1:6" x14ac:dyDescent="0.2">
      <c r="A169">
        <v>2022</v>
      </c>
      <c r="B169" t="s">
        <v>59</v>
      </c>
      <c r="C169" t="s">
        <v>32</v>
      </c>
      <c r="D169">
        <v>9323</v>
      </c>
      <c r="E169">
        <v>49996</v>
      </c>
      <c r="F169" t="s">
        <v>8</v>
      </c>
    </row>
    <row r="170" spans="1:6" x14ac:dyDescent="0.2">
      <c r="A170">
        <v>2022</v>
      </c>
      <c r="B170" t="s">
        <v>59</v>
      </c>
      <c r="C170" t="s">
        <v>33</v>
      </c>
      <c r="D170">
        <v>14748</v>
      </c>
      <c r="E170">
        <v>50095</v>
      </c>
      <c r="F170" t="s">
        <v>8</v>
      </c>
    </row>
    <row r="171" spans="1:6" x14ac:dyDescent="0.2">
      <c r="A171">
        <v>2022</v>
      </c>
      <c r="B171" t="s">
        <v>59</v>
      </c>
      <c r="C171" t="s">
        <v>34</v>
      </c>
      <c r="D171">
        <v>15481</v>
      </c>
      <c r="E171">
        <v>54334</v>
      </c>
      <c r="F171" t="s">
        <v>10</v>
      </c>
    </row>
    <row r="172" spans="1:6" x14ac:dyDescent="0.2">
      <c r="A172">
        <v>2022</v>
      </c>
      <c r="B172" t="s">
        <v>59</v>
      </c>
      <c r="C172" t="s">
        <v>35</v>
      </c>
      <c r="D172">
        <v>12460</v>
      </c>
      <c r="E172">
        <v>60425</v>
      </c>
      <c r="F172" t="s">
        <v>8</v>
      </c>
    </row>
    <row r="173" spans="1:6" x14ac:dyDescent="0.2">
      <c r="A173">
        <v>2022</v>
      </c>
      <c r="B173" t="s">
        <v>59</v>
      </c>
      <c r="C173" t="s">
        <v>36</v>
      </c>
      <c r="D173">
        <v>54606</v>
      </c>
      <c r="E173">
        <v>64675</v>
      </c>
      <c r="F173" t="s">
        <v>10</v>
      </c>
    </row>
    <row r="174" spans="1:6" x14ac:dyDescent="0.2">
      <c r="A174">
        <v>2022</v>
      </c>
      <c r="B174" t="s">
        <v>59</v>
      </c>
      <c r="C174" t="s">
        <v>37</v>
      </c>
      <c r="D174">
        <v>10949</v>
      </c>
      <c r="E174">
        <v>47086</v>
      </c>
      <c r="F174" t="s">
        <v>8</v>
      </c>
    </row>
    <row r="175" spans="1:6" x14ac:dyDescent="0.2">
      <c r="A175">
        <v>2022</v>
      </c>
      <c r="B175" t="s">
        <v>59</v>
      </c>
      <c r="C175" t="s">
        <v>38</v>
      </c>
      <c r="D175">
        <v>118946</v>
      </c>
      <c r="E175">
        <v>63939</v>
      </c>
      <c r="F175" t="s">
        <v>8</v>
      </c>
    </row>
    <row r="176" spans="1:6" x14ac:dyDescent="0.2">
      <c r="A176">
        <v>2022</v>
      </c>
      <c r="B176" t="s">
        <v>59</v>
      </c>
      <c r="C176" t="s">
        <v>39</v>
      </c>
      <c r="D176">
        <v>63455</v>
      </c>
      <c r="E176">
        <v>53171</v>
      </c>
      <c r="F176" t="s">
        <v>10</v>
      </c>
    </row>
    <row r="177" spans="1:6" x14ac:dyDescent="0.2">
      <c r="A177">
        <v>2022</v>
      </c>
      <c r="B177" t="s">
        <v>59</v>
      </c>
      <c r="C177" t="s">
        <v>40</v>
      </c>
      <c r="D177">
        <v>7745</v>
      </c>
      <c r="E177">
        <v>58657</v>
      </c>
      <c r="F177" t="s">
        <v>10</v>
      </c>
    </row>
    <row r="178" spans="1:6" x14ac:dyDescent="0.2">
      <c r="A178">
        <v>2022</v>
      </c>
      <c r="B178" t="s">
        <v>59</v>
      </c>
      <c r="C178" t="s">
        <v>41</v>
      </c>
      <c r="D178">
        <v>68987</v>
      </c>
      <c r="E178">
        <v>54088</v>
      </c>
      <c r="F178" t="s">
        <v>8</v>
      </c>
    </row>
    <row r="179" spans="1:6" x14ac:dyDescent="0.2">
      <c r="A179">
        <v>2022</v>
      </c>
      <c r="B179" t="s">
        <v>59</v>
      </c>
      <c r="C179" t="s">
        <v>42</v>
      </c>
      <c r="D179">
        <v>23912</v>
      </c>
      <c r="E179">
        <v>49388</v>
      </c>
      <c r="F179" t="s">
        <v>8</v>
      </c>
    </row>
    <row r="180" spans="1:6" x14ac:dyDescent="0.2">
      <c r="A180">
        <v>2022</v>
      </c>
      <c r="B180" t="s">
        <v>59</v>
      </c>
      <c r="C180" t="s">
        <v>43</v>
      </c>
      <c r="D180">
        <v>26241</v>
      </c>
      <c r="E180">
        <v>55251</v>
      </c>
      <c r="F180" t="s">
        <v>10</v>
      </c>
    </row>
    <row r="181" spans="1:6" x14ac:dyDescent="0.2">
      <c r="A181">
        <v>2022</v>
      </c>
      <c r="B181" t="s">
        <v>59</v>
      </c>
      <c r="C181" t="s">
        <v>44</v>
      </c>
      <c r="D181">
        <v>73985</v>
      </c>
      <c r="E181">
        <v>55535</v>
      </c>
      <c r="F181" t="s">
        <v>10</v>
      </c>
    </row>
    <row r="182" spans="1:6" x14ac:dyDescent="0.2">
      <c r="A182">
        <v>2022</v>
      </c>
      <c r="B182" t="s">
        <v>59</v>
      </c>
      <c r="C182" t="s">
        <v>45</v>
      </c>
      <c r="D182">
        <v>7816</v>
      </c>
      <c r="E182">
        <v>55493</v>
      </c>
      <c r="F182" t="s">
        <v>10</v>
      </c>
    </row>
    <row r="183" spans="1:6" x14ac:dyDescent="0.2">
      <c r="A183">
        <v>2022</v>
      </c>
      <c r="B183" t="s">
        <v>59</v>
      </c>
      <c r="C183" t="s">
        <v>46</v>
      </c>
      <c r="D183">
        <v>31674</v>
      </c>
      <c r="E183">
        <v>49717</v>
      </c>
      <c r="F183" t="s">
        <v>10</v>
      </c>
    </row>
    <row r="184" spans="1:6" x14ac:dyDescent="0.2">
      <c r="A184">
        <v>2022</v>
      </c>
      <c r="B184" t="s">
        <v>59</v>
      </c>
      <c r="C184" t="s">
        <v>47</v>
      </c>
      <c r="D184">
        <v>8068</v>
      </c>
      <c r="E184">
        <v>50162</v>
      </c>
      <c r="F184" t="s">
        <v>10</v>
      </c>
    </row>
    <row r="185" spans="1:6" x14ac:dyDescent="0.2">
      <c r="A185">
        <v>2022</v>
      </c>
      <c r="B185" t="s">
        <v>59</v>
      </c>
      <c r="C185" t="s">
        <v>48</v>
      </c>
      <c r="D185">
        <v>40806</v>
      </c>
      <c r="E185">
        <v>56111</v>
      </c>
      <c r="F185" t="s">
        <v>8</v>
      </c>
    </row>
    <row r="186" spans="1:6" x14ac:dyDescent="0.2">
      <c r="A186">
        <v>2022</v>
      </c>
      <c r="B186" t="s">
        <v>59</v>
      </c>
      <c r="C186" t="s">
        <v>49</v>
      </c>
      <c r="D186">
        <v>152438</v>
      </c>
      <c r="E186">
        <v>62485</v>
      </c>
      <c r="F186" t="s">
        <v>8</v>
      </c>
    </row>
    <row r="187" spans="1:6" x14ac:dyDescent="0.2">
      <c r="A187">
        <v>2022</v>
      </c>
      <c r="B187" t="s">
        <v>59</v>
      </c>
      <c r="C187" t="s">
        <v>50</v>
      </c>
      <c r="D187">
        <v>20535</v>
      </c>
      <c r="E187">
        <v>55353</v>
      </c>
      <c r="F187" t="s">
        <v>10</v>
      </c>
    </row>
    <row r="188" spans="1:6" x14ac:dyDescent="0.2">
      <c r="A188">
        <v>2022</v>
      </c>
      <c r="B188" t="s">
        <v>59</v>
      </c>
      <c r="C188" t="s">
        <v>51</v>
      </c>
      <c r="D188">
        <v>5003</v>
      </c>
      <c r="E188">
        <v>51701</v>
      </c>
      <c r="F188" t="s">
        <v>8</v>
      </c>
    </row>
    <row r="189" spans="1:6" x14ac:dyDescent="0.2">
      <c r="A189">
        <v>2022</v>
      </c>
      <c r="B189" t="s">
        <v>59</v>
      </c>
      <c r="C189" t="s">
        <v>52</v>
      </c>
      <c r="D189">
        <v>42564</v>
      </c>
      <c r="E189">
        <v>54371</v>
      </c>
      <c r="F189" t="s">
        <v>8</v>
      </c>
    </row>
    <row r="190" spans="1:6" x14ac:dyDescent="0.2">
      <c r="A190">
        <v>2022</v>
      </c>
      <c r="B190" t="s">
        <v>59</v>
      </c>
      <c r="C190" t="s">
        <v>53</v>
      </c>
      <c r="D190">
        <v>38688</v>
      </c>
      <c r="E190">
        <v>80160</v>
      </c>
      <c r="F190" t="s">
        <v>10</v>
      </c>
    </row>
    <row r="191" spans="1:6" x14ac:dyDescent="0.2">
      <c r="A191">
        <v>2022</v>
      </c>
      <c r="B191" t="s">
        <v>59</v>
      </c>
      <c r="C191" t="s">
        <v>54</v>
      </c>
      <c r="D191">
        <v>10611</v>
      </c>
      <c r="E191">
        <v>48085</v>
      </c>
      <c r="F191" t="s">
        <v>10</v>
      </c>
    </row>
    <row r="192" spans="1:6" x14ac:dyDescent="0.2">
      <c r="A192">
        <v>2022</v>
      </c>
      <c r="B192" t="s">
        <v>59</v>
      </c>
      <c r="C192" t="s">
        <v>55</v>
      </c>
      <c r="D192">
        <v>35812</v>
      </c>
      <c r="E192">
        <v>51165</v>
      </c>
      <c r="F192" t="s">
        <v>8</v>
      </c>
    </row>
    <row r="193" spans="1:6" x14ac:dyDescent="0.2">
      <c r="A193">
        <v>2022</v>
      </c>
      <c r="B193" t="s">
        <v>59</v>
      </c>
      <c r="C193" t="s">
        <v>56</v>
      </c>
      <c r="D193">
        <v>4840</v>
      </c>
      <c r="E193">
        <v>50879</v>
      </c>
      <c r="F193" t="s">
        <v>8</v>
      </c>
    </row>
    <row r="194" spans="1:6" x14ac:dyDescent="0.2">
      <c r="A194">
        <v>2022</v>
      </c>
      <c r="B194" t="s">
        <v>60</v>
      </c>
      <c r="C194" t="s">
        <v>7</v>
      </c>
      <c r="D194">
        <v>2566</v>
      </c>
      <c r="E194">
        <v>75393</v>
      </c>
      <c r="F194" t="s">
        <v>10</v>
      </c>
    </row>
    <row r="195" spans="1:6" x14ac:dyDescent="0.2">
      <c r="A195">
        <v>2022</v>
      </c>
      <c r="B195" t="s">
        <v>60</v>
      </c>
      <c r="C195" t="s">
        <v>9</v>
      </c>
      <c r="D195">
        <v>4017</v>
      </c>
      <c r="E195">
        <v>96871</v>
      </c>
      <c r="F195" t="s">
        <v>8</v>
      </c>
    </row>
    <row r="196" spans="1:6" x14ac:dyDescent="0.2">
      <c r="A196">
        <v>2022</v>
      </c>
      <c r="B196" t="s">
        <v>60</v>
      </c>
      <c r="C196" t="s">
        <v>11</v>
      </c>
      <c r="D196">
        <v>1536</v>
      </c>
      <c r="E196">
        <v>75820</v>
      </c>
      <c r="F196" t="s">
        <v>10</v>
      </c>
    </row>
    <row r="197" spans="1:6" x14ac:dyDescent="0.2">
      <c r="A197">
        <v>2022</v>
      </c>
      <c r="B197" t="s">
        <v>60</v>
      </c>
      <c r="C197" t="s">
        <v>12</v>
      </c>
      <c r="D197">
        <v>29491</v>
      </c>
      <c r="E197">
        <v>223892</v>
      </c>
      <c r="F197" t="s">
        <v>8</v>
      </c>
    </row>
    <row r="198" spans="1:6" x14ac:dyDescent="0.2">
      <c r="A198">
        <v>2022</v>
      </c>
      <c r="B198" t="s">
        <v>60</v>
      </c>
      <c r="C198" t="s">
        <v>13</v>
      </c>
      <c r="D198">
        <v>4548</v>
      </c>
      <c r="E198">
        <v>129495</v>
      </c>
      <c r="F198" t="s">
        <v>8</v>
      </c>
    </row>
    <row r="199" spans="1:6" x14ac:dyDescent="0.2">
      <c r="A199">
        <v>2022</v>
      </c>
      <c r="B199" t="s">
        <v>60</v>
      </c>
      <c r="C199" t="s">
        <v>14</v>
      </c>
      <c r="D199">
        <v>2880</v>
      </c>
      <c r="E199">
        <v>144917</v>
      </c>
      <c r="F199" t="s">
        <v>10</v>
      </c>
    </row>
    <row r="200" spans="1:6" x14ac:dyDescent="0.2">
      <c r="A200">
        <v>2022</v>
      </c>
      <c r="B200" t="s">
        <v>60</v>
      </c>
      <c r="C200" t="s">
        <v>15</v>
      </c>
      <c r="D200">
        <v>549</v>
      </c>
      <c r="E200">
        <v>84966</v>
      </c>
      <c r="F200" t="s">
        <v>10</v>
      </c>
    </row>
    <row r="201" spans="1:6" x14ac:dyDescent="0.2">
      <c r="A201">
        <v>2022</v>
      </c>
      <c r="B201" t="s">
        <v>60</v>
      </c>
      <c r="C201" t="s">
        <v>16</v>
      </c>
      <c r="D201">
        <v>12659</v>
      </c>
      <c r="E201">
        <v>99350</v>
      </c>
      <c r="F201" t="s">
        <v>8</v>
      </c>
    </row>
    <row r="202" spans="1:6" x14ac:dyDescent="0.2">
      <c r="A202">
        <v>2022</v>
      </c>
      <c r="B202" t="s">
        <v>60</v>
      </c>
      <c r="C202" t="s">
        <v>17</v>
      </c>
      <c r="D202">
        <v>6010</v>
      </c>
      <c r="E202">
        <v>114735</v>
      </c>
      <c r="F202" t="s">
        <v>8</v>
      </c>
    </row>
    <row r="203" spans="1:6" x14ac:dyDescent="0.2">
      <c r="A203">
        <v>2022</v>
      </c>
      <c r="B203" t="s">
        <v>60</v>
      </c>
      <c r="C203" t="s">
        <v>18</v>
      </c>
      <c r="D203">
        <v>1385</v>
      </c>
      <c r="E203">
        <v>70408</v>
      </c>
      <c r="F203" t="s">
        <v>10</v>
      </c>
    </row>
    <row r="204" spans="1:6" x14ac:dyDescent="0.2">
      <c r="A204">
        <v>2022</v>
      </c>
      <c r="B204" t="s">
        <v>60</v>
      </c>
      <c r="C204" t="s">
        <v>19</v>
      </c>
      <c r="D204">
        <v>7162</v>
      </c>
      <c r="E204">
        <v>116059</v>
      </c>
      <c r="F204" t="s">
        <v>10</v>
      </c>
    </row>
    <row r="205" spans="1:6" x14ac:dyDescent="0.2">
      <c r="A205">
        <v>2022</v>
      </c>
      <c r="B205" t="s">
        <v>60</v>
      </c>
      <c r="C205" t="s">
        <v>20</v>
      </c>
      <c r="D205">
        <v>2521</v>
      </c>
      <c r="E205">
        <v>73191</v>
      </c>
      <c r="F205" t="s">
        <v>10</v>
      </c>
    </row>
    <row r="206" spans="1:6" x14ac:dyDescent="0.2">
      <c r="A206">
        <v>2022</v>
      </c>
      <c r="B206" t="s">
        <v>60</v>
      </c>
      <c r="C206" t="s">
        <v>21</v>
      </c>
      <c r="D206">
        <v>1811</v>
      </c>
      <c r="E206">
        <v>72858</v>
      </c>
      <c r="F206" t="s">
        <v>10</v>
      </c>
    </row>
    <row r="207" spans="1:6" x14ac:dyDescent="0.2">
      <c r="A207">
        <v>2022</v>
      </c>
      <c r="B207" t="s">
        <v>60</v>
      </c>
      <c r="C207" t="s">
        <v>22</v>
      </c>
      <c r="D207">
        <v>1561</v>
      </c>
      <c r="E207">
        <v>79749</v>
      </c>
      <c r="F207" t="s">
        <v>10</v>
      </c>
    </row>
    <row r="208" spans="1:6" x14ac:dyDescent="0.2">
      <c r="A208">
        <v>2022</v>
      </c>
      <c r="B208" t="s">
        <v>60</v>
      </c>
      <c r="C208" t="s">
        <v>23</v>
      </c>
      <c r="D208">
        <v>2111</v>
      </c>
      <c r="E208">
        <v>69462</v>
      </c>
      <c r="F208" t="s">
        <v>8</v>
      </c>
    </row>
    <row r="209" spans="1:6" x14ac:dyDescent="0.2">
      <c r="A209">
        <v>2022</v>
      </c>
      <c r="B209" t="s">
        <v>60</v>
      </c>
      <c r="C209" t="s">
        <v>24</v>
      </c>
      <c r="D209">
        <v>1935</v>
      </c>
      <c r="E209">
        <v>71700</v>
      </c>
      <c r="F209" t="s">
        <v>8</v>
      </c>
    </row>
    <row r="210" spans="1:6" x14ac:dyDescent="0.2">
      <c r="A210">
        <v>2022</v>
      </c>
      <c r="B210" t="s">
        <v>60</v>
      </c>
      <c r="C210" t="s">
        <v>25</v>
      </c>
      <c r="D210">
        <v>916</v>
      </c>
      <c r="E210">
        <v>70265</v>
      </c>
      <c r="F210" t="s">
        <v>10</v>
      </c>
    </row>
    <row r="211" spans="1:6" x14ac:dyDescent="0.2">
      <c r="A211">
        <v>2022</v>
      </c>
      <c r="B211" t="s">
        <v>60</v>
      </c>
      <c r="C211" t="s">
        <v>26</v>
      </c>
      <c r="D211">
        <v>2855</v>
      </c>
      <c r="E211">
        <v>116569</v>
      </c>
      <c r="F211" t="s">
        <v>8</v>
      </c>
    </row>
    <row r="212" spans="1:6" x14ac:dyDescent="0.2">
      <c r="A212">
        <v>2022</v>
      </c>
      <c r="B212" t="s">
        <v>60</v>
      </c>
      <c r="C212" t="s">
        <v>27</v>
      </c>
      <c r="D212">
        <v>6073</v>
      </c>
      <c r="E212">
        <v>152746</v>
      </c>
      <c r="F212" t="s">
        <v>8</v>
      </c>
    </row>
    <row r="213" spans="1:6" x14ac:dyDescent="0.2">
      <c r="A213">
        <v>2022</v>
      </c>
      <c r="B213" t="s">
        <v>60</v>
      </c>
      <c r="C213" t="s">
        <v>28</v>
      </c>
      <c r="D213">
        <v>7671</v>
      </c>
      <c r="E213">
        <v>94745</v>
      </c>
      <c r="F213" t="s">
        <v>10</v>
      </c>
    </row>
    <row r="214" spans="1:6" x14ac:dyDescent="0.2">
      <c r="A214">
        <v>2022</v>
      </c>
      <c r="B214" t="s">
        <v>60</v>
      </c>
      <c r="C214" t="s">
        <v>29</v>
      </c>
      <c r="D214">
        <v>4304</v>
      </c>
      <c r="E214">
        <v>98292</v>
      </c>
      <c r="F214" t="s">
        <v>10</v>
      </c>
    </row>
    <row r="215" spans="1:6" x14ac:dyDescent="0.2">
      <c r="A215">
        <v>2022</v>
      </c>
      <c r="B215" t="s">
        <v>60</v>
      </c>
      <c r="C215" t="s">
        <v>30</v>
      </c>
      <c r="D215">
        <v>964</v>
      </c>
      <c r="E215">
        <v>60301</v>
      </c>
      <c r="F215" t="s">
        <v>8</v>
      </c>
    </row>
    <row r="216" spans="1:6" x14ac:dyDescent="0.2">
      <c r="A216">
        <v>2022</v>
      </c>
      <c r="B216" t="s">
        <v>60</v>
      </c>
      <c r="C216" t="s">
        <v>31</v>
      </c>
      <c r="D216">
        <v>3562</v>
      </c>
      <c r="E216">
        <v>95327</v>
      </c>
      <c r="F216" t="s">
        <v>8</v>
      </c>
    </row>
    <row r="217" spans="1:6" x14ac:dyDescent="0.2">
      <c r="A217">
        <v>2022</v>
      </c>
      <c r="B217" t="s">
        <v>60</v>
      </c>
      <c r="C217" t="s">
        <v>32</v>
      </c>
      <c r="D217">
        <v>856</v>
      </c>
      <c r="E217">
        <v>71673</v>
      </c>
      <c r="F217" t="s">
        <v>10</v>
      </c>
    </row>
    <row r="218" spans="1:6" x14ac:dyDescent="0.2">
      <c r="A218">
        <v>2022</v>
      </c>
      <c r="B218" t="s">
        <v>60</v>
      </c>
      <c r="C218" t="s">
        <v>33</v>
      </c>
      <c r="D218">
        <v>1071</v>
      </c>
      <c r="E218">
        <v>82361</v>
      </c>
      <c r="F218" t="s">
        <v>8</v>
      </c>
    </row>
    <row r="219" spans="1:6" x14ac:dyDescent="0.2">
      <c r="A219">
        <v>2022</v>
      </c>
      <c r="B219" t="s">
        <v>60</v>
      </c>
      <c r="C219" t="s">
        <v>34</v>
      </c>
      <c r="D219">
        <v>1609</v>
      </c>
      <c r="E219">
        <v>94353</v>
      </c>
      <c r="F219" t="s">
        <v>10</v>
      </c>
    </row>
    <row r="220" spans="1:6" x14ac:dyDescent="0.2">
      <c r="A220">
        <v>2022</v>
      </c>
      <c r="B220" t="s">
        <v>60</v>
      </c>
      <c r="C220" t="s">
        <v>35</v>
      </c>
      <c r="D220">
        <v>1168</v>
      </c>
      <c r="E220">
        <v>113194</v>
      </c>
      <c r="F220" t="s">
        <v>8</v>
      </c>
    </row>
    <row r="221" spans="1:6" x14ac:dyDescent="0.2">
      <c r="A221">
        <v>2022</v>
      </c>
      <c r="B221" t="s">
        <v>60</v>
      </c>
      <c r="C221" t="s">
        <v>36</v>
      </c>
      <c r="D221">
        <v>3965</v>
      </c>
      <c r="E221">
        <v>136541</v>
      </c>
      <c r="F221" t="s">
        <v>8</v>
      </c>
    </row>
    <row r="222" spans="1:6" x14ac:dyDescent="0.2">
      <c r="A222">
        <v>2022</v>
      </c>
      <c r="B222" t="s">
        <v>60</v>
      </c>
      <c r="C222" t="s">
        <v>37</v>
      </c>
      <c r="D222">
        <v>1108</v>
      </c>
      <c r="E222">
        <v>68393</v>
      </c>
      <c r="F222" t="s">
        <v>10</v>
      </c>
    </row>
    <row r="223" spans="1:6" x14ac:dyDescent="0.2">
      <c r="A223">
        <v>2022</v>
      </c>
      <c r="B223" t="s">
        <v>60</v>
      </c>
      <c r="C223" t="s">
        <v>38</v>
      </c>
      <c r="D223">
        <v>14380</v>
      </c>
      <c r="E223">
        <v>160357</v>
      </c>
      <c r="F223" t="s">
        <v>10</v>
      </c>
    </row>
    <row r="224" spans="1:6" x14ac:dyDescent="0.2">
      <c r="A224">
        <v>2022</v>
      </c>
      <c r="B224" t="s">
        <v>60</v>
      </c>
      <c r="C224" t="s">
        <v>39</v>
      </c>
      <c r="D224">
        <v>6302</v>
      </c>
      <c r="E224">
        <v>102207</v>
      </c>
      <c r="F224" t="s">
        <v>8</v>
      </c>
    </row>
    <row r="225" spans="1:6" x14ac:dyDescent="0.2">
      <c r="A225">
        <v>2022</v>
      </c>
      <c r="B225" t="s">
        <v>60</v>
      </c>
      <c r="C225" t="s">
        <v>40</v>
      </c>
      <c r="D225">
        <v>417</v>
      </c>
      <c r="E225">
        <v>85624</v>
      </c>
      <c r="F225" t="s">
        <v>8</v>
      </c>
    </row>
    <row r="226" spans="1:6" x14ac:dyDescent="0.2">
      <c r="A226">
        <v>2022</v>
      </c>
      <c r="B226" t="s">
        <v>60</v>
      </c>
      <c r="C226" t="s">
        <v>41</v>
      </c>
      <c r="D226">
        <v>5303</v>
      </c>
      <c r="E226">
        <v>86052</v>
      </c>
      <c r="F226" t="s">
        <v>10</v>
      </c>
    </row>
    <row r="227" spans="1:6" x14ac:dyDescent="0.2">
      <c r="A227">
        <v>2022</v>
      </c>
      <c r="B227" t="s">
        <v>60</v>
      </c>
      <c r="C227" t="s">
        <v>42</v>
      </c>
      <c r="D227">
        <v>1572</v>
      </c>
      <c r="E227">
        <v>69710</v>
      </c>
      <c r="F227" t="s">
        <v>10</v>
      </c>
    </row>
    <row r="228" spans="1:6" x14ac:dyDescent="0.2">
      <c r="A228">
        <v>2022</v>
      </c>
      <c r="B228" t="s">
        <v>60</v>
      </c>
      <c r="C228" t="s">
        <v>43</v>
      </c>
      <c r="D228">
        <v>4605</v>
      </c>
      <c r="E228">
        <v>107737</v>
      </c>
      <c r="F228" t="s">
        <v>10</v>
      </c>
    </row>
    <row r="229" spans="1:6" x14ac:dyDescent="0.2">
      <c r="A229">
        <v>2022</v>
      </c>
      <c r="B229" t="s">
        <v>60</v>
      </c>
      <c r="C229" t="s">
        <v>44</v>
      </c>
      <c r="D229">
        <v>5891</v>
      </c>
      <c r="E229">
        <v>113388</v>
      </c>
      <c r="F229" t="s">
        <v>10</v>
      </c>
    </row>
    <row r="230" spans="1:6" x14ac:dyDescent="0.2">
      <c r="A230">
        <v>2022</v>
      </c>
      <c r="B230" t="s">
        <v>60</v>
      </c>
      <c r="C230" t="s">
        <v>45</v>
      </c>
      <c r="D230">
        <v>762</v>
      </c>
      <c r="E230">
        <v>93286</v>
      </c>
      <c r="F230" t="s">
        <v>10</v>
      </c>
    </row>
    <row r="231" spans="1:6" x14ac:dyDescent="0.2">
      <c r="A231">
        <v>2022</v>
      </c>
      <c r="B231" t="s">
        <v>60</v>
      </c>
      <c r="C231" t="s">
        <v>46</v>
      </c>
      <c r="D231">
        <v>3216</v>
      </c>
      <c r="E231">
        <v>79562</v>
      </c>
      <c r="F231" t="s">
        <v>8</v>
      </c>
    </row>
    <row r="232" spans="1:6" x14ac:dyDescent="0.2">
      <c r="A232">
        <v>2022</v>
      </c>
      <c r="B232" t="s">
        <v>60</v>
      </c>
      <c r="C232" t="s">
        <v>47</v>
      </c>
      <c r="D232">
        <v>606</v>
      </c>
      <c r="E232">
        <v>64069</v>
      </c>
      <c r="F232" t="s">
        <v>8</v>
      </c>
    </row>
    <row r="233" spans="1:6" x14ac:dyDescent="0.2">
      <c r="A233">
        <v>2022</v>
      </c>
      <c r="B233" t="s">
        <v>60</v>
      </c>
      <c r="C233" t="s">
        <v>48</v>
      </c>
      <c r="D233">
        <v>4525</v>
      </c>
      <c r="E233">
        <v>87293</v>
      </c>
      <c r="F233" t="s">
        <v>10</v>
      </c>
    </row>
    <row r="234" spans="1:6" x14ac:dyDescent="0.2">
      <c r="A234">
        <v>2022</v>
      </c>
      <c r="B234" t="s">
        <v>60</v>
      </c>
      <c r="C234" t="s">
        <v>49</v>
      </c>
      <c r="D234">
        <v>11822</v>
      </c>
      <c r="E234">
        <v>108835</v>
      </c>
      <c r="F234" t="s">
        <v>8</v>
      </c>
    </row>
    <row r="235" spans="1:6" x14ac:dyDescent="0.2">
      <c r="A235">
        <v>2022</v>
      </c>
      <c r="B235" t="s">
        <v>60</v>
      </c>
      <c r="C235" t="s">
        <v>50</v>
      </c>
      <c r="D235">
        <v>3177</v>
      </c>
      <c r="E235">
        <v>102974</v>
      </c>
      <c r="F235" t="s">
        <v>8</v>
      </c>
    </row>
    <row r="236" spans="1:6" x14ac:dyDescent="0.2">
      <c r="A236">
        <v>2022</v>
      </c>
      <c r="B236" t="s">
        <v>60</v>
      </c>
      <c r="C236" t="s">
        <v>51</v>
      </c>
      <c r="D236">
        <v>584</v>
      </c>
      <c r="E236">
        <v>74605</v>
      </c>
      <c r="F236" t="s">
        <v>10</v>
      </c>
    </row>
    <row r="237" spans="1:6" x14ac:dyDescent="0.2">
      <c r="A237">
        <v>2022</v>
      </c>
      <c r="B237" t="s">
        <v>60</v>
      </c>
      <c r="C237" t="s">
        <v>52</v>
      </c>
      <c r="D237">
        <v>4875</v>
      </c>
      <c r="E237">
        <v>123848</v>
      </c>
      <c r="F237" t="s">
        <v>10</v>
      </c>
    </row>
    <row r="238" spans="1:6" x14ac:dyDescent="0.2">
      <c r="A238">
        <v>2022</v>
      </c>
      <c r="B238" t="s">
        <v>60</v>
      </c>
      <c r="C238" t="s">
        <v>53</v>
      </c>
      <c r="D238">
        <v>5419</v>
      </c>
      <c r="E238">
        <v>248273</v>
      </c>
      <c r="F238" t="s">
        <v>8</v>
      </c>
    </row>
    <row r="239" spans="1:6" x14ac:dyDescent="0.2">
      <c r="A239">
        <v>2022</v>
      </c>
      <c r="B239" t="s">
        <v>60</v>
      </c>
      <c r="C239" t="s">
        <v>54</v>
      </c>
      <c r="D239">
        <v>825</v>
      </c>
      <c r="E239">
        <v>64063</v>
      </c>
      <c r="F239" t="s">
        <v>8</v>
      </c>
    </row>
    <row r="240" spans="1:6" x14ac:dyDescent="0.2">
      <c r="A240">
        <v>2022</v>
      </c>
      <c r="B240" t="s">
        <v>60</v>
      </c>
      <c r="C240" t="s">
        <v>55</v>
      </c>
      <c r="D240">
        <v>2400</v>
      </c>
      <c r="E240">
        <v>94336</v>
      </c>
      <c r="F240" t="s">
        <v>10</v>
      </c>
    </row>
    <row r="241" spans="1:6" x14ac:dyDescent="0.2">
      <c r="A241">
        <v>2022</v>
      </c>
      <c r="B241" t="s">
        <v>60</v>
      </c>
      <c r="C241" t="s">
        <v>56</v>
      </c>
      <c r="D241">
        <v>428</v>
      </c>
      <c r="E241">
        <v>60299</v>
      </c>
      <c r="F241" t="s">
        <v>8</v>
      </c>
    </row>
    <row r="242" spans="1:6" x14ac:dyDescent="0.2">
      <c r="A242">
        <v>2022</v>
      </c>
      <c r="B242" t="s">
        <v>61</v>
      </c>
      <c r="C242" t="s">
        <v>7</v>
      </c>
      <c r="D242">
        <v>13880</v>
      </c>
      <c r="E242">
        <v>81982</v>
      </c>
      <c r="F242" t="s">
        <v>10</v>
      </c>
    </row>
    <row r="243" spans="1:6" x14ac:dyDescent="0.2">
      <c r="A243">
        <v>2022</v>
      </c>
      <c r="B243" t="s">
        <v>61</v>
      </c>
      <c r="C243" t="s">
        <v>9</v>
      </c>
      <c r="D243">
        <v>20707</v>
      </c>
      <c r="E243">
        <v>88956</v>
      </c>
      <c r="F243" t="s">
        <v>8</v>
      </c>
    </row>
    <row r="244" spans="1:6" x14ac:dyDescent="0.2">
      <c r="A244">
        <v>2022</v>
      </c>
      <c r="B244" t="s">
        <v>61</v>
      </c>
      <c r="C244" t="s">
        <v>11</v>
      </c>
      <c r="D244">
        <v>8906</v>
      </c>
      <c r="E244">
        <v>71321</v>
      </c>
      <c r="F244" t="s">
        <v>8</v>
      </c>
    </row>
    <row r="245" spans="1:6" x14ac:dyDescent="0.2">
      <c r="A245">
        <v>2022</v>
      </c>
      <c r="B245" t="s">
        <v>61</v>
      </c>
      <c r="C245" t="s">
        <v>12</v>
      </c>
      <c r="D245">
        <v>112775</v>
      </c>
      <c r="E245">
        <v>130107</v>
      </c>
      <c r="F245" t="s">
        <v>10</v>
      </c>
    </row>
    <row r="246" spans="1:6" x14ac:dyDescent="0.2">
      <c r="A246">
        <v>2022</v>
      </c>
      <c r="B246" t="s">
        <v>61</v>
      </c>
      <c r="C246" t="s">
        <v>13</v>
      </c>
      <c r="D246">
        <v>25139</v>
      </c>
      <c r="E246">
        <v>103276</v>
      </c>
      <c r="F246" t="s">
        <v>10</v>
      </c>
    </row>
    <row r="247" spans="1:6" x14ac:dyDescent="0.2">
      <c r="A247">
        <v>2022</v>
      </c>
      <c r="B247" t="s">
        <v>61</v>
      </c>
      <c r="C247" t="s">
        <v>14</v>
      </c>
      <c r="D247">
        <v>11223</v>
      </c>
      <c r="E247">
        <v>171086</v>
      </c>
      <c r="F247" t="s">
        <v>8</v>
      </c>
    </row>
    <row r="248" spans="1:6" x14ac:dyDescent="0.2">
      <c r="A248">
        <v>2022</v>
      </c>
      <c r="B248" t="s">
        <v>61</v>
      </c>
      <c r="C248" t="s">
        <v>15</v>
      </c>
      <c r="D248">
        <v>3005</v>
      </c>
      <c r="E248">
        <v>109154</v>
      </c>
      <c r="F248" t="s">
        <v>8</v>
      </c>
    </row>
    <row r="249" spans="1:6" x14ac:dyDescent="0.2">
      <c r="A249">
        <v>2022</v>
      </c>
      <c r="B249" t="s">
        <v>61</v>
      </c>
      <c r="C249" t="s">
        <v>16</v>
      </c>
      <c r="D249">
        <v>80956</v>
      </c>
      <c r="E249">
        <v>90307</v>
      </c>
      <c r="F249" t="s">
        <v>10</v>
      </c>
    </row>
    <row r="250" spans="1:6" x14ac:dyDescent="0.2">
      <c r="A250">
        <v>2022</v>
      </c>
      <c r="B250" t="s">
        <v>61</v>
      </c>
      <c r="C250" t="s">
        <v>17</v>
      </c>
      <c r="D250">
        <v>28810</v>
      </c>
      <c r="E250">
        <v>99145</v>
      </c>
      <c r="F250" t="s">
        <v>10</v>
      </c>
    </row>
    <row r="251" spans="1:6" x14ac:dyDescent="0.2">
      <c r="A251">
        <v>2022</v>
      </c>
      <c r="B251" t="s">
        <v>61</v>
      </c>
      <c r="C251" t="s">
        <v>18</v>
      </c>
      <c r="D251">
        <v>6508</v>
      </c>
      <c r="E251">
        <v>74833</v>
      </c>
      <c r="F251" t="s">
        <v>10</v>
      </c>
    </row>
    <row r="252" spans="1:6" x14ac:dyDescent="0.2">
      <c r="A252">
        <v>2022</v>
      </c>
      <c r="B252" t="s">
        <v>61</v>
      </c>
      <c r="C252" t="s">
        <v>19</v>
      </c>
      <c r="D252">
        <v>33063</v>
      </c>
      <c r="E252">
        <v>127634</v>
      </c>
      <c r="F252" t="s">
        <v>10</v>
      </c>
    </row>
    <row r="253" spans="1:6" x14ac:dyDescent="0.2">
      <c r="A253">
        <v>2022</v>
      </c>
      <c r="B253" t="s">
        <v>61</v>
      </c>
      <c r="C253" t="s">
        <v>20</v>
      </c>
      <c r="D253">
        <v>17574</v>
      </c>
      <c r="E253">
        <v>78283</v>
      </c>
      <c r="F253" t="s">
        <v>10</v>
      </c>
    </row>
    <row r="254" spans="1:6" x14ac:dyDescent="0.2">
      <c r="A254">
        <v>2022</v>
      </c>
      <c r="B254" t="s">
        <v>61</v>
      </c>
      <c r="C254" t="s">
        <v>21</v>
      </c>
      <c r="D254">
        <v>10731</v>
      </c>
      <c r="E254">
        <v>87131</v>
      </c>
      <c r="F254" t="s">
        <v>8</v>
      </c>
    </row>
    <row r="255" spans="1:6" x14ac:dyDescent="0.2">
      <c r="A255">
        <v>2022</v>
      </c>
      <c r="B255" t="s">
        <v>61</v>
      </c>
      <c r="C255" t="s">
        <v>22</v>
      </c>
      <c r="D255">
        <v>8752</v>
      </c>
      <c r="E255">
        <v>81889</v>
      </c>
      <c r="F255" t="s">
        <v>8</v>
      </c>
    </row>
    <row r="256" spans="1:6" x14ac:dyDescent="0.2">
      <c r="A256">
        <v>2022</v>
      </c>
      <c r="B256" t="s">
        <v>61</v>
      </c>
      <c r="C256" t="s">
        <v>23</v>
      </c>
      <c r="D256">
        <v>11729</v>
      </c>
      <c r="E256">
        <v>81177</v>
      </c>
      <c r="F256" t="s">
        <v>10</v>
      </c>
    </row>
    <row r="257" spans="1:6" x14ac:dyDescent="0.2">
      <c r="A257">
        <v>2022</v>
      </c>
      <c r="B257" t="s">
        <v>61</v>
      </c>
      <c r="C257" t="s">
        <v>24</v>
      </c>
      <c r="D257">
        <v>14229</v>
      </c>
      <c r="E257">
        <v>75409</v>
      </c>
      <c r="F257" t="s">
        <v>8</v>
      </c>
    </row>
    <row r="258" spans="1:6" x14ac:dyDescent="0.2">
      <c r="A258">
        <v>2022</v>
      </c>
      <c r="B258" t="s">
        <v>61</v>
      </c>
      <c r="C258" t="s">
        <v>25</v>
      </c>
      <c r="D258">
        <v>3926</v>
      </c>
      <c r="E258">
        <v>81870</v>
      </c>
      <c r="F258" t="s">
        <v>8</v>
      </c>
    </row>
    <row r="259" spans="1:6" x14ac:dyDescent="0.2">
      <c r="A259">
        <v>2022</v>
      </c>
      <c r="B259" t="s">
        <v>61</v>
      </c>
      <c r="C259" t="s">
        <v>26</v>
      </c>
      <c r="D259">
        <v>15692</v>
      </c>
      <c r="E259">
        <v>116159</v>
      </c>
      <c r="F259" t="s">
        <v>10</v>
      </c>
    </row>
    <row r="260" spans="1:6" x14ac:dyDescent="0.2">
      <c r="A260">
        <v>2022</v>
      </c>
      <c r="B260" t="s">
        <v>61</v>
      </c>
      <c r="C260" t="s">
        <v>27</v>
      </c>
      <c r="D260">
        <v>18137</v>
      </c>
      <c r="E260">
        <v>165120</v>
      </c>
      <c r="F260" t="s">
        <v>10</v>
      </c>
    </row>
    <row r="261" spans="1:6" x14ac:dyDescent="0.2">
      <c r="A261">
        <v>2022</v>
      </c>
      <c r="B261" t="s">
        <v>61</v>
      </c>
      <c r="C261" t="s">
        <v>28</v>
      </c>
      <c r="D261">
        <v>20626</v>
      </c>
      <c r="E261">
        <v>87720</v>
      </c>
      <c r="F261" t="s">
        <v>8</v>
      </c>
    </row>
    <row r="262" spans="1:6" x14ac:dyDescent="0.2">
      <c r="A262">
        <v>2022</v>
      </c>
      <c r="B262" t="s">
        <v>61</v>
      </c>
      <c r="C262" t="s">
        <v>29</v>
      </c>
      <c r="D262">
        <v>16134</v>
      </c>
      <c r="E262">
        <v>110989</v>
      </c>
      <c r="F262" t="s">
        <v>8</v>
      </c>
    </row>
    <row r="263" spans="1:6" x14ac:dyDescent="0.2">
      <c r="A263">
        <v>2022</v>
      </c>
      <c r="B263" t="s">
        <v>61</v>
      </c>
      <c r="C263" t="s">
        <v>30</v>
      </c>
      <c r="D263">
        <v>7984</v>
      </c>
      <c r="E263">
        <v>65263</v>
      </c>
      <c r="F263" t="s">
        <v>10</v>
      </c>
    </row>
    <row r="264" spans="1:6" x14ac:dyDescent="0.2">
      <c r="A264">
        <v>2022</v>
      </c>
      <c r="B264" t="s">
        <v>61</v>
      </c>
      <c r="C264" t="s">
        <v>31</v>
      </c>
      <c r="D264">
        <v>18815</v>
      </c>
      <c r="E264">
        <v>88664</v>
      </c>
      <c r="F264" t="s">
        <v>8</v>
      </c>
    </row>
    <row r="265" spans="1:6" x14ac:dyDescent="0.2">
      <c r="A265">
        <v>2022</v>
      </c>
      <c r="B265" t="s">
        <v>61</v>
      </c>
      <c r="C265" t="s">
        <v>32</v>
      </c>
      <c r="D265">
        <v>4557</v>
      </c>
      <c r="E265">
        <v>73330</v>
      </c>
      <c r="F265" t="s">
        <v>10</v>
      </c>
    </row>
    <row r="266" spans="1:6" x14ac:dyDescent="0.2">
      <c r="A266">
        <v>2022</v>
      </c>
      <c r="B266" t="s">
        <v>61</v>
      </c>
      <c r="C266" t="s">
        <v>33</v>
      </c>
      <c r="D266">
        <v>7000</v>
      </c>
      <c r="E266">
        <v>80942</v>
      </c>
      <c r="F266" t="s">
        <v>8</v>
      </c>
    </row>
    <row r="267" spans="1:6" x14ac:dyDescent="0.2">
      <c r="A267">
        <v>2022</v>
      </c>
      <c r="B267" t="s">
        <v>61</v>
      </c>
      <c r="C267" t="s">
        <v>34</v>
      </c>
      <c r="D267">
        <v>9293</v>
      </c>
      <c r="E267">
        <v>85236</v>
      </c>
      <c r="F267" t="s">
        <v>8</v>
      </c>
    </row>
    <row r="268" spans="1:6" x14ac:dyDescent="0.2">
      <c r="A268">
        <v>2022</v>
      </c>
      <c r="B268" t="s">
        <v>61</v>
      </c>
      <c r="C268" t="s">
        <v>35</v>
      </c>
      <c r="D268">
        <v>3946</v>
      </c>
      <c r="E268">
        <v>115751</v>
      </c>
      <c r="F268" t="s">
        <v>10</v>
      </c>
    </row>
    <row r="269" spans="1:6" x14ac:dyDescent="0.2">
      <c r="A269">
        <v>2022</v>
      </c>
      <c r="B269" t="s">
        <v>61</v>
      </c>
      <c r="C269" t="s">
        <v>36</v>
      </c>
      <c r="D269">
        <v>20469</v>
      </c>
      <c r="E269">
        <v>133870</v>
      </c>
      <c r="F269" t="s">
        <v>10</v>
      </c>
    </row>
    <row r="270" spans="1:6" x14ac:dyDescent="0.2">
      <c r="A270">
        <v>2022</v>
      </c>
      <c r="B270" t="s">
        <v>61</v>
      </c>
      <c r="C270" t="s">
        <v>37</v>
      </c>
      <c r="D270">
        <v>5600</v>
      </c>
      <c r="E270">
        <v>68343</v>
      </c>
      <c r="F270" t="s">
        <v>8</v>
      </c>
    </row>
    <row r="271" spans="1:6" x14ac:dyDescent="0.2">
      <c r="A271">
        <v>2022</v>
      </c>
      <c r="B271" t="s">
        <v>61</v>
      </c>
      <c r="C271" t="s">
        <v>38</v>
      </c>
      <c r="D271">
        <v>63948</v>
      </c>
      <c r="E271">
        <v>213014</v>
      </c>
      <c r="F271" t="s">
        <v>8</v>
      </c>
    </row>
    <row r="272" spans="1:6" x14ac:dyDescent="0.2">
      <c r="A272">
        <v>2022</v>
      </c>
      <c r="B272" t="s">
        <v>61</v>
      </c>
      <c r="C272" t="s">
        <v>39</v>
      </c>
      <c r="D272">
        <v>30275</v>
      </c>
      <c r="E272">
        <v>103234</v>
      </c>
      <c r="F272" t="s">
        <v>10</v>
      </c>
    </row>
    <row r="273" spans="1:6" x14ac:dyDescent="0.2">
      <c r="A273">
        <v>2022</v>
      </c>
      <c r="B273" t="s">
        <v>61</v>
      </c>
      <c r="C273" t="s">
        <v>40</v>
      </c>
      <c r="D273">
        <v>3042</v>
      </c>
      <c r="E273">
        <v>75243</v>
      </c>
      <c r="F273" t="s">
        <v>10</v>
      </c>
    </row>
    <row r="274" spans="1:6" x14ac:dyDescent="0.2">
      <c r="A274">
        <v>2022</v>
      </c>
      <c r="B274" t="s">
        <v>61</v>
      </c>
      <c r="C274" t="s">
        <v>41</v>
      </c>
      <c r="D274">
        <v>29307</v>
      </c>
      <c r="E274">
        <v>88336</v>
      </c>
      <c r="F274" t="s">
        <v>10</v>
      </c>
    </row>
    <row r="275" spans="1:6" x14ac:dyDescent="0.2">
      <c r="A275">
        <v>2022</v>
      </c>
      <c r="B275" t="s">
        <v>61</v>
      </c>
      <c r="C275" t="s">
        <v>42</v>
      </c>
      <c r="D275">
        <v>11701</v>
      </c>
      <c r="E275">
        <v>70030</v>
      </c>
      <c r="F275" t="s">
        <v>10</v>
      </c>
    </row>
    <row r="276" spans="1:6" x14ac:dyDescent="0.2">
      <c r="A276">
        <v>2022</v>
      </c>
      <c r="B276" t="s">
        <v>61</v>
      </c>
      <c r="C276" t="s">
        <v>43</v>
      </c>
      <c r="D276">
        <v>13352</v>
      </c>
      <c r="E276">
        <v>86727</v>
      </c>
      <c r="F276" t="s">
        <v>10</v>
      </c>
    </row>
    <row r="277" spans="1:6" x14ac:dyDescent="0.2">
      <c r="A277">
        <v>2022</v>
      </c>
      <c r="B277" t="s">
        <v>61</v>
      </c>
      <c r="C277" t="s">
        <v>44</v>
      </c>
      <c r="D277">
        <v>29714</v>
      </c>
      <c r="E277">
        <v>103231</v>
      </c>
      <c r="F277" t="s">
        <v>8</v>
      </c>
    </row>
    <row r="278" spans="1:6" x14ac:dyDescent="0.2">
      <c r="A278">
        <v>2022</v>
      </c>
      <c r="B278" t="s">
        <v>61</v>
      </c>
      <c r="C278" t="s">
        <v>45</v>
      </c>
      <c r="D278">
        <v>3038</v>
      </c>
      <c r="E278">
        <v>106316</v>
      </c>
      <c r="F278" t="s">
        <v>8</v>
      </c>
    </row>
    <row r="279" spans="1:6" x14ac:dyDescent="0.2">
      <c r="A279">
        <v>2022</v>
      </c>
      <c r="B279" t="s">
        <v>61</v>
      </c>
      <c r="C279" t="s">
        <v>46</v>
      </c>
      <c r="D279">
        <v>15078</v>
      </c>
      <c r="E279">
        <v>77361</v>
      </c>
      <c r="F279" t="s">
        <v>10</v>
      </c>
    </row>
    <row r="280" spans="1:6" x14ac:dyDescent="0.2">
      <c r="A280">
        <v>2022</v>
      </c>
      <c r="B280" t="s">
        <v>61</v>
      </c>
      <c r="C280" t="s">
        <v>47</v>
      </c>
      <c r="D280">
        <v>3397</v>
      </c>
      <c r="E280">
        <v>75345</v>
      </c>
      <c r="F280" t="s">
        <v>8</v>
      </c>
    </row>
    <row r="281" spans="1:6" x14ac:dyDescent="0.2">
      <c r="A281">
        <v>2022</v>
      </c>
      <c r="B281" t="s">
        <v>61</v>
      </c>
      <c r="C281" t="s">
        <v>48</v>
      </c>
      <c r="D281">
        <v>16893</v>
      </c>
      <c r="E281">
        <v>91116</v>
      </c>
      <c r="F281" t="s">
        <v>8</v>
      </c>
    </row>
    <row r="282" spans="1:6" x14ac:dyDescent="0.2">
      <c r="A282">
        <v>2022</v>
      </c>
      <c r="B282" t="s">
        <v>61</v>
      </c>
      <c r="C282" t="s">
        <v>49</v>
      </c>
      <c r="D282">
        <v>78940</v>
      </c>
      <c r="E282">
        <v>98477</v>
      </c>
      <c r="F282" t="s">
        <v>10</v>
      </c>
    </row>
    <row r="283" spans="1:6" x14ac:dyDescent="0.2">
      <c r="A283">
        <v>2022</v>
      </c>
      <c r="B283" t="s">
        <v>61</v>
      </c>
      <c r="C283" t="s">
        <v>50</v>
      </c>
      <c r="D283">
        <v>12580</v>
      </c>
      <c r="E283">
        <v>85806</v>
      </c>
      <c r="F283" t="s">
        <v>10</v>
      </c>
    </row>
    <row r="284" spans="1:6" x14ac:dyDescent="0.2">
      <c r="A284">
        <v>2022</v>
      </c>
      <c r="B284" t="s">
        <v>61</v>
      </c>
      <c r="C284" t="s">
        <v>51</v>
      </c>
      <c r="D284">
        <v>1719</v>
      </c>
      <c r="E284">
        <v>86135</v>
      </c>
      <c r="F284" t="s">
        <v>8</v>
      </c>
    </row>
    <row r="285" spans="1:6" x14ac:dyDescent="0.2">
      <c r="A285">
        <v>2022</v>
      </c>
      <c r="B285" t="s">
        <v>61</v>
      </c>
      <c r="C285" t="s">
        <v>52</v>
      </c>
      <c r="D285">
        <v>22750</v>
      </c>
      <c r="E285">
        <v>103246</v>
      </c>
      <c r="F285" t="s">
        <v>8</v>
      </c>
    </row>
    <row r="286" spans="1:6" x14ac:dyDescent="0.2">
      <c r="A286">
        <v>2022</v>
      </c>
      <c r="B286" t="s">
        <v>61</v>
      </c>
      <c r="C286" t="s">
        <v>53</v>
      </c>
      <c r="D286">
        <v>18828</v>
      </c>
      <c r="E286">
        <v>101674</v>
      </c>
      <c r="F286" t="s">
        <v>10</v>
      </c>
    </row>
    <row r="287" spans="1:6" x14ac:dyDescent="0.2">
      <c r="A287">
        <v>2022</v>
      </c>
      <c r="B287" t="s">
        <v>61</v>
      </c>
      <c r="C287" t="s">
        <v>54</v>
      </c>
      <c r="D287">
        <v>4042</v>
      </c>
      <c r="E287">
        <v>62764</v>
      </c>
      <c r="F287" t="s">
        <v>8</v>
      </c>
    </row>
    <row r="288" spans="1:6" x14ac:dyDescent="0.2">
      <c r="A288">
        <v>2022</v>
      </c>
      <c r="B288" t="s">
        <v>61</v>
      </c>
      <c r="C288" t="s">
        <v>55</v>
      </c>
      <c r="D288">
        <v>14688</v>
      </c>
      <c r="E288">
        <v>86470</v>
      </c>
      <c r="F288" t="s">
        <v>10</v>
      </c>
    </row>
    <row r="289" spans="1:6" x14ac:dyDescent="0.2">
      <c r="A289">
        <v>2022</v>
      </c>
      <c r="B289" t="s">
        <v>61</v>
      </c>
      <c r="C289" t="s">
        <v>56</v>
      </c>
      <c r="D289">
        <v>2353</v>
      </c>
      <c r="E289">
        <v>70480</v>
      </c>
      <c r="F289" t="s">
        <v>8</v>
      </c>
    </row>
    <row r="290" spans="1:6" x14ac:dyDescent="0.2">
      <c r="A290">
        <v>2022</v>
      </c>
      <c r="B290" t="s">
        <v>62</v>
      </c>
      <c r="C290" t="s">
        <v>7</v>
      </c>
      <c r="D290">
        <v>22875</v>
      </c>
      <c r="E290">
        <v>68111</v>
      </c>
      <c r="F290" t="s">
        <v>8</v>
      </c>
    </row>
    <row r="291" spans="1:6" x14ac:dyDescent="0.2">
      <c r="A291">
        <v>2022</v>
      </c>
      <c r="B291" t="s">
        <v>62</v>
      </c>
      <c r="C291" t="s">
        <v>9</v>
      </c>
      <c r="D291">
        <v>40867</v>
      </c>
      <c r="E291">
        <v>69180</v>
      </c>
      <c r="F291" t="s">
        <v>10</v>
      </c>
    </row>
    <row r="292" spans="1:6" x14ac:dyDescent="0.2">
      <c r="A292">
        <v>2022</v>
      </c>
      <c r="B292" t="s">
        <v>62</v>
      </c>
      <c r="C292" t="s">
        <v>11</v>
      </c>
      <c r="D292">
        <v>15490</v>
      </c>
      <c r="E292">
        <v>74067</v>
      </c>
      <c r="F292" t="s">
        <v>10</v>
      </c>
    </row>
    <row r="293" spans="1:6" x14ac:dyDescent="0.2">
      <c r="A293">
        <v>2022</v>
      </c>
      <c r="B293" t="s">
        <v>62</v>
      </c>
      <c r="C293" t="s">
        <v>12</v>
      </c>
      <c r="D293">
        <v>221985</v>
      </c>
      <c r="E293">
        <v>112486</v>
      </c>
      <c r="F293" t="s">
        <v>10</v>
      </c>
    </row>
    <row r="294" spans="1:6" x14ac:dyDescent="0.2">
      <c r="A294">
        <v>2022</v>
      </c>
      <c r="B294" t="s">
        <v>62</v>
      </c>
      <c r="C294" t="s">
        <v>13</v>
      </c>
      <c r="D294">
        <v>58286</v>
      </c>
      <c r="E294">
        <v>96744</v>
      </c>
      <c r="F294" t="s">
        <v>10</v>
      </c>
    </row>
    <row r="295" spans="1:6" x14ac:dyDescent="0.2">
      <c r="A295">
        <v>2022</v>
      </c>
      <c r="B295" t="s">
        <v>62</v>
      </c>
      <c r="C295" t="s">
        <v>14</v>
      </c>
      <c r="D295">
        <v>24131</v>
      </c>
      <c r="E295">
        <v>101714</v>
      </c>
      <c r="F295" t="s">
        <v>10</v>
      </c>
    </row>
    <row r="296" spans="1:6" x14ac:dyDescent="0.2">
      <c r="A296">
        <v>2022</v>
      </c>
      <c r="B296" t="s">
        <v>62</v>
      </c>
      <c r="C296" t="s">
        <v>15</v>
      </c>
      <c r="D296">
        <v>9766</v>
      </c>
      <c r="E296">
        <v>91651</v>
      </c>
      <c r="F296" t="s">
        <v>10</v>
      </c>
    </row>
    <row r="297" spans="1:6" x14ac:dyDescent="0.2">
      <c r="A297">
        <v>2022</v>
      </c>
      <c r="B297" t="s">
        <v>62</v>
      </c>
      <c r="C297" t="s">
        <v>16</v>
      </c>
      <c r="D297">
        <v>179893</v>
      </c>
      <c r="E297">
        <v>74223</v>
      </c>
      <c r="F297" t="s">
        <v>10</v>
      </c>
    </row>
    <row r="298" spans="1:6" x14ac:dyDescent="0.2">
      <c r="A298">
        <v>2022</v>
      </c>
      <c r="B298" t="s">
        <v>62</v>
      </c>
      <c r="C298" t="s">
        <v>17</v>
      </c>
      <c r="D298">
        <v>60683</v>
      </c>
      <c r="E298">
        <v>82331</v>
      </c>
      <c r="F298" t="s">
        <v>10</v>
      </c>
    </row>
    <row r="299" spans="1:6" x14ac:dyDescent="0.2">
      <c r="A299">
        <v>2022</v>
      </c>
      <c r="B299" t="s">
        <v>62</v>
      </c>
      <c r="C299" t="s">
        <v>18</v>
      </c>
      <c r="D299">
        <v>12911</v>
      </c>
      <c r="E299">
        <v>65743</v>
      </c>
      <c r="F299" t="s">
        <v>10</v>
      </c>
    </row>
    <row r="300" spans="1:6" x14ac:dyDescent="0.2">
      <c r="A300">
        <v>2022</v>
      </c>
      <c r="B300" t="s">
        <v>62</v>
      </c>
      <c r="C300" t="s">
        <v>19</v>
      </c>
      <c r="D300">
        <v>75904</v>
      </c>
      <c r="E300">
        <v>89889</v>
      </c>
      <c r="F300" t="s">
        <v>10</v>
      </c>
    </row>
    <row r="301" spans="1:6" x14ac:dyDescent="0.2">
      <c r="A301">
        <v>2022</v>
      </c>
      <c r="B301" t="s">
        <v>62</v>
      </c>
      <c r="C301" t="s">
        <v>20</v>
      </c>
      <c r="D301">
        <v>32143</v>
      </c>
      <c r="E301">
        <v>64578</v>
      </c>
      <c r="F301" t="s">
        <v>10</v>
      </c>
    </row>
    <row r="302" spans="1:6" x14ac:dyDescent="0.2">
      <c r="A302">
        <v>2022</v>
      </c>
      <c r="B302" t="s">
        <v>62</v>
      </c>
      <c r="C302" t="s">
        <v>21</v>
      </c>
      <c r="D302">
        <v>16706</v>
      </c>
      <c r="E302">
        <v>67793</v>
      </c>
      <c r="F302" t="s">
        <v>10</v>
      </c>
    </row>
    <row r="303" spans="1:6" x14ac:dyDescent="0.2">
      <c r="A303">
        <v>2022</v>
      </c>
      <c r="B303" t="s">
        <v>62</v>
      </c>
      <c r="C303" t="s">
        <v>22</v>
      </c>
      <c r="D303">
        <v>16823</v>
      </c>
      <c r="E303">
        <v>75538</v>
      </c>
      <c r="F303" t="s">
        <v>10</v>
      </c>
    </row>
    <row r="304" spans="1:6" x14ac:dyDescent="0.2">
      <c r="A304">
        <v>2022</v>
      </c>
      <c r="B304" t="s">
        <v>62</v>
      </c>
      <c r="C304" t="s">
        <v>23</v>
      </c>
      <c r="D304">
        <v>22329</v>
      </c>
      <c r="E304">
        <v>61987</v>
      </c>
      <c r="F304" t="s">
        <v>10</v>
      </c>
    </row>
    <row r="305" spans="1:6" x14ac:dyDescent="0.2">
      <c r="A305">
        <v>2022</v>
      </c>
      <c r="B305" t="s">
        <v>62</v>
      </c>
      <c r="C305" t="s">
        <v>24</v>
      </c>
      <c r="D305">
        <v>26262</v>
      </c>
      <c r="E305">
        <v>66136</v>
      </c>
      <c r="F305" t="s">
        <v>10</v>
      </c>
    </row>
    <row r="306" spans="1:6" x14ac:dyDescent="0.2">
      <c r="A306">
        <v>2022</v>
      </c>
      <c r="B306" t="s">
        <v>62</v>
      </c>
      <c r="C306" t="s">
        <v>25</v>
      </c>
      <c r="D306">
        <v>11267</v>
      </c>
      <c r="E306">
        <v>72178</v>
      </c>
      <c r="F306" t="s">
        <v>10</v>
      </c>
    </row>
    <row r="307" spans="1:6" x14ac:dyDescent="0.2">
      <c r="A307">
        <v>2022</v>
      </c>
      <c r="B307" t="s">
        <v>62</v>
      </c>
      <c r="C307" t="s">
        <v>26</v>
      </c>
      <c r="D307">
        <v>44172</v>
      </c>
      <c r="E307">
        <v>94391</v>
      </c>
      <c r="F307" t="s">
        <v>10</v>
      </c>
    </row>
    <row r="308" spans="1:6" x14ac:dyDescent="0.2">
      <c r="A308">
        <v>2022</v>
      </c>
      <c r="B308" t="s">
        <v>62</v>
      </c>
      <c r="C308" t="s">
        <v>27</v>
      </c>
      <c r="D308">
        <v>48428</v>
      </c>
      <c r="E308">
        <v>130638</v>
      </c>
      <c r="F308" t="s">
        <v>10</v>
      </c>
    </row>
    <row r="309" spans="1:6" x14ac:dyDescent="0.2">
      <c r="A309">
        <v>2022</v>
      </c>
      <c r="B309" t="s">
        <v>62</v>
      </c>
      <c r="C309" t="s">
        <v>28</v>
      </c>
      <c r="D309">
        <v>46269</v>
      </c>
      <c r="E309">
        <v>82432</v>
      </c>
      <c r="F309" t="s">
        <v>10</v>
      </c>
    </row>
    <row r="310" spans="1:6" x14ac:dyDescent="0.2">
      <c r="A310">
        <v>2022</v>
      </c>
      <c r="B310" t="s">
        <v>62</v>
      </c>
      <c r="C310" t="s">
        <v>29</v>
      </c>
      <c r="D310">
        <v>33603</v>
      </c>
      <c r="E310">
        <v>97033</v>
      </c>
      <c r="F310" t="s">
        <v>10</v>
      </c>
    </row>
    <row r="311" spans="1:6" x14ac:dyDescent="0.2">
      <c r="A311">
        <v>2022</v>
      </c>
      <c r="B311" t="s">
        <v>62</v>
      </c>
      <c r="C311" t="s">
        <v>30</v>
      </c>
      <c r="D311">
        <v>12692</v>
      </c>
      <c r="E311">
        <v>51573</v>
      </c>
      <c r="F311" t="s">
        <v>10</v>
      </c>
    </row>
    <row r="312" spans="1:6" x14ac:dyDescent="0.2">
      <c r="A312">
        <v>2022</v>
      </c>
      <c r="B312" t="s">
        <v>62</v>
      </c>
      <c r="C312" t="s">
        <v>31</v>
      </c>
      <c r="D312">
        <v>36089</v>
      </c>
      <c r="E312">
        <v>78666</v>
      </c>
      <c r="F312" t="s">
        <v>10</v>
      </c>
    </row>
    <row r="313" spans="1:6" x14ac:dyDescent="0.2">
      <c r="A313">
        <v>2022</v>
      </c>
      <c r="B313" t="s">
        <v>62</v>
      </c>
      <c r="C313" t="s">
        <v>32</v>
      </c>
      <c r="D313">
        <v>10331</v>
      </c>
      <c r="E313">
        <v>65785</v>
      </c>
      <c r="F313" t="s">
        <v>10</v>
      </c>
    </row>
    <row r="314" spans="1:6" x14ac:dyDescent="0.2">
      <c r="A314">
        <v>2022</v>
      </c>
      <c r="B314" t="s">
        <v>62</v>
      </c>
      <c r="C314" t="s">
        <v>33</v>
      </c>
      <c r="D314">
        <v>11809</v>
      </c>
      <c r="E314">
        <v>71292</v>
      </c>
      <c r="F314" t="s">
        <v>10</v>
      </c>
    </row>
    <row r="315" spans="1:6" x14ac:dyDescent="0.2">
      <c r="A315">
        <v>2022</v>
      </c>
      <c r="B315" t="s">
        <v>62</v>
      </c>
      <c r="C315" t="s">
        <v>34</v>
      </c>
      <c r="D315">
        <v>20046</v>
      </c>
      <c r="E315">
        <v>73081</v>
      </c>
      <c r="F315" t="s">
        <v>10</v>
      </c>
    </row>
    <row r="316" spans="1:6" x14ac:dyDescent="0.2">
      <c r="A316">
        <v>2022</v>
      </c>
      <c r="B316" t="s">
        <v>62</v>
      </c>
      <c r="C316" t="s">
        <v>35</v>
      </c>
      <c r="D316">
        <v>13616</v>
      </c>
      <c r="E316">
        <v>94167</v>
      </c>
      <c r="F316" t="s">
        <v>8</v>
      </c>
    </row>
    <row r="317" spans="1:6" x14ac:dyDescent="0.2">
      <c r="A317">
        <v>2022</v>
      </c>
      <c r="B317" t="s">
        <v>62</v>
      </c>
      <c r="C317" t="s">
        <v>36</v>
      </c>
      <c r="D317">
        <v>53304</v>
      </c>
      <c r="E317">
        <v>108666</v>
      </c>
      <c r="F317" t="s">
        <v>8</v>
      </c>
    </row>
    <row r="318" spans="1:6" x14ac:dyDescent="0.2">
      <c r="A318">
        <v>2022</v>
      </c>
      <c r="B318" t="s">
        <v>62</v>
      </c>
      <c r="C318" t="s">
        <v>37</v>
      </c>
      <c r="D318">
        <v>11550</v>
      </c>
      <c r="E318">
        <v>75938</v>
      </c>
      <c r="F318" t="s">
        <v>10</v>
      </c>
    </row>
    <row r="319" spans="1:6" x14ac:dyDescent="0.2">
      <c r="A319">
        <v>2022</v>
      </c>
      <c r="B319" t="s">
        <v>62</v>
      </c>
      <c r="C319" t="s">
        <v>38</v>
      </c>
      <c r="D319">
        <v>117347</v>
      </c>
      <c r="E319">
        <v>115413</v>
      </c>
      <c r="F319" t="s">
        <v>10</v>
      </c>
    </row>
    <row r="320" spans="1:6" x14ac:dyDescent="0.2">
      <c r="A320">
        <v>2022</v>
      </c>
      <c r="B320" t="s">
        <v>62</v>
      </c>
      <c r="C320" t="s">
        <v>39</v>
      </c>
      <c r="D320">
        <v>64843</v>
      </c>
      <c r="E320">
        <v>78078</v>
      </c>
      <c r="F320" t="s">
        <v>10</v>
      </c>
    </row>
    <row r="321" spans="1:6" x14ac:dyDescent="0.2">
      <c r="A321">
        <v>2022</v>
      </c>
      <c r="B321" t="s">
        <v>62</v>
      </c>
      <c r="C321" t="s">
        <v>40</v>
      </c>
      <c r="D321">
        <v>5337</v>
      </c>
      <c r="E321">
        <v>71877</v>
      </c>
      <c r="F321" t="s">
        <v>10</v>
      </c>
    </row>
    <row r="322" spans="1:6" x14ac:dyDescent="0.2">
      <c r="A322">
        <v>2022</v>
      </c>
      <c r="B322" t="s">
        <v>62</v>
      </c>
      <c r="C322" t="s">
        <v>41</v>
      </c>
      <c r="D322">
        <v>55987</v>
      </c>
      <c r="E322">
        <v>77920</v>
      </c>
      <c r="F322" t="s">
        <v>10</v>
      </c>
    </row>
    <row r="323" spans="1:6" x14ac:dyDescent="0.2">
      <c r="A323">
        <v>2022</v>
      </c>
      <c r="B323" t="s">
        <v>62</v>
      </c>
      <c r="C323" t="s">
        <v>42</v>
      </c>
      <c r="D323">
        <v>21652</v>
      </c>
      <c r="E323">
        <v>64539</v>
      </c>
      <c r="F323" t="s">
        <v>8</v>
      </c>
    </row>
    <row r="324" spans="1:6" x14ac:dyDescent="0.2">
      <c r="A324">
        <v>2022</v>
      </c>
      <c r="B324" t="s">
        <v>62</v>
      </c>
      <c r="C324" t="s">
        <v>43</v>
      </c>
      <c r="D324">
        <v>27033</v>
      </c>
      <c r="E324">
        <v>87224</v>
      </c>
      <c r="F324" t="s">
        <v>8</v>
      </c>
    </row>
    <row r="325" spans="1:6" x14ac:dyDescent="0.2">
      <c r="A325">
        <v>2022</v>
      </c>
      <c r="B325" t="s">
        <v>62</v>
      </c>
      <c r="C325" t="s">
        <v>44</v>
      </c>
      <c r="D325">
        <v>66210</v>
      </c>
      <c r="E325">
        <v>92971</v>
      </c>
      <c r="F325" t="s">
        <v>10</v>
      </c>
    </row>
    <row r="326" spans="1:6" x14ac:dyDescent="0.2">
      <c r="A326">
        <v>2022</v>
      </c>
      <c r="B326" t="s">
        <v>62</v>
      </c>
      <c r="C326" t="s">
        <v>45</v>
      </c>
      <c r="D326">
        <v>9567</v>
      </c>
      <c r="E326">
        <v>81829</v>
      </c>
      <c r="F326" t="s">
        <v>8</v>
      </c>
    </row>
    <row r="327" spans="1:6" x14ac:dyDescent="0.2">
      <c r="A327">
        <v>2022</v>
      </c>
      <c r="B327" t="s">
        <v>62</v>
      </c>
      <c r="C327" t="s">
        <v>46</v>
      </c>
      <c r="D327">
        <v>30793</v>
      </c>
      <c r="E327">
        <v>62907</v>
      </c>
      <c r="F327" t="s">
        <v>8</v>
      </c>
    </row>
    <row r="328" spans="1:6" x14ac:dyDescent="0.2">
      <c r="A328">
        <v>2022</v>
      </c>
      <c r="B328" t="s">
        <v>62</v>
      </c>
      <c r="C328" t="s">
        <v>47</v>
      </c>
      <c r="D328">
        <v>5876</v>
      </c>
      <c r="E328">
        <v>69709</v>
      </c>
      <c r="F328" t="s">
        <v>10</v>
      </c>
    </row>
    <row r="329" spans="1:6" x14ac:dyDescent="0.2">
      <c r="A329">
        <v>2022</v>
      </c>
      <c r="B329" t="s">
        <v>62</v>
      </c>
      <c r="C329" t="s">
        <v>48</v>
      </c>
      <c r="D329">
        <v>32595</v>
      </c>
      <c r="E329">
        <v>72460</v>
      </c>
      <c r="F329" t="s">
        <v>10</v>
      </c>
    </row>
    <row r="330" spans="1:6" x14ac:dyDescent="0.2">
      <c r="A330">
        <v>2022</v>
      </c>
      <c r="B330" t="s">
        <v>62</v>
      </c>
      <c r="C330" t="s">
        <v>49</v>
      </c>
      <c r="D330">
        <v>146639</v>
      </c>
      <c r="E330">
        <v>87123</v>
      </c>
      <c r="F330" t="s">
        <v>8</v>
      </c>
    </row>
    <row r="331" spans="1:6" x14ac:dyDescent="0.2">
      <c r="A331">
        <v>2022</v>
      </c>
      <c r="B331" t="s">
        <v>62</v>
      </c>
      <c r="C331" t="s">
        <v>50</v>
      </c>
      <c r="D331">
        <v>25941</v>
      </c>
      <c r="E331">
        <v>74355</v>
      </c>
      <c r="F331" t="s">
        <v>8</v>
      </c>
    </row>
    <row r="332" spans="1:6" x14ac:dyDescent="0.2">
      <c r="A332">
        <v>2022</v>
      </c>
      <c r="B332" t="s">
        <v>62</v>
      </c>
      <c r="C332" t="s">
        <v>51</v>
      </c>
      <c r="D332">
        <v>6346</v>
      </c>
      <c r="E332">
        <v>80442</v>
      </c>
      <c r="F332" t="s">
        <v>10</v>
      </c>
    </row>
    <row r="333" spans="1:6" x14ac:dyDescent="0.2">
      <c r="A333">
        <v>2022</v>
      </c>
      <c r="B333" t="s">
        <v>62</v>
      </c>
      <c r="C333" t="s">
        <v>52</v>
      </c>
      <c r="D333">
        <v>60099</v>
      </c>
      <c r="E333">
        <v>102046</v>
      </c>
      <c r="F333" t="s">
        <v>8</v>
      </c>
    </row>
    <row r="334" spans="1:6" x14ac:dyDescent="0.2">
      <c r="A334">
        <v>2022</v>
      </c>
      <c r="B334" t="s">
        <v>62</v>
      </c>
      <c r="C334" t="s">
        <v>53</v>
      </c>
      <c r="D334">
        <v>43094</v>
      </c>
      <c r="E334">
        <v>98279</v>
      </c>
      <c r="F334" t="s">
        <v>10</v>
      </c>
    </row>
    <row r="335" spans="1:6" x14ac:dyDescent="0.2">
      <c r="A335">
        <v>2022</v>
      </c>
      <c r="B335" t="s">
        <v>62</v>
      </c>
      <c r="C335" t="s">
        <v>54</v>
      </c>
      <c r="D335">
        <v>8599</v>
      </c>
      <c r="E335">
        <v>59557</v>
      </c>
      <c r="F335" t="s">
        <v>8</v>
      </c>
    </row>
    <row r="336" spans="1:6" x14ac:dyDescent="0.2">
      <c r="A336">
        <v>2022</v>
      </c>
      <c r="B336" t="s">
        <v>62</v>
      </c>
      <c r="C336" t="s">
        <v>55</v>
      </c>
      <c r="D336">
        <v>27048</v>
      </c>
      <c r="E336">
        <v>73254</v>
      </c>
      <c r="F336" t="s">
        <v>8</v>
      </c>
    </row>
    <row r="337" spans="1:6" x14ac:dyDescent="0.2">
      <c r="A337">
        <v>2022</v>
      </c>
      <c r="B337" t="s">
        <v>62</v>
      </c>
      <c r="C337" t="s">
        <v>56</v>
      </c>
      <c r="D337">
        <v>4986</v>
      </c>
      <c r="E337">
        <v>66233</v>
      </c>
      <c r="F337" t="s">
        <v>10</v>
      </c>
    </row>
    <row r="338" spans="1:6" x14ac:dyDescent="0.2">
      <c r="A338">
        <v>2022</v>
      </c>
      <c r="B338" t="s">
        <v>63</v>
      </c>
      <c r="C338" t="s">
        <v>7</v>
      </c>
      <c r="D338">
        <v>15859</v>
      </c>
      <c r="E338">
        <v>57193</v>
      </c>
      <c r="F338" t="s">
        <v>10</v>
      </c>
    </row>
    <row r="339" spans="1:6" x14ac:dyDescent="0.2">
      <c r="A339">
        <v>2022</v>
      </c>
      <c r="B339" t="s">
        <v>63</v>
      </c>
      <c r="C339" t="s">
        <v>9</v>
      </c>
      <c r="D339">
        <v>20727</v>
      </c>
      <c r="E339">
        <v>62159</v>
      </c>
      <c r="F339" t="s">
        <v>8</v>
      </c>
    </row>
    <row r="340" spans="1:6" x14ac:dyDescent="0.2">
      <c r="A340">
        <v>2022</v>
      </c>
      <c r="B340" t="s">
        <v>63</v>
      </c>
      <c r="C340" t="s">
        <v>11</v>
      </c>
      <c r="D340">
        <v>15656</v>
      </c>
      <c r="E340">
        <v>53435</v>
      </c>
      <c r="F340" t="s">
        <v>8</v>
      </c>
    </row>
    <row r="341" spans="1:6" x14ac:dyDescent="0.2">
      <c r="A341">
        <v>2022</v>
      </c>
      <c r="B341" t="s">
        <v>63</v>
      </c>
      <c r="C341" t="s">
        <v>12</v>
      </c>
      <c r="D341">
        <v>656765</v>
      </c>
      <c r="E341">
        <v>63668</v>
      </c>
      <c r="F341" t="s">
        <v>10</v>
      </c>
    </row>
    <row r="342" spans="1:6" x14ac:dyDescent="0.2">
      <c r="A342">
        <v>2022</v>
      </c>
      <c r="B342" t="s">
        <v>63</v>
      </c>
      <c r="C342" t="s">
        <v>13</v>
      </c>
      <c r="D342">
        <v>23475</v>
      </c>
      <c r="E342">
        <v>61198</v>
      </c>
      <c r="F342" t="s">
        <v>10</v>
      </c>
    </row>
    <row r="343" spans="1:6" x14ac:dyDescent="0.2">
      <c r="A343">
        <v>2022</v>
      </c>
      <c r="B343" t="s">
        <v>63</v>
      </c>
      <c r="C343" t="s">
        <v>14</v>
      </c>
      <c r="D343">
        <v>19964</v>
      </c>
      <c r="E343">
        <v>67215</v>
      </c>
      <c r="F343" t="s">
        <v>10</v>
      </c>
    </row>
    <row r="344" spans="1:6" x14ac:dyDescent="0.2">
      <c r="A344">
        <v>2022</v>
      </c>
      <c r="B344" t="s">
        <v>63</v>
      </c>
      <c r="C344" t="s">
        <v>15</v>
      </c>
      <c r="D344">
        <v>5522</v>
      </c>
      <c r="E344">
        <v>63470</v>
      </c>
      <c r="F344" t="s">
        <v>10</v>
      </c>
    </row>
    <row r="345" spans="1:6" x14ac:dyDescent="0.2">
      <c r="A345">
        <v>2022</v>
      </c>
      <c r="B345" t="s">
        <v>63</v>
      </c>
      <c r="C345" t="s">
        <v>16</v>
      </c>
      <c r="D345">
        <v>85058</v>
      </c>
      <c r="E345">
        <v>61114</v>
      </c>
      <c r="F345" t="s">
        <v>10</v>
      </c>
    </row>
    <row r="346" spans="1:6" x14ac:dyDescent="0.2">
      <c r="A346">
        <v>2022</v>
      </c>
      <c r="B346" t="s">
        <v>63</v>
      </c>
      <c r="C346" t="s">
        <v>17</v>
      </c>
      <c r="D346">
        <v>31842</v>
      </c>
      <c r="E346">
        <v>63141</v>
      </c>
      <c r="F346" t="s">
        <v>8</v>
      </c>
    </row>
    <row r="347" spans="1:6" x14ac:dyDescent="0.2">
      <c r="A347">
        <v>2022</v>
      </c>
      <c r="B347" t="s">
        <v>63</v>
      </c>
      <c r="C347" t="s">
        <v>18</v>
      </c>
      <c r="D347">
        <v>9128</v>
      </c>
      <c r="E347">
        <v>51479</v>
      </c>
      <c r="F347" t="s">
        <v>8</v>
      </c>
    </row>
    <row r="348" spans="1:6" x14ac:dyDescent="0.2">
      <c r="A348">
        <v>2022</v>
      </c>
      <c r="B348" t="s">
        <v>63</v>
      </c>
      <c r="C348" t="s">
        <v>19</v>
      </c>
      <c r="D348">
        <v>39684</v>
      </c>
      <c r="E348">
        <v>61678</v>
      </c>
      <c r="F348" t="s">
        <v>10</v>
      </c>
    </row>
    <row r="349" spans="1:6" x14ac:dyDescent="0.2">
      <c r="A349">
        <v>2022</v>
      </c>
      <c r="B349" t="s">
        <v>63</v>
      </c>
      <c r="C349" t="s">
        <v>20</v>
      </c>
      <c r="D349">
        <v>16899</v>
      </c>
      <c r="E349">
        <v>58802</v>
      </c>
      <c r="F349" t="s">
        <v>8</v>
      </c>
    </row>
    <row r="350" spans="1:6" x14ac:dyDescent="0.2">
      <c r="A350">
        <v>2022</v>
      </c>
      <c r="B350" t="s">
        <v>63</v>
      </c>
      <c r="C350" t="s">
        <v>21</v>
      </c>
      <c r="D350">
        <v>13294</v>
      </c>
      <c r="E350">
        <v>53222</v>
      </c>
      <c r="F350" t="s">
        <v>8</v>
      </c>
    </row>
    <row r="351" spans="1:6" x14ac:dyDescent="0.2">
      <c r="A351">
        <v>2022</v>
      </c>
      <c r="B351" t="s">
        <v>63</v>
      </c>
      <c r="C351" t="s">
        <v>22</v>
      </c>
      <c r="D351">
        <v>10330</v>
      </c>
      <c r="E351">
        <v>54486</v>
      </c>
      <c r="F351" t="s">
        <v>10</v>
      </c>
    </row>
    <row r="352" spans="1:6" x14ac:dyDescent="0.2">
      <c r="A352">
        <v>2022</v>
      </c>
      <c r="B352" t="s">
        <v>63</v>
      </c>
      <c r="C352" t="s">
        <v>23</v>
      </c>
      <c r="D352">
        <v>20809</v>
      </c>
      <c r="E352">
        <v>58098</v>
      </c>
      <c r="F352" t="s">
        <v>10</v>
      </c>
    </row>
    <row r="353" spans="1:6" x14ac:dyDescent="0.2">
      <c r="A353">
        <v>2022</v>
      </c>
      <c r="B353" t="s">
        <v>63</v>
      </c>
      <c r="C353" t="s">
        <v>24</v>
      </c>
      <c r="D353">
        <v>16834</v>
      </c>
      <c r="E353">
        <v>54222</v>
      </c>
      <c r="F353" t="s">
        <v>8</v>
      </c>
    </row>
    <row r="354" spans="1:6" x14ac:dyDescent="0.2">
      <c r="A354">
        <v>2022</v>
      </c>
      <c r="B354" t="s">
        <v>63</v>
      </c>
      <c r="C354" t="s">
        <v>25</v>
      </c>
      <c r="D354">
        <v>5591</v>
      </c>
      <c r="E354">
        <v>59739</v>
      </c>
      <c r="F354" t="s">
        <v>8</v>
      </c>
    </row>
    <row r="355" spans="1:6" x14ac:dyDescent="0.2">
      <c r="A355">
        <v>2022</v>
      </c>
      <c r="B355" t="s">
        <v>63</v>
      </c>
      <c r="C355" t="s">
        <v>26</v>
      </c>
      <c r="D355">
        <v>21505</v>
      </c>
      <c r="E355">
        <v>65854</v>
      </c>
      <c r="F355" t="s">
        <v>10</v>
      </c>
    </row>
    <row r="356" spans="1:6" x14ac:dyDescent="0.2">
      <c r="A356">
        <v>2022</v>
      </c>
      <c r="B356" t="s">
        <v>63</v>
      </c>
      <c r="C356" t="s">
        <v>27</v>
      </c>
      <c r="D356">
        <v>71270</v>
      </c>
      <c r="E356">
        <v>70556</v>
      </c>
      <c r="F356" t="s">
        <v>8</v>
      </c>
    </row>
    <row r="357" spans="1:6" x14ac:dyDescent="0.2">
      <c r="A357">
        <v>2022</v>
      </c>
      <c r="B357" t="s">
        <v>63</v>
      </c>
      <c r="C357" t="s">
        <v>28</v>
      </c>
      <c r="D357">
        <v>32965</v>
      </c>
      <c r="E357">
        <v>60163</v>
      </c>
      <c r="F357" t="s">
        <v>10</v>
      </c>
    </row>
    <row r="358" spans="1:6" x14ac:dyDescent="0.2">
      <c r="A358">
        <v>2022</v>
      </c>
      <c r="B358" t="s">
        <v>63</v>
      </c>
      <c r="C358" t="s">
        <v>29</v>
      </c>
      <c r="D358">
        <v>22985</v>
      </c>
      <c r="E358">
        <v>61127</v>
      </c>
      <c r="F358" t="s">
        <v>8</v>
      </c>
    </row>
    <row r="359" spans="1:6" x14ac:dyDescent="0.2">
      <c r="A359">
        <v>2022</v>
      </c>
      <c r="B359" t="s">
        <v>63</v>
      </c>
      <c r="C359" t="s">
        <v>30</v>
      </c>
      <c r="D359">
        <v>7693</v>
      </c>
      <c r="E359">
        <v>51670</v>
      </c>
      <c r="F359" t="s">
        <v>8</v>
      </c>
    </row>
    <row r="360" spans="1:6" x14ac:dyDescent="0.2">
      <c r="A360">
        <v>2022</v>
      </c>
      <c r="B360" t="s">
        <v>63</v>
      </c>
      <c r="C360" t="s">
        <v>31</v>
      </c>
      <c r="D360">
        <v>56134</v>
      </c>
      <c r="E360">
        <v>56460</v>
      </c>
      <c r="F360" t="s">
        <v>10</v>
      </c>
    </row>
    <row r="361" spans="1:6" x14ac:dyDescent="0.2">
      <c r="A361">
        <v>2022</v>
      </c>
      <c r="B361" t="s">
        <v>63</v>
      </c>
      <c r="C361" t="s">
        <v>32</v>
      </c>
      <c r="D361">
        <v>5112</v>
      </c>
      <c r="E361">
        <v>58612</v>
      </c>
      <c r="F361" t="s">
        <v>10</v>
      </c>
    </row>
    <row r="362" spans="1:6" x14ac:dyDescent="0.2">
      <c r="A362">
        <v>2022</v>
      </c>
      <c r="B362" t="s">
        <v>63</v>
      </c>
      <c r="C362" t="s">
        <v>33</v>
      </c>
      <c r="D362">
        <v>10522</v>
      </c>
      <c r="E362">
        <v>57740</v>
      </c>
      <c r="F362" t="s">
        <v>8</v>
      </c>
    </row>
    <row r="363" spans="1:6" x14ac:dyDescent="0.2">
      <c r="A363">
        <v>2022</v>
      </c>
      <c r="B363" t="s">
        <v>63</v>
      </c>
      <c r="C363" t="s">
        <v>34</v>
      </c>
      <c r="D363">
        <v>9126</v>
      </c>
      <c r="E363">
        <v>64047</v>
      </c>
      <c r="F363" t="s">
        <v>8</v>
      </c>
    </row>
    <row r="364" spans="1:6" x14ac:dyDescent="0.2">
      <c r="A364">
        <v>2022</v>
      </c>
      <c r="B364" t="s">
        <v>63</v>
      </c>
      <c r="C364" t="s">
        <v>35</v>
      </c>
      <c r="D364">
        <v>4900</v>
      </c>
      <c r="E364">
        <v>69675</v>
      </c>
      <c r="F364" t="s">
        <v>10</v>
      </c>
    </row>
    <row r="365" spans="1:6" x14ac:dyDescent="0.2">
      <c r="A365">
        <v>2022</v>
      </c>
      <c r="B365" t="s">
        <v>63</v>
      </c>
      <c r="C365" t="s">
        <v>36</v>
      </c>
      <c r="D365">
        <v>43568</v>
      </c>
      <c r="E365">
        <v>66044</v>
      </c>
      <c r="F365" t="s">
        <v>10</v>
      </c>
    </row>
    <row r="366" spans="1:6" x14ac:dyDescent="0.2">
      <c r="A366">
        <v>2022</v>
      </c>
      <c r="B366" t="s">
        <v>63</v>
      </c>
      <c r="C366" t="s">
        <v>37</v>
      </c>
      <c r="D366">
        <v>11448</v>
      </c>
      <c r="E366">
        <v>51191</v>
      </c>
      <c r="F366" t="s">
        <v>10</v>
      </c>
    </row>
    <row r="367" spans="1:6" x14ac:dyDescent="0.2">
      <c r="A367">
        <v>2022</v>
      </c>
      <c r="B367" t="s">
        <v>63</v>
      </c>
      <c r="C367" t="s">
        <v>38</v>
      </c>
      <c r="D367">
        <v>67893</v>
      </c>
      <c r="E367">
        <v>64936</v>
      </c>
      <c r="F367" t="s">
        <v>10</v>
      </c>
    </row>
    <row r="368" spans="1:6" x14ac:dyDescent="0.2">
      <c r="A368">
        <v>2022</v>
      </c>
      <c r="B368" t="s">
        <v>63</v>
      </c>
      <c r="C368" t="s">
        <v>39</v>
      </c>
      <c r="D368">
        <v>29514</v>
      </c>
      <c r="E368">
        <v>59252</v>
      </c>
      <c r="F368" t="s">
        <v>10</v>
      </c>
    </row>
    <row r="369" spans="1:6" x14ac:dyDescent="0.2">
      <c r="A369">
        <v>2022</v>
      </c>
      <c r="B369" t="s">
        <v>63</v>
      </c>
      <c r="C369" t="s">
        <v>40</v>
      </c>
      <c r="D369">
        <v>2737</v>
      </c>
      <c r="E369">
        <v>61234</v>
      </c>
      <c r="F369" t="s">
        <v>8</v>
      </c>
    </row>
    <row r="370" spans="1:6" x14ac:dyDescent="0.2">
      <c r="A370">
        <v>2022</v>
      </c>
      <c r="B370" t="s">
        <v>63</v>
      </c>
      <c r="C370" t="s">
        <v>41</v>
      </c>
      <c r="D370">
        <v>35930</v>
      </c>
      <c r="E370">
        <v>57366</v>
      </c>
      <c r="F370" t="s">
        <v>8</v>
      </c>
    </row>
    <row r="371" spans="1:6" x14ac:dyDescent="0.2">
      <c r="A371">
        <v>2022</v>
      </c>
      <c r="B371" t="s">
        <v>63</v>
      </c>
      <c r="C371" t="s">
        <v>42</v>
      </c>
      <c r="D371">
        <v>13656</v>
      </c>
      <c r="E371">
        <v>55095</v>
      </c>
      <c r="F371" t="s">
        <v>10</v>
      </c>
    </row>
    <row r="372" spans="1:6" x14ac:dyDescent="0.2">
      <c r="A372">
        <v>2022</v>
      </c>
      <c r="B372" t="s">
        <v>63</v>
      </c>
      <c r="C372" t="s">
        <v>43</v>
      </c>
      <c r="D372">
        <v>28106</v>
      </c>
      <c r="E372">
        <v>60216</v>
      </c>
      <c r="F372" t="s">
        <v>8</v>
      </c>
    </row>
    <row r="373" spans="1:6" x14ac:dyDescent="0.2">
      <c r="A373">
        <v>2022</v>
      </c>
      <c r="B373" t="s">
        <v>63</v>
      </c>
      <c r="C373" t="s">
        <v>44</v>
      </c>
      <c r="D373">
        <v>57935</v>
      </c>
      <c r="E373">
        <v>63087</v>
      </c>
      <c r="F373" t="s">
        <v>8</v>
      </c>
    </row>
    <row r="374" spans="1:6" x14ac:dyDescent="0.2">
      <c r="A374">
        <v>2022</v>
      </c>
      <c r="B374" t="s">
        <v>63</v>
      </c>
      <c r="C374" t="s">
        <v>45</v>
      </c>
      <c r="D374">
        <v>4907</v>
      </c>
      <c r="E374">
        <v>60510</v>
      </c>
      <c r="F374" t="s">
        <v>10</v>
      </c>
    </row>
    <row r="375" spans="1:6" x14ac:dyDescent="0.2">
      <c r="A375">
        <v>2022</v>
      </c>
      <c r="B375" t="s">
        <v>63</v>
      </c>
      <c r="C375" t="s">
        <v>46</v>
      </c>
      <c r="D375">
        <v>15612</v>
      </c>
      <c r="E375">
        <v>56055</v>
      </c>
      <c r="F375" t="s">
        <v>10</v>
      </c>
    </row>
    <row r="376" spans="1:6" x14ac:dyDescent="0.2">
      <c r="A376">
        <v>2022</v>
      </c>
      <c r="B376" t="s">
        <v>63</v>
      </c>
      <c r="C376" t="s">
        <v>47</v>
      </c>
      <c r="D376">
        <v>2934</v>
      </c>
      <c r="E376">
        <v>63054</v>
      </c>
      <c r="F376" t="s">
        <v>8</v>
      </c>
    </row>
    <row r="377" spans="1:6" x14ac:dyDescent="0.2">
      <c r="A377">
        <v>2022</v>
      </c>
      <c r="B377" t="s">
        <v>63</v>
      </c>
      <c r="C377" t="s">
        <v>48</v>
      </c>
      <c r="D377">
        <v>21213</v>
      </c>
      <c r="E377">
        <v>62401</v>
      </c>
      <c r="F377" t="s">
        <v>8</v>
      </c>
    </row>
    <row r="378" spans="1:6" x14ac:dyDescent="0.2">
      <c r="A378">
        <v>2022</v>
      </c>
      <c r="B378" t="s">
        <v>63</v>
      </c>
      <c r="C378" t="s">
        <v>49</v>
      </c>
      <c r="D378">
        <v>98681</v>
      </c>
      <c r="E378">
        <v>57856</v>
      </c>
      <c r="F378" t="s">
        <v>10</v>
      </c>
    </row>
    <row r="379" spans="1:6" x14ac:dyDescent="0.2">
      <c r="A379">
        <v>2022</v>
      </c>
      <c r="B379" t="s">
        <v>63</v>
      </c>
      <c r="C379" t="s">
        <v>50</v>
      </c>
      <c r="D379">
        <v>13463</v>
      </c>
      <c r="E379">
        <v>54260</v>
      </c>
      <c r="F379" t="s">
        <v>8</v>
      </c>
    </row>
    <row r="380" spans="1:6" x14ac:dyDescent="0.2">
      <c r="A380">
        <v>2022</v>
      </c>
      <c r="B380" t="s">
        <v>63</v>
      </c>
      <c r="C380" t="s">
        <v>51</v>
      </c>
      <c r="D380">
        <v>2516</v>
      </c>
      <c r="E380">
        <v>58779</v>
      </c>
      <c r="F380" t="s">
        <v>10</v>
      </c>
    </row>
    <row r="381" spans="1:6" x14ac:dyDescent="0.2">
      <c r="A381">
        <v>2022</v>
      </c>
      <c r="B381" t="s">
        <v>63</v>
      </c>
      <c r="C381" t="s">
        <v>52</v>
      </c>
      <c r="D381">
        <v>49705</v>
      </c>
      <c r="E381">
        <v>60119</v>
      </c>
      <c r="F381" t="s">
        <v>8</v>
      </c>
    </row>
    <row r="382" spans="1:6" x14ac:dyDescent="0.2">
      <c r="A382">
        <v>2022</v>
      </c>
      <c r="B382" t="s">
        <v>63</v>
      </c>
      <c r="C382" t="s">
        <v>53</v>
      </c>
      <c r="D382">
        <v>74944</v>
      </c>
      <c r="E382">
        <v>61544</v>
      </c>
      <c r="F382" t="s">
        <v>8</v>
      </c>
    </row>
    <row r="383" spans="1:6" x14ac:dyDescent="0.2">
      <c r="A383">
        <v>2022</v>
      </c>
      <c r="B383" t="s">
        <v>63</v>
      </c>
      <c r="C383" t="s">
        <v>54</v>
      </c>
      <c r="D383">
        <v>8500</v>
      </c>
      <c r="E383">
        <v>56597</v>
      </c>
      <c r="F383" t="s">
        <v>10</v>
      </c>
    </row>
    <row r="384" spans="1:6" x14ac:dyDescent="0.2">
      <c r="A384">
        <v>2022</v>
      </c>
      <c r="B384" t="s">
        <v>63</v>
      </c>
      <c r="C384" t="s">
        <v>55</v>
      </c>
      <c r="D384">
        <v>31125</v>
      </c>
      <c r="E384">
        <v>58993</v>
      </c>
      <c r="F384" t="s">
        <v>10</v>
      </c>
    </row>
    <row r="385" spans="1:6" x14ac:dyDescent="0.2">
      <c r="A385">
        <v>2022</v>
      </c>
      <c r="B385" t="s">
        <v>63</v>
      </c>
      <c r="C385" t="s">
        <v>56</v>
      </c>
      <c r="D385">
        <v>3485</v>
      </c>
      <c r="E385">
        <v>52334</v>
      </c>
      <c r="F385" t="s">
        <v>8</v>
      </c>
    </row>
    <row r="386" spans="1:6" x14ac:dyDescent="0.2">
      <c r="A386">
        <v>2022</v>
      </c>
      <c r="B386" t="s">
        <v>64</v>
      </c>
      <c r="C386" t="s">
        <v>7</v>
      </c>
      <c r="D386">
        <v>11221</v>
      </c>
      <c r="E386">
        <v>24554</v>
      </c>
      <c r="F386" t="s">
        <v>8</v>
      </c>
    </row>
    <row r="387" spans="1:6" x14ac:dyDescent="0.2">
      <c r="A387">
        <v>2022</v>
      </c>
      <c r="B387" t="s">
        <v>64</v>
      </c>
      <c r="C387" t="s">
        <v>9</v>
      </c>
      <c r="D387">
        <v>14444</v>
      </c>
      <c r="E387">
        <v>32810</v>
      </c>
      <c r="F387" t="s">
        <v>10</v>
      </c>
    </row>
    <row r="388" spans="1:6" x14ac:dyDescent="0.2">
      <c r="A388">
        <v>2022</v>
      </c>
      <c r="B388" t="s">
        <v>64</v>
      </c>
      <c r="C388" t="s">
        <v>11</v>
      </c>
      <c r="D388">
        <v>7458</v>
      </c>
      <c r="E388">
        <v>24414</v>
      </c>
      <c r="F388" t="s">
        <v>10</v>
      </c>
    </row>
    <row r="389" spans="1:6" x14ac:dyDescent="0.2">
      <c r="A389">
        <v>2022</v>
      </c>
      <c r="B389" t="s">
        <v>64</v>
      </c>
      <c r="C389" t="s">
        <v>12</v>
      </c>
      <c r="D389">
        <v>117833</v>
      </c>
      <c r="E389">
        <v>42090</v>
      </c>
      <c r="F389" t="s">
        <v>10</v>
      </c>
    </row>
    <row r="390" spans="1:6" x14ac:dyDescent="0.2">
      <c r="A390">
        <v>2022</v>
      </c>
      <c r="B390" t="s">
        <v>64</v>
      </c>
      <c r="C390" t="s">
        <v>13</v>
      </c>
      <c r="D390">
        <v>17650</v>
      </c>
      <c r="E390">
        <v>34424</v>
      </c>
      <c r="F390" t="s">
        <v>10</v>
      </c>
    </row>
    <row r="391" spans="1:6" x14ac:dyDescent="0.2">
      <c r="A391">
        <v>2022</v>
      </c>
      <c r="B391" t="s">
        <v>64</v>
      </c>
      <c r="C391" t="s">
        <v>14</v>
      </c>
      <c r="D391">
        <v>10916</v>
      </c>
      <c r="E391">
        <v>32295</v>
      </c>
      <c r="F391" t="s">
        <v>10</v>
      </c>
    </row>
    <row r="392" spans="1:6" x14ac:dyDescent="0.2">
      <c r="A392">
        <v>2022</v>
      </c>
      <c r="B392" t="s">
        <v>64</v>
      </c>
      <c r="C392" t="s">
        <v>15</v>
      </c>
      <c r="D392">
        <v>2698</v>
      </c>
      <c r="E392">
        <v>28228</v>
      </c>
      <c r="F392" t="s">
        <v>8</v>
      </c>
    </row>
    <row r="393" spans="1:6" x14ac:dyDescent="0.2">
      <c r="A393">
        <v>2022</v>
      </c>
      <c r="B393" t="s">
        <v>64</v>
      </c>
      <c r="C393" t="s">
        <v>16</v>
      </c>
      <c r="D393">
        <v>59645</v>
      </c>
      <c r="E393">
        <v>33709</v>
      </c>
      <c r="F393" t="s">
        <v>8</v>
      </c>
    </row>
    <row r="394" spans="1:6" x14ac:dyDescent="0.2">
      <c r="A394">
        <v>2022</v>
      </c>
      <c r="B394" t="s">
        <v>64</v>
      </c>
      <c r="C394" t="s">
        <v>17</v>
      </c>
      <c r="D394">
        <v>26741</v>
      </c>
      <c r="E394">
        <v>28009</v>
      </c>
      <c r="F394" t="s">
        <v>10</v>
      </c>
    </row>
    <row r="395" spans="1:6" x14ac:dyDescent="0.2">
      <c r="A395">
        <v>2022</v>
      </c>
      <c r="B395" t="s">
        <v>64</v>
      </c>
      <c r="C395" t="s">
        <v>18</v>
      </c>
      <c r="D395">
        <v>5242</v>
      </c>
      <c r="E395">
        <v>24637</v>
      </c>
      <c r="F395" t="s">
        <v>8</v>
      </c>
    </row>
    <row r="396" spans="1:6" x14ac:dyDescent="0.2">
      <c r="A396">
        <v>2022</v>
      </c>
      <c r="B396" t="s">
        <v>64</v>
      </c>
      <c r="C396" t="s">
        <v>19</v>
      </c>
      <c r="D396">
        <v>32842</v>
      </c>
      <c r="E396">
        <v>31054</v>
      </c>
      <c r="F396" t="s">
        <v>8</v>
      </c>
    </row>
    <row r="397" spans="1:6" x14ac:dyDescent="0.2">
      <c r="A397">
        <v>2022</v>
      </c>
      <c r="B397" t="s">
        <v>64</v>
      </c>
      <c r="C397" t="s">
        <v>20</v>
      </c>
      <c r="D397">
        <v>16068</v>
      </c>
      <c r="E397">
        <v>26493</v>
      </c>
      <c r="F397" t="s">
        <v>10</v>
      </c>
    </row>
    <row r="398" spans="1:6" x14ac:dyDescent="0.2">
      <c r="A398">
        <v>2022</v>
      </c>
      <c r="B398" t="s">
        <v>64</v>
      </c>
      <c r="C398" t="s">
        <v>21</v>
      </c>
      <c r="D398">
        <v>8734</v>
      </c>
      <c r="E398">
        <v>24002</v>
      </c>
      <c r="F398" t="s">
        <v>10</v>
      </c>
    </row>
    <row r="399" spans="1:6" x14ac:dyDescent="0.2">
      <c r="A399">
        <v>2022</v>
      </c>
      <c r="B399" t="s">
        <v>64</v>
      </c>
      <c r="C399" t="s">
        <v>22</v>
      </c>
      <c r="D399">
        <v>6792</v>
      </c>
      <c r="E399">
        <v>24088</v>
      </c>
      <c r="F399" t="s">
        <v>8</v>
      </c>
    </row>
    <row r="400" spans="1:6" x14ac:dyDescent="0.2">
      <c r="A400">
        <v>2022</v>
      </c>
      <c r="B400" t="s">
        <v>64</v>
      </c>
      <c r="C400" t="s">
        <v>23</v>
      </c>
      <c r="D400">
        <v>10331</v>
      </c>
      <c r="E400">
        <v>25522</v>
      </c>
      <c r="F400" t="s">
        <v>8</v>
      </c>
    </row>
    <row r="401" spans="1:6" x14ac:dyDescent="0.2">
      <c r="A401">
        <v>2022</v>
      </c>
      <c r="B401" t="s">
        <v>64</v>
      </c>
      <c r="C401" t="s">
        <v>24</v>
      </c>
      <c r="D401">
        <v>13351</v>
      </c>
      <c r="E401">
        <v>28216</v>
      </c>
      <c r="F401" t="s">
        <v>10</v>
      </c>
    </row>
    <row r="402" spans="1:6" x14ac:dyDescent="0.2">
      <c r="A402">
        <v>2022</v>
      </c>
      <c r="B402" t="s">
        <v>64</v>
      </c>
      <c r="C402" t="s">
        <v>25</v>
      </c>
      <c r="D402">
        <v>5172</v>
      </c>
      <c r="E402">
        <v>31112</v>
      </c>
      <c r="F402" t="s">
        <v>8</v>
      </c>
    </row>
    <row r="403" spans="1:6" x14ac:dyDescent="0.2">
      <c r="A403">
        <v>2022</v>
      </c>
      <c r="B403" t="s">
        <v>64</v>
      </c>
      <c r="C403" t="s">
        <v>26</v>
      </c>
      <c r="D403">
        <v>14823</v>
      </c>
      <c r="E403">
        <v>32383</v>
      </c>
      <c r="F403" t="s">
        <v>10</v>
      </c>
    </row>
    <row r="404" spans="1:6" x14ac:dyDescent="0.2">
      <c r="A404">
        <v>2022</v>
      </c>
      <c r="B404" t="s">
        <v>64</v>
      </c>
      <c r="C404" t="s">
        <v>27</v>
      </c>
      <c r="D404">
        <v>20158</v>
      </c>
      <c r="E404">
        <v>36457</v>
      </c>
      <c r="F404" t="s">
        <v>8</v>
      </c>
    </row>
    <row r="405" spans="1:6" x14ac:dyDescent="0.2">
      <c r="A405">
        <v>2022</v>
      </c>
      <c r="B405" t="s">
        <v>64</v>
      </c>
      <c r="C405" t="s">
        <v>28</v>
      </c>
      <c r="D405">
        <v>23032</v>
      </c>
      <c r="E405">
        <v>28254</v>
      </c>
      <c r="F405" t="s">
        <v>8</v>
      </c>
    </row>
    <row r="406" spans="1:6" x14ac:dyDescent="0.2">
      <c r="A406">
        <v>2022</v>
      </c>
      <c r="B406" t="s">
        <v>64</v>
      </c>
      <c r="C406" t="s">
        <v>29</v>
      </c>
      <c r="D406">
        <v>15355</v>
      </c>
      <c r="E406">
        <v>30167</v>
      </c>
      <c r="F406" t="s">
        <v>10</v>
      </c>
    </row>
    <row r="407" spans="1:6" x14ac:dyDescent="0.2">
      <c r="A407">
        <v>2022</v>
      </c>
      <c r="B407" t="s">
        <v>64</v>
      </c>
      <c r="C407" t="s">
        <v>30</v>
      </c>
      <c r="D407">
        <v>6644</v>
      </c>
      <c r="E407">
        <v>24380</v>
      </c>
      <c r="F407" t="s">
        <v>10</v>
      </c>
    </row>
    <row r="408" spans="1:6" x14ac:dyDescent="0.2">
      <c r="A408">
        <v>2022</v>
      </c>
      <c r="B408" t="s">
        <v>64</v>
      </c>
      <c r="C408" t="s">
        <v>31</v>
      </c>
      <c r="D408">
        <v>15398</v>
      </c>
      <c r="E408">
        <v>28154</v>
      </c>
      <c r="F408" t="s">
        <v>8</v>
      </c>
    </row>
    <row r="409" spans="1:6" x14ac:dyDescent="0.2">
      <c r="A409">
        <v>2022</v>
      </c>
      <c r="B409" t="s">
        <v>64</v>
      </c>
      <c r="C409" t="s">
        <v>32</v>
      </c>
      <c r="D409">
        <v>5182</v>
      </c>
      <c r="E409">
        <v>27078</v>
      </c>
      <c r="F409" t="s">
        <v>8</v>
      </c>
    </row>
    <row r="410" spans="1:6" x14ac:dyDescent="0.2">
      <c r="A410">
        <v>2022</v>
      </c>
      <c r="B410" t="s">
        <v>64</v>
      </c>
      <c r="C410" t="s">
        <v>33</v>
      </c>
      <c r="D410">
        <v>5552</v>
      </c>
      <c r="E410">
        <v>24131</v>
      </c>
      <c r="F410" t="s">
        <v>10</v>
      </c>
    </row>
    <row r="411" spans="1:6" x14ac:dyDescent="0.2">
      <c r="A411">
        <v>2022</v>
      </c>
      <c r="B411" t="s">
        <v>64</v>
      </c>
      <c r="C411" t="s">
        <v>34</v>
      </c>
      <c r="D411">
        <v>8698</v>
      </c>
      <c r="E411">
        <v>40061</v>
      </c>
      <c r="F411" t="s">
        <v>10</v>
      </c>
    </row>
    <row r="412" spans="1:6" x14ac:dyDescent="0.2">
      <c r="A412">
        <v>2022</v>
      </c>
      <c r="B412" t="s">
        <v>64</v>
      </c>
      <c r="C412" t="s">
        <v>35</v>
      </c>
      <c r="D412">
        <v>4677</v>
      </c>
      <c r="E412">
        <v>30729</v>
      </c>
      <c r="F412" t="s">
        <v>10</v>
      </c>
    </row>
    <row r="413" spans="1:6" x14ac:dyDescent="0.2">
      <c r="A413">
        <v>2022</v>
      </c>
      <c r="B413" t="s">
        <v>64</v>
      </c>
      <c r="C413" t="s">
        <v>36</v>
      </c>
      <c r="D413">
        <v>24584</v>
      </c>
      <c r="E413">
        <v>34639</v>
      </c>
      <c r="F413" t="s">
        <v>10</v>
      </c>
    </row>
    <row r="414" spans="1:6" x14ac:dyDescent="0.2">
      <c r="A414">
        <v>2022</v>
      </c>
      <c r="B414" t="s">
        <v>64</v>
      </c>
      <c r="C414" t="s">
        <v>37</v>
      </c>
      <c r="D414">
        <v>5276</v>
      </c>
      <c r="E414">
        <v>25988</v>
      </c>
      <c r="F414" t="s">
        <v>10</v>
      </c>
    </row>
    <row r="415" spans="1:6" x14ac:dyDescent="0.2">
      <c r="A415">
        <v>2022</v>
      </c>
      <c r="B415" t="s">
        <v>64</v>
      </c>
      <c r="C415" t="s">
        <v>38</v>
      </c>
      <c r="D415">
        <v>64959</v>
      </c>
      <c r="E415">
        <v>42986</v>
      </c>
      <c r="F415" t="s">
        <v>8</v>
      </c>
    </row>
    <row r="416" spans="1:6" x14ac:dyDescent="0.2">
      <c r="A416">
        <v>2022</v>
      </c>
      <c r="B416" t="s">
        <v>64</v>
      </c>
      <c r="C416" t="s">
        <v>39</v>
      </c>
      <c r="D416">
        <v>27015</v>
      </c>
      <c r="E416">
        <v>27462</v>
      </c>
      <c r="F416" t="s">
        <v>8</v>
      </c>
    </row>
    <row r="417" spans="1:6" x14ac:dyDescent="0.2">
      <c r="A417">
        <v>2022</v>
      </c>
      <c r="B417" t="s">
        <v>64</v>
      </c>
      <c r="C417" t="s">
        <v>40</v>
      </c>
      <c r="D417">
        <v>2621</v>
      </c>
      <c r="E417">
        <v>25193</v>
      </c>
      <c r="F417" t="s">
        <v>10</v>
      </c>
    </row>
    <row r="418" spans="1:6" x14ac:dyDescent="0.2">
      <c r="A418">
        <v>2022</v>
      </c>
      <c r="B418" t="s">
        <v>64</v>
      </c>
      <c r="C418" t="s">
        <v>41</v>
      </c>
      <c r="D418">
        <v>29197</v>
      </c>
      <c r="E418">
        <v>27027</v>
      </c>
      <c r="F418" t="s">
        <v>8</v>
      </c>
    </row>
    <row r="419" spans="1:6" x14ac:dyDescent="0.2">
      <c r="A419">
        <v>2022</v>
      </c>
      <c r="B419" t="s">
        <v>64</v>
      </c>
      <c r="C419" t="s">
        <v>42</v>
      </c>
      <c r="D419">
        <v>9364</v>
      </c>
      <c r="E419">
        <v>25310</v>
      </c>
      <c r="F419" t="s">
        <v>8</v>
      </c>
    </row>
    <row r="420" spans="1:6" x14ac:dyDescent="0.2">
      <c r="A420">
        <v>2022</v>
      </c>
      <c r="B420" t="s">
        <v>64</v>
      </c>
      <c r="C420" t="s">
        <v>43</v>
      </c>
      <c r="D420">
        <v>13993</v>
      </c>
      <c r="E420">
        <v>30338</v>
      </c>
      <c r="F420" t="s">
        <v>10</v>
      </c>
    </row>
    <row r="421" spans="1:6" x14ac:dyDescent="0.2">
      <c r="A421">
        <v>2022</v>
      </c>
      <c r="B421" t="s">
        <v>64</v>
      </c>
      <c r="C421" t="s">
        <v>44</v>
      </c>
      <c r="D421">
        <v>33532</v>
      </c>
      <c r="E421">
        <v>28945</v>
      </c>
      <c r="F421" t="s">
        <v>10</v>
      </c>
    </row>
    <row r="422" spans="1:6" x14ac:dyDescent="0.2">
      <c r="A422">
        <v>2022</v>
      </c>
      <c r="B422" t="s">
        <v>64</v>
      </c>
      <c r="C422" t="s">
        <v>45</v>
      </c>
      <c r="D422">
        <v>3890</v>
      </c>
      <c r="E422">
        <v>30733</v>
      </c>
      <c r="F422" t="s">
        <v>8</v>
      </c>
    </row>
    <row r="423" spans="1:6" x14ac:dyDescent="0.2">
      <c r="A423">
        <v>2022</v>
      </c>
      <c r="B423" t="s">
        <v>64</v>
      </c>
      <c r="C423" t="s">
        <v>46</v>
      </c>
      <c r="D423">
        <v>13676</v>
      </c>
      <c r="E423">
        <v>25677</v>
      </c>
      <c r="F423" t="s">
        <v>8</v>
      </c>
    </row>
    <row r="424" spans="1:6" x14ac:dyDescent="0.2">
      <c r="A424">
        <v>2022</v>
      </c>
      <c r="B424" t="s">
        <v>64</v>
      </c>
      <c r="C424" t="s">
        <v>47</v>
      </c>
      <c r="D424">
        <v>3184</v>
      </c>
      <c r="E424">
        <v>24829</v>
      </c>
      <c r="F424" t="s">
        <v>10</v>
      </c>
    </row>
    <row r="425" spans="1:6" x14ac:dyDescent="0.2">
      <c r="A425">
        <v>2022</v>
      </c>
      <c r="B425" t="s">
        <v>64</v>
      </c>
      <c r="C425" t="s">
        <v>48</v>
      </c>
      <c r="D425">
        <v>17443</v>
      </c>
      <c r="E425">
        <v>29771</v>
      </c>
      <c r="F425" t="s">
        <v>8</v>
      </c>
    </row>
    <row r="426" spans="1:6" x14ac:dyDescent="0.2">
      <c r="A426">
        <v>2022</v>
      </c>
      <c r="B426" t="s">
        <v>64</v>
      </c>
      <c r="C426" t="s">
        <v>49</v>
      </c>
      <c r="D426">
        <v>66777</v>
      </c>
      <c r="E426">
        <v>29001</v>
      </c>
      <c r="F426" t="s">
        <v>10</v>
      </c>
    </row>
    <row r="427" spans="1:6" x14ac:dyDescent="0.2">
      <c r="A427">
        <v>2022</v>
      </c>
      <c r="B427" t="s">
        <v>64</v>
      </c>
      <c r="C427" t="s">
        <v>50</v>
      </c>
      <c r="D427">
        <v>7766</v>
      </c>
      <c r="E427">
        <v>27580</v>
      </c>
      <c r="F427" t="s">
        <v>8</v>
      </c>
    </row>
    <row r="428" spans="1:6" x14ac:dyDescent="0.2">
      <c r="A428">
        <v>2022</v>
      </c>
      <c r="B428" t="s">
        <v>64</v>
      </c>
      <c r="C428" t="s">
        <v>51</v>
      </c>
      <c r="D428">
        <v>2220</v>
      </c>
      <c r="E428">
        <v>32068</v>
      </c>
      <c r="F428" t="s">
        <v>8</v>
      </c>
    </row>
    <row r="429" spans="1:6" x14ac:dyDescent="0.2">
      <c r="A429">
        <v>2022</v>
      </c>
      <c r="B429" t="s">
        <v>64</v>
      </c>
      <c r="C429" t="s">
        <v>52</v>
      </c>
      <c r="D429">
        <v>20954</v>
      </c>
      <c r="E429">
        <v>28634</v>
      </c>
      <c r="F429" t="s">
        <v>10</v>
      </c>
    </row>
    <row r="430" spans="1:6" x14ac:dyDescent="0.2">
      <c r="A430">
        <v>2022</v>
      </c>
      <c r="B430" t="s">
        <v>64</v>
      </c>
      <c r="C430" t="s">
        <v>53</v>
      </c>
      <c r="D430">
        <v>20710</v>
      </c>
      <c r="E430">
        <v>32657</v>
      </c>
      <c r="F430" t="s">
        <v>10</v>
      </c>
    </row>
    <row r="431" spans="1:6" x14ac:dyDescent="0.2">
      <c r="A431">
        <v>2022</v>
      </c>
      <c r="B431" t="s">
        <v>64</v>
      </c>
      <c r="C431" t="s">
        <v>54</v>
      </c>
      <c r="D431">
        <v>4602</v>
      </c>
      <c r="E431">
        <v>24945</v>
      </c>
      <c r="F431" t="s">
        <v>8</v>
      </c>
    </row>
    <row r="432" spans="1:6" x14ac:dyDescent="0.2">
      <c r="A432">
        <v>2022</v>
      </c>
      <c r="B432" t="s">
        <v>64</v>
      </c>
      <c r="C432" t="s">
        <v>55</v>
      </c>
      <c r="D432">
        <v>16783</v>
      </c>
      <c r="E432">
        <v>25473</v>
      </c>
      <c r="F432" t="s">
        <v>8</v>
      </c>
    </row>
    <row r="433" spans="1:6" x14ac:dyDescent="0.2">
      <c r="A433">
        <v>2022</v>
      </c>
      <c r="B433" t="s">
        <v>64</v>
      </c>
      <c r="C433" t="s">
        <v>56</v>
      </c>
      <c r="D433">
        <v>2418</v>
      </c>
      <c r="E433">
        <v>29041</v>
      </c>
      <c r="F433" t="s">
        <v>10</v>
      </c>
    </row>
    <row r="434" spans="1:6" x14ac:dyDescent="0.2">
      <c r="A434">
        <v>2022</v>
      </c>
      <c r="B434" t="s">
        <v>65</v>
      </c>
      <c r="C434" t="s">
        <v>7</v>
      </c>
      <c r="D434">
        <v>9048</v>
      </c>
      <c r="E434">
        <v>47437</v>
      </c>
      <c r="F434" t="s">
        <v>10</v>
      </c>
    </row>
    <row r="435" spans="1:6" x14ac:dyDescent="0.2">
      <c r="A435">
        <v>2022</v>
      </c>
      <c r="B435" t="s">
        <v>65</v>
      </c>
      <c r="C435" t="s">
        <v>9</v>
      </c>
      <c r="D435">
        <v>10878</v>
      </c>
      <c r="E435">
        <v>48482</v>
      </c>
      <c r="F435" t="s">
        <v>10</v>
      </c>
    </row>
    <row r="436" spans="1:6" x14ac:dyDescent="0.2">
      <c r="A436">
        <v>2022</v>
      </c>
      <c r="B436" t="s">
        <v>65</v>
      </c>
      <c r="C436" t="s">
        <v>11</v>
      </c>
      <c r="D436">
        <v>5464</v>
      </c>
      <c r="E436">
        <v>44111</v>
      </c>
      <c r="F436" t="s">
        <v>10</v>
      </c>
    </row>
    <row r="437" spans="1:6" x14ac:dyDescent="0.2">
      <c r="A437">
        <v>2022</v>
      </c>
      <c r="B437" t="s">
        <v>65</v>
      </c>
      <c r="C437" t="s">
        <v>12</v>
      </c>
      <c r="D437">
        <v>97116</v>
      </c>
      <c r="E437">
        <v>53080</v>
      </c>
      <c r="F437" t="s">
        <v>10</v>
      </c>
    </row>
    <row r="438" spans="1:6" x14ac:dyDescent="0.2">
      <c r="A438">
        <v>2022</v>
      </c>
      <c r="B438" t="s">
        <v>65</v>
      </c>
      <c r="C438" t="s">
        <v>13</v>
      </c>
      <c r="D438">
        <v>16860</v>
      </c>
      <c r="E438">
        <v>51642</v>
      </c>
      <c r="F438" t="s">
        <v>8</v>
      </c>
    </row>
    <row r="439" spans="1:6" x14ac:dyDescent="0.2">
      <c r="A439">
        <v>2022</v>
      </c>
      <c r="B439" t="s">
        <v>65</v>
      </c>
      <c r="C439" t="s">
        <v>14</v>
      </c>
      <c r="D439">
        <v>12480</v>
      </c>
      <c r="E439">
        <v>48136</v>
      </c>
      <c r="F439" t="s">
        <v>8</v>
      </c>
    </row>
    <row r="440" spans="1:6" x14ac:dyDescent="0.2">
      <c r="A440">
        <v>2022</v>
      </c>
      <c r="B440" t="s">
        <v>65</v>
      </c>
      <c r="C440" t="s">
        <v>15</v>
      </c>
      <c r="D440">
        <v>2088</v>
      </c>
      <c r="E440">
        <v>44135</v>
      </c>
      <c r="F440" t="s">
        <v>10</v>
      </c>
    </row>
    <row r="441" spans="1:6" x14ac:dyDescent="0.2">
      <c r="A441">
        <v>2022</v>
      </c>
      <c r="B441" t="s">
        <v>65</v>
      </c>
      <c r="C441" t="s">
        <v>16</v>
      </c>
      <c r="D441">
        <v>54871</v>
      </c>
      <c r="E441">
        <v>47154</v>
      </c>
      <c r="F441" t="s">
        <v>8</v>
      </c>
    </row>
    <row r="442" spans="1:6" x14ac:dyDescent="0.2">
      <c r="A442">
        <v>2022</v>
      </c>
      <c r="B442" t="s">
        <v>65</v>
      </c>
      <c r="C442" t="s">
        <v>17</v>
      </c>
      <c r="D442">
        <v>19294</v>
      </c>
      <c r="E442">
        <v>47319</v>
      </c>
      <c r="F442" t="s">
        <v>8</v>
      </c>
    </row>
    <row r="443" spans="1:6" x14ac:dyDescent="0.2">
      <c r="A443">
        <v>2022</v>
      </c>
      <c r="B443" t="s">
        <v>65</v>
      </c>
      <c r="C443" t="s">
        <v>18</v>
      </c>
      <c r="D443">
        <v>4119</v>
      </c>
      <c r="E443">
        <v>41029</v>
      </c>
      <c r="F443" t="s">
        <v>10</v>
      </c>
    </row>
    <row r="444" spans="1:6" x14ac:dyDescent="0.2">
      <c r="A444">
        <v>2022</v>
      </c>
      <c r="B444" t="s">
        <v>65</v>
      </c>
      <c r="C444" t="s">
        <v>19</v>
      </c>
      <c r="D444">
        <v>35477</v>
      </c>
      <c r="E444">
        <v>54230</v>
      </c>
      <c r="F444" t="s">
        <v>10</v>
      </c>
    </row>
    <row r="445" spans="1:6" x14ac:dyDescent="0.2">
      <c r="A445">
        <v>2022</v>
      </c>
      <c r="B445" t="s">
        <v>65</v>
      </c>
      <c r="C445" t="s">
        <v>20</v>
      </c>
      <c r="D445">
        <v>13233</v>
      </c>
      <c r="E445">
        <v>42636</v>
      </c>
      <c r="F445" t="s">
        <v>8</v>
      </c>
    </row>
    <row r="446" spans="1:6" x14ac:dyDescent="0.2">
      <c r="A446">
        <v>2022</v>
      </c>
      <c r="B446" t="s">
        <v>65</v>
      </c>
      <c r="C446" t="s">
        <v>21</v>
      </c>
      <c r="D446">
        <v>7585</v>
      </c>
      <c r="E446">
        <v>46163</v>
      </c>
      <c r="F446" t="s">
        <v>8</v>
      </c>
    </row>
    <row r="447" spans="1:6" x14ac:dyDescent="0.2">
      <c r="A447">
        <v>2022</v>
      </c>
      <c r="B447" t="s">
        <v>65</v>
      </c>
      <c r="C447" t="s">
        <v>22</v>
      </c>
      <c r="D447">
        <v>5873</v>
      </c>
      <c r="E447">
        <v>44965</v>
      </c>
      <c r="F447" t="s">
        <v>10</v>
      </c>
    </row>
    <row r="448" spans="1:6" x14ac:dyDescent="0.2">
      <c r="A448">
        <v>2022</v>
      </c>
      <c r="B448" t="s">
        <v>65</v>
      </c>
      <c r="C448" t="s">
        <v>23</v>
      </c>
      <c r="D448">
        <v>9084</v>
      </c>
      <c r="E448">
        <v>44895</v>
      </c>
      <c r="F448" t="s">
        <v>8</v>
      </c>
    </row>
    <row r="449" spans="1:6" x14ac:dyDescent="0.2">
      <c r="A449">
        <v>2022</v>
      </c>
      <c r="B449" t="s">
        <v>65</v>
      </c>
      <c r="C449" t="s">
        <v>24</v>
      </c>
      <c r="D449">
        <v>9437</v>
      </c>
      <c r="E449">
        <v>47226</v>
      </c>
      <c r="F449" t="s">
        <v>10</v>
      </c>
    </row>
    <row r="450" spans="1:6" x14ac:dyDescent="0.2">
      <c r="A450">
        <v>2022</v>
      </c>
      <c r="B450" t="s">
        <v>65</v>
      </c>
      <c r="C450" t="s">
        <v>25</v>
      </c>
      <c r="D450">
        <v>3830</v>
      </c>
      <c r="E450">
        <v>45497</v>
      </c>
      <c r="F450" t="s">
        <v>8</v>
      </c>
    </row>
    <row r="451" spans="1:6" x14ac:dyDescent="0.2">
      <c r="A451">
        <v>2022</v>
      </c>
      <c r="B451" t="s">
        <v>65</v>
      </c>
      <c r="C451" t="s">
        <v>26</v>
      </c>
      <c r="D451">
        <v>19028</v>
      </c>
      <c r="E451">
        <v>54238</v>
      </c>
      <c r="F451" t="s">
        <v>8</v>
      </c>
    </row>
    <row r="452" spans="1:6" x14ac:dyDescent="0.2">
      <c r="A452">
        <v>2022</v>
      </c>
      <c r="B452" t="s">
        <v>65</v>
      </c>
      <c r="C452" t="s">
        <v>27</v>
      </c>
      <c r="D452">
        <v>21927</v>
      </c>
      <c r="E452">
        <v>52345</v>
      </c>
      <c r="F452" t="s">
        <v>10</v>
      </c>
    </row>
    <row r="453" spans="1:6" x14ac:dyDescent="0.2">
      <c r="A453">
        <v>2022</v>
      </c>
      <c r="B453" t="s">
        <v>65</v>
      </c>
      <c r="C453" t="s">
        <v>28</v>
      </c>
      <c r="D453">
        <v>25486</v>
      </c>
      <c r="E453">
        <v>45650</v>
      </c>
      <c r="F453" t="s">
        <v>10</v>
      </c>
    </row>
    <row r="454" spans="1:6" x14ac:dyDescent="0.2">
      <c r="A454">
        <v>2022</v>
      </c>
      <c r="B454" t="s">
        <v>65</v>
      </c>
      <c r="C454" t="s">
        <v>29</v>
      </c>
      <c r="D454">
        <v>17118</v>
      </c>
      <c r="E454">
        <v>45485</v>
      </c>
      <c r="F454" t="s">
        <v>8</v>
      </c>
    </row>
    <row r="455" spans="1:6" x14ac:dyDescent="0.2">
      <c r="A455">
        <v>2022</v>
      </c>
      <c r="B455" t="s">
        <v>65</v>
      </c>
      <c r="C455" t="s">
        <v>30</v>
      </c>
      <c r="D455">
        <v>4625</v>
      </c>
      <c r="E455">
        <v>44520</v>
      </c>
      <c r="F455" t="s">
        <v>8</v>
      </c>
    </row>
    <row r="456" spans="1:6" x14ac:dyDescent="0.2">
      <c r="A456">
        <v>2022</v>
      </c>
      <c r="B456" t="s">
        <v>65</v>
      </c>
      <c r="C456" t="s">
        <v>31</v>
      </c>
      <c r="D456">
        <v>13399</v>
      </c>
      <c r="E456">
        <v>44496</v>
      </c>
      <c r="F456" t="s">
        <v>10</v>
      </c>
    </row>
    <row r="457" spans="1:6" x14ac:dyDescent="0.2">
      <c r="A457">
        <v>2022</v>
      </c>
      <c r="B457" t="s">
        <v>65</v>
      </c>
      <c r="C457" t="s">
        <v>32</v>
      </c>
      <c r="D457">
        <v>4199</v>
      </c>
      <c r="E457">
        <v>40349</v>
      </c>
      <c r="F457" t="s">
        <v>10</v>
      </c>
    </row>
    <row r="458" spans="1:6" x14ac:dyDescent="0.2">
      <c r="A458">
        <v>2022</v>
      </c>
      <c r="B458" t="s">
        <v>65</v>
      </c>
      <c r="C458" t="s">
        <v>33</v>
      </c>
      <c r="D458">
        <v>4602</v>
      </c>
      <c r="E458">
        <v>42266</v>
      </c>
      <c r="F458" t="s">
        <v>10</v>
      </c>
    </row>
    <row r="459" spans="1:6" x14ac:dyDescent="0.2">
      <c r="A459">
        <v>2022</v>
      </c>
      <c r="B459" t="s">
        <v>65</v>
      </c>
      <c r="C459" t="s">
        <v>34</v>
      </c>
      <c r="D459">
        <v>5067</v>
      </c>
      <c r="E459">
        <v>47698</v>
      </c>
      <c r="F459" t="s">
        <v>10</v>
      </c>
    </row>
    <row r="460" spans="1:6" x14ac:dyDescent="0.2">
      <c r="A460">
        <v>2022</v>
      </c>
      <c r="B460" t="s">
        <v>65</v>
      </c>
      <c r="C460" t="s">
        <v>35</v>
      </c>
      <c r="D460">
        <v>4109</v>
      </c>
      <c r="E460">
        <v>49107</v>
      </c>
      <c r="F460" t="s">
        <v>10</v>
      </c>
    </row>
    <row r="461" spans="1:6" x14ac:dyDescent="0.2">
      <c r="A461">
        <v>2022</v>
      </c>
      <c r="B461" t="s">
        <v>65</v>
      </c>
      <c r="C461" t="s">
        <v>36</v>
      </c>
      <c r="D461">
        <v>24307</v>
      </c>
      <c r="E461">
        <v>47197</v>
      </c>
      <c r="F461" t="s">
        <v>8</v>
      </c>
    </row>
    <row r="462" spans="1:6" x14ac:dyDescent="0.2">
      <c r="A462">
        <v>2022</v>
      </c>
      <c r="B462" t="s">
        <v>65</v>
      </c>
      <c r="C462" t="s">
        <v>37</v>
      </c>
      <c r="D462">
        <v>4261</v>
      </c>
      <c r="E462">
        <v>44699</v>
      </c>
      <c r="F462" t="s">
        <v>8</v>
      </c>
    </row>
    <row r="463" spans="1:6" x14ac:dyDescent="0.2">
      <c r="A463">
        <v>2022</v>
      </c>
      <c r="B463" t="s">
        <v>65</v>
      </c>
      <c r="C463" t="s">
        <v>38</v>
      </c>
      <c r="D463">
        <v>70935</v>
      </c>
      <c r="E463">
        <v>55001</v>
      </c>
      <c r="F463" t="s">
        <v>10</v>
      </c>
    </row>
    <row r="464" spans="1:6" x14ac:dyDescent="0.2">
      <c r="A464">
        <v>2022</v>
      </c>
      <c r="B464" t="s">
        <v>65</v>
      </c>
      <c r="C464" t="s">
        <v>39</v>
      </c>
      <c r="D464">
        <v>26011</v>
      </c>
      <c r="E464">
        <v>45794</v>
      </c>
      <c r="F464" t="s">
        <v>8</v>
      </c>
    </row>
    <row r="465" spans="1:6" x14ac:dyDescent="0.2">
      <c r="A465">
        <v>2022</v>
      </c>
      <c r="B465" t="s">
        <v>65</v>
      </c>
      <c r="C465" t="s">
        <v>40</v>
      </c>
      <c r="D465">
        <v>2141</v>
      </c>
      <c r="E465">
        <v>46484</v>
      </c>
      <c r="F465" t="s">
        <v>8</v>
      </c>
    </row>
    <row r="466" spans="1:6" x14ac:dyDescent="0.2">
      <c r="A466">
        <v>2022</v>
      </c>
      <c r="B466" t="s">
        <v>65</v>
      </c>
      <c r="C466" t="s">
        <v>41</v>
      </c>
      <c r="D466">
        <v>23929</v>
      </c>
      <c r="E466">
        <v>44332</v>
      </c>
      <c r="F466" t="s">
        <v>10</v>
      </c>
    </row>
    <row r="467" spans="1:6" x14ac:dyDescent="0.2">
      <c r="A467">
        <v>2022</v>
      </c>
      <c r="B467" t="s">
        <v>65</v>
      </c>
      <c r="C467" t="s">
        <v>42</v>
      </c>
      <c r="D467">
        <v>6600</v>
      </c>
      <c r="E467">
        <v>43686</v>
      </c>
      <c r="F467" t="s">
        <v>10</v>
      </c>
    </row>
    <row r="468" spans="1:6" x14ac:dyDescent="0.2">
      <c r="A468">
        <v>2022</v>
      </c>
      <c r="B468" t="s">
        <v>65</v>
      </c>
      <c r="C468" t="s">
        <v>43</v>
      </c>
      <c r="D468">
        <v>14853</v>
      </c>
      <c r="E468">
        <v>47296</v>
      </c>
      <c r="F468" t="s">
        <v>8</v>
      </c>
    </row>
    <row r="469" spans="1:6" x14ac:dyDescent="0.2">
      <c r="A469">
        <v>2022</v>
      </c>
      <c r="B469" t="s">
        <v>65</v>
      </c>
      <c r="C469" t="s">
        <v>44</v>
      </c>
      <c r="D469">
        <v>33590</v>
      </c>
      <c r="E469">
        <v>45396</v>
      </c>
      <c r="F469" t="s">
        <v>8</v>
      </c>
    </row>
    <row r="470" spans="1:6" x14ac:dyDescent="0.2">
      <c r="A470">
        <v>2022</v>
      </c>
      <c r="B470" t="s">
        <v>65</v>
      </c>
      <c r="C470" t="s">
        <v>45</v>
      </c>
      <c r="D470">
        <v>3576</v>
      </c>
      <c r="E470">
        <v>44763</v>
      </c>
      <c r="F470" t="s">
        <v>10</v>
      </c>
    </row>
    <row r="471" spans="1:6" x14ac:dyDescent="0.2">
      <c r="A471">
        <v>2022</v>
      </c>
      <c r="B471" t="s">
        <v>65</v>
      </c>
      <c r="C471" t="s">
        <v>46</v>
      </c>
      <c r="D471">
        <v>10267</v>
      </c>
      <c r="E471">
        <v>44110</v>
      </c>
      <c r="F471" t="s">
        <v>8</v>
      </c>
    </row>
    <row r="472" spans="1:6" x14ac:dyDescent="0.2">
      <c r="A472">
        <v>2022</v>
      </c>
      <c r="B472" t="s">
        <v>65</v>
      </c>
      <c r="C472" t="s">
        <v>47</v>
      </c>
      <c r="D472">
        <v>2313</v>
      </c>
      <c r="E472">
        <v>44165</v>
      </c>
      <c r="F472" t="s">
        <v>10</v>
      </c>
    </row>
    <row r="473" spans="1:6" x14ac:dyDescent="0.2">
      <c r="A473">
        <v>2022</v>
      </c>
      <c r="B473" t="s">
        <v>65</v>
      </c>
      <c r="C473" t="s">
        <v>48</v>
      </c>
      <c r="D473">
        <v>12651</v>
      </c>
      <c r="E473">
        <v>46323</v>
      </c>
      <c r="F473" t="s">
        <v>8</v>
      </c>
    </row>
    <row r="474" spans="1:6" x14ac:dyDescent="0.2">
      <c r="A474">
        <v>2022</v>
      </c>
      <c r="B474" t="s">
        <v>65</v>
      </c>
      <c r="C474" t="s">
        <v>49</v>
      </c>
      <c r="D474">
        <v>57936</v>
      </c>
      <c r="E474">
        <v>50055</v>
      </c>
      <c r="F474" t="s">
        <v>8</v>
      </c>
    </row>
    <row r="475" spans="1:6" x14ac:dyDescent="0.2">
      <c r="A475">
        <v>2022</v>
      </c>
      <c r="B475" t="s">
        <v>65</v>
      </c>
      <c r="C475" t="s">
        <v>50</v>
      </c>
      <c r="D475">
        <v>6849</v>
      </c>
      <c r="E475">
        <v>45528</v>
      </c>
      <c r="F475" t="s">
        <v>10</v>
      </c>
    </row>
    <row r="476" spans="1:6" x14ac:dyDescent="0.2">
      <c r="A476">
        <v>2022</v>
      </c>
      <c r="B476" t="s">
        <v>65</v>
      </c>
      <c r="C476" t="s">
        <v>51</v>
      </c>
      <c r="D476">
        <v>1995</v>
      </c>
      <c r="E476">
        <v>47304</v>
      </c>
      <c r="F476" t="s">
        <v>10</v>
      </c>
    </row>
    <row r="477" spans="1:6" x14ac:dyDescent="0.2">
      <c r="A477">
        <v>2022</v>
      </c>
      <c r="B477" t="s">
        <v>65</v>
      </c>
      <c r="C477" t="s">
        <v>52</v>
      </c>
      <c r="D477">
        <v>29516</v>
      </c>
      <c r="E477">
        <v>56744</v>
      </c>
      <c r="F477" t="s">
        <v>8</v>
      </c>
    </row>
    <row r="478" spans="1:6" x14ac:dyDescent="0.2">
      <c r="A478">
        <v>2022</v>
      </c>
      <c r="B478" t="s">
        <v>65</v>
      </c>
      <c r="C478" t="s">
        <v>53</v>
      </c>
      <c r="D478">
        <v>20259</v>
      </c>
      <c r="E478">
        <v>52691</v>
      </c>
      <c r="F478" t="s">
        <v>8</v>
      </c>
    </row>
    <row r="479" spans="1:6" x14ac:dyDescent="0.2">
      <c r="A479">
        <v>2022</v>
      </c>
      <c r="B479" t="s">
        <v>65</v>
      </c>
      <c r="C479" t="s">
        <v>54</v>
      </c>
      <c r="D479">
        <v>3442</v>
      </c>
      <c r="E479">
        <v>41759</v>
      </c>
      <c r="F479" t="s">
        <v>10</v>
      </c>
    </row>
    <row r="480" spans="1:6" x14ac:dyDescent="0.2">
      <c r="A480">
        <v>2022</v>
      </c>
      <c r="B480" t="s">
        <v>65</v>
      </c>
      <c r="C480" t="s">
        <v>55</v>
      </c>
      <c r="D480">
        <v>13143</v>
      </c>
      <c r="E480">
        <v>42058</v>
      </c>
      <c r="F480" t="s">
        <v>10</v>
      </c>
    </row>
    <row r="481" spans="1:6" x14ac:dyDescent="0.2">
      <c r="A481">
        <v>2022</v>
      </c>
      <c r="B481" t="s">
        <v>65</v>
      </c>
      <c r="C481" t="s">
        <v>56</v>
      </c>
      <c r="D481">
        <v>1669</v>
      </c>
      <c r="E481">
        <v>46253</v>
      </c>
      <c r="F481" t="s">
        <v>10</v>
      </c>
    </row>
    <row r="482" spans="1:6" x14ac:dyDescent="0.2">
      <c r="A482">
        <v>2021</v>
      </c>
      <c r="B482" t="s">
        <v>6</v>
      </c>
      <c r="C482" t="s">
        <v>7</v>
      </c>
      <c r="D482">
        <v>1846</v>
      </c>
      <c r="E482">
        <v>62529</v>
      </c>
      <c r="F482" t="s">
        <v>10</v>
      </c>
    </row>
    <row r="483" spans="1:6" x14ac:dyDescent="0.2">
      <c r="A483">
        <v>2021</v>
      </c>
      <c r="B483" t="s">
        <v>6</v>
      </c>
      <c r="C483" t="s">
        <v>9</v>
      </c>
      <c r="D483">
        <v>1358</v>
      </c>
      <c r="E483">
        <v>58262</v>
      </c>
      <c r="F483" t="s">
        <v>10</v>
      </c>
    </row>
    <row r="484" spans="1:6" x14ac:dyDescent="0.2">
      <c r="A484">
        <v>2021</v>
      </c>
      <c r="B484" t="s">
        <v>6</v>
      </c>
      <c r="C484" t="s">
        <v>11</v>
      </c>
      <c r="D484">
        <v>2577</v>
      </c>
      <c r="E484">
        <v>54299</v>
      </c>
      <c r="F484" t="s">
        <v>8</v>
      </c>
    </row>
    <row r="485" spans="1:6" x14ac:dyDescent="0.2">
      <c r="A485">
        <v>2021</v>
      </c>
      <c r="B485" t="s">
        <v>6</v>
      </c>
      <c r="C485" t="s">
        <v>12</v>
      </c>
      <c r="D485">
        <v>17663</v>
      </c>
      <c r="E485">
        <v>46246</v>
      </c>
      <c r="F485" t="s">
        <v>8</v>
      </c>
    </row>
    <row r="486" spans="1:6" x14ac:dyDescent="0.2">
      <c r="A486">
        <v>2021</v>
      </c>
      <c r="B486" t="s">
        <v>6</v>
      </c>
      <c r="C486" t="s">
        <v>13</v>
      </c>
      <c r="D486">
        <v>3279</v>
      </c>
      <c r="E486">
        <v>96328</v>
      </c>
      <c r="F486" t="s">
        <v>10</v>
      </c>
    </row>
    <row r="487" spans="1:6" x14ac:dyDescent="0.2">
      <c r="A487">
        <v>2021</v>
      </c>
      <c r="B487" t="s">
        <v>6</v>
      </c>
      <c r="C487" t="s">
        <v>14</v>
      </c>
      <c r="D487">
        <v>437</v>
      </c>
      <c r="E487">
        <v>47449</v>
      </c>
      <c r="F487" t="s">
        <v>8</v>
      </c>
    </row>
    <row r="488" spans="1:6" x14ac:dyDescent="0.2">
      <c r="A488">
        <v>2021</v>
      </c>
      <c r="B488" t="s">
        <v>6</v>
      </c>
      <c r="C488" t="s">
        <v>15</v>
      </c>
      <c r="D488">
        <v>180</v>
      </c>
      <c r="E488">
        <v>48123</v>
      </c>
      <c r="F488" t="s">
        <v>8</v>
      </c>
    </row>
    <row r="489" spans="1:6" x14ac:dyDescent="0.2">
      <c r="A489">
        <v>2021</v>
      </c>
      <c r="B489" t="s">
        <v>6</v>
      </c>
      <c r="C489" t="s">
        <v>16</v>
      </c>
      <c r="D489">
        <v>5304</v>
      </c>
      <c r="E489">
        <v>41645</v>
      </c>
      <c r="F489" t="s">
        <v>10</v>
      </c>
    </row>
    <row r="490" spans="1:6" x14ac:dyDescent="0.2">
      <c r="A490">
        <v>2021</v>
      </c>
      <c r="B490" t="s">
        <v>6</v>
      </c>
      <c r="C490" t="s">
        <v>17</v>
      </c>
      <c r="D490">
        <v>2662</v>
      </c>
      <c r="E490">
        <v>49258</v>
      </c>
      <c r="F490" t="s">
        <v>10</v>
      </c>
    </row>
    <row r="491" spans="1:6" x14ac:dyDescent="0.2">
      <c r="A491">
        <v>2021</v>
      </c>
      <c r="B491" t="s">
        <v>6</v>
      </c>
      <c r="C491" t="s">
        <v>18</v>
      </c>
      <c r="D491">
        <v>2401</v>
      </c>
      <c r="E491">
        <v>47105</v>
      </c>
      <c r="F491" t="s">
        <v>8</v>
      </c>
    </row>
    <row r="492" spans="1:6" x14ac:dyDescent="0.2">
      <c r="A492">
        <v>2021</v>
      </c>
      <c r="B492" t="s">
        <v>6</v>
      </c>
      <c r="C492" t="s">
        <v>19</v>
      </c>
      <c r="D492">
        <v>2825</v>
      </c>
      <c r="E492">
        <v>58197</v>
      </c>
      <c r="F492" t="s">
        <v>8</v>
      </c>
    </row>
    <row r="493" spans="1:6" x14ac:dyDescent="0.2">
      <c r="A493">
        <v>2021</v>
      </c>
      <c r="B493" t="s">
        <v>6</v>
      </c>
      <c r="C493" t="s">
        <v>20</v>
      </c>
      <c r="D493">
        <v>2255</v>
      </c>
      <c r="E493">
        <v>56243</v>
      </c>
      <c r="F493" t="s">
        <v>10</v>
      </c>
    </row>
    <row r="494" spans="1:6" x14ac:dyDescent="0.2">
      <c r="A494">
        <v>2021</v>
      </c>
      <c r="B494" t="s">
        <v>6</v>
      </c>
      <c r="C494" t="s">
        <v>21</v>
      </c>
      <c r="D494">
        <v>2916</v>
      </c>
      <c r="E494">
        <v>50087</v>
      </c>
      <c r="F494" t="s">
        <v>8</v>
      </c>
    </row>
    <row r="495" spans="1:6" x14ac:dyDescent="0.2">
      <c r="A495">
        <v>2021</v>
      </c>
      <c r="B495" t="s">
        <v>6</v>
      </c>
      <c r="C495" t="s">
        <v>22</v>
      </c>
      <c r="D495">
        <v>2612</v>
      </c>
      <c r="E495">
        <v>53802</v>
      </c>
      <c r="F495" t="s">
        <v>10</v>
      </c>
    </row>
    <row r="496" spans="1:6" x14ac:dyDescent="0.2">
      <c r="A496">
        <v>2021</v>
      </c>
      <c r="B496" t="s">
        <v>6</v>
      </c>
      <c r="C496" t="s">
        <v>23</v>
      </c>
      <c r="D496">
        <v>1561</v>
      </c>
      <c r="E496">
        <v>62448</v>
      </c>
      <c r="F496" t="s">
        <v>8</v>
      </c>
    </row>
    <row r="497" spans="1:6" x14ac:dyDescent="0.2">
      <c r="A497">
        <v>2021</v>
      </c>
      <c r="B497" t="s">
        <v>6</v>
      </c>
      <c r="C497" t="s">
        <v>24</v>
      </c>
      <c r="D497">
        <v>3133</v>
      </c>
      <c r="E497">
        <v>93820</v>
      </c>
      <c r="F497" t="s">
        <v>8</v>
      </c>
    </row>
    <row r="498" spans="1:6" x14ac:dyDescent="0.2">
      <c r="A498">
        <v>2021</v>
      </c>
      <c r="B498" t="s">
        <v>6</v>
      </c>
      <c r="C498" t="s">
        <v>25</v>
      </c>
      <c r="D498">
        <v>1447</v>
      </c>
      <c r="E498">
        <v>47157</v>
      </c>
      <c r="F498" t="s">
        <v>10</v>
      </c>
    </row>
    <row r="499" spans="1:6" x14ac:dyDescent="0.2">
      <c r="A499">
        <v>2021</v>
      </c>
      <c r="B499" t="s">
        <v>6</v>
      </c>
      <c r="C499" t="s">
        <v>26</v>
      </c>
      <c r="D499">
        <v>723</v>
      </c>
      <c r="E499">
        <v>50642</v>
      </c>
      <c r="F499" t="s">
        <v>10</v>
      </c>
    </row>
    <row r="500" spans="1:6" x14ac:dyDescent="0.2">
      <c r="A500">
        <v>2021</v>
      </c>
      <c r="B500" t="s">
        <v>6</v>
      </c>
      <c r="C500" t="s">
        <v>27</v>
      </c>
      <c r="D500">
        <v>1007</v>
      </c>
      <c r="E500">
        <v>69846</v>
      </c>
      <c r="F500" t="s">
        <v>8</v>
      </c>
    </row>
    <row r="501" spans="1:6" x14ac:dyDescent="0.2">
      <c r="A501">
        <v>2021</v>
      </c>
      <c r="B501" t="s">
        <v>6</v>
      </c>
      <c r="C501" t="s">
        <v>28</v>
      </c>
      <c r="D501">
        <v>3480</v>
      </c>
      <c r="E501">
        <v>47799</v>
      </c>
      <c r="F501" t="s">
        <v>8</v>
      </c>
    </row>
    <row r="502" spans="1:6" x14ac:dyDescent="0.2">
      <c r="A502">
        <v>2021</v>
      </c>
      <c r="B502" t="s">
        <v>6</v>
      </c>
      <c r="C502" t="s">
        <v>29</v>
      </c>
      <c r="D502">
        <v>3094</v>
      </c>
      <c r="E502">
        <v>57107</v>
      </c>
      <c r="F502" t="s">
        <v>10</v>
      </c>
    </row>
    <row r="503" spans="1:6" x14ac:dyDescent="0.2">
      <c r="A503">
        <v>2021</v>
      </c>
      <c r="B503" t="s">
        <v>6</v>
      </c>
      <c r="C503" t="s">
        <v>30</v>
      </c>
      <c r="D503">
        <v>2110</v>
      </c>
      <c r="E503">
        <v>55263</v>
      </c>
      <c r="F503" t="s">
        <v>10</v>
      </c>
    </row>
    <row r="504" spans="1:6" x14ac:dyDescent="0.2">
      <c r="A504">
        <v>2021</v>
      </c>
      <c r="B504" t="s">
        <v>6</v>
      </c>
      <c r="C504" t="s">
        <v>31</v>
      </c>
      <c r="D504">
        <v>2031</v>
      </c>
      <c r="E504">
        <v>50815</v>
      </c>
      <c r="F504" t="s">
        <v>10</v>
      </c>
    </row>
    <row r="505" spans="1:6" x14ac:dyDescent="0.2">
      <c r="A505">
        <v>2021</v>
      </c>
      <c r="B505" t="s">
        <v>6</v>
      </c>
      <c r="C505" t="s">
        <v>32</v>
      </c>
      <c r="D505">
        <v>1789</v>
      </c>
      <c r="E505">
        <v>73162</v>
      </c>
      <c r="F505" t="s">
        <v>10</v>
      </c>
    </row>
    <row r="506" spans="1:6" x14ac:dyDescent="0.2">
      <c r="A506">
        <v>2021</v>
      </c>
      <c r="B506" t="s">
        <v>6</v>
      </c>
      <c r="C506" t="s">
        <v>33</v>
      </c>
      <c r="D506">
        <v>2414</v>
      </c>
      <c r="E506">
        <v>48685</v>
      </c>
      <c r="F506" t="s">
        <v>10</v>
      </c>
    </row>
    <row r="507" spans="1:6" x14ac:dyDescent="0.2">
      <c r="A507">
        <v>2021</v>
      </c>
      <c r="B507" t="s">
        <v>6</v>
      </c>
      <c r="C507" t="s">
        <v>34</v>
      </c>
      <c r="D507">
        <v>618</v>
      </c>
      <c r="E507">
        <v>92362</v>
      </c>
      <c r="F507" t="s">
        <v>8</v>
      </c>
    </row>
    <row r="508" spans="1:6" x14ac:dyDescent="0.2">
      <c r="A508">
        <v>2021</v>
      </c>
      <c r="B508" t="s">
        <v>6</v>
      </c>
      <c r="C508" t="s">
        <v>35</v>
      </c>
      <c r="D508">
        <v>350</v>
      </c>
      <c r="E508">
        <v>50073</v>
      </c>
      <c r="F508" t="s">
        <v>8</v>
      </c>
    </row>
    <row r="509" spans="1:6" x14ac:dyDescent="0.2">
      <c r="A509">
        <v>2021</v>
      </c>
      <c r="B509" t="s">
        <v>6</v>
      </c>
      <c r="C509" t="s">
        <v>36</v>
      </c>
      <c r="D509">
        <v>998</v>
      </c>
      <c r="E509">
        <v>47732</v>
      </c>
      <c r="F509" t="s">
        <v>10</v>
      </c>
    </row>
    <row r="510" spans="1:6" x14ac:dyDescent="0.2">
      <c r="A510">
        <v>2021</v>
      </c>
      <c r="B510" t="s">
        <v>6</v>
      </c>
      <c r="C510" t="s">
        <v>37</v>
      </c>
      <c r="D510">
        <v>2100</v>
      </c>
      <c r="E510">
        <v>74427</v>
      </c>
      <c r="F510" t="s">
        <v>8</v>
      </c>
    </row>
    <row r="511" spans="1:6" x14ac:dyDescent="0.2">
      <c r="A511">
        <v>2021</v>
      </c>
      <c r="B511" t="s">
        <v>6</v>
      </c>
      <c r="C511" t="s">
        <v>38</v>
      </c>
      <c r="D511">
        <v>3053</v>
      </c>
      <c r="E511">
        <v>48992</v>
      </c>
      <c r="F511" t="s">
        <v>8</v>
      </c>
    </row>
    <row r="512" spans="1:6" x14ac:dyDescent="0.2">
      <c r="A512">
        <v>2021</v>
      </c>
      <c r="B512" t="s">
        <v>6</v>
      </c>
      <c r="C512" t="s">
        <v>39</v>
      </c>
      <c r="D512">
        <v>3378</v>
      </c>
      <c r="E512">
        <v>46862</v>
      </c>
      <c r="F512" t="s">
        <v>10</v>
      </c>
    </row>
    <row r="513" spans="1:6" x14ac:dyDescent="0.2">
      <c r="A513">
        <v>2021</v>
      </c>
      <c r="B513" t="s">
        <v>6</v>
      </c>
      <c r="C513" t="s">
        <v>40</v>
      </c>
      <c r="D513">
        <v>1784</v>
      </c>
      <c r="E513">
        <v>103355</v>
      </c>
      <c r="F513" t="s">
        <v>10</v>
      </c>
    </row>
    <row r="514" spans="1:6" x14ac:dyDescent="0.2">
      <c r="A514">
        <v>2021</v>
      </c>
      <c r="B514" t="s">
        <v>6</v>
      </c>
      <c r="C514" t="s">
        <v>41</v>
      </c>
      <c r="D514">
        <v>2531</v>
      </c>
      <c r="E514">
        <v>57860</v>
      </c>
      <c r="F514" t="s">
        <v>8</v>
      </c>
    </row>
    <row r="515" spans="1:6" x14ac:dyDescent="0.2">
      <c r="A515">
        <v>2021</v>
      </c>
      <c r="B515" t="s">
        <v>6</v>
      </c>
      <c r="C515" t="s">
        <v>42</v>
      </c>
      <c r="D515">
        <v>4402</v>
      </c>
      <c r="E515">
        <v>97249</v>
      </c>
      <c r="F515" t="s">
        <v>8</v>
      </c>
    </row>
    <row r="516" spans="1:6" x14ac:dyDescent="0.2">
      <c r="A516">
        <v>2021</v>
      </c>
      <c r="B516" t="s">
        <v>6</v>
      </c>
      <c r="C516" t="s">
        <v>43</v>
      </c>
      <c r="D516">
        <v>4633</v>
      </c>
      <c r="E516">
        <v>43586</v>
      </c>
      <c r="F516" t="s">
        <v>10</v>
      </c>
    </row>
    <row r="517" spans="1:6" x14ac:dyDescent="0.2">
      <c r="A517">
        <v>2021</v>
      </c>
      <c r="B517" t="s">
        <v>6</v>
      </c>
      <c r="C517" t="s">
        <v>44</v>
      </c>
      <c r="D517">
        <v>3616</v>
      </c>
      <c r="E517">
        <v>71014</v>
      </c>
      <c r="F517" t="s">
        <v>8</v>
      </c>
    </row>
    <row r="518" spans="1:6" x14ac:dyDescent="0.2">
      <c r="A518">
        <v>2021</v>
      </c>
      <c r="B518" t="s">
        <v>6</v>
      </c>
      <c r="C518" t="s">
        <v>45</v>
      </c>
      <c r="D518">
        <v>198</v>
      </c>
      <c r="E518">
        <v>45917</v>
      </c>
      <c r="F518" t="s">
        <v>10</v>
      </c>
    </row>
    <row r="519" spans="1:6" x14ac:dyDescent="0.2">
      <c r="A519">
        <v>2021</v>
      </c>
      <c r="B519" t="s">
        <v>6</v>
      </c>
      <c r="C519" t="s">
        <v>46</v>
      </c>
      <c r="D519">
        <v>1345</v>
      </c>
      <c r="E519">
        <v>49952</v>
      </c>
      <c r="F519" t="s">
        <v>8</v>
      </c>
    </row>
    <row r="520" spans="1:6" x14ac:dyDescent="0.2">
      <c r="A520">
        <v>2021</v>
      </c>
      <c r="B520" t="s">
        <v>6</v>
      </c>
      <c r="C520" t="s">
        <v>47</v>
      </c>
      <c r="D520">
        <v>1063</v>
      </c>
      <c r="E520">
        <v>49642</v>
      </c>
      <c r="F520" t="s">
        <v>8</v>
      </c>
    </row>
    <row r="521" spans="1:6" x14ac:dyDescent="0.2">
      <c r="A521">
        <v>2021</v>
      </c>
      <c r="B521" t="s">
        <v>6</v>
      </c>
      <c r="C521" t="s">
        <v>48</v>
      </c>
      <c r="D521">
        <v>1107</v>
      </c>
      <c r="E521">
        <v>52865</v>
      </c>
      <c r="F521" t="s">
        <v>10</v>
      </c>
    </row>
    <row r="522" spans="1:6" x14ac:dyDescent="0.2">
      <c r="A522">
        <v>2021</v>
      </c>
      <c r="B522" t="s">
        <v>6</v>
      </c>
      <c r="C522" t="s">
        <v>49</v>
      </c>
      <c r="D522">
        <v>19971</v>
      </c>
      <c r="E522">
        <v>120918</v>
      </c>
      <c r="F522" t="s">
        <v>10</v>
      </c>
    </row>
    <row r="523" spans="1:6" x14ac:dyDescent="0.2">
      <c r="A523">
        <v>2021</v>
      </c>
      <c r="B523" t="s">
        <v>6</v>
      </c>
      <c r="C523" t="s">
        <v>50</v>
      </c>
      <c r="D523">
        <v>1032</v>
      </c>
      <c r="E523">
        <v>69604</v>
      </c>
      <c r="F523" t="s">
        <v>8</v>
      </c>
    </row>
    <row r="524" spans="1:6" x14ac:dyDescent="0.2">
      <c r="A524">
        <v>2021</v>
      </c>
      <c r="B524" t="s">
        <v>6</v>
      </c>
      <c r="C524" t="s">
        <v>51</v>
      </c>
      <c r="D524">
        <v>564</v>
      </c>
      <c r="E524">
        <v>45607</v>
      </c>
      <c r="F524" t="s">
        <v>8</v>
      </c>
    </row>
    <row r="525" spans="1:6" x14ac:dyDescent="0.2">
      <c r="A525">
        <v>2021</v>
      </c>
      <c r="B525" t="s">
        <v>6</v>
      </c>
      <c r="C525" t="s">
        <v>52</v>
      </c>
      <c r="D525">
        <v>2095</v>
      </c>
      <c r="E525">
        <v>54704</v>
      </c>
      <c r="F525" t="s">
        <v>10</v>
      </c>
    </row>
    <row r="526" spans="1:6" x14ac:dyDescent="0.2">
      <c r="A526">
        <v>2021</v>
      </c>
      <c r="B526" t="s">
        <v>6</v>
      </c>
      <c r="C526" t="s">
        <v>53</v>
      </c>
      <c r="D526">
        <v>7117</v>
      </c>
      <c r="E526">
        <v>40547</v>
      </c>
      <c r="F526" t="s">
        <v>10</v>
      </c>
    </row>
    <row r="527" spans="1:6" x14ac:dyDescent="0.2">
      <c r="A527">
        <v>2021</v>
      </c>
      <c r="B527" t="s">
        <v>6</v>
      </c>
      <c r="C527" t="s">
        <v>54</v>
      </c>
      <c r="D527">
        <v>1166</v>
      </c>
      <c r="E527">
        <v>86470</v>
      </c>
      <c r="F527" t="s">
        <v>10</v>
      </c>
    </row>
    <row r="528" spans="1:6" x14ac:dyDescent="0.2">
      <c r="A528">
        <v>2021</v>
      </c>
      <c r="B528" t="s">
        <v>6</v>
      </c>
      <c r="C528" t="s">
        <v>55</v>
      </c>
      <c r="D528">
        <v>2876</v>
      </c>
      <c r="E528">
        <v>46225</v>
      </c>
      <c r="F528" t="s">
        <v>10</v>
      </c>
    </row>
    <row r="529" spans="1:6" x14ac:dyDescent="0.2">
      <c r="A529">
        <v>2021</v>
      </c>
      <c r="B529" t="s">
        <v>6</v>
      </c>
      <c r="C529" t="s">
        <v>56</v>
      </c>
      <c r="D529">
        <v>1463</v>
      </c>
      <c r="E529">
        <v>92467</v>
      </c>
      <c r="F529" t="s">
        <v>10</v>
      </c>
    </row>
    <row r="530" spans="1:6" x14ac:dyDescent="0.2">
      <c r="A530">
        <v>2021</v>
      </c>
      <c r="B530" t="s">
        <v>57</v>
      </c>
      <c r="C530" t="s">
        <v>7</v>
      </c>
      <c r="D530">
        <v>10069</v>
      </c>
      <c r="E530">
        <v>62141</v>
      </c>
      <c r="F530" t="s">
        <v>8</v>
      </c>
    </row>
    <row r="531" spans="1:6" x14ac:dyDescent="0.2">
      <c r="A531">
        <v>2021</v>
      </c>
      <c r="B531" t="s">
        <v>57</v>
      </c>
      <c r="C531" t="s">
        <v>9</v>
      </c>
      <c r="D531">
        <v>13677</v>
      </c>
      <c r="E531">
        <v>64621</v>
      </c>
      <c r="F531" t="s">
        <v>8</v>
      </c>
    </row>
    <row r="532" spans="1:6" x14ac:dyDescent="0.2">
      <c r="A532">
        <v>2021</v>
      </c>
      <c r="B532" t="s">
        <v>57</v>
      </c>
      <c r="C532" t="s">
        <v>11</v>
      </c>
      <c r="D532">
        <v>7093</v>
      </c>
      <c r="E532">
        <v>55541</v>
      </c>
      <c r="F532" t="s">
        <v>10</v>
      </c>
    </row>
    <row r="533" spans="1:6" x14ac:dyDescent="0.2">
      <c r="A533">
        <v>2021</v>
      </c>
      <c r="B533" t="s">
        <v>57</v>
      </c>
      <c r="C533" t="s">
        <v>12</v>
      </c>
      <c r="D533">
        <v>84247</v>
      </c>
      <c r="E533">
        <v>79343</v>
      </c>
      <c r="F533" t="s">
        <v>8</v>
      </c>
    </row>
    <row r="534" spans="1:6" x14ac:dyDescent="0.2">
      <c r="A534">
        <v>2021</v>
      </c>
      <c r="B534" t="s">
        <v>57</v>
      </c>
      <c r="C534" t="s">
        <v>13</v>
      </c>
      <c r="D534">
        <v>20430</v>
      </c>
      <c r="E534">
        <v>70603</v>
      </c>
      <c r="F534" t="s">
        <v>8</v>
      </c>
    </row>
    <row r="535" spans="1:6" x14ac:dyDescent="0.2">
      <c r="A535">
        <v>2021</v>
      </c>
      <c r="B535" t="s">
        <v>57</v>
      </c>
      <c r="C535" t="s">
        <v>14</v>
      </c>
      <c r="D535">
        <v>9496</v>
      </c>
      <c r="E535">
        <v>78413</v>
      </c>
      <c r="F535" t="s">
        <v>10</v>
      </c>
    </row>
    <row r="536" spans="1:6" x14ac:dyDescent="0.2">
      <c r="A536">
        <v>2021</v>
      </c>
      <c r="B536" t="s">
        <v>57</v>
      </c>
      <c r="C536" t="s">
        <v>15</v>
      </c>
      <c r="D536">
        <v>3007</v>
      </c>
      <c r="E536">
        <v>68481</v>
      </c>
      <c r="F536" t="s">
        <v>10</v>
      </c>
    </row>
    <row r="537" spans="1:6" x14ac:dyDescent="0.2">
      <c r="A537">
        <v>2021</v>
      </c>
      <c r="B537" t="s">
        <v>57</v>
      </c>
      <c r="C537" t="s">
        <v>16</v>
      </c>
      <c r="D537">
        <v>74711</v>
      </c>
      <c r="E537">
        <v>58893</v>
      </c>
      <c r="F537" t="s">
        <v>8</v>
      </c>
    </row>
    <row r="538" spans="1:6" x14ac:dyDescent="0.2">
      <c r="A538">
        <v>2021</v>
      </c>
      <c r="B538" t="s">
        <v>57</v>
      </c>
      <c r="C538" t="s">
        <v>17</v>
      </c>
      <c r="D538">
        <v>21408</v>
      </c>
      <c r="E538">
        <v>69683</v>
      </c>
      <c r="F538" t="s">
        <v>8</v>
      </c>
    </row>
    <row r="539" spans="1:6" x14ac:dyDescent="0.2">
      <c r="A539">
        <v>2021</v>
      </c>
      <c r="B539" t="s">
        <v>57</v>
      </c>
      <c r="C539" t="s">
        <v>18</v>
      </c>
      <c r="D539">
        <v>8175</v>
      </c>
      <c r="E539">
        <v>52258</v>
      </c>
      <c r="F539" t="s">
        <v>10</v>
      </c>
    </row>
    <row r="540" spans="1:6" x14ac:dyDescent="0.2">
      <c r="A540">
        <v>2021</v>
      </c>
      <c r="B540" t="s">
        <v>57</v>
      </c>
      <c r="C540" t="s">
        <v>19</v>
      </c>
      <c r="D540">
        <v>32686</v>
      </c>
      <c r="E540">
        <v>79799</v>
      </c>
      <c r="F540" t="s">
        <v>8</v>
      </c>
    </row>
    <row r="541" spans="1:6" x14ac:dyDescent="0.2">
      <c r="A541">
        <v>2021</v>
      </c>
      <c r="B541" t="s">
        <v>57</v>
      </c>
      <c r="C541" t="s">
        <v>20</v>
      </c>
      <c r="D541">
        <v>15232</v>
      </c>
      <c r="E541">
        <v>66057</v>
      </c>
      <c r="F541" t="s">
        <v>10</v>
      </c>
    </row>
    <row r="542" spans="1:6" x14ac:dyDescent="0.2">
      <c r="A542">
        <v>2021</v>
      </c>
      <c r="B542" t="s">
        <v>57</v>
      </c>
      <c r="C542" t="s">
        <v>21</v>
      </c>
      <c r="D542">
        <v>9462</v>
      </c>
      <c r="E542">
        <v>64962</v>
      </c>
      <c r="F542" t="s">
        <v>8</v>
      </c>
    </row>
    <row r="543" spans="1:6" x14ac:dyDescent="0.2">
      <c r="A543">
        <v>2021</v>
      </c>
      <c r="B543" t="s">
        <v>57</v>
      </c>
      <c r="C543" t="s">
        <v>22</v>
      </c>
      <c r="D543">
        <v>7399</v>
      </c>
      <c r="E543">
        <v>63030</v>
      </c>
      <c r="F543" t="s">
        <v>8</v>
      </c>
    </row>
    <row r="544" spans="1:6" x14ac:dyDescent="0.2">
      <c r="A544">
        <v>2021</v>
      </c>
      <c r="B544" t="s">
        <v>57</v>
      </c>
      <c r="C544" t="s">
        <v>23</v>
      </c>
      <c r="D544">
        <v>9517</v>
      </c>
      <c r="E544">
        <v>61601</v>
      </c>
      <c r="F544" t="s">
        <v>10</v>
      </c>
    </row>
    <row r="545" spans="1:6" x14ac:dyDescent="0.2">
      <c r="A545">
        <v>2021</v>
      </c>
      <c r="B545" t="s">
        <v>57</v>
      </c>
      <c r="C545" t="s">
        <v>24</v>
      </c>
      <c r="D545">
        <v>10991</v>
      </c>
      <c r="E545">
        <v>70940</v>
      </c>
      <c r="F545" t="s">
        <v>10</v>
      </c>
    </row>
    <row r="546" spans="1:6" x14ac:dyDescent="0.2">
      <c r="A546">
        <v>2021</v>
      </c>
      <c r="B546" t="s">
        <v>57</v>
      </c>
      <c r="C546" t="s">
        <v>25</v>
      </c>
      <c r="D546">
        <v>5605</v>
      </c>
      <c r="E546">
        <v>57654</v>
      </c>
      <c r="F546" t="s">
        <v>8</v>
      </c>
    </row>
    <row r="547" spans="1:6" x14ac:dyDescent="0.2">
      <c r="A547">
        <v>2021</v>
      </c>
      <c r="B547" t="s">
        <v>57</v>
      </c>
      <c r="C547" t="s">
        <v>26</v>
      </c>
      <c r="D547">
        <v>16694</v>
      </c>
      <c r="E547">
        <v>73799</v>
      </c>
      <c r="F547" t="s">
        <v>8</v>
      </c>
    </row>
    <row r="548" spans="1:6" x14ac:dyDescent="0.2">
      <c r="A548">
        <v>2021</v>
      </c>
      <c r="B548" t="s">
        <v>57</v>
      </c>
      <c r="C548" t="s">
        <v>27</v>
      </c>
      <c r="D548">
        <v>21309</v>
      </c>
      <c r="E548">
        <v>87436</v>
      </c>
      <c r="F548" t="s">
        <v>10</v>
      </c>
    </row>
    <row r="549" spans="1:6" x14ac:dyDescent="0.2">
      <c r="A549">
        <v>2021</v>
      </c>
      <c r="B549" t="s">
        <v>57</v>
      </c>
      <c r="C549" t="s">
        <v>28</v>
      </c>
      <c r="D549">
        <v>21106</v>
      </c>
      <c r="E549">
        <v>69588</v>
      </c>
      <c r="F549" t="s">
        <v>10</v>
      </c>
    </row>
    <row r="550" spans="1:6" x14ac:dyDescent="0.2">
      <c r="A550">
        <v>2021</v>
      </c>
      <c r="B550" t="s">
        <v>57</v>
      </c>
      <c r="C550" t="s">
        <v>29</v>
      </c>
      <c r="D550">
        <v>16700</v>
      </c>
      <c r="E550">
        <v>75734</v>
      </c>
      <c r="F550" t="s">
        <v>10</v>
      </c>
    </row>
    <row r="551" spans="1:6" x14ac:dyDescent="0.2">
      <c r="A551">
        <v>2021</v>
      </c>
      <c r="B551" t="s">
        <v>57</v>
      </c>
      <c r="C551" t="s">
        <v>30</v>
      </c>
      <c r="D551">
        <v>5771</v>
      </c>
      <c r="E551">
        <v>56925</v>
      </c>
      <c r="F551" t="s">
        <v>10</v>
      </c>
    </row>
    <row r="552" spans="1:6" x14ac:dyDescent="0.2">
      <c r="A552">
        <v>2021</v>
      </c>
      <c r="B552" t="s">
        <v>57</v>
      </c>
      <c r="C552" t="s">
        <v>31</v>
      </c>
      <c r="D552">
        <v>15133</v>
      </c>
      <c r="E552">
        <v>67762</v>
      </c>
      <c r="F552" t="s">
        <v>10</v>
      </c>
    </row>
    <row r="553" spans="1:6" x14ac:dyDescent="0.2">
      <c r="A553">
        <v>2021</v>
      </c>
      <c r="B553" t="s">
        <v>57</v>
      </c>
      <c r="C553" t="s">
        <v>32</v>
      </c>
      <c r="D553">
        <v>6432</v>
      </c>
      <c r="E553">
        <v>59962</v>
      </c>
      <c r="F553" t="s">
        <v>8</v>
      </c>
    </row>
    <row r="554" spans="1:6" x14ac:dyDescent="0.2">
      <c r="A554">
        <v>2021</v>
      </c>
      <c r="B554" t="s">
        <v>57</v>
      </c>
      <c r="C554" t="s">
        <v>33</v>
      </c>
      <c r="D554">
        <v>7038</v>
      </c>
      <c r="E554">
        <v>59794</v>
      </c>
      <c r="F554" t="s">
        <v>8</v>
      </c>
    </row>
    <row r="555" spans="1:6" x14ac:dyDescent="0.2">
      <c r="A555">
        <v>2021</v>
      </c>
      <c r="B555" t="s">
        <v>57</v>
      </c>
      <c r="C555" t="s">
        <v>34</v>
      </c>
      <c r="D555">
        <v>5852</v>
      </c>
      <c r="E555">
        <v>70365</v>
      </c>
      <c r="F555" t="s">
        <v>10</v>
      </c>
    </row>
    <row r="556" spans="1:6" x14ac:dyDescent="0.2">
      <c r="A556">
        <v>2021</v>
      </c>
      <c r="B556" t="s">
        <v>57</v>
      </c>
      <c r="C556" t="s">
        <v>35</v>
      </c>
      <c r="D556">
        <v>4692</v>
      </c>
      <c r="E556">
        <v>70868</v>
      </c>
      <c r="F556" t="s">
        <v>8</v>
      </c>
    </row>
    <row r="557" spans="1:6" x14ac:dyDescent="0.2">
      <c r="A557">
        <v>2021</v>
      </c>
      <c r="B557" t="s">
        <v>57</v>
      </c>
      <c r="C557" t="s">
        <v>36</v>
      </c>
      <c r="D557">
        <v>22556</v>
      </c>
      <c r="E557">
        <v>80644</v>
      </c>
      <c r="F557" t="s">
        <v>8</v>
      </c>
    </row>
    <row r="558" spans="1:6" x14ac:dyDescent="0.2">
      <c r="A558">
        <v>2021</v>
      </c>
      <c r="B558" t="s">
        <v>57</v>
      </c>
      <c r="C558" t="s">
        <v>37</v>
      </c>
      <c r="D558">
        <v>5571</v>
      </c>
      <c r="E558">
        <v>58091</v>
      </c>
      <c r="F558" t="s">
        <v>10</v>
      </c>
    </row>
    <row r="559" spans="1:6" x14ac:dyDescent="0.2">
      <c r="A559">
        <v>2021</v>
      </c>
      <c r="B559" t="s">
        <v>57</v>
      </c>
      <c r="C559" t="s">
        <v>38</v>
      </c>
      <c r="D559">
        <v>50432</v>
      </c>
      <c r="E559">
        <v>81570</v>
      </c>
      <c r="F559" t="s">
        <v>10</v>
      </c>
    </row>
    <row r="560" spans="1:6" x14ac:dyDescent="0.2">
      <c r="A560">
        <v>2021</v>
      </c>
      <c r="B560" t="s">
        <v>57</v>
      </c>
      <c r="C560" t="s">
        <v>39</v>
      </c>
      <c r="D560">
        <v>27974</v>
      </c>
      <c r="E560">
        <v>62974</v>
      </c>
      <c r="F560" t="s">
        <v>8</v>
      </c>
    </row>
    <row r="561" spans="1:6" x14ac:dyDescent="0.2">
      <c r="A561">
        <v>2021</v>
      </c>
      <c r="B561" t="s">
        <v>57</v>
      </c>
      <c r="C561" t="s">
        <v>40</v>
      </c>
      <c r="D561">
        <v>3692</v>
      </c>
      <c r="E561">
        <v>74153</v>
      </c>
      <c r="F561" t="s">
        <v>8</v>
      </c>
    </row>
    <row r="562" spans="1:6" x14ac:dyDescent="0.2">
      <c r="A562">
        <v>2021</v>
      </c>
      <c r="B562" t="s">
        <v>57</v>
      </c>
      <c r="C562" t="s">
        <v>41</v>
      </c>
      <c r="D562">
        <v>23405</v>
      </c>
      <c r="E562">
        <v>68383</v>
      </c>
      <c r="F562" t="s">
        <v>10</v>
      </c>
    </row>
    <row r="563" spans="1:6" x14ac:dyDescent="0.2">
      <c r="A563">
        <v>2021</v>
      </c>
      <c r="B563" t="s">
        <v>57</v>
      </c>
      <c r="C563" t="s">
        <v>42</v>
      </c>
      <c r="D563">
        <v>9801</v>
      </c>
      <c r="E563">
        <v>60435</v>
      </c>
      <c r="F563" t="s">
        <v>8</v>
      </c>
    </row>
    <row r="564" spans="1:6" x14ac:dyDescent="0.2">
      <c r="A564">
        <v>2021</v>
      </c>
      <c r="B564" t="s">
        <v>57</v>
      </c>
      <c r="C564" t="s">
        <v>43</v>
      </c>
      <c r="D564">
        <v>14626</v>
      </c>
      <c r="E564">
        <v>69148</v>
      </c>
      <c r="F564" t="s">
        <v>10</v>
      </c>
    </row>
    <row r="565" spans="1:6" x14ac:dyDescent="0.2">
      <c r="A565">
        <v>2021</v>
      </c>
      <c r="B565" t="s">
        <v>57</v>
      </c>
      <c r="C565" t="s">
        <v>44</v>
      </c>
      <c r="D565">
        <v>29139</v>
      </c>
      <c r="E565">
        <v>74612</v>
      </c>
      <c r="F565" t="s">
        <v>8</v>
      </c>
    </row>
    <row r="566" spans="1:6" x14ac:dyDescent="0.2">
      <c r="A566">
        <v>2021</v>
      </c>
      <c r="B566" t="s">
        <v>57</v>
      </c>
      <c r="C566" t="s">
        <v>45</v>
      </c>
      <c r="D566">
        <v>3833</v>
      </c>
      <c r="E566">
        <v>69414</v>
      </c>
      <c r="F566" t="s">
        <v>8</v>
      </c>
    </row>
    <row r="567" spans="1:6" x14ac:dyDescent="0.2">
      <c r="A567">
        <v>2021</v>
      </c>
      <c r="B567" t="s">
        <v>57</v>
      </c>
      <c r="C567" t="s">
        <v>46</v>
      </c>
      <c r="D567">
        <v>12956</v>
      </c>
      <c r="E567">
        <v>61230</v>
      </c>
      <c r="F567" t="s">
        <v>10</v>
      </c>
    </row>
    <row r="568" spans="1:6" x14ac:dyDescent="0.2">
      <c r="A568">
        <v>2021</v>
      </c>
      <c r="B568" t="s">
        <v>57</v>
      </c>
      <c r="C568" t="s">
        <v>47</v>
      </c>
      <c r="D568">
        <v>3897</v>
      </c>
      <c r="E568">
        <v>56997</v>
      </c>
      <c r="F568" t="s">
        <v>10</v>
      </c>
    </row>
    <row r="569" spans="1:6" x14ac:dyDescent="0.2">
      <c r="A569">
        <v>2021</v>
      </c>
      <c r="B569" t="s">
        <v>57</v>
      </c>
      <c r="C569" t="s">
        <v>48</v>
      </c>
      <c r="D569">
        <v>12487</v>
      </c>
      <c r="E569">
        <v>64777</v>
      </c>
      <c r="F569" t="s">
        <v>8</v>
      </c>
    </row>
    <row r="570" spans="1:6" x14ac:dyDescent="0.2">
      <c r="A570">
        <v>2021</v>
      </c>
      <c r="B570" t="s">
        <v>57</v>
      </c>
      <c r="C570" t="s">
        <v>49</v>
      </c>
      <c r="D570">
        <v>53248</v>
      </c>
      <c r="E570">
        <v>73564</v>
      </c>
      <c r="F570" t="s">
        <v>8</v>
      </c>
    </row>
    <row r="571" spans="1:6" x14ac:dyDescent="0.2">
      <c r="A571">
        <v>2021</v>
      </c>
      <c r="B571" t="s">
        <v>57</v>
      </c>
      <c r="C571" t="s">
        <v>50</v>
      </c>
      <c r="D571">
        <v>12212</v>
      </c>
      <c r="E571">
        <v>59428</v>
      </c>
      <c r="F571" t="s">
        <v>10</v>
      </c>
    </row>
    <row r="572" spans="1:6" x14ac:dyDescent="0.2">
      <c r="A572">
        <v>2021</v>
      </c>
      <c r="B572" t="s">
        <v>57</v>
      </c>
      <c r="C572" t="s">
        <v>51</v>
      </c>
      <c r="D572">
        <v>2846</v>
      </c>
      <c r="E572">
        <v>58585</v>
      </c>
      <c r="F572" t="s">
        <v>10</v>
      </c>
    </row>
    <row r="573" spans="1:6" x14ac:dyDescent="0.2">
      <c r="A573">
        <v>2021</v>
      </c>
      <c r="B573" t="s">
        <v>57</v>
      </c>
      <c r="C573" t="s">
        <v>52</v>
      </c>
      <c r="D573">
        <v>21468</v>
      </c>
      <c r="E573">
        <v>66504</v>
      </c>
      <c r="F573" t="s">
        <v>10</v>
      </c>
    </row>
    <row r="574" spans="1:6" x14ac:dyDescent="0.2">
      <c r="A574">
        <v>2021</v>
      </c>
      <c r="B574" t="s">
        <v>57</v>
      </c>
      <c r="C574" t="s">
        <v>53</v>
      </c>
      <c r="D574">
        <v>26472</v>
      </c>
      <c r="E574">
        <v>73833</v>
      </c>
      <c r="F574" t="s">
        <v>10</v>
      </c>
    </row>
    <row r="575" spans="1:6" x14ac:dyDescent="0.2">
      <c r="A575">
        <v>2021</v>
      </c>
      <c r="B575" t="s">
        <v>57</v>
      </c>
      <c r="C575" t="s">
        <v>54</v>
      </c>
      <c r="D575">
        <v>4338</v>
      </c>
      <c r="E575">
        <v>70460</v>
      </c>
      <c r="F575" t="s">
        <v>10</v>
      </c>
    </row>
    <row r="576" spans="1:6" x14ac:dyDescent="0.2">
      <c r="A576">
        <v>2021</v>
      </c>
      <c r="B576" t="s">
        <v>57</v>
      </c>
      <c r="C576" t="s">
        <v>55</v>
      </c>
      <c r="D576">
        <v>14823</v>
      </c>
      <c r="E576">
        <v>69874</v>
      </c>
      <c r="F576" t="s">
        <v>8</v>
      </c>
    </row>
    <row r="577" spans="1:6" x14ac:dyDescent="0.2">
      <c r="A577">
        <v>2021</v>
      </c>
      <c r="B577" t="s">
        <v>57</v>
      </c>
      <c r="C577" t="s">
        <v>56</v>
      </c>
      <c r="D577">
        <v>3427</v>
      </c>
      <c r="E577">
        <v>63417</v>
      </c>
      <c r="F577" t="s">
        <v>8</v>
      </c>
    </row>
    <row r="578" spans="1:6" x14ac:dyDescent="0.2">
      <c r="A578">
        <v>2021</v>
      </c>
      <c r="B578" t="s">
        <v>58</v>
      </c>
      <c r="C578" t="s">
        <v>7</v>
      </c>
      <c r="D578">
        <v>5677</v>
      </c>
      <c r="E578">
        <v>64532</v>
      </c>
      <c r="F578" t="s">
        <v>10</v>
      </c>
    </row>
    <row r="579" spans="1:6" x14ac:dyDescent="0.2">
      <c r="A579">
        <v>2021</v>
      </c>
      <c r="B579" t="s">
        <v>58</v>
      </c>
      <c r="C579" t="s">
        <v>9</v>
      </c>
      <c r="D579">
        <v>5157</v>
      </c>
      <c r="E579">
        <v>84966</v>
      </c>
      <c r="F579" t="s">
        <v>8</v>
      </c>
    </row>
    <row r="580" spans="1:6" x14ac:dyDescent="0.2">
      <c r="A580">
        <v>2021</v>
      </c>
      <c r="B580" t="s">
        <v>58</v>
      </c>
      <c r="C580" t="s">
        <v>11</v>
      </c>
      <c r="D580">
        <v>2930</v>
      </c>
      <c r="E580">
        <v>55202</v>
      </c>
      <c r="F580" t="s">
        <v>8</v>
      </c>
    </row>
    <row r="581" spans="1:6" x14ac:dyDescent="0.2">
      <c r="A581">
        <v>2021</v>
      </c>
      <c r="B581" t="s">
        <v>58</v>
      </c>
      <c r="C581" t="s">
        <v>12</v>
      </c>
      <c r="D581">
        <v>44539</v>
      </c>
      <c r="E581">
        <v>104222</v>
      </c>
      <c r="F581" t="s">
        <v>10</v>
      </c>
    </row>
    <row r="582" spans="1:6" x14ac:dyDescent="0.2">
      <c r="A582">
        <v>2021</v>
      </c>
      <c r="B582" t="s">
        <v>58</v>
      </c>
      <c r="C582" t="s">
        <v>13</v>
      </c>
      <c r="D582">
        <v>5849</v>
      </c>
      <c r="E582">
        <v>79935</v>
      </c>
      <c r="F582" t="s">
        <v>10</v>
      </c>
    </row>
    <row r="583" spans="1:6" x14ac:dyDescent="0.2">
      <c r="A583">
        <v>2021</v>
      </c>
      <c r="B583" t="s">
        <v>58</v>
      </c>
      <c r="C583" t="s">
        <v>14</v>
      </c>
      <c r="D583">
        <v>4405</v>
      </c>
      <c r="E583">
        <v>91024</v>
      </c>
      <c r="F583" t="s">
        <v>8</v>
      </c>
    </row>
    <row r="584" spans="1:6" x14ac:dyDescent="0.2">
      <c r="A584">
        <v>2021</v>
      </c>
      <c r="B584" t="s">
        <v>58</v>
      </c>
      <c r="C584" t="s">
        <v>15</v>
      </c>
      <c r="D584">
        <v>663</v>
      </c>
      <c r="E584">
        <v>72194</v>
      </c>
      <c r="F584" t="s">
        <v>8</v>
      </c>
    </row>
    <row r="585" spans="1:6" x14ac:dyDescent="0.2">
      <c r="A585">
        <v>2021</v>
      </c>
      <c r="B585" t="s">
        <v>58</v>
      </c>
      <c r="C585" t="s">
        <v>16</v>
      </c>
      <c r="D585">
        <v>20799</v>
      </c>
      <c r="E585">
        <v>69877</v>
      </c>
      <c r="F585" t="s">
        <v>10</v>
      </c>
    </row>
    <row r="586" spans="1:6" x14ac:dyDescent="0.2">
      <c r="A586">
        <v>2021</v>
      </c>
      <c r="B586" t="s">
        <v>58</v>
      </c>
      <c r="C586" t="s">
        <v>17</v>
      </c>
      <c r="D586">
        <v>10066</v>
      </c>
      <c r="E586">
        <v>64246</v>
      </c>
      <c r="F586" t="s">
        <v>8</v>
      </c>
    </row>
    <row r="587" spans="1:6" x14ac:dyDescent="0.2">
      <c r="A587">
        <v>2021</v>
      </c>
      <c r="B587" t="s">
        <v>58</v>
      </c>
      <c r="C587" t="s">
        <v>18</v>
      </c>
      <c r="D587">
        <v>2680</v>
      </c>
      <c r="E587">
        <v>68480</v>
      </c>
      <c r="F587" t="s">
        <v>10</v>
      </c>
    </row>
    <row r="588" spans="1:6" x14ac:dyDescent="0.2">
      <c r="A588">
        <v>2021</v>
      </c>
      <c r="B588" t="s">
        <v>58</v>
      </c>
      <c r="C588" t="s">
        <v>19</v>
      </c>
      <c r="D588">
        <v>18066</v>
      </c>
      <c r="E588">
        <v>78819</v>
      </c>
      <c r="F588" t="s">
        <v>8</v>
      </c>
    </row>
    <row r="589" spans="1:6" x14ac:dyDescent="0.2">
      <c r="A589">
        <v>2021</v>
      </c>
      <c r="B589" t="s">
        <v>58</v>
      </c>
      <c r="C589" t="s">
        <v>20</v>
      </c>
      <c r="D589">
        <v>9083</v>
      </c>
      <c r="E589">
        <v>69320</v>
      </c>
      <c r="F589" t="s">
        <v>8</v>
      </c>
    </row>
    <row r="590" spans="1:6" x14ac:dyDescent="0.2">
      <c r="A590">
        <v>2021</v>
      </c>
      <c r="B590" t="s">
        <v>58</v>
      </c>
      <c r="C590" t="s">
        <v>21</v>
      </c>
      <c r="D590">
        <v>4132</v>
      </c>
      <c r="E590">
        <v>66185</v>
      </c>
      <c r="F590" t="s">
        <v>10</v>
      </c>
    </row>
    <row r="591" spans="1:6" x14ac:dyDescent="0.2">
      <c r="A591">
        <v>2021</v>
      </c>
      <c r="B591" t="s">
        <v>58</v>
      </c>
      <c r="C591" t="s">
        <v>22</v>
      </c>
      <c r="D591">
        <v>3105</v>
      </c>
      <c r="E591">
        <v>65652</v>
      </c>
      <c r="F591" t="s">
        <v>10</v>
      </c>
    </row>
    <row r="592" spans="1:6" x14ac:dyDescent="0.2">
      <c r="A592">
        <v>2021</v>
      </c>
      <c r="B592" t="s">
        <v>58</v>
      </c>
      <c r="C592" t="s">
        <v>23</v>
      </c>
      <c r="D592">
        <v>4583</v>
      </c>
      <c r="E592">
        <v>67167</v>
      </c>
      <c r="F592" t="s">
        <v>8</v>
      </c>
    </row>
    <row r="593" spans="1:6" x14ac:dyDescent="0.2">
      <c r="A593">
        <v>2021</v>
      </c>
      <c r="B593" t="s">
        <v>58</v>
      </c>
      <c r="C593" t="s">
        <v>24</v>
      </c>
      <c r="D593">
        <v>4453</v>
      </c>
      <c r="E593">
        <v>83600</v>
      </c>
      <c r="F593" t="s">
        <v>8</v>
      </c>
    </row>
    <row r="594" spans="1:6" x14ac:dyDescent="0.2">
      <c r="A594">
        <v>2021</v>
      </c>
      <c r="B594" t="s">
        <v>58</v>
      </c>
      <c r="C594" t="s">
        <v>25</v>
      </c>
      <c r="D594">
        <v>1870</v>
      </c>
      <c r="E594">
        <v>63227</v>
      </c>
      <c r="F594" t="s">
        <v>10</v>
      </c>
    </row>
    <row r="595" spans="1:6" x14ac:dyDescent="0.2">
      <c r="A595">
        <v>2021</v>
      </c>
      <c r="B595" t="s">
        <v>58</v>
      </c>
      <c r="C595" t="s">
        <v>26</v>
      </c>
      <c r="D595">
        <v>4145</v>
      </c>
      <c r="E595">
        <v>85016</v>
      </c>
      <c r="F595" t="s">
        <v>10</v>
      </c>
    </row>
    <row r="596" spans="1:6" x14ac:dyDescent="0.2">
      <c r="A596">
        <v>2021</v>
      </c>
      <c r="B596" t="s">
        <v>58</v>
      </c>
      <c r="C596" t="s">
        <v>27</v>
      </c>
      <c r="D596">
        <v>6682</v>
      </c>
      <c r="E596">
        <v>95698</v>
      </c>
      <c r="F596" t="s">
        <v>10</v>
      </c>
    </row>
    <row r="597" spans="1:6" x14ac:dyDescent="0.2">
      <c r="A597">
        <v>2021</v>
      </c>
      <c r="B597" t="s">
        <v>58</v>
      </c>
      <c r="C597" t="s">
        <v>28</v>
      </c>
      <c r="D597">
        <v>16948</v>
      </c>
      <c r="E597">
        <v>74465</v>
      </c>
      <c r="F597" t="s">
        <v>10</v>
      </c>
    </row>
    <row r="598" spans="1:6" x14ac:dyDescent="0.2">
      <c r="A598">
        <v>2021</v>
      </c>
      <c r="B598" t="s">
        <v>58</v>
      </c>
      <c r="C598" t="s">
        <v>29</v>
      </c>
      <c r="D598">
        <v>8265</v>
      </c>
      <c r="E598">
        <v>74082</v>
      </c>
      <c r="F598" t="s">
        <v>10</v>
      </c>
    </row>
    <row r="599" spans="1:6" x14ac:dyDescent="0.2">
      <c r="A599">
        <v>2021</v>
      </c>
      <c r="B599" t="s">
        <v>58</v>
      </c>
      <c r="C599" t="s">
        <v>30</v>
      </c>
      <c r="D599">
        <v>2396</v>
      </c>
      <c r="E599">
        <v>56065</v>
      </c>
      <c r="F599" t="s">
        <v>8</v>
      </c>
    </row>
    <row r="600" spans="1:6" x14ac:dyDescent="0.2">
      <c r="A600">
        <v>2021</v>
      </c>
      <c r="B600" t="s">
        <v>58</v>
      </c>
      <c r="C600" t="s">
        <v>31</v>
      </c>
      <c r="D600">
        <v>6681</v>
      </c>
      <c r="E600">
        <v>65758</v>
      </c>
      <c r="F600" t="s">
        <v>8</v>
      </c>
    </row>
    <row r="601" spans="1:6" x14ac:dyDescent="0.2">
      <c r="A601">
        <v>2021</v>
      </c>
      <c r="B601" t="s">
        <v>58</v>
      </c>
      <c r="C601" t="s">
        <v>32</v>
      </c>
      <c r="D601">
        <v>1625</v>
      </c>
      <c r="E601">
        <v>57666</v>
      </c>
      <c r="F601" t="s">
        <v>10</v>
      </c>
    </row>
    <row r="602" spans="1:6" x14ac:dyDescent="0.2">
      <c r="A602">
        <v>2021</v>
      </c>
      <c r="B602" t="s">
        <v>58</v>
      </c>
      <c r="C602" t="s">
        <v>33</v>
      </c>
      <c r="D602">
        <v>1974</v>
      </c>
      <c r="E602">
        <v>58716</v>
      </c>
      <c r="F602" t="s">
        <v>8</v>
      </c>
    </row>
    <row r="603" spans="1:6" x14ac:dyDescent="0.2">
      <c r="A603">
        <v>2021</v>
      </c>
      <c r="B603" t="s">
        <v>58</v>
      </c>
      <c r="C603" t="s">
        <v>34</v>
      </c>
      <c r="D603">
        <v>2069</v>
      </c>
      <c r="E603">
        <v>65498</v>
      </c>
      <c r="F603" t="s">
        <v>8</v>
      </c>
    </row>
    <row r="604" spans="1:6" x14ac:dyDescent="0.2">
      <c r="A604">
        <v>2021</v>
      </c>
      <c r="B604" t="s">
        <v>58</v>
      </c>
      <c r="C604" t="s">
        <v>35</v>
      </c>
      <c r="D604">
        <v>2012</v>
      </c>
      <c r="E604">
        <v>79007</v>
      </c>
      <c r="F604" t="s">
        <v>10</v>
      </c>
    </row>
    <row r="605" spans="1:6" x14ac:dyDescent="0.2">
      <c r="A605">
        <v>2021</v>
      </c>
      <c r="B605" t="s">
        <v>58</v>
      </c>
      <c r="C605" t="s">
        <v>36</v>
      </c>
      <c r="D605">
        <v>8994</v>
      </c>
      <c r="E605">
        <v>87649</v>
      </c>
      <c r="F605" t="s">
        <v>10</v>
      </c>
    </row>
    <row r="606" spans="1:6" x14ac:dyDescent="0.2">
      <c r="A606">
        <v>2021</v>
      </c>
      <c r="B606" t="s">
        <v>58</v>
      </c>
      <c r="C606" t="s">
        <v>37</v>
      </c>
      <c r="D606">
        <v>1810</v>
      </c>
      <c r="E606">
        <v>61737</v>
      </c>
      <c r="F606" t="s">
        <v>8</v>
      </c>
    </row>
    <row r="607" spans="1:6" x14ac:dyDescent="0.2">
      <c r="A607">
        <v>2021</v>
      </c>
      <c r="B607" t="s">
        <v>58</v>
      </c>
      <c r="C607" t="s">
        <v>38</v>
      </c>
      <c r="D607">
        <v>16457</v>
      </c>
      <c r="E607">
        <v>75154</v>
      </c>
      <c r="F607" t="s">
        <v>8</v>
      </c>
    </row>
    <row r="608" spans="1:6" x14ac:dyDescent="0.2">
      <c r="A608">
        <v>2021</v>
      </c>
      <c r="B608" t="s">
        <v>58</v>
      </c>
      <c r="C608" t="s">
        <v>39</v>
      </c>
      <c r="D608">
        <v>10247</v>
      </c>
      <c r="E608">
        <v>67095</v>
      </c>
      <c r="F608" t="s">
        <v>10</v>
      </c>
    </row>
    <row r="609" spans="1:6" x14ac:dyDescent="0.2">
      <c r="A609">
        <v>2021</v>
      </c>
      <c r="B609" t="s">
        <v>58</v>
      </c>
      <c r="C609" t="s">
        <v>40</v>
      </c>
      <c r="D609">
        <v>808</v>
      </c>
      <c r="E609">
        <v>61179</v>
      </c>
      <c r="F609" t="s">
        <v>8</v>
      </c>
    </row>
    <row r="610" spans="1:6" x14ac:dyDescent="0.2">
      <c r="A610">
        <v>2021</v>
      </c>
      <c r="B610" t="s">
        <v>58</v>
      </c>
      <c r="C610" t="s">
        <v>41</v>
      </c>
      <c r="D610">
        <v>15486</v>
      </c>
      <c r="E610">
        <v>68878</v>
      </c>
      <c r="F610" t="s">
        <v>10</v>
      </c>
    </row>
    <row r="611" spans="1:6" x14ac:dyDescent="0.2">
      <c r="A611">
        <v>2021</v>
      </c>
      <c r="B611" t="s">
        <v>58</v>
      </c>
      <c r="C611" t="s">
        <v>42</v>
      </c>
      <c r="D611">
        <v>4213</v>
      </c>
      <c r="E611">
        <v>65951</v>
      </c>
      <c r="F611" t="s">
        <v>8</v>
      </c>
    </row>
    <row r="612" spans="1:6" x14ac:dyDescent="0.2">
      <c r="A612">
        <v>2021</v>
      </c>
      <c r="B612" t="s">
        <v>58</v>
      </c>
      <c r="C612" t="s">
        <v>43</v>
      </c>
      <c r="D612">
        <v>6396</v>
      </c>
      <c r="E612">
        <v>77436</v>
      </c>
      <c r="F612" t="s">
        <v>8</v>
      </c>
    </row>
    <row r="613" spans="1:6" x14ac:dyDescent="0.2">
      <c r="A613">
        <v>2021</v>
      </c>
      <c r="B613" t="s">
        <v>58</v>
      </c>
      <c r="C613" t="s">
        <v>44</v>
      </c>
      <c r="D613">
        <v>14432</v>
      </c>
      <c r="E613">
        <v>70231</v>
      </c>
      <c r="F613" t="s">
        <v>10</v>
      </c>
    </row>
    <row r="614" spans="1:6" x14ac:dyDescent="0.2">
      <c r="A614">
        <v>2021</v>
      </c>
      <c r="B614" t="s">
        <v>58</v>
      </c>
      <c r="C614" t="s">
        <v>45</v>
      </c>
      <c r="D614">
        <v>1636</v>
      </c>
      <c r="E614">
        <v>66286</v>
      </c>
      <c r="F614" t="s">
        <v>10</v>
      </c>
    </row>
    <row r="615" spans="1:6" x14ac:dyDescent="0.2">
      <c r="A615">
        <v>2021</v>
      </c>
      <c r="B615" t="s">
        <v>58</v>
      </c>
      <c r="C615" t="s">
        <v>46</v>
      </c>
      <c r="D615">
        <v>6414</v>
      </c>
      <c r="E615">
        <v>66850</v>
      </c>
      <c r="F615" t="s">
        <v>8</v>
      </c>
    </row>
    <row r="616" spans="1:6" x14ac:dyDescent="0.2">
      <c r="A616">
        <v>2021</v>
      </c>
      <c r="B616" t="s">
        <v>58</v>
      </c>
      <c r="C616" t="s">
        <v>47</v>
      </c>
      <c r="D616">
        <v>1067</v>
      </c>
      <c r="E616">
        <v>56219</v>
      </c>
      <c r="F616" t="s">
        <v>8</v>
      </c>
    </row>
    <row r="617" spans="1:6" x14ac:dyDescent="0.2">
      <c r="A617">
        <v>2021</v>
      </c>
      <c r="B617" t="s">
        <v>58</v>
      </c>
      <c r="C617" t="s">
        <v>48</v>
      </c>
      <c r="D617">
        <v>7272</v>
      </c>
      <c r="E617">
        <v>66305</v>
      </c>
      <c r="F617" t="s">
        <v>10</v>
      </c>
    </row>
    <row r="618" spans="1:6" x14ac:dyDescent="0.2">
      <c r="A618">
        <v>2021</v>
      </c>
      <c r="B618" t="s">
        <v>58</v>
      </c>
      <c r="C618" t="s">
        <v>49</v>
      </c>
      <c r="D618">
        <v>25577</v>
      </c>
      <c r="E618">
        <v>85766</v>
      </c>
      <c r="F618" t="s">
        <v>10</v>
      </c>
    </row>
    <row r="619" spans="1:6" x14ac:dyDescent="0.2">
      <c r="A619">
        <v>2021</v>
      </c>
      <c r="B619" t="s">
        <v>58</v>
      </c>
      <c r="C619" t="s">
        <v>50</v>
      </c>
      <c r="D619">
        <v>4547</v>
      </c>
      <c r="E619">
        <v>65426</v>
      </c>
      <c r="F619" t="s">
        <v>10</v>
      </c>
    </row>
    <row r="620" spans="1:6" x14ac:dyDescent="0.2">
      <c r="A620">
        <v>2021</v>
      </c>
      <c r="B620" t="s">
        <v>58</v>
      </c>
      <c r="C620" t="s">
        <v>51</v>
      </c>
      <c r="D620">
        <v>1108</v>
      </c>
      <c r="E620">
        <v>66807</v>
      </c>
      <c r="F620" t="s">
        <v>10</v>
      </c>
    </row>
    <row r="621" spans="1:6" x14ac:dyDescent="0.2">
      <c r="A621">
        <v>2021</v>
      </c>
      <c r="B621" t="s">
        <v>58</v>
      </c>
      <c r="C621" t="s">
        <v>52</v>
      </c>
      <c r="D621">
        <v>6864</v>
      </c>
      <c r="E621">
        <v>67341</v>
      </c>
      <c r="F621" t="s">
        <v>10</v>
      </c>
    </row>
    <row r="622" spans="1:6" x14ac:dyDescent="0.2">
      <c r="A622">
        <v>2021</v>
      </c>
      <c r="B622" t="s">
        <v>58</v>
      </c>
      <c r="C622" t="s">
        <v>53</v>
      </c>
      <c r="D622">
        <v>7824</v>
      </c>
      <c r="E622">
        <v>87228</v>
      </c>
      <c r="F622" t="s">
        <v>8</v>
      </c>
    </row>
    <row r="623" spans="1:6" x14ac:dyDescent="0.2">
      <c r="A623">
        <v>2021</v>
      </c>
      <c r="B623" t="s">
        <v>58</v>
      </c>
      <c r="C623" t="s">
        <v>54</v>
      </c>
      <c r="D623">
        <v>1251</v>
      </c>
      <c r="E623">
        <v>67074</v>
      </c>
      <c r="F623" t="s">
        <v>8</v>
      </c>
    </row>
    <row r="624" spans="1:6" x14ac:dyDescent="0.2">
      <c r="A624">
        <v>2021</v>
      </c>
      <c r="B624" t="s">
        <v>58</v>
      </c>
      <c r="C624" t="s">
        <v>55</v>
      </c>
      <c r="D624">
        <v>9333</v>
      </c>
      <c r="E624">
        <v>65083</v>
      </c>
      <c r="F624" t="s">
        <v>10</v>
      </c>
    </row>
    <row r="625" spans="1:6" x14ac:dyDescent="0.2">
      <c r="A625">
        <v>2021</v>
      </c>
      <c r="B625" t="s">
        <v>58</v>
      </c>
      <c r="C625" t="s">
        <v>56</v>
      </c>
      <c r="D625">
        <v>615</v>
      </c>
      <c r="E625">
        <v>74738</v>
      </c>
      <c r="F625" t="s">
        <v>8</v>
      </c>
    </row>
    <row r="626" spans="1:6" x14ac:dyDescent="0.2">
      <c r="A626">
        <v>2021</v>
      </c>
      <c r="B626" t="s">
        <v>59</v>
      </c>
      <c r="C626" t="s">
        <v>7</v>
      </c>
      <c r="D626">
        <v>32423</v>
      </c>
      <c r="E626">
        <v>49426</v>
      </c>
      <c r="F626" t="s">
        <v>8</v>
      </c>
    </row>
    <row r="627" spans="1:6" x14ac:dyDescent="0.2">
      <c r="A627">
        <v>2021</v>
      </c>
      <c r="B627" t="s">
        <v>59</v>
      </c>
      <c r="C627" t="s">
        <v>9</v>
      </c>
      <c r="D627">
        <v>33190</v>
      </c>
      <c r="E627">
        <v>54023</v>
      </c>
      <c r="F627" t="s">
        <v>10</v>
      </c>
    </row>
    <row r="628" spans="1:6" x14ac:dyDescent="0.2">
      <c r="A628">
        <v>2021</v>
      </c>
      <c r="B628" t="s">
        <v>59</v>
      </c>
      <c r="C628" t="s">
        <v>11</v>
      </c>
      <c r="D628">
        <v>21821</v>
      </c>
      <c r="E628">
        <v>48897</v>
      </c>
      <c r="F628" t="s">
        <v>10</v>
      </c>
    </row>
    <row r="629" spans="1:6" x14ac:dyDescent="0.2">
      <c r="A629">
        <v>2021</v>
      </c>
      <c r="B629" t="s">
        <v>59</v>
      </c>
      <c r="C629" t="s">
        <v>12</v>
      </c>
      <c r="D629">
        <v>198955</v>
      </c>
      <c r="E629">
        <v>60908</v>
      </c>
      <c r="F629" t="s">
        <v>8</v>
      </c>
    </row>
    <row r="630" spans="1:6" x14ac:dyDescent="0.2">
      <c r="A630">
        <v>2021</v>
      </c>
      <c r="B630" t="s">
        <v>59</v>
      </c>
      <c r="C630" t="s">
        <v>13</v>
      </c>
      <c r="D630">
        <v>36041</v>
      </c>
      <c r="E630">
        <v>58675</v>
      </c>
      <c r="F630" t="s">
        <v>8</v>
      </c>
    </row>
    <row r="631" spans="1:6" x14ac:dyDescent="0.2">
      <c r="A631">
        <v>2021</v>
      </c>
      <c r="B631" t="s">
        <v>59</v>
      </c>
      <c r="C631" t="s">
        <v>14</v>
      </c>
      <c r="D631">
        <v>24868</v>
      </c>
      <c r="E631">
        <v>58540</v>
      </c>
      <c r="F631" t="s">
        <v>10</v>
      </c>
    </row>
    <row r="632" spans="1:6" x14ac:dyDescent="0.2">
      <c r="A632">
        <v>2021</v>
      </c>
      <c r="B632" t="s">
        <v>59</v>
      </c>
      <c r="C632" t="s">
        <v>15</v>
      </c>
      <c r="D632">
        <v>7005</v>
      </c>
      <c r="E632">
        <v>48440</v>
      </c>
      <c r="F632" t="s">
        <v>8</v>
      </c>
    </row>
    <row r="633" spans="1:6" x14ac:dyDescent="0.2">
      <c r="A633">
        <v>2021</v>
      </c>
      <c r="B633" t="s">
        <v>59</v>
      </c>
      <c r="C633" t="s">
        <v>16</v>
      </c>
      <c r="D633">
        <v>140278</v>
      </c>
      <c r="E633">
        <v>52232</v>
      </c>
      <c r="F633" t="s">
        <v>10</v>
      </c>
    </row>
    <row r="634" spans="1:6" x14ac:dyDescent="0.2">
      <c r="A634">
        <v>2021</v>
      </c>
      <c r="B634" t="s">
        <v>59</v>
      </c>
      <c r="C634" t="s">
        <v>17</v>
      </c>
      <c r="D634">
        <v>61774</v>
      </c>
      <c r="E634">
        <v>55817</v>
      </c>
      <c r="F634" t="s">
        <v>8</v>
      </c>
    </row>
    <row r="635" spans="1:6" x14ac:dyDescent="0.2">
      <c r="A635">
        <v>2021</v>
      </c>
      <c r="B635" t="s">
        <v>59</v>
      </c>
      <c r="C635" t="s">
        <v>18</v>
      </c>
      <c r="D635">
        <v>11892</v>
      </c>
      <c r="E635">
        <v>47533</v>
      </c>
      <c r="F635" t="s">
        <v>8</v>
      </c>
    </row>
    <row r="636" spans="1:6" x14ac:dyDescent="0.2">
      <c r="A636">
        <v>2021</v>
      </c>
      <c r="B636" t="s">
        <v>59</v>
      </c>
      <c r="C636" t="s">
        <v>19</v>
      </c>
      <c r="D636">
        <v>78822</v>
      </c>
      <c r="E636">
        <v>59573</v>
      </c>
      <c r="F636" t="s">
        <v>10</v>
      </c>
    </row>
    <row r="637" spans="1:6" x14ac:dyDescent="0.2">
      <c r="A637">
        <v>2021</v>
      </c>
      <c r="B637" t="s">
        <v>59</v>
      </c>
      <c r="C637" t="s">
        <v>20</v>
      </c>
      <c r="D637">
        <v>40283</v>
      </c>
      <c r="E637">
        <v>49345</v>
      </c>
      <c r="F637" t="s">
        <v>10</v>
      </c>
    </row>
    <row r="638" spans="1:6" x14ac:dyDescent="0.2">
      <c r="A638">
        <v>2021</v>
      </c>
      <c r="B638" t="s">
        <v>59</v>
      </c>
      <c r="C638" t="s">
        <v>21</v>
      </c>
      <c r="D638">
        <v>23557</v>
      </c>
      <c r="E638">
        <v>47407</v>
      </c>
      <c r="F638" t="s">
        <v>8</v>
      </c>
    </row>
    <row r="639" spans="1:6" x14ac:dyDescent="0.2">
      <c r="A639">
        <v>2021</v>
      </c>
      <c r="B639" t="s">
        <v>59</v>
      </c>
      <c r="C639" t="s">
        <v>22</v>
      </c>
      <c r="D639">
        <v>19844</v>
      </c>
      <c r="E639">
        <v>49539</v>
      </c>
      <c r="F639" t="s">
        <v>8</v>
      </c>
    </row>
    <row r="640" spans="1:6" x14ac:dyDescent="0.2">
      <c r="A640">
        <v>2021</v>
      </c>
      <c r="B640" t="s">
        <v>59</v>
      </c>
      <c r="C640" t="s">
        <v>23</v>
      </c>
      <c r="D640">
        <v>27892</v>
      </c>
      <c r="E640">
        <v>50163</v>
      </c>
      <c r="F640" t="s">
        <v>10</v>
      </c>
    </row>
    <row r="641" spans="1:6" x14ac:dyDescent="0.2">
      <c r="A641">
        <v>2021</v>
      </c>
      <c r="B641" t="s">
        <v>59</v>
      </c>
      <c r="C641" t="s">
        <v>24</v>
      </c>
      <c r="D641">
        <v>30876</v>
      </c>
      <c r="E641">
        <v>49579</v>
      </c>
      <c r="F641" t="s">
        <v>10</v>
      </c>
    </row>
    <row r="642" spans="1:6" x14ac:dyDescent="0.2">
      <c r="A642">
        <v>2021</v>
      </c>
      <c r="B642" t="s">
        <v>59</v>
      </c>
      <c r="C642" t="s">
        <v>25</v>
      </c>
      <c r="D642">
        <v>10676</v>
      </c>
      <c r="E642">
        <v>45115</v>
      </c>
      <c r="F642" t="s">
        <v>10</v>
      </c>
    </row>
    <row r="643" spans="1:6" x14ac:dyDescent="0.2">
      <c r="A643">
        <v>2021</v>
      </c>
      <c r="B643" t="s">
        <v>59</v>
      </c>
      <c r="C643" t="s">
        <v>26</v>
      </c>
      <c r="D643">
        <v>32640</v>
      </c>
      <c r="E643">
        <v>53503</v>
      </c>
      <c r="F643" t="s">
        <v>10</v>
      </c>
    </row>
    <row r="644" spans="1:6" x14ac:dyDescent="0.2">
      <c r="A644">
        <v>2021</v>
      </c>
      <c r="B644" t="s">
        <v>59</v>
      </c>
      <c r="C644" t="s">
        <v>27</v>
      </c>
      <c r="D644">
        <v>41620</v>
      </c>
      <c r="E644">
        <v>61423</v>
      </c>
      <c r="F644" t="s">
        <v>10</v>
      </c>
    </row>
    <row r="645" spans="1:6" x14ac:dyDescent="0.2">
      <c r="A645">
        <v>2021</v>
      </c>
      <c r="B645" t="s">
        <v>59</v>
      </c>
      <c r="C645" t="s">
        <v>28</v>
      </c>
      <c r="D645">
        <v>55150</v>
      </c>
      <c r="E645">
        <v>54357</v>
      </c>
      <c r="F645" t="s">
        <v>8</v>
      </c>
    </row>
    <row r="646" spans="1:6" x14ac:dyDescent="0.2">
      <c r="A646">
        <v>2021</v>
      </c>
      <c r="B646" t="s">
        <v>59</v>
      </c>
      <c r="C646" t="s">
        <v>29</v>
      </c>
      <c r="D646">
        <v>37323</v>
      </c>
      <c r="E646">
        <v>56523</v>
      </c>
      <c r="F646" t="s">
        <v>8</v>
      </c>
    </row>
    <row r="647" spans="1:6" x14ac:dyDescent="0.2">
      <c r="A647">
        <v>2021</v>
      </c>
      <c r="B647" t="s">
        <v>59</v>
      </c>
      <c r="C647" t="s">
        <v>30</v>
      </c>
      <c r="D647">
        <v>19568</v>
      </c>
      <c r="E647">
        <v>43621</v>
      </c>
      <c r="F647" t="s">
        <v>10</v>
      </c>
    </row>
    <row r="648" spans="1:6" x14ac:dyDescent="0.2">
      <c r="A648">
        <v>2021</v>
      </c>
      <c r="B648" t="s">
        <v>59</v>
      </c>
      <c r="C648" t="s">
        <v>31</v>
      </c>
      <c r="D648">
        <v>39400</v>
      </c>
      <c r="E648">
        <v>49646</v>
      </c>
      <c r="F648" t="s">
        <v>8</v>
      </c>
    </row>
    <row r="649" spans="1:6" x14ac:dyDescent="0.2">
      <c r="A649">
        <v>2021</v>
      </c>
      <c r="B649" t="s">
        <v>59</v>
      </c>
      <c r="C649" t="s">
        <v>32</v>
      </c>
      <c r="D649">
        <v>9112</v>
      </c>
      <c r="E649">
        <v>46937</v>
      </c>
      <c r="F649" t="s">
        <v>8</v>
      </c>
    </row>
    <row r="650" spans="1:6" x14ac:dyDescent="0.2">
      <c r="A650">
        <v>2021</v>
      </c>
      <c r="B650" t="s">
        <v>59</v>
      </c>
      <c r="C650" t="s">
        <v>33</v>
      </c>
      <c r="D650">
        <v>14969</v>
      </c>
      <c r="E650">
        <v>47557</v>
      </c>
      <c r="F650" t="s">
        <v>10</v>
      </c>
    </row>
    <row r="651" spans="1:6" x14ac:dyDescent="0.2">
      <c r="A651">
        <v>2021</v>
      </c>
      <c r="B651" t="s">
        <v>59</v>
      </c>
      <c r="C651" t="s">
        <v>34</v>
      </c>
      <c r="D651">
        <v>15866</v>
      </c>
      <c r="E651">
        <v>51452</v>
      </c>
      <c r="F651" t="s">
        <v>10</v>
      </c>
    </row>
    <row r="652" spans="1:6" x14ac:dyDescent="0.2">
      <c r="A652">
        <v>2021</v>
      </c>
      <c r="B652" t="s">
        <v>59</v>
      </c>
      <c r="C652" t="s">
        <v>35</v>
      </c>
      <c r="D652">
        <v>12448</v>
      </c>
      <c r="E652">
        <v>55409</v>
      </c>
      <c r="F652" t="s">
        <v>8</v>
      </c>
    </row>
    <row r="653" spans="1:6" x14ac:dyDescent="0.2">
      <c r="A653">
        <v>2021</v>
      </c>
      <c r="B653" t="s">
        <v>59</v>
      </c>
      <c r="C653" t="s">
        <v>36</v>
      </c>
      <c r="D653">
        <v>54227</v>
      </c>
      <c r="E653">
        <v>61204</v>
      </c>
      <c r="F653" t="s">
        <v>8</v>
      </c>
    </row>
    <row r="654" spans="1:6" x14ac:dyDescent="0.2">
      <c r="A654">
        <v>2021</v>
      </c>
      <c r="B654" t="s">
        <v>59</v>
      </c>
      <c r="C654" t="s">
        <v>37</v>
      </c>
      <c r="D654">
        <v>10974</v>
      </c>
      <c r="E654">
        <v>45275</v>
      </c>
      <c r="F654" t="s">
        <v>10</v>
      </c>
    </row>
    <row r="655" spans="1:6" x14ac:dyDescent="0.2">
      <c r="A655">
        <v>2021</v>
      </c>
      <c r="B655" t="s">
        <v>59</v>
      </c>
      <c r="C655" t="s">
        <v>38</v>
      </c>
      <c r="D655">
        <v>120950</v>
      </c>
      <c r="E655">
        <v>59710</v>
      </c>
      <c r="F655" t="s">
        <v>8</v>
      </c>
    </row>
    <row r="656" spans="1:6" x14ac:dyDescent="0.2">
      <c r="A656">
        <v>2021</v>
      </c>
      <c r="B656" t="s">
        <v>59</v>
      </c>
      <c r="C656" t="s">
        <v>39</v>
      </c>
      <c r="D656">
        <v>62397</v>
      </c>
      <c r="E656">
        <v>50579</v>
      </c>
      <c r="F656" t="s">
        <v>10</v>
      </c>
    </row>
    <row r="657" spans="1:6" x14ac:dyDescent="0.2">
      <c r="A657">
        <v>2021</v>
      </c>
      <c r="B657" t="s">
        <v>59</v>
      </c>
      <c r="C657" t="s">
        <v>40</v>
      </c>
      <c r="D657">
        <v>7738</v>
      </c>
      <c r="E657">
        <v>57925</v>
      </c>
      <c r="F657" t="s">
        <v>8</v>
      </c>
    </row>
    <row r="658" spans="1:6" x14ac:dyDescent="0.2">
      <c r="A658">
        <v>2021</v>
      </c>
      <c r="B658" t="s">
        <v>59</v>
      </c>
      <c r="C658" t="s">
        <v>41</v>
      </c>
      <c r="D658">
        <v>68958</v>
      </c>
      <c r="E658">
        <v>51569</v>
      </c>
      <c r="F658" t="s">
        <v>8</v>
      </c>
    </row>
    <row r="659" spans="1:6" x14ac:dyDescent="0.2">
      <c r="A659">
        <v>2021</v>
      </c>
      <c r="B659" t="s">
        <v>59</v>
      </c>
      <c r="C659" t="s">
        <v>42</v>
      </c>
      <c r="D659">
        <v>23883</v>
      </c>
      <c r="E659">
        <v>49049</v>
      </c>
      <c r="F659" t="s">
        <v>10</v>
      </c>
    </row>
    <row r="660" spans="1:6" x14ac:dyDescent="0.2">
      <c r="A660">
        <v>2021</v>
      </c>
      <c r="B660" t="s">
        <v>59</v>
      </c>
      <c r="C660" t="s">
        <v>43</v>
      </c>
      <c r="D660">
        <v>26460</v>
      </c>
      <c r="E660">
        <v>51879</v>
      </c>
      <c r="F660" t="s">
        <v>10</v>
      </c>
    </row>
    <row r="661" spans="1:6" x14ac:dyDescent="0.2">
      <c r="A661">
        <v>2021</v>
      </c>
      <c r="B661" t="s">
        <v>59</v>
      </c>
      <c r="C661" t="s">
        <v>44</v>
      </c>
      <c r="D661">
        <v>74684</v>
      </c>
      <c r="E661">
        <v>52296</v>
      </c>
      <c r="F661" t="s">
        <v>8</v>
      </c>
    </row>
    <row r="662" spans="1:6" x14ac:dyDescent="0.2">
      <c r="A662">
        <v>2021</v>
      </c>
      <c r="B662" t="s">
        <v>59</v>
      </c>
      <c r="C662" t="s">
        <v>45</v>
      </c>
      <c r="D662">
        <v>7648</v>
      </c>
      <c r="E662">
        <v>51232</v>
      </c>
      <c r="F662" t="s">
        <v>8</v>
      </c>
    </row>
    <row r="663" spans="1:6" x14ac:dyDescent="0.2">
      <c r="A663">
        <v>2021</v>
      </c>
      <c r="B663" t="s">
        <v>59</v>
      </c>
      <c r="C663" t="s">
        <v>46</v>
      </c>
      <c r="D663">
        <v>31073</v>
      </c>
      <c r="E663">
        <v>47048</v>
      </c>
      <c r="F663" t="s">
        <v>10</v>
      </c>
    </row>
    <row r="664" spans="1:6" x14ac:dyDescent="0.2">
      <c r="A664">
        <v>2021</v>
      </c>
      <c r="B664" t="s">
        <v>59</v>
      </c>
      <c r="C664" t="s">
        <v>47</v>
      </c>
      <c r="D664">
        <v>8027</v>
      </c>
      <c r="E664">
        <v>46980</v>
      </c>
      <c r="F664" t="s">
        <v>10</v>
      </c>
    </row>
    <row r="665" spans="1:6" x14ac:dyDescent="0.2">
      <c r="A665">
        <v>2021</v>
      </c>
      <c r="B665" t="s">
        <v>59</v>
      </c>
      <c r="C665" t="s">
        <v>48</v>
      </c>
      <c r="D665">
        <v>40380</v>
      </c>
      <c r="E665">
        <v>52991</v>
      </c>
      <c r="F665" t="s">
        <v>10</v>
      </c>
    </row>
    <row r="666" spans="1:6" x14ac:dyDescent="0.2">
      <c r="A666">
        <v>2021</v>
      </c>
      <c r="B666" t="s">
        <v>59</v>
      </c>
      <c r="C666" t="s">
        <v>49</v>
      </c>
      <c r="D666">
        <v>150310</v>
      </c>
      <c r="E666">
        <v>60323</v>
      </c>
      <c r="F666" t="s">
        <v>10</v>
      </c>
    </row>
    <row r="667" spans="1:6" x14ac:dyDescent="0.2">
      <c r="A667">
        <v>2021</v>
      </c>
      <c r="B667" t="s">
        <v>59</v>
      </c>
      <c r="C667" t="s">
        <v>50</v>
      </c>
      <c r="D667">
        <v>20066</v>
      </c>
      <c r="E667">
        <v>51785</v>
      </c>
      <c r="F667" t="s">
        <v>10</v>
      </c>
    </row>
    <row r="668" spans="1:6" x14ac:dyDescent="0.2">
      <c r="A668">
        <v>2021</v>
      </c>
      <c r="B668" t="s">
        <v>59</v>
      </c>
      <c r="C668" t="s">
        <v>51</v>
      </c>
      <c r="D668">
        <v>5040</v>
      </c>
      <c r="E668">
        <v>47456</v>
      </c>
      <c r="F668" t="s">
        <v>8</v>
      </c>
    </row>
    <row r="669" spans="1:6" x14ac:dyDescent="0.2">
      <c r="A669">
        <v>2021</v>
      </c>
      <c r="B669" t="s">
        <v>59</v>
      </c>
      <c r="C669" t="s">
        <v>52</v>
      </c>
      <c r="D669">
        <v>42839</v>
      </c>
      <c r="E669">
        <v>51486</v>
      </c>
      <c r="F669" t="s">
        <v>8</v>
      </c>
    </row>
    <row r="670" spans="1:6" x14ac:dyDescent="0.2">
      <c r="A670">
        <v>2021</v>
      </c>
      <c r="B670" t="s">
        <v>59</v>
      </c>
      <c r="C670" t="s">
        <v>53</v>
      </c>
      <c r="D670">
        <v>38692</v>
      </c>
      <c r="E670">
        <v>73312</v>
      </c>
      <c r="F670" t="s">
        <v>10</v>
      </c>
    </row>
    <row r="671" spans="1:6" x14ac:dyDescent="0.2">
      <c r="A671">
        <v>2021</v>
      </c>
      <c r="B671" t="s">
        <v>59</v>
      </c>
      <c r="C671" t="s">
        <v>54</v>
      </c>
      <c r="D671">
        <v>10709</v>
      </c>
      <c r="E671">
        <v>46148</v>
      </c>
      <c r="F671" t="s">
        <v>8</v>
      </c>
    </row>
    <row r="672" spans="1:6" x14ac:dyDescent="0.2">
      <c r="A672">
        <v>2021</v>
      </c>
      <c r="B672" t="s">
        <v>59</v>
      </c>
      <c r="C672" t="s">
        <v>55</v>
      </c>
      <c r="D672">
        <v>36253</v>
      </c>
      <c r="E672">
        <v>48647</v>
      </c>
      <c r="F672" t="s">
        <v>8</v>
      </c>
    </row>
    <row r="673" spans="1:6" x14ac:dyDescent="0.2">
      <c r="A673">
        <v>2021</v>
      </c>
      <c r="B673" t="s">
        <v>59</v>
      </c>
      <c r="C673" t="s">
        <v>56</v>
      </c>
      <c r="D673">
        <v>4819</v>
      </c>
      <c r="E673">
        <v>50408</v>
      </c>
      <c r="F673" t="s">
        <v>10</v>
      </c>
    </row>
    <row r="674" spans="1:6" x14ac:dyDescent="0.2">
      <c r="A674">
        <v>2021</v>
      </c>
      <c r="B674" t="s">
        <v>60</v>
      </c>
      <c r="C674" t="s">
        <v>7</v>
      </c>
      <c r="D674">
        <v>2309</v>
      </c>
      <c r="E674">
        <v>68845</v>
      </c>
      <c r="F674" t="s">
        <v>10</v>
      </c>
    </row>
    <row r="675" spans="1:6" x14ac:dyDescent="0.2">
      <c r="A675">
        <v>2021</v>
      </c>
      <c r="B675" t="s">
        <v>60</v>
      </c>
      <c r="C675" t="s">
        <v>9</v>
      </c>
      <c r="D675">
        <v>3691</v>
      </c>
      <c r="E675">
        <v>83822</v>
      </c>
      <c r="F675" t="s">
        <v>8</v>
      </c>
    </row>
    <row r="676" spans="1:6" x14ac:dyDescent="0.2">
      <c r="A676">
        <v>2021</v>
      </c>
      <c r="B676" t="s">
        <v>60</v>
      </c>
      <c r="C676" t="s">
        <v>11</v>
      </c>
      <c r="D676">
        <v>1303</v>
      </c>
      <c r="E676">
        <v>63981</v>
      </c>
      <c r="F676" t="s">
        <v>8</v>
      </c>
    </row>
    <row r="677" spans="1:6" x14ac:dyDescent="0.2">
      <c r="A677">
        <v>2021</v>
      </c>
      <c r="B677" t="s">
        <v>60</v>
      </c>
      <c r="C677" t="s">
        <v>12</v>
      </c>
      <c r="D677">
        <v>28529</v>
      </c>
      <c r="E677">
        <v>197278</v>
      </c>
      <c r="F677" t="s">
        <v>10</v>
      </c>
    </row>
    <row r="678" spans="1:6" x14ac:dyDescent="0.2">
      <c r="A678">
        <v>2021</v>
      </c>
      <c r="B678" t="s">
        <v>60</v>
      </c>
      <c r="C678" t="s">
        <v>13</v>
      </c>
      <c r="D678">
        <v>4330</v>
      </c>
      <c r="E678">
        <v>115380</v>
      </c>
      <c r="F678" t="s">
        <v>8</v>
      </c>
    </row>
    <row r="679" spans="1:6" x14ac:dyDescent="0.2">
      <c r="A679">
        <v>2021</v>
      </c>
      <c r="B679" t="s">
        <v>60</v>
      </c>
      <c r="C679" t="s">
        <v>14</v>
      </c>
      <c r="D679">
        <v>2551</v>
      </c>
      <c r="E679">
        <v>126406</v>
      </c>
      <c r="F679" t="s">
        <v>10</v>
      </c>
    </row>
    <row r="680" spans="1:6" x14ac:dyDescent="0.2">
      <c r="A680">
        <v>2021</v>
      </c>
      <c r="B680" t="s">
        <v>60</v>
      </c>
      <c r="C680" t="s">
        <v>15</v>
      </c>
      <c r="D680">
        <v>497</v>
      </c>
      <c r="E680">
        <v>76031</v>
      </c>
      <c r="F680" t="s">
        <v>8</v>
      </c>
    </row>
    <row r="681" spans="1:6" x14ac:dyDescent="0.2">
      <c r="A681">
        <v>2021</v>
      </c>
      <c r="B681" t="s">
        <v>60</v>
      </c>
      <c r="C681" t="s">
        <v>16</v>
      </c>
      <c r="D681">
        <v>11744</v>
      </c>
      <c r="E681">
        <v>92153</v>
      </c>
      <c r="F681" t="s">
        <v>8</v>
      </c>
    </row>
    <row r="682" spans="1:6" x14ac:dyDescent="0.2">
      <c r="A682">
        <v>2021</v>
      </c>
      <c r="B682" t="s">
        <v>60</v>
      </c>
      <c r="C682" t="s">
        <v>17</v>
      </c>
      <c r="D682">
        <v>5380</v>
      </c>
      <c r="E682">
        <v>106462</v>
      </c>
      <c r="F682" t="s">
        <v>10</v>
      </c>
    </row>
    <row r="683" spans="1:6" x14ac:dyDescent="0.2">
      <c r="A683">
        <v>2021</v>
      </c>
      <c r="B683" t="s">
        <v>60</v>
      </c>
      <c r="C683" t="s">
        <v>18</v>
      </c>
      <c r="D683">
        <v>1231</v>
      </c>
      <c r="E683">
        <v>62211</v>
      </c>
      <c r="F683" t="s">
        <v>10</v>
      </c>
    </row>
    <row r="684" spans="1:6" x14ac:dyDescent="0.2">
      <c r="A684">
        <v>2021</v>
      </c>
      <c r="B684" t="s">
        <v>60</v>
      </c>
      <c r="C684" t="s">
        <v>19</v>
      </c>
      <c r="D684">
        <v>6998</v>
      </c>
      <c r="E684">
        <v>102732</v>
      </c>
      <c r="F684" t="s">
        <v>8</v>
      </c>
    </row>
    <row r="685" spans="1:6" x14ac:dyDescent="0.2">
      <c r="A685">
        <v>2021</v>
      </c>
      <c r="B685" t="s">
        <v>60</v>
      </c>
      <c r="C685" t="s">
        <v>20</v>
      </c>
      <c r="D685">
        <v>2278</v>
      </c>
      <c r="E685">
        <v>68444</v>
      </c>
      <c r="F685" t="s">
        <v>8</v>
      </c>
    </row>
    <row r="686" spans="1:6" x14ac:dyDescent="0.2">
      <c r="A686">
        <v>2021</v>
      </c>
      <c r="B686" t="s">
        <v>60</v>
      </c>
      <c r="C686" t="s">
        <v>21</v>
      </c>
      <c r="D686">
        <v>1778</v>
      </c>
      <c r="E686">
        <v>66664</v>
      </c>
      <c r="F686" t="s">
        <v>10</v>
      </c>
    </row>
    <row r="687" spans="1:6" x14ac:dyDescent="0.2">
      <c r="A687">
        <v>2021</v>
      </c>
      <c r="B687" t="s">
        <v>60</v>
      </c>
      <c r="C687" t="s">
        <v>22</v>
      </c>
      <c r="D687">
        <v>1386</v>
      </c>
      <c r="E687">
        <v>72434</v>
      </c>
      <c r="F687" t="s">
        <v>10</v>
      </c>
    </row>
    <row r="688" spans="1:6" x14ac:dyDescent="0.2">
      <c r="A688">
        <v>2021</v>
      </c>
      <c r="B688" t="s">
        <v>60</v>
      </c>
      <c r="C688" t="s">
        <v>23</v>
      </c>
      <c r="D688">
        <v>1924</v>
      </c>
      <c r="E688">
        <v>64590</v>
      </c>
      <c r="F688" t="s">
        <v>10</v>
      </c>
    </row>
    <row r="689" spans="1:6" x14ac:dyDescent="0.2">
      <c r="A689">
        <v>2021</v>
      </c>
      <c r="B689" t="s">
        <v>60</v>
      </c>
      <c r="C689" t="s">
        <v>24</v>
      </c>
      <c r="D689">
        <v>1801</v>
      </c>
      <c r="E689">
        <v>66638</v>
      </c>
      <c r="F689" t="s">
        <v>10</v>
      </c>
    </row>
    <row r="690" spans="1:6" x14ac:dyDescent="0.2">
      <c r="A690">
        <v>2021</v>
      </c>
      <c r="B690" t="s">
        <v>60</v>
      </c>
      <c r="C690" t="s">
        <v>25</v>
      </c>
      <c r="D690">
        <v>869</v>
      </c>
      <c r="E690">
        <v>63442</v>
      </c>
      <c r="F690" t="s">
        <v>10</v>
      </c>
    </row>
    <row r="691" spans="1:6" x14ac:dyDescent="0.2">
      <c r="A691">
        <v>2021</v>
      </c>
      <c r="B691" t="s">
        <v>60</v>
      </c>
      <c r="C691" t="s">
        <v>26</v>
      </c>
      <c r="D691">
        <v>2846</v>
      </c>
      <c r="E691">
        <v>104834</v>
      </c>
      <c r="F691" t="s">
        <v>8</v>
      </c>
    </row>
    <row r="692" spans="1:6" x14ac:dyDescent="0.2">
      <c r="A692">
        <v>2021</v>
      </c>
      <c r="B692" t="s">
        <v>60</v>
      </c>
      <c r="C692" t="s">
        <v>27</v>
      </c>
      <c r="D692">
        <v>5717</v>
      </c>
      <c r="E692">
        <v>134022</v>
      </c>
      <c r="F692" t="s">
        <v>8</v>
      </c>
    </row>
    <row r="693" spans="1:6" x14ac:dyDescent="0.2">
      <c r="A693">
        <v>2021</v>
      </c>
      <c r="B693" t="s">
        <v>60</v>
      </c>
      <c r="C693" t="s">
        <v>28</v>
      </c>
      <c r="D693">
        <v>7146</v>
      </c>
      <c r="E693">
        <v>83504</v>
      </c>
      <c r="F693" t="s">
        <v>10</v>
      </c>
    </row>
    <row r="694" spans="1:6" x14ac:dyDescent="0.2">
      <c r="A694">
        <v>2021</v>
      </c>
      <c r="B694" t="s">
        <v>60</v>
      </c>
      <c r="C694" t="s">
        <v>29</v>
      </c>
      <c r="D694">
        <v>4133</v>
      </c>
      <c r="E694">
        <v>89846</v>
      </c>
      <c r="F694" t="s">
        <v>8</v>
      </c>
    </row>
    <row r="695" spans="1:6" x14ac:dyDescent="0.2">
      <c r="A695">
        <v>2021</v>
      </c>
      <c r="B695" t="s">
        <v>60</v>
      </c>
      <c r="C695" t="s">
        <v>30</v>
      </c>
      <c r="D695">
        <v>944</v>
      </c>
      <c r="E695">
        <v>55438</v>
      </c>
      <c r="F695" t="s">
        <v>8</v>
      </c>
    </row>
    <row r="696" spans="1:6" x14ac:dyDescent="0.2">
      <c r="A696">
        <v>2021</v>
      </c>
      <c r="B696" t="s">
        <v>60</v>
      </c>
      <c r="C696" t="s">
        <v>31</v>
      </c>
      <c r="D696">
        <v>3310</v>
      </c>
      <c r="E696">
        <v>91960</v>
      </c>
      <c r="F696" t="s">
        <v>10</v>
      </c>
    </row>
    <row r="697" spans="1:6" x14ac:dyDescent="0.2">
      <c r="A697">
        <v>2021</v>
      </c>
      <c r="B697" t="s">
        <v>60</v>
      </c>
      <c r="C697" t="s">
        <v>32</v>
      </c>
      <c r="D697">
        <v>799</v>
      </c>
      <c r="E697">
        <v>62592</v>
      </c>
      <c r="F697" t="s">
        <v>10</v>
      </c>
    </row>
    <row r="698" spans="1:6" x14ac:dyDescent="0.2">
      <c r="A698">
        <v>2021</v>
      </c>
      <c r="B698" t="s">
        <v>60</v>
      </c>
      <c r="C698" t="s">
        <v>33</v>
      </c>
      <c r="D698">
        <v>1015</v>
      </c>
      <c r="E698">
        <v>72732</v>
      </c>
      <c r="F698" t="s">
        <v>8</v>
      </c>
    </row>
    <row r="699" spans="1:6" x14ac:dyDescent="0.2">
      <c r="A699">
        <v>2021</v>
      </c>
      <c r="B699" t="s">
        <v>60</v>
      </c>
      <c r="C699" t="s">
        <v>34</v>
      </c>
      <c r="D699">
        <v>1664</v>
      </c>
      <c r="E699">
        <v>79213</v>
      </c>
      <c r="F699" t="s">
        <v>8</v>
      </c>
    </row>
    <row r="700" spans="1:6" x14ac:dyDescent="0.2">
      <c r="A700">
        <v>2021</v>
      </c>
      <c r="B700" t="s">
        <v>60</v>
      </c>
      <c r="C700" t="s">
        <v>35</v>
      </c>
      <c r="D700">
        <v>1037</v>
      </c>
      <c r="E700">
        <v>103212</v>
      </c>
      <c r="F700" t="s">
        <v>10</v>
      </c>
    </row>
    <row r="701" spans="1:6" x14ac:dyDescent="0.2">
      <c r="A701">
        <v>2021</v>
      </c>
      <c r="B701" t="s">
        <v>60</v>
      </c>
      <c r="C701" t="s">
        <v>36</v>
      </c>
      <c r="D701">
        <v>3724</v>
      </c>
      <c r="E701">
        <v>123433</v>
      </c>
      <c r="F701" t="s">
        <v>8</v>
      </c>
    </row>
    <row r="702" spans="1:6" x14ac:dyDescent="0.2">
      <c r="A702">
        <v>2021</v>
      </c>
      <c r="B702" t="s">
        <v>60</v>
      </c>
      <c r="C702" t="s">
        <v>37</v>
      </c>
      <c r="D702">
        <v>1074</v>
      </c>
      <c r="E702">
        <v>63554</v>
      </c>
      <c r="F702" t="s">
        <v>10</v>
      </c>
    </row>
    <row r="703" spans="1:6" x14ac:dyDescent="0.2">
      <c r="A703">
        <v>2021</v>
      </c>
      <c r="B703" t="s">
        <v>60</v>
      </c>
      <c r="C703" t="s">
        <v>38</v>
      </c>
      <c r="D703">
        <v>12812</v>
      </c>
      <c r="E703">
        <v>141959</v>
      </c>
      <c r="F703" t="s">
        <v>8</v>
      </c>
    </row>
    <row r="704" spans="1:6" x14ac:dyDescent="0.2">
      <c r="A704">
        <v>2021</v>
      </c>
      <c r="B704" t="s">
        <v>60</v>
      </c>
      <c r="C704" t="s">
        <v>39</v>
      </c>
      <c r="D704">
        <v>5669</v>
      </c>
      <c r="E704">
        <v>93039</v>
      </c>
      <c r="F704" t="s">
        <v>8</v>
      </c>
    </row>
    <row r="705" spans="1:6" x14ac:dyDescent="0.2">
      <c r="A705">
        <v>2021</v>
      </c>
      <c r="B705" t="s">
        <v>60</v>
      </c>
      <c r="C705" t="s">
        <v>40</v>
      </c>
      <c r="D705">
        <v>402</v>
      </c>
      <c r="E705">
        <v>77543</v>
      </c>
      <c r="F705" t="s">
        <v>10</v>
      </c>
    </row>
    <row r="706" spans="1:6" x14ac:dyDescent="0.2">
      <c r="A706">
        <v>2021</v>
      </c>
      <c r="B706" t="s">
        <v>60</v>
      </c>
      <c r="C706" t="s">
        <v>41</v>
      </c>
      <c r="D706">
        <v>4915</v>
      </c>
      <c r="E706">
        <v>78613</v>
      </c>
      <c r="F706" t="s">
        <v>10</v>
      </c>
    </row>
    <row r="707" spans="1:6" x14ac:dyDescent="0.2">
      <c r="A707">
        <v>2021</v>
      </c>
      <c r="B707" t="s">
        <v>60</v>
      </c>
      <c r="C707" t="s">
        <v>42</v>
      </c>
      <c r="D707">
        <v>1550</v>
      </c>
      <c r="E707">
        <v>66407</v>
      </c>
      <c r="F707" t="s">
        <v>8</v>
      </c>
    </row>
    <row r="708" spans="1:6" x14ac:dyDescent="0.2">
      <c r="A708">
        <v>2021</v>
      </c>
      <c r="B708" t="s">
        <v>60</v>
      </c>
      <c r="C708" t="s">
        <v>43</v>
      </c>
      <c r="D708">
        <v>4135</v>
      </c>
      <c r="E708">
        <v>95633</v>
      </c>
      <c r="F708" t="s">
        <v>8</v>
      </c>
    </row>
    <row r="709" spans="1:6" x14ac:dyDescent="0.2">
      <c r="A709">
        <v>2021</v>
      </c>
      <c r="B709" t="s">
        <v>60</v>
      </c>
      <c r="C709" t="s">
        <v>44</v>
      </c>
      <c r="D709">
        <v>5348</v>
      </c>
      <c r="E709">
        <v>100900</v>
      </c>
      <c r="F709" t="s">
        <v>10</v>
      </c>
    </row>
    <row r="710" spans="1:6" x14ac:dyDescent="0.2">
      <c r="A710">
        <v>2021</v>
      </c>
      <c r="B710" t="s">
        <v>60</v>
      </c>
      <c r="C710" t="s">
        <v>45</v>
      </c>
      <c r="D710">
        <v>714</v>
      </c>
      <c r="E710">
        <v>82409</v>
      </c>
      <c r="F710" t="s">
        <v>10</v>
      </c>
    </row>
    <row r="711" spans="1:6" x14ac:dyDescent="0.2">
      <c r="A711">
        <v>2021</v>
      </c>
      <c r="B711" t="s">
        <v>60</v>
      </c>
      <c r="C711" t="s">
        <v>46</v>
      </c>
      <c r="D711">
        <v>2883</v>
      </c>
      <c r="E711">
        <v>72032</v>
      </c>
      <c r="F711" t="s">
        <v>10</v>
      </c>
    </row>
    <row r="712" spans="1:6" x14ac:dyDescent="0.2">
      <c r="A712">
        <v>2021</v>
      </c>
      <c r="B712" t="s">
        <v>60</v>
      </c>
      <c r="C712" t="s">
        <v>47</v>
      </c>
      <c r="D712">
        <v>589</v>
      </c>
      <c r="E712">
        <v>57535</v>
      </c>
      <c r="F712" t="s">
        <v>10</v>
      </c>
    </row>
    <row r="713" spans="1:6" x14ac:dyDescent="0.2">
      <c r="A713">
        <v>2021</v>
      </c>
      <c r="B713" t="s">
        <v>60</v>
      </c>
      <c r="C713" t="s">
        <v>48</v>
      </c>
      <c r="D713">
        <v>3981</v>
      </c>
      <c r="E713">
        <v>81375</v>
      </c>
      <c r="F713" t="s">
        <v>10</v>
      </c>
    </row>
    <row r="714" spans="1:6" x14ac:dyDescent="0.2">
      <c r="A714">
        <v>2021</v>
      </c>
      <c r="B714" t="s">
        <v>60</v>
      </c>
      <c r="C714" t="s">
        <v>49</v>
      </c>
      <c r="D714">
        <v>10627</v>
      </c>
      <c r="E714">
        <v>96857</v>
      </c>
      <c r="F714" t="s">
        <v>8</v>
      </c>
    </row>
    <row r="715" spans="1:6" x14ac:dyDescent="0.2">
      <c r="A715">
        <v>2021</v>
      </c>
      <c r="B715" t="s">
        <v>60</v>
      </c>
      <c r="C715" t="s">
        <v>50</v>
      </c>
      <c r="D715">
        <v>2776</v>
      </c>
      <c r="E715">
        <v>90735</v>
      </c>
      <c r="F715" t="s">
        <v>8</v>
      </c>
    </row>
    <row r="716" spans="1:6" x14ac:dyDescent="0.2">
      <c r="A716">
        <v>2021</v>
      </c>
      <c r="B716" t="s">
        <v>60</v>
      </c>
      <c r="C716" t="s">
        <v>51</v>
      </c>
      <c r="D716">
        <v>527</v>
      </c>
      <c r="E716">
        <v>68861</v>
      </c>
      <c r="F716" t="s">
        <v>10</v>
      </c>
    </row>
    <row r="717" spans="1:6" x14ac:dyDescent="0.2">
      <c r="A717">
        <v>2021</v>
      </c>
      <c r="B717" t="s">
        <v>60</v>
      </c>
      <c r="C717" t="s">
        <v>52</v>
      </c>
      <c r="D717">
        <v>4600</v>
      </c>
      <c r="E717">
        <v>113966</v>
      </c>
      <c r="F717" t="s">
        <v>8</v>
      </c>
    </row>
    <row r="718" spans="1:6" x14ac:dyDescent="0.2">
      <c r="A718">
        <v>2021</v>
      </c>
      <c r="B718" t="s">
        <v>60</v>
      </c>
      <c r="C718" t="s">
        <v>53</v>
      </c>
      <c r="D718">
        <v>5007</v>
      </c>
      <c r="E718">
        <v>213135</v>
      </c>
      <c r="F718" t="s">
        <v>8</v>
      </c>
    </row>
    <row r="719" spans="1:6" x14ac:dyDescent="0.2">
      <c r="A719">
        <v>2021</v>
      </c>
      <c r="B719" t="s">
        <v>60</v>
      </c>
      <c r="C719" t="s">
        <v>54</v>
      </c>
      <c r="D719">
        <v>818</v>
      </c>
      <c r="E719">
        <v>59281</v>
      </c>
      <c r="F719" t="s">
        <v>10</v>
      </c>
    </row>
    <row r="720" spans="1:6" x14ac:dyDescent="0.2">
      <c r="A720">
        <v>2021</v>
      </c>
      <c r="B720" t="s">
        <v>60</v>
      </c>
      <c r="C720" t="s">
        <v>55</v>
      </c>
      <c r="D720">
        <v>2335</v>
      </c>
      <c r="E720">
        <v>88512</v>
      </c>
      <c r="F720" t="s">
        <v>10</v>
      </c>
    </row>
    <row r="721" spans="1:6" x14ac:dyDescent="0.2">
      <c r="A721">
        <v>2021</v>
      </c>
      <c r="B721" t="s">
        <v>60</v>
      </c>
      <c r="C721" t="s">
        <v>56</v>
      </c>
      <c r="D721">
        <v>417</v>
      </c>
      <c r="E721">
        <v>55035</v>
      </c>
      <c r="F721" t="s">
        <v>8</v>
      </c>
    </row>
    <row r="722" spans="1:6" x14ac:dyDescent="0.2">
      <c r="A722">
        <v>2021</v>
      </c>
      <c r="B722" t="s">
        <v>61</v>
      </c>
      <c r="C722" t="s">
        <v>7</v>
      </c>
      <c r="D722">
        <v>13590</v>
      </c>
      <c r="E722">
        <v>77076</v>
      </c>
      <c r="F722" t="s">
        <v>8</v>
      </c>
    </row>
    <row r="723" spans="1:6" x14ac:dyDescent="0.2">
      <c r="A723">
        <v>2021</v>
      </c>
      <c r="B723" t="s">
        <v>61</v>
      </c>
      <c r="C723" t="s">
        <v>9</v>
      </c>
      <c r="D723">
        <v>19357</v>
      </c>
      <c r="E723">
        <v>80627</v>
      </c>
      <c r="F723" t="s">
        <v>10</v>
      </c>
    </row>
    <row r="724" spans="1:6" x14ac:dyDescent="0.2">
      <c r="A724">
        <v>2021</v>
      </c>
      <c r="B724" t="s">
        <v>61</v>
      </c>
      <c r="C724" t="s">
        <v>11</v>
      </c>
      <c r="D724">
        <v>8591</v>
      </c>
      <c r="E724">
        <v>66198</v>
      </c>
      <c r="F724" t="s">
        <v>8</v>
      </c>
    </row>
    <row r="725" spans="1:6" x14ac:dyDescent="0.2">
      <c r="A725">
        <v>2021</v>
      </c>
      <c r="B725" t="s">
        <v>61</v>
      </c>
      <c r="C725" t="s">
        <v>12</v>
      </c>
      <c r="D725">
        <v>109980</v>
      </c>
      <c r="E725">
        <v>118757</v>
      </c>
      <c r="F725" t="s">
        <v>10</v>
      </c>
    </row>
    <row r="726" spans="1:6" x14ac:dyDescent="0.2">
      <c r="A726">
        <v>2021</v>
      </c>
      <c r="B726" t="s">
        <v>61</v>
      </c>
      <c r="C726" t="s">
        <v>13</v>
      </c>
      <c r="D726">
        <v>24028</v>
      </c>
      <c r="E726">
        <v>94613</v>
      </c>
      <c r="F726" t="s">
        <v>8</v>
      </c>
    </row>
    <row r="727" spans="1:6" x14ac:dyDescent="0.2">
      <c r="A727">
        <v>2021</v>
      </c>
      <c r="B727" t="s">
        <v>61</v>
      </c>
      <c r="C727" t="s">
        <v>14</v>
      </c>
      <c r="D727">
        <v>11028</v>
      </c>
      <c r="E727">
        <v>163629</v>
      </c>
      <c r="F727" t="s">
        <v>8</v>
      </c>
    </row>
    <row r="728" spans="1:6" x14ac:dyDescent="0.2">
      <c r="A728">
        <v>2021</v>
      </c>
      <c r="B728" t="s">
        <v>61</v>
      </c>
      <c r="C728" t="s">
        <v>15</v>
      </c>
      <c r="D728">
        <v>2907</v>
      </c>
      <c r="E728">
        <v>103426</v>
      </c>
      <c r="F728" t="s">
        <v>10</v>
      </c>
    </row>
    <row r="729" spans="1:6" x14ac:dyDescent="0.2">
      <c r="A729">
        <v>2021</v>
      </c>
      <c r="B729" t="s">
        <v>61</v>
      </c>
      <c r="C729" t="s">
        <v>16</v>
      </c>
      <c r="D729">
        <v>76648</v>
      </c>
      <c r="E729">
        <v>83025</v>
      </c>
      <c r="F729" t="s">
        <v>10</v>
      </c>
    </row>
    <row r="730" spans="1:6" x14ac:dyDescent="0.2">
      <c r="A730">
        <v>2021</v>
      </c>
      <c r="B730" t="s">
        <v>61</v>
      </c>
      <c r="C730" t="s">
        <v>17</v>
      </c>
      <c r="D730">
        <v>26961</v>
      </c>
      <c r="E730">
        <v>92701</v>
      </c>
      <c r="F730" t="s">
        <v>8</v>
      </c>
    </row>
    <row r="731" spans="1:6" x14ac:dyDescent="0.2">
      <c r="A731">
        <v>2021</v>
      </c>
      <c r="B731" t="s">
        <v>61</v>
      </c>
      <c r="C731" t="s">
        <v>18</v>
      </c>
      <c r="D731">
        <v>5859</v>
      </c>
      <c r="E731">
        <v>65504</v>
      </c>
      <c r="F731" t="s">
        <v>8</v>
      </c>
    </row>
    <row r="732" spans="1:6" x14ac:dyDescent="0.2">
      <c r="A732">
        <v>2021</v>
      </c>
      <c r="B732" t="s">
        <v>61</v>
      </c>
      <c r="C732" t="s">
        <v>19</v>
      </c>
      <c r="D732">
        <v>32792</v>
      </c>
      <c r="E732">
        <v>119091</v>
      </c>
      <c r="F732" t="s">
        <v>10</v>
      </c>
    </row>
    <row r="733" spans="1:6" x14ac:dyDescent="0.2">
      <c r="A733">
        <v>2021</v>
      </c>
      <c r="B733" t="s">
        <v>61</v>
      </c>
      <c r="C733" t="s">
        <v>20</v>
      </c>
      <c r="D733">
        <v>16940</v>
      </c>
      <c r="E733">
        <v>73469</v>
      </c>
      <c r="F733" t="s">
        <v>10</v>
      </c>
    </row>
    <row r="734" spans="1:6" x14ac:dyDescent="0.2">
      <c r="A734">
        <v>2021</v>
      </c>
      <c r="B734" t="s">
        <v>61</v>
      </c>
      <c r="C734" t="s">
        <v>21</v>
      </c>
      <c r="D734">
        <v>10414</v>
      </c>
      <c r="E734">
        <v>82212</v>
      </c>
      <c r="F734" t="s">
        <v>10</v>
      </c>
    </row>
    <row r="735" spans="1:6" x14ac:dyDescent="0.2">
      <c r="A735">
        <v>2021</v>
      </c>
      <c r="B735" t="s">
        <v>61</v>
      </c>
      <c r="C735" t="s">
        <v>22</v>
      </c>
      <c r="D735">
        <v>8744</v>
      </c>
      <c r="E735">
        <v>74950</v>
      </c>
      <c r="F735" t="s">
        <v>10</v>
      </c>
    </row>
    <row r="736" spans="1:6" x14ac:dyDescent="0.2">
      <c r="A736">
        <v>2021</v>
      </c>
      <c r="B736" t="s">
        <v>61</v>
      </c>
      <c r="C736" t="s">
        <v>23</v>
      </c>
      <c r="D736">
        <v>11201</v>
      </c>
      <c r="E736">
        <v>75885</v>
      </c>
      <c r="F736" t="s">
        <v>10</v>
      </c>
    </row>
    <row r="737" spans="1:6" x14ac:dyDescent="0.2">
      <c r="A737">
        <v>2021</v>
      </c>
      <c r="B737" t="s">
        <v>61</v>
      </c>
      <c r="C737" t="s">
        <v>24</v>
      </c>
      <c r="D737">
        <v>13852</v>
      </c>
      <c r="E737">
        <v>69590</v>
      </c>
      <c r="F737" t="s">
        <v>8</v>
      </c>
    </row>
    <row r="738" spans="1:6" x14ac:dyDescent="0.2">
      <c r="A738">
        <v>2021</v>
      </c>
      <c r="B738" t="s">
        <v>61</v>
      </c>
      <c r="C738" t="s">
        <v>25</v>
      </c>
      <c r="D738">
        <v>3854</v>
      </c>
      <c r="E738">
        <v>76030</v>
      </c>
      <c r="F738" t="s">
        <v>8</v>
      </c>
    </row>
    <row r="739" spans="1:6" x14ac:dyDescent="0.2">
      <c r="A739">
        <v>2021</v>
      </c>
      <c r="B739" t="s">
        <v>61</v>
      </c>
      <c r="C739" t="s">
        <v>26</v>
      </c>
      <c r="D739">
        <v>15512</v>
      </c>
      <c r="E739">
        <v>104024</v>
      </c>
      <c r="F739" t="s">
        <v>10</v>
      </c>
    </row>
    <row r="740" spans="1:6" x14ac:dyDescent="0.2">
      <c r="A740">
        <v>2021</v>
      </c>
      <c r="B740" t="s">
        <v>61</v>
      </c>
      <c r="C740" t="s">
        <v>27</v>
      </c>
      <c r="D740">
        <v>17883</v>
      </c>
      <c r="E740">
        <v>153565</v>
      </c>
      <c r="F740" t="s">
        <v>8</v>
      </c>
    </row>
    <row r="741" spans="1:6" x14ac:dyDescent="0.2">
      <c r="A741">
        <v>2021</v>
      </c>
      <c r="B741" t="s">
        <v>61</v>
      </c>
      <c r="C741" t="s">
        <v>28</v>
      </c>
      <c r="D741">
        <v>19641</v>
      </c>
      <c r="E741">
        <v>79691</v>
      </c>
      <c r="F741" t="s">
        <v>8</v>
      </c>
    </row>
    <row r="742" spans="1:6" x14ac:dyDescent="0.2">
      <c r="A742">
        <v>2021</v>
      </c>
      <c r="B742" t="s">
        <v>61</v>
      </c>
      <c r="C742" t="s">
        <v>29</v>
      </c>
      <c r="D742">
        <v>15855</v>
      </c>
      <c r="E742">
        <v>103673</v>
      </c>
      <c r="F742" t="s">
        <v>10</v>
      </c>
    </row>
    <row r="743" spans="1:6" x14ac:dyDescent="0.2">
      <c r="A743">
        <v>2021</v>
      </c>
      <c r="B743" t="s">
        <v>61</v>
      </c>
      <c r="C743" t="s">
        <v>30</v>
      </c>
      <c r="D743">
        <v>7944</v>
      </c>
      <c r="E743">
        <v>60672</v>
      </c>
      <c r="F743" t="s">
        <v>10</v>
      </c>
    </row>
    <row r="744" spans="1:6" x14ac:dyDescent="0.2">
      <c r="A744">
        <v>2021</v>
      </c>
      <c r="B744" t="s">
        <v>61</v>
      </c>
      <c r="C744" t="s">
        <v>31</v>
      </c>
      <c r="D744">
        <v>17951</v>
      </c>
      <c r="E744">
        <v>81387</v>
      </c>
      <c r="F744" t="s">
        <v>8</v>
      </c>
    </row>
    <row r="745" spans="1:6" x14ac:dyDescent="0.2">
      <c r="A745">
        <v>2021</v>
      </c>
      <c r="B745" t="s">
        <v>61</v>
      </c>
      <c r="C745" t="s">
        <v>32</v>
      </c>
      <c r="D745">
        <v>4314</v>
      </c>
      <c r="E745">
        <v>66907</v>
      </c>
      <c r="F745" t="s">
        <v>8</v>
      </c>
    </row>
    <row r="746" spans="1:6" x14ac:dyDescent="0.2">
      <c r="A746">
        <v>2021</v>
      </c>
      <c r="B746" t="s">
        <v>61</v>
      </c>
      <c r="C746" t="s">
        <v>33</v>
      </c>
      <c r="D746">
        <v>6842</v>
      </c>
      <c r="E746">
        <v>75072</v>
      </c>
      <c r="F746" t="s">
        <v>10</v>
      </c>
    </row>
    <row r="747" spans="1:6" x14ac:dyDescent="0.2">
      <c r="A747">
        <v>2021</v>
      </c>
      <c r="B747" t="s">
        <v>61</v>
      </c>
      <c r="C747" t="s">
        <v>34</v>
      </c>
      <c r="D747">
        <v>9324</v>
      </c>
      <c r="E747">
        <v>76204</v>
      </c>
      <c r="F747" t="s">
        <v>8</v>
      </c>
    </row>
    <row r="748" spans="1:6" x14ac:dyDescent="0.2">
      <c r="A748">
        <v>2021</v>
      </c>
      <c r="B748" t="s">
        <v>61</v>
      </c>
      <c r="C748" t="s">
        <v>35</v>
      </c>
      <c r="D748">
        <v>3881</v>
      </c>
      <c r="E748">
        <v>106104</v>
      </c>
      <c r="F748" t="s">
        <v>10</v>
      </c>
    </row>
    <row r="749" spans="1:6" x14ac:dyDescent="0.2">
      <c r="A749">
        <v>2021</v>
      </c>
      <c r="B749" t="s">
        <v>61</v>
      </c>
      <c r="C749" t="s">
        <v>36</v>
      </c>
      <c r="D749">
        <v>20037</v>
      </c>
      <c r="E749">
        <v>123277</v>
      </c>
      <c r="F749" t="s">
        <v>8</v>
      </c>
    </row>
    <row r="750" spans="1:6" x14ac:dyDescent="0.2">
      <c r="A750">
        <v>2021</v>
      </c>
      <c r="B750" t="s">
        <v>61</v>
      </c>
      <c r="C750" t="s">
        <v>37</v>
      </c>
      <c r="D750">
        <v>5460</v>
      </c>
      <c r="E750">
        <v>63768</v>
      </c>
      <c r="F750" t="s">
        <v>8</v>
      </c>
    </row>
    <row r="751" spans="1:6" x14ac:dyDescent="0.2">
      <c r="A751">
        <v>2021</v>
      </c>
      <c r="B751" t="s">
        <v>61</v>
      </c>
      <c r="C751" t="s">
        <v>38</v>
      </c>
      <c r="D751">
        <v>63310</v>
      </c>
      <c r="E751">
        <v>197494</v>
      </c>
      <c r="F751" t="s">
        <v>10</v>
      </c>
    </row>
    <row r="752" spans="1:6" x14ac:dyDescent="0.2">
      <c r="A752">
        <v>2021</v>
      </c>
      <c r="B752" t="s">
        <v>61</v>
      </c>
      <c r="C752" t="s">
        <v>39</v>
      </c>
      <c r="D752">
        <v>28672</v>
      </c>
      <c r="E752">
        <v>95886</v>
      </c>
      <c r="F752" t="s">
        <v>10</v>
      </c>
    </row>
    <row r="753" spans="1:6" x14ac:dyDescent="0.2">
      <c r="A753">
        <v>2021</v>
      </c>
      <c r="B753" t="s">
        <v>61</v>
      </c>
      <c r="C753" t="s">
        <v>40</v>
      </c>
      <c r="D753">
        <v>2985</v>
      </c>
      <c r="E753">
        <v>71784</v>
      </c>
      <c r="F753" t="s">
        <v>8</v>
      </c>
    </row>
    <row r="754" spans="1:6" x14ac:dyDescent="0.2">
      <c r="A754">
        <v>2021</v>
      </c>
      <c r="B754" t="s">
        <v>61</v>
      </c>
      <c r="C754" t="s">
        <v>41</v>
      </c>
      <c r="D754">
        <v>29119</v>
      </c>
      <c r="E754">
        <v>81683</v>
      </c>
      <c r="F754" t="s">
        <v>8</v>
      </c>
    </row>
    <row r="755" spans="1:6" x14ac:dyDescent="0.2">
      <c r="A755">
        <v>2021</v>
      </c>
      <c r="B755" t="s">
        <v>61</v>
      </c>
      <c r="C755" t="s">
        <v>42</v>
      </c>
      <c r="D755">
        <v>11672</v>
      </c>
      <c r="E755">
        <v>65814</v>
      </c>
      <c r="F755" t="s">
        <v>10</v>
      </c>
    </row>
    <row r="756" spans="1:6" x14ac:dyDescent="0.2">
      <c r="A756">
        <v>2021</v>
      </c>
      <c r="B756" t="s">
        <v>61</v>
      </c>
      <c r="C756" t="s">
        <v>43</v>
      </c>
      <c r="D756">
        <v>13190</v>
      </c>
      <c r="E756">
        <v>79291</v>
      </c>
      <c r="F756" t="s">
        <v>10</v>
      </c>
    </row>
    <row r="757" spans="1:6" x14ac:dyDescent="0.2">
      <c r="A757">
        <v>2021</v>
      </c>
      <c r="B757" t="s">
        <v>61</v>
      </c>
      <c r="C757" t="s">
        <v>44</v>
      </c>
      <c r="D757">
        <v>29264</v>
      </c>
      <c r="E757">
        <v>96778</v>
      </c>
      <c r="F757" t="s">
        <v>10</v>
      </c>
    </row>
    <row r="758" spans="1:6" x14ac:dyDescent="0.2">
      <c r="A758">
        <v>2021</v>
      </c>
      <c r="B758" t="s">
        <v>61</v>
      </c>
      <c r="C758" t="s">
        <v>45</v>
      </c>
      <c r="D758">
        <v>2934</v>
      </c>
      <c r="E758">
        <v>97537</v>
      </c>
      <c r="F758" t="s">
        <v>10</v>
      </c>
    </row>
    <row r="759" spans="1:6" x14ac:dyDescent="0.2">
      <c r="A759">
        <v>2021</v>
      </c>
      <c r="B759" t="s">
        <v>61</v>
      </c>
      <c r="C759" t="s">
        <v>46</v>
      </c>
      <c r="D759">
        <v>14196</v>
      </c>
      <c r="E759">
        <v>70481</v>
      </c>
      <c r="F759" t="s">
        <v>10</v>
      </c>
    </row>
    <row r="760" spans="1:6" x14ac:dyDescent="0.2">
      <c r="A760">
        <v>2021</v>
      </c>
      <c r="B760" t="s">
        <v>61</v>
      </c>
      <c r="C760" t="s">
        <v>47</v>
      </c>
      <c r="D760">
        <v>3315</v>
      </c>
      <c r="E760">
        <v>69499</v>
      </c>
      <c r="F760" t="s">
        <v>8</v>
      </c>
    </row>
    <row r="761" spans="1:6" x14ac:dyDescent="0.2">
      <c r="A761">
        <v>2021</v>
      </c>
      <c r="B761" t="s">
        <v>61</v>
      </c>
      <c r="C761" t="s">
        <v>48</v>
      </c>
      <c r="D761">
        <v>16270</v>
      </c>
      <c r="E761">
        <v>83805</v>
      </c>
      <c r="F761" t="s">
        <v>8</v>
      </c>
    </row>
    <row r="762" spans="1:6" x14ac:dyDescent="0.2">
      <c r="A762">
        <v>2021</v>
      </c>
      <c r="B762" t="s">
        <v>61</v>
      </c>
      <c r="C762" t="s">
        <v>49</v>
      </c>
      <c r="D762">
        <v>76169</v>
      </c>
      <c r="E762">
        <v>92718</v>
      </c>
      <c r="F762" t="s">
        <v>10</v>
      </c>
    </row>
    <row r="763" spans="1:6" x14ac:dyDescent="0.2">
      <c r="A763">
        <v>2021</v>
      </c>
      <c r="B763" t="s">
        <v>61</v>
      </c>
      <c r="C763" t="s">
        <v>50</v>
      </c>
      <c r="D763">
        <v>11885</v>
      </c>
      <c r="E763">
        <v>76967</v>
      </c>
      <c r="F763" t="s">
        <v>8</v>
      </c>
    </row>
    <row r="764" spans="1:6" x14ac:dyDescent="0.2">
      <c r="A764">
        <v>2021</v>
      </c>
      <c r="B764" t="s">
        <v>61</v>
      </c>
      <c r="C764" t="s">
        <v>51</v>
      </c>
      <c r="D764">
        <v>1709</v>
      </c>
      <c r="E764">
        <v>80642</v>
      </c>
      <c r="F764" t="s">
        <v>8</v>
      </c>
    </row>
    <row r="765" spans="1:6" x14ac:dyDescent="0.2">
      <c r="A765">
        <v>2021</v>
      </c>
      <c r="B765" t="s">
        <v>61</v>
      </c>
      <c r="C765" t="s">
        <v>52</v>
      </c>
      <c r="D765">
        <v>22249</v>
      </c>
      <c r="E765">
        <v>94029</v>
      </c>
      <c r="F765" t="s">
        <v>10</v>
      </c>
    </row>
    <row r="766" spans="1:6" x14ac:dyDescent="0.2">
      <c r="A766">
        <v>2021</v>
      </c>
      <c r="B766" t="s">
        <v>61</v>
      </c>
      <c r="C766" t="s">
        <v>53</v>
      </c>
      <c r="D766">
        <v>17624</v>
      </c>
      <c r="E766">
        <v>91242</v>
      </c>
      <c r="F766" t="s">
        <v>10</v>
      </c>
    </row>
    <row r="767" spans="1:6" x14ac:dyDescent="0.2">
      <c r="A767">
        <v>2021</v>
      </c>
      <c r="B767" t="s">
        <v>61</v>
      </c>
      <c r="C767" t="s">
        <v>54</v>
      </c>
      <c r="D767">
        <v>4003</v>
      </c>
      <c r="E767">
        <v>60528</v>
      </c>
      <c r="F767" t="s">
        <v>8</v>
      </c>
    </row>
    <row r="768" spans="1:6" x14ac:dyDescent="0.2">
      <c r="A768">
        <v>2021</v>
      </c>
      <c r="B768" t="s">
        <v>61</v>
      </c>
      <c r="C768" t="s">
        <v>55</v>
      </c>
      <c r="D768">
        <v>14066</v>
      </c>
      <c r="E768">
        <v>80040</v>
      </c>
      <c r="F768" t="s">
        <v>8</v>
      </c>
    </row>
    <row r="769" spans="1:6" x14ac:dyDescent="0.2">
      <c r="A769">
        <v>2021</v>
      </c>
      <c r="B769" t="s">
        <v>61</v>
      </c>
      <c r="C769" t="s">
        <v>56</v>
      </c>
      <c r="D769">
        <v>2306</v>
      </c>
      <c r="E769">
        <v>66849</v>
      </c>
      <c r="F769" t="s">
        <v>10</v>
      </c>
    </row>
    <row r="770" spans="1:6" x14ac:dyDescent="0.2">
      <c r="A770">
        <v>2021</v>
      </c>
      <c r="B770" t="s">
        <v>62</v>
      </c>
      <c r="C770" t="s">
        <v>7</v>
      </c>
      <c r="D770">
        <v>22186</v>
      </c>
      <c r="E770">
        <v>63061</v>
      </c>
      <c r="F770" t="s">
        <v>8</v>
      </c>
    </row>
    <row r="771" spans="1:6" x14ac:dyDescent="0.2">
      <c r="A771">
        <v>2021</v>
      </c>
      <c r="B771" t="s">
        <v>62</v>
      </c>
      <c r="C771" t="s">
        <v>9</v>
      </c>
      <c r="D771">
        <v>38940</v>
      </c>
      <c r="E771">
        <v>64892</v>
      </c>
      <c r="F771" t="s">
        <v>10</v>
      </c>
    </row>
    <row r="772" spans="1:6" x14ac:dyDescent="0.2">
      <c r="A772">
        <v>2021</v>
      </c>
      <c r="B772" t="s">
        <v>62</v>
      </c>
      <c r="C772" t="s">
        <v>11</v>
      </c>
      <c r="D772">
        <v>14911</v>
      </c>
      <c r="E772">
        <v>69354</v>
      </c>
      <c r="F772" t="s">
        <v>8</v>
      </c>
    </row>
    <row r="773" spans="1:6" x14ac:dyDescent="0.2">
      <c r="A773">
        <v>2021</v>
      </c>
      <c r="B773" t="s">
        <v>62</v>
      </c>
      <c r="C773" t="s">
        <v>12</v>
      </c>
      <c r="D773">
        <v>215691</v>
      </c>
      <c r="E773">
        <v>101348</v>
      </c>
      <c r="F773" t="s">
        <v>8</v>
      </c>
    </row>
    <row r="774" spans="1:6" x14ac:dyDescent="0.2">
      <c r="A774">
        <v>2021</v>
      </c>
      <c r="B774" t="s">
        <v>62</v>
      </c>
      <c r="C774" t="s">
        <v>13</v>
      </c>
      <c r="D774">
        <v>55003</v>
      </c>
      <c r="E774">
        <v>92477</v>
      </c>
      <c r="F774" t="s">
        <v>10</v>
      </c>
    </row>
    <row r="775" spans="1:6" x14ac:dyDescent="0.2">
      <c r="A775">
        <v>2021</v>
      </c>
      <c r="B775" t="s">
        <v>62</v>
      </c>
      <c r="C775" t="s">
        <v>14</v>
      </c>
      <c r="D775">
        <v>23755</v>
      </c>
      <c r="E775">
        <v>98139</v>
      </c>
      <c r="F775" t="s">
        <v>10</v>
      </c>
    </row>
    <row r="776" spans="1:6" x14ac:dyDescent="0.2">
      <c r="A776">
        <v>2021</v>
      </c>
      <c r="B776" t="s">
        <v>62</v>
      </c>
      <c r="C776" t="s">
        <v>15</v>
      </c>
      <c r="D776">
        <v>9421</v>
      </c>
      <c r="E776">
        <v>88658</v>
      </c>
      <c r="F776" t="s">
        <v>8</v>
      </c>
    </row>
    <row r="777" spans="1:6" x14ac:dyDescent="0.2">
      <c r="A777">
        <v>2021</v>
      </c>
      <c r="B777" t="s">
        <v>62</v>
      </c>
      <c r="C777" t="s">
        <v>16</v>
      </c>
      <c r="D777">
        <v>170397</v>
      </c>
      <c r="E777">
        <v>69740</v>
      </c>
      <c r="F777" t="s">
        <v>8</v>
      </c>
    </row>
    <row r="778" spans="1:6" x14ac:dyDescent="0.2">
      <c r="A778">
        <v>2021</v>
      </c>
      <c r="B778" t="s">
        <v>62</v>
      </c>
      <c r="C778" t="s">
        <v>17</v>
      </c>
      <c r="D778">
        <v>56304</v>
      </c>
      <c r="E778">
        <v>77861</v>
      </c>
      <c r="F778" t="s">
        <v>10</v>
      </c>
    </row>
    <row r="779" spans="1:6" x14ac:dyDescent="0.2">
      <c r="A779">
        <v>2021</v>
      </c>
      <c r="B779" t="s">
        <v>62</v>
      </c>
      <c r="C779" t="s">
        <v>18</v>
      </c>
      <c r="D779">
        <v>11359</v>
      </c>
      <c r="E779">
        <v>61072</v>
      </c>
      <c r="F779" t="s">
        <v>10</v>
      </c>
    </row>
    <row r="780" spans="1:6" x14ac:dyDescent="0.2">
      <c r="A780">
        <v>2021</v>
      </c>
      <c r="B780" t="s">
        <v>62</v>
      </c>
      <c r="C780" t="s">
        <v>19</v>
      </c>
      <c r="D780">
        <v>75870</v>
      </c>
      <c r="E780">
        <v>84228</v>
      </c>
      <c r="F780" t="s">
        <v>10</v>
      </c>
    </row>
    <row r="781" spans="1:6" x14ac:dyDescent="0.2">
      <c r="A781">
        <v>2021</v>
      </c>
      <c r="B781" t="s">
        <v>62</v>
      </c>
      <c r="C781" t="s">
        <v>20</v>
      </c>
      <c r="D781">
        <v>30165</v>
      </c>
      <c r="E781">
        <v>59817</v>
      </c>
      <c r="F781" t="s">
        <v>10</v>
      </c>
    </row>
    <row r="782" spans="1:6" x14ac:dyDescent="0.2">
      <c r="A782">
        <v>2021</v>
      </c>
      <c r="B782" t="s">
        <v>62</v>
      </c>
      <c r="C782" t="s">
        <v>21</v>
      </c>
      <c r="D782">
        <v>16421</v>
      </c>
      <c r="E782">
        <v>62755</v>
      </c>
      <c r="F782" t="s">
        <v>10</v>
      </c>
    </row>
    <row r="783" spans="1:6" x14ac:dyDescent="0.2">
      <c r="A783">
        <v>2021</v>
      </c>
      <c r="B783" t="s">
        <v>62</v>
      </c>
      <c r="C783" t="s">
        <v>22</v>
      </c>
      <c r="D783">
        <v>16598</v>
      </c>
      <c r="E783">
        <v>70554</v>
      </c>
      <c r="F783" t="s">
        <v>8</v>
      </c>
    </row>
    <row r="784" spans="1:6" x14ac:dyDescent="0.2">
      <c r="A784">
        <v>2021</v>
      </c>
      <c r="B784" t="s">
        <v>62</v>
      </c>
      <c r="C784" t="s">
        <v>23</v>
      </c>
      <c r="D784">
        <v>20866</v>
      </c>
      <c r="E784">
        <v>58511</v>
      </c>
      <c r="F784" t="s">
        <v>8</v>
      </c>
    </row>
    <row r="785" spans="1:6" x14ac:dyDescent="0.2">
      <c r="A785">
        <v>2021</v>
      </c>
      <c r="B785" t="s">
        <v>62</v>
      </c>
      <c r="C785" t="s">
        <v>24</v>
      </c>
      <c r="D785">
        <v>25304</v>
      </c>
      <c r="E785">
        <v>63624</v>
      </c>
      <c r="F785" t="s">
        <v>10</v>
      </c>
    </row>
    <row r="786" spans="1:6" x14ac:dyDescent="0.2">
      <c r="A786">
        <v>2021</v>
      </c>
      <c r="B786" t="s">
        <v>62</v>
      </c>
      <c r="C786" t="s">
        <v>25</v>
      </c>
      <c r="D786">
        <v>10504</v>
      </c>
      <c r="E786">
        <v>66893</v>
      </c>
      <c r="F786" t="s">
        <v>8</v>
      </c>
    </row>
    <row r="787" spans="1:6" x14ac:dyDescent="0.2">
      <c r="A787">
        <v>2021</v>
      </c>
      <c r="B787" t="s">
        <v>62</v>
      </c>
      <c r="C787" t="s">
        <v>26</v>
      </c>
      <c r="D787">
        <v>44172</v>
      </c>
      <c r="E787">
        <v>88573</v>
      </c>
      <c r="F787" t="s">
        <v>8</v>
      </c>
    </row>
    <row r="788" spans="1:6" x14ac:dyDescent="0.2">
      <c r="A788">
        <v>2021</v>
      </c>
      <c r="B788" t="s">
        <v>62</v>
      </c>
      <c r="C788" t="s">
        <v>27</v>
      </c>
      <c r="D788">
        <v>47892</v>
      </c>
      <c r="E788">
        <v>119872</v>
      </c>
      <c r="F788" t="s">
        <v>10</v>
      </c>
    </row>
    <row r="789" spans="1:6" x14ac:dyDescent="0.2">
      <c r="A789">
        <v>2021</v>
      </c>
      <c r="B789" t="s">
        <v>62</v>
      </c>
      <c r="C789" t="s">
        <v>28</v>
      </c>
      <c r="D789">
        <v>44483</v>
      </c>
      <c r="E789">
        <v>76805</v>
      </c>
      <c r="F789" t="s">
        <v>10</v>
      </c>
    </row>
    <row r="790" spans="1:6" x14ac:dyDescent="0.2">
      <c r="A790">
        <v>2021</v>
      </c>
      <c r="B790" t="s">
        <v>62</v>
      </c>
      <c r="C790" t="s">
        <v>29</v>
      </c>
      <c r="D790">
        <v>32903</v>
      </c>
      <c r="E790">
        <v>91736</v>
      </c>
      <c r="F790" t="s">
        <v>8</v>
      </c>
    </row>
    <row r="791" spans="1:6" x14ac:dyDescent="0.2">
      <c r="A791">
        <v>2021</v>
      </c>
      <c r="B791" t="s">
        <v>62</v>
      </c>
      <c r="C791" t="s">
        <v>30</v>
      </c>
      <c r="D791">
        <v>12421</v>
      </c>
      <c r="E791">
        <v>49023</v>
      </c>
      <c r="F791" t="s">
        <v>8</v>
      </c>
    </row>
    <row r="792" spans="1:6" x14ac:dyDescent="0.2">
      <c r="A792">
        <v>2021</v>
      </c>
      <c r="B792" t="s">
        <v>62</v>
      </c>
      <c r="C792" t="s">
        <v>31</v>
      </c>
      <c r="D792">
        <v>34349</v>
      </c>
      <c r="E792">
        <v>74700</v>
      </c>
      <c r="F792" t="s">
        <v>10</v>
      </c>
    </row>
    <row r="793" spans="1:6" x14ac:dyDescent="0.2">
      <c r="A793">
        <v>2021</v>
      </c>
      <c r="B793" t="s">
        <v>62</v>
      </c>
      <c r="C793" t="s">
        <v>32</v>
      </c>
      <c r="D793">
        <v>9482</v>
      </c>
      <c r="E793">
        <v>60553</v>
      </c>
      <c r="F793" t="s">
        <v>8</v>
      </c>
    </row>
    <row r="794" spans="1:6" x14ac:dyDescent="0.2">
      <c r="A794">
        <v>2021</v>
      </c>
      <c r="B794" t="s">
        <v>62</v>
      </c>
      <c r="C794" t="s">
        <v>33</v>
      </c>
      <c r="D794">
        <v>11737</v>
      </c>
      <c r="E794">
        <v>66603</v>
      </c>
      <c r="F794" t="s">
        <v>10</v>
      </c>
    </row>
    <row r="795" spans="1:6" x14ac:dyDescent="0.2">
      <c r="A795">
        <v>2021</v>
      </c>
      <c r="B795" t="s">
        <v>62</v>
      </c>
      <c r="C795" t="s">
        <v>34</v>
      </c>
      <c r="D795">
        <v>20106</v>
      </c>
      <c r="E795">
        <v>68008</v>
      </c>
      <c r="F795" t="s">
        <v>8</v>
      </c>
    </row>
    <row r="796" spans="1:6" x14ac:dyDescent="0.2">
      <c r="A796">
        <v>2021</v>
      </c>
      <c r="B796" t="s">
        <v>62</v>
      </c>
      <c r="C796" t="s">
        <v>35</v>
      </c>
      <c r="D796">
        <v>12808</v>
      </c>
      <c r="E796">
        <v>86647</v>
      </c>
      <c r="F796" t="s">
        <v>8</v>
      </c>
    </row>
    <row r="797" spans="1:6" x14ac:dyDescent="0.2">
      <c r="A797">
        <v>2021</v>
      </c>
      <c r="B797" t="s">
        <v>62</v>
      </c>
      <c r="C797" t="s">
        <v>36</v>
      </c>
      <c r="D797">
        <v>52040</v>
      </c>
      <c r="E797">
        <v>100022</v>
      </c>
      <c r="F797" t="s">
        <v>10</v>
      </c>
    </row>
    <row r="798" spans="1:6" x14ac:dyDescent="0.2">
      <c r="A798">
        <v>2021</v>
      </c>
      <c r="B798" t="s">
        <v>62</v>
      </c>
      <c r="C798" t="s">
        <v>37</v>
      </c>
      <c r="D798">
        <v>11347</v>
      </c>
      <c r="E798">
        <v>70156</v>
      </c>
      <c r="F798" t="s">
        <v>10</v>
      </c>
    </row>
    <row r="799" spans="1:6" x14ac:dyDescent="0.2">
      <c r="A799">
        <v>2021</v>
      </c>
      <c r="B799" t="s">
        <v>62</v>
      </c>
      <c r="C799" t="s">
        <v>38</v>
      </c>
      <c r="D799">
        <v>112890</v>
      </c>
      <c r="E799">
        <v>105615</v>
      </c>
      <c r="F799" t="s">
        <v>8</v>
      </c>
    </row>
    <row r="800" spans="1:6" x14ac:dyDescent="0.2">
      <c r="A800">
        <v>2021</v>
      </c>
      <c r="B800" t="s">
        <v>62</v>
      </c>
      <c r="C800" t="s">
        <v>39</v>
      </c>
      <c r="D800">
        <v>61321</v>
      </c>
      <c r="E800">
        <v>73705</v>
      </c>
      <c r="F800" t="s">
        <v>8</v>
      </c>
    </row>
    <row r="801" spans="1:6" x14ac:dyDescent="0.2">
      <c r="A801">
        <v>2021</v>
      </c>
      <c r="B801" t="s">
        <v>62</v>
      </c>
      <c r="C801" t="s">
        <v>40</v>
      </c>
      <c r="D801">
        <v>5198</v>
      </c>
      <c r="E801">
        <v>69897</v>
      </c>
      <c r="F801" t="s">
        <v>10</v>
      </c>
    </row>
    <row r="802" spans="1:6" x14ac:dyDescent="0.2">
      <c r="A802">
        <v>2021</v>
      </c>
      <c r="B802" t="s">
        <v>62</v>
      </c>
      <c r="C802" t="s">
        <v>41</v>
      </c>
      <c r="D802">
        <v>54330</v>
      </c>
      <c r="E802">
        <v>72752</v>
      </c>
      <c r="F802" t="s">
        <v>10</v>
      </c>
    </row>
    <row r="803" spans="1:6" x14ac:dyDescent="0.2">
      <c r="A803">
        <v>2021</v>
      </c>
      <c r="B803" t="s">
        <v>62</v>
      </c>
      <c r="C803" t="s">
        <v>42</v>
      </c>
      <c r="D803">
        <v>21148</v>
      </c>
      <c r="E803">
        <v>60841</v>
      </c>
      <c r="F803" t="s">
        <v>10</v>
      </c>
    </row>
    <row r="804" spans="1:6" x14ac:dyDescent="0.2">
      <c r="A804">
        <v>2021</v>
      </c>
      <c r="B804" t="s">
        <v>62</v>
      </c>
      <c r="C804" t="s">
        <v>43</v>
      </c>
      <c r="D804">
        <v>26161</v>
      </c>
      <c r="E804">
        <v>79460</v>
      </c>
      <c r="F804" t="s">
        <v>10</v>
      </c>
    </row>
    <row r="805" spans="1:6" x14ac:dyDescent="0.2">
      <c r="A805">
        <v>2021</v>
      </c>
      <c r="B805" t="s">
        <v>62</v>
      </c>
      <c r="C805" t="s">
        <v>44</v>
      </c>
      <c r="D805">
        <v>64541</v>
      </c>
      <c r="E805">
        <v>87681</v>
      </c>
      <c r="F805" t="s">
        <v>10</v>
      </c>
    </row>
    <row r="806" spans="1:6" x14ac:dyDescent="0.2">
      <c r="A806">
        <v>2021</v>
      </c>
      <c r="B806" t="s">
        <v>62</v>
      </c>
      <c r="C806" t="s">
        <v>45</v>
      </c>
      <c r="D806">
        <v>9043</v>
      </c>
      <c r="E806">
        <v>74454</v>
      </c>
      <c r="F806" t="s">
        <v>8</v>
      </c>
    </row>
    <row r="807" spans="1:6" x14ac:dyDescent="0.2">
      <c r="A807">
        <v>2021</v>
      </c>
      <c r="B807" t="s">
        <v>62</v>
      </c>
      <c r="C807" t="s">
        <v>46</v>
      </c>
      <c r="D807">
        <v>29329</v>
      </c>
      <c r="E807">
        <v>58492</v>
      </c>
      <c r="F807" t="s">
        <v>8</v>
      </c>
    </row>
    <row r="808" spans="1:6" x14ac:dyDescent="0.2">
      <c r="A808">
        <v>2021</v>
      </c>
      <c r="B808" t="s">
        <v>62</v>
      </c>
      <c r="C808" t="s">
        <v>47</v>
      </c>
      <c r="D808">
        <v>5498</v>
      </c>
      <c r="E808">
        <v>64619</v>
      </c>
      <c r="F808" t="s">
        <v>10</v>
      </c>
    </row>
    <row r="809" spans="1:6" x14ac:dyDescent="0.2">
      <c r="A809">
        <v>2021</v>
      </c>
      <c r="B809" t="s">
        <v>62</v>
      </c>
      <c r="C809" t="s">
        <v>48</v>
      </c>
      <c r="D809">
        <v>30774</v>
      </c>
      <c r="E809">
        <v>68990</v>
      </c>
      <c r="F809" t="s">
        <v>8</v>
      </c>
    </row>
    <row r="810" spans="1:6" x14ac:dyDescent="0.2">
      <c r="A810">
        <v>2022</v>
      </c>
      <c r="B810" t="s">
        <v>62</v>
      </c>
      <c r="C810" t="s">
        <v>49</v>
      </c>
      <c r="D810">
        <v>139953</v>
      </c>
      <c r="E810">
        <v>83197</v>
      </c>
      <c r="F810" t="s">
        <v>8</v>
      </c>
    </row>
    <row r="811" spans="1:6" x14ac:dyDescent="0.2">
      <c r="A811">
        <v>2022</v>
      </c>
      <c r="B811" t="s">
        <v>62</v>
      </c>
      <c r="C811" t="s">
        <v>50</v>
      </c>
      <c r="D811">
        <v>24485</v>
      </c>
      <c r="E811">
        <v>70641</v>
      </c>
      <c r="F811" t="s">
        <v>10</v>
      </c>
    </row>
    <row r="812" spans="1:6" x14ac:dyDescent="0.2">
      <c r="A812">
        <v>2022</v>
      </c>
      <c r="B812" t="s">
        <v>62</v>
      </c>
      <c r="C812" t="s">
        <v>51</v>
      </c>
      <c r="D812">
        <v>5970</v>
      </c>
      <c r="E812">
        <v>74986</v>
      </c>
      <c r="F812" t="s">
        <v>10</v>
      </c>
    </row>
    <row r="813" spans="1:6" x14ac:dyDescent="0.2">
      <c r="A813">
        <v>2022</v>
      </c>
      <c r="B813" t="s">
        <v>62</v>
      </c>
      <c r="C813" t="s">
        <v>52</v>
      </c>
      <c r="D813">
        <v>59342</v>
      </c>
      <c r="E813">
        <v>96327</v>
      </c>
      <c r="F813" t="s">
        <v>8</v>
      </c>
    </row>
    <row r="814" spans="1:6" x14ac:dyDescent="0.2">
      <c r="A814">
        <v>2022</v>
      </c>
      <c r="B814" t="s">
        <v>62</v>
      </c>
      <c r="C814" t="s">
        <v>53</v>
      </c>
      <c r="D814">
        <v>41249</v>
      </c>
      <c r="E814">
        <v>91460</v>
      </c>
      <c r="F814" t="s">
        <v>8</v>
      </c>
    </row>
    <row r="815" spans="1:6" x14ac:dyDescent="0.2">
      <c r="A815">
        <v>2022</v>
      </c>
      <c r="B815" t="s">
        <v>62</v>
      </c>
      <c r="C815" t="s">
        <v>54</v>
      </c>
      <c r="D815">
        <v>8381</v>
      </c>
      <c r="E815">
        <v>58180</v>
      </c>
      <c r="F815" t="s">
        <v>10</v>
      </c>
    </row>
    <row r="816" spans="1:6" x14ac:dyDescent="0.2">
      <c r="A816">
        <v>2022</v>
      </c>
      <c r="B816" t="s">
        <v>62</v>
      </c>
      <c r="C816" t="s">
        <v>55</v>
      </c>
      <c r="D816">
        <v>26927</v>
      </c>
      <c r="E816">
        <v>69192</v>
      </c>
      <c r="F816" t="s">
        <v>8</v>
      </c>
    </row>
    <row r="817" spans="1:6" x14ac:dyDescent="0.2">
      <c r="A817">
        <v>2022</v>
      </c>
      <c r="B817" t="s">
        <v>62</v>
      </c>
      <c r="C817" t="s">
        <v>56</v>
      </c>
      <c r="D817">
        <v>4728</v>
      </c>
      <c r="E817">
        <v>62253</v>
      </c>
      <c r="F817" t="s">
        <v>10</v>
      </c>
    </row>
    <row r="818" spans="1:6" x14ac:dyDescent="0.2">
      <c r="A818">
        <v>2022</v>
      </c>
      <c r="B818" t="s">
        <v>63</v>
      </c>
      <c r="C818" t="s">
        <v>7</v>
      </c>
      <c r="D818">
        <v>13692</v>
      </c>
      <c r="E818">
        <v>53785</v>
      </c>
      <c r="F818" t="s">
        <v>8</v>
      </c>
    </row>
    <row r="819" spans="1:6" x14ac:dyDescent="0.2">
      <c r="A819">
        <v>2022</v>
      </c>
      <c r="B819" t="s">
        <v>63</v>
      </c>
      <c r="C819" t="s">
        <v>9</v>
      </c>
      <c r="D819">
        <v>19924</v>
      </c>
      <c r="E819">
        <v>58632</v>
      </c>
      <c r="F819" t="s">
        <v>8</v>
      </c>
    </row>
    <row r="820" spans="1:6" x14ac:dyDescent="0.2">
      <c r="A820">
        <v>2022</v>
      </c>
      <c r="B820" t="s">
        <v>63</v>
      </c>
      <c r="C820" t="s">
        <v>11</v>
      </c>
      <c r="D820">
        <v>15780</v>
      </c>
      <c r="E820">
        <v>49983</v>
      </c>
      <c r="F820" t="s">
        <v>10</v>
      </c>
    </row>
    <row r="821" spans="1:6" x14ac:dyDescent="0.2">
      <c r="A821">
        <v>2022</v>
      </c>
      <c r="B821" t="s">
        <v>63</v>
      </c>
      <c r="C821" t="s">
        <v>12</v>
      </c>
      <c r="D821">
        <v>639529</v>
      </c>
      <c r="E821">
        <v>59909</v>
      </c>
      <c r="F821" t="s">
        <v>10</v>
      </c>
    </row>
    <row r="822" spans="1:6" x14ac:dyDescent="0.2">
      <c r="A822">
        <v>2022</v>
      </c>
      <c r="B822" t="s">
        <v>63</v>
      </c>
      <c r="C822" t="s">
        <v>13</v>
      </c>
      <c r="D822">
        <v>21747</v>
      </c>
      <c r="E822">
        <v>57600</v>
      </c>
      <c r="F822" t="s">
        <v>8</v>
      </c>
    </row>
    <row r="823" spans="1:6" x14ac:dyDescent="0.2">
      <c r="A823">
        <v>2022</v>
      </c>
      <c r="B823" t="s">
        <v>63</v>
      </c>
      <c r="C823" t="s">
        <v>14</v>
      </c>
      <c r="D823">
        <v>13478</v>
      </c>
      <c r="E823">
        <v>63419</v>
      </c>
      <c r="F823" t="s">
        <v>8</v>
      </c>
    </row>
    <row r="824" spans="1:6" x14ac:dyDescent="0.2">
      <c r="A824">
        <v>2022</v>
      </c>
      <c r="B824" t="s">
        <v>63</v>
      </c>
      <c r="C824" t="s">
        <v>15</v>
      </c>
      <c r="D824">
        <v>5386</v>
      </c>
      <c r="E824">
        <v>61284</v>
      </c>
      <c r="F824" t="s">
        <v>10</v>
      </c>
    </row>
    <row r="825" spans="1:6" x14ac:dyDescent="0.2">
      <c r="A825">
        <v>2022</v>
      </c>
      <c r="B825" t="s">
        <v>63</v>
      </c>
      <c r="C825" t="s">
        <v>16</v>
      </c>
      <c r="D825">
        <v>76615</v>
      </c>
      <c r="E825">
        <v>58039</v>
      </c>
      <c r="F825" t="s">
        <v>10</v>
      </c>
    </row>
    <row r="826" spans="1:6" x14ac:dyDescent="0.2">
      <c r="A826">
        <v>2022</v>
      </c>
      <c r="B826" t="s">
        <v>63</v>
      </c>
      <c r="C826" t="s">
        <v>17</v>
      </c>
      <c r="D826">
        <v>29998</v>
      </c>
      <c r="E826">
        <v>59810</v>
      </c>
      <c r="F826" t="s">
        <v>10</v>
      </c>
    </row>
    <row r="827" spans="1:6" x14ac:dyDescent="0.2">
      <c r="A827">
        <v>2022</v>
      </c>
      <c r="B827" t="s">
        <v>63</v>
      </c>
      <c r="C827" t="s">
        <v>18</v>
      </c>
      <c r="D827">
        <v>8163</v>
      </c>
      <c r="E827">
        <v>49475</v>
      </c>
      <c r="F827" t="s">
        <v>10</v>
      </c>
    </row>
    <row r="828" spans="1:6" x14ac:dyDescent="0.2">
      <c r="A828">
        <v>2022</v>
      </c>
      <c r="B828" t="s">
        <v>63</v>
      </c>
      <c r="C828" t="s">
        <v>19</v>
      </c>
      <c r="D828">
        <v>35102</v>
      </c>
      <c r="E828">
        <v>58038</v>
      </c>
      <c r="F828" t="s">
        <v>10</v>
      </c>
    </row>
    <row r="829" spans="1:6" x14ac:dyDescent="0.2">
      <c r="A829">
        <v>2022</v>
      </c>
      <c r="B829" t="s">
        <v>63</v>
      </c>
      <c r="C829" t="s">
        <v>20</v>
      </c>
      <c r="D829">
        <v>16247</v>
      </c>
      <c r="E829">
        <v>55107</v>
      </c>
      <c r="F829" t="s">
        <v>8</v>
      </c>
    </row>
    <row r="830" spans="1:6" x14ac:dyDescent="0.2">
      <c r="A830">
        <v>2022</v>
      </c>
      <c r="B830" t="s">
        <v>63</v>
      </c>
      <c r="C830" t="s">
        <v>21</v>
      </c>
      <c r="D830">
        <v>11966</v>
      </c>
      <c r="E830">
        <v>50392</v>
      </c>
      <c r="F830" t="s">
        <v>8</v>
      </c>
    </row>
    <row r="831" spans="1:6" x14ac:dyDescent="0.2">
      <c r="A831">
        <v>2022</v>
      </c>
      <c r="B831" t="s">
        <v>63</v>
      </c>
      <c r="C831" t="s">
        <v>22</v>
      </c>
      <c r="D831">
        <v>10085</v>
      </c>
      <c r="E831">
        <v>49909</v>
      </c>
      <c r="F831" t="s">
        <v>10</v>
      </c>
    </row>
    <row r="832" spans="1:6" x14ac:dyDescent="0.2">
      <c r="A832">
        <v>2022</v>
      </c>
      <c r="B832" t="s">
        <v>63</v>
      </c>
      <c r="C832" t="s">
        <v>23</v>
      </c>
      <c r="D832">
        <v>18442</v>
      </c>
      <c r="E832">
        <v>55141</v>
      </c>
      <c r="F832" t="s">
        <v>8</v>
      </c>
    </row>
    <row r="833" spans="1:6" x14ac:dyDescent="0.2">
      <c r="A833">
        <v>2022</v>
      </c>
      <c r="B833" t="s">
        <v>63</v>
      </c>
      <c r="C833" t="s">
        <v>24</v>
      </c>
      <c r="D833">
        <v>16110</v>
      </c>
      <c r="E833">
        <v>50832</v>
      </c>
      <c r="F833" t="s">
        <v>8</v>
      </c>
    </row>
    <row r="834" spans="1:6" x14ac:dyDescent="0.2">
      <c r="A834">
        <v>2022</v>
      </c>
      <c r="B834" t="s">
        <v>63</v>
      </c>
      <c r="C834" t="s">
        <v>25</v>
      </c>
      <c r="D834">
        <v>5474</v>
      </c>
      <c r="E834">
        <v>55342</v>
      </c>
      <c r="F834" t="s">
        <v>10</v>
      </c>
    </row>
    <row r="835" spans="1:6" x14ac:dyDescent="0.2">
      <c r="A835">
        <v>2022</v>
      </c>
      <c r="B835" t="s">
        <v>63</v>
      </c>
      <c r="C835" t="s">
        <v>26</v>
      </c>
      <c r="D835">
        <v>21419</v>
      </c>
      <c r="E835">
        <v>61476</v>
      </c>
      <c r="F835" t="s">
        <v>10</v>
      </c>
    </row>
    <row r="836" spans="1:6" x14ac:dyDescent="0.2">
      <c r="A836">
        <v>2022</v>
      </c>
      <c r="B836" t="s">
        <v>63</v>
      </c>
      <c r="C836" t="s">
        <v>27</v>
      </c>
      <c r="D836">
        <v>68761</v>
      </c>
      <c r="E836">
        <v>65886</v>
      </c>
      <c r="F836" t="s">
        <v>8</v>
      </c>
    </row>
    <row r="837" spans="1:6" x14ac:dyDescent="0.2">
      <c r="A837">
        <v>2022</v>
      </c>
      <c r="B837" t="s">
        <v>63</v>
      </c>
      <c r="C837" t="s">
        <v>28</v>
      </c>
      <c r="D837">
        <v>25357</v>
      </c>
      <c r="E837">
        <v>56845</v>
      </c>
      <c r="F837" t="s">
        <v>8</v>
      </c>
    </row>
    <row r="838" spans="1:6" x14ac:dyDescent="0.2">
      <c r="A838">
        <v>2022</v>
      </c>
      <c r="B838" t="s">
        <v>63</v>
      </c>
      <c r="C838" t="s">
        <v>29</v>
      </c>
      <c r="D838">
        <v>20728</v>
      </c>
      <c r="E838">
        <v>58656</v>
      </c>
      <c r="F838" t="s">
        <v>10</v>
      </c>
    </row>
    <row r="839" spans="1:6" x14ac:dyDescent="0.2">
      <c r="A839">
        <v>2022</v>
      </c>
      <c r="B839" t="s">
        <v>63</v>
      </c>
      <c r="C839" t="s">
        <v>30</v>
      </c>
      <c r="D839">
        <v>7557</v>
      </c>
      <c r="E839">
        <v>48620</v>
      </c>
      <c r="F839" t="s">
        <v>8</v>
      </c>
    </row>
    <row r="840" spans="1:6" x14ac:dyDescent="0.2">
      <c r="A840">
        <v>2022</v>
      </c>
      <c r="B840" t="s">
        <v>63</v>
      </c>
      <c r="C840" t="s">
        <v>31</v>
      </c>
      <c r="D840">
        <v>52078</v>
      </c>
      <c r="E840">
        <v>53562</v>
      </c>
      <c r="F840" t="s">
        <v>10</v>
      </c>
    </row>
    <row r="841" spans="1:6" x14ac:dyDescent="0.2">
      <c r="A841">
        <v>2022</v>
      </c>
      <c r="B841" t="s">
        <v>63</v>
      </c>
      <c r="C841" t="s">
        <v>32</v>
      </c>
      <c r="D841">
        <v>4834</v>
      </c>
      <c r="E841">
        <v>55258</v>
      </c>
      <c r="F841" t="s">
        <v>8</v>
      </c>
    </row>
    <row r="842" spans="1:6" x14ac:dyDescent="0.2">
      <c r="A842">
        <v>2022</v>
      </c>
      <c r="B842" t="s">
        <v>63</v>
      </c>
      <c r="C842" t="s">
        <v>33</v>
      </c>
      <c r="D842">
        <v>11559</v>
      </c>
      <c r="E842">
        <v>54735</v>
      </c>
      <c r="F842" t="s">
        <v>8</v>
      </c>
    </row>
    <row r="843" spans="1:6" x14ac:dyDescent="0.2">
      <c r="A843">
        <v>2022</v>
      </c>
      <c r="B843" t="s">
        <v>63</v>
      </c>
      <c r="C843" t="s">
        <v>34</v>
      </c>
      <c r="D843">
        <v>8934</v>
      </c>
      <c r="E843">
        <v>60808</v>
      </c>
      <c r="F843" t="s">
        <v>10</v>
      </c>
    </row>
    <row r="844" spans="1:6" x14ac:dyDescent="0.2">
      <c r="A844">
        <v>2022</v>
      </c>
      <c r="B844" t="s">
        <v>63</v>
      </c>
      <c r="C844" t="s">
        <v>35</v>
      </c>
      <c r="D844">
        <v>4773</v>
      </c>
      <c r="E844">
        <v>64363</v>
      </c>
      <c r="F844" t="s">
        <v>10</v>
      </c>
    </row>
    <row r="845" spans="1:6" x14ac:dyDescent="0.2">
      <c r="A845">
        <v>2022</v>
      </c>
      <c r="B845" t="s">
        <v>63</v>
      </c>
      <c r="C845" t="s">
        <v>36</v>
      </c>
      <c r="D845">
        <v>40687</v>
      </c>
      <c r="E845">
        <v>61124</v>
      </c>
      <c r="F845" t="s">
        <v>8</v>
      </c>
    </row>
    <row r="846" spans="1:6" x14ac:dyDescent="0.2">
      <c r="A846">
        <v>2022</v>
      </c>
      <c r="B846" t="s">
        <v>63</v>
      </c>
      <c r="C846" t="s">
        <v>37</v>
      </c>
      <c r="D846">
        <v>10974</v>
      </c>
      <c r="E846">
        <v>48852</v>
      </c>
      <c r="F846" t="s">
        <v>8</v>
      </c>
    </row>
    <row r="847" spans="1:6" x14ac:dyDescent="0.2">
      <c r="A847">
        <v>2022</v>
      </c>
      <c r="B847" t="s">
        <v>63</v>
      </c>
      <c r="C847" t="s">
        <v>38</v>
      </c>
      <c r="D847">
        <v>67202</v>
      </c>
      <c r="E847">
        <v>60638</v>
      </c>
      <c r="F847" t="s">
        <v>10</v>
      </c>
    </row>
    <row r="848" spans="1:6" x14ac:dyDescent="0.2">
      <c r="A848">
        <v>2022</v>
      </c>
      <c r="B848" t="s">
        <v>63</v>
      </c>
      <c r="C848" t="s">
        <v>39</v>
      </c>
      <c r="D848">
        <v>28199</v>
      </c>
      <c r="E848">
        <v>56123</v>
      </c>
      <c r="F848" t="s">
        <v>10</v>
      </c>
    </row>
    <row r="849" spans="1:6" x14ac:dyDescent="0.2">
      <c r="A849">
        <v>2022</v>
      </c>
      <c r="B849" t="s">
        <v>63</v>
      </c>
      <c r="C849" t="s">
        <v>40</v>
      </c>
      <c r="D849">
        <v>2581</v>
      </c>
      <c r="E849">
        <v>58585</v>
      </c>
      <c r="F849" t="s">
        <v>10</v>
      </c>
    </row>
    <row r="850" spans="1:6" x14ac:dyDescent="0.2">
      <c r="A850">
        <v>2022</v>
      </c>
      <c r="B850" t="s">
        <v>63</v>
      </c>
      <c r="C850" t="s">
        <v>41</v>
      </c>
      <c r="D850">
        <v>35525</v>
      </c>
      <c r="E850">
        <v>53891</v>
      </c>
      <c r="F850" t="s">
        <v>10</v>
      </c>
    </row>
    <row r="851" spans="1:6" x14ac:dyDescent="0.2">
      <c r="A851">
        <v>2022</v>
      </c>
      <c r="B851" t="s">
        <v>63</v>
      </c>
      <c r="C851" t="s">
        <v>42</v>
      </c>
      <c r="D851">
        <v>13345</v>
      </c>
      <c r="E851">
        <v>52841</v>
      </c>
      <c r="F851" t="s">
        <v>10</v>
      </c>
    </row>
    <row r="852" spans="1:6" x14ac:dyDescent="0.2">
      <c r="A852">
        <v>2022</v>
      </c>
      <c r="B852" t="s">
        <v>63</v>
      </c>
      <c r="C852" t="s">
        <v>43</v>
      </c>
      <c r="D852">
        <v>16113</v>
      </c>
      <c r="E852">
        <v>57842</v>
      </c>
      <c r="F852" t="s">
        <v>8</v>
      </c>
    </row>
    <row r="853" spans="1:6" x14ac:dyDescent="0.2">
      <c r="A853">
        <v>2022</v>
      </c>
      <c r="B853" t="s">
        <v>63</v>
      </c>
      <c r="C853" t="s">
        <v>44</v>
      </c>
      <c r="D853">
        <v>57945</v>
      </c>
      <c r="E853">
        <v>59416</v>
      </c>
      <c r="F853" t="s">
        <v>8</v>
      </c>
    </row>
    <row r="854" spans="1:6" x14ac:dyDescent="0.2">
      <c r="A854">
        <v>2022</v>
      </c>
      <c r="B854" t="s">
        <v>63</v>
      </c>
      <c r="C854" t="s">
        <v>45</v>
      </c>
      <c r="D854">
        <v>4664</v>
      </c>
      <c r="E854">
        <v>56458</v>
      </c>
      <c r="F854" t="s">
        <v>10</v>
      </c>
    </row>
    <row r="855" spans="1:6" x14ac:dyDescent="0.2">
      <c r="A855">
        <v>2022</v>
      </c>
      <c r="B855" t="s">
        <v>63</v>
      </c>
      <c r="C855" t="s">
        <v>46</v>
      </c>
      <c r="D855">
        <v>12757</v>
      </c>
      <c r="E855">
        <v>53296</v>
      </c>
      <c r="F855" t="s">
        <v>8</v>
      </c>
    </row>
    <row r="856" spans="1:6" x14ac:dyDescent="0.2">
      <c r="A856">
        <v>2022</v>
      </c>
      <c r="B856" t="s">
        <v>63</v>
      </c>
      <c r="C856" t="s">
        <v>47</v>
      </c>
      <c r="D856">
        <v>2904</v>
      </c>
      <c r="E856">
        <v>58412</v>
      </c>
      <c r="F856" t="s">
        <v>8</v>
      </c>
    </row>
    <row r="857" spans="1:6" x14ac:dyDescent="0.2">
      <c r="A857">
        <v>2022</v>
      </c>
      <c r="B857" t="s">
        <v>63</v>
      </c>
      <c r="C857" t="s">
        <v>48</v>
      </c>
      <c r="D857">
        <v>16563</v>
      </c>
      <c r="E857">
        <v>59183</v>
      </c>
      <c r="F857" t="s">
        <v>10</v>
      </c>
    </row>
    <row r="858" spans="1:6" x14ac:dyDescent="0.2">
      <c r="A858">
        <v>2022</v>
      </c>
      <c r="B858" t="s">
        <v>63</v>
      </c>
      <c r="C858" t="s">
        <v>49</v>
      </c>
      <c r="D858">
        <v>94237</v>
      </c>
      <c r="E858">
        <v>55322</v>
      </c>
      <c r="F858" t="s">
        <v>10</v>
      </c>
    </row>
    <row r="859" spans="1:6" x14ac:dyDescent="0.2">
      <c r="A859">
        <v>2022</v>
      </c>
      <c r="B859" t="s">
        <v>63</v>
      </c>
      <c r="C859" t="s">
        <v>50</v>
      </c>
      <c r="D859">
        <v>12857</v>
      </c>
      <c r="E859">
        <v>50983</v>
      </c>
      <c r="F859" t="s">
        <v>8</v>
      </c>
    </row>
    <row r="860" spans="1:6" x14ac:dyDescent="0.2">
      <c r="A860">
        <v>2022</v>
      </c>
      <c r="B860" t="s">
        <v>63</v>
      </c>
      <c r="C860" t="s">
        <v>51</v>
      </c>
      <c r="D860">
        <v>2503</v>
      </c>
      <c r="E860">
        <v>54501</v>
      </c>
      <c r="F860" t="s">
        <v>8</v>
      </c>
    </row>
    <row r="861" spans="1:6" x14ac:dyDescent="0.2">
      <c r="A861">
        <v>2022</v>
      </c>
      <c r="B861" t="s">
        <v>63</v>
      </c>
      <c r="C861" t="s">
        <v>52</v>
      </c>
      <c r="D861">
        <v>50144</v>
      </c>
      <c r="E861">
        <v>56876</v>
      </c>
      <c r="F861" t="s">
        <v>10</v>
      </c>
    </row>
    <row r="862" spans="1:6" x14ac:dyDescent="0.2">
      <c r="A862">
        <v>2022</v>
      </c>
      <c r="B862" t="s">
        <v>63</v>
      </c>
      <c r="C862" t="s">
        <v>53</v>
      </c>
      <c r="D862">
        <v>64023</v>
      </c>
      <c r="E862">
        <v>59267</v>
      </c>
      <c r="F862" t="s">
        <v>8</v>
      </c>
    </row>
    <row r="863" spans="1:6" x14ac:dyDescent="0.2">
      <c r="A863">
        <v>2022</v>
      </c>
      <c r="B863" t="s">
        <v>63</v>
      </c>
      <c r="C863" t="s">
        <v>54</v>
      </c>
      <c r="D863">
        <v>5755</v>
      </c>
      <c r="E863">
        <v>53876</v>
      </c>
      <c r="F863" t="s">
        <v>10</v>
      </c>
    </row>
    <row r="864" spans="1:6" x14ac:dyDescent="0.2">
      <c r="A864">
        <v>2022</v>
      </c>
      <c r="B864" t="s">
        <v>63</v>
      </c>
      <c r="C864" t="s">
        <v>55</v>
      </c>
      <c r="D864">
        <v>29257</v>
      </c>
      <c r="E864">
        <v>56951</v>
      </c>
      <c r="F864" t="s">
        <v>8</v>
      </c>
    </row>
    <row r="865" spans="1:6" x14ac:dyDescent="0.2">
      <c r="A865">
        <v>2022</v>
      </c>
      <c r="B865" t="s">
        <v>63</v>
      </c>
      <c r="C865" t="s">
        <v>56</v>
      </c>
      <c r="D865">
        <v>3384</v>
      </c>
      <c r="E865">
        <v>50083</v>
      </c>
      <c r="F865" t="s">
        <v>8</v>
      </c>
    </row>
    <row r="866" spans="1:6" x14ac:dyDescent="0.2">
      <c r="A866">
        <v>2022</v>
      </c>
      <c r="B866" t="s">
        <v>64</v>
      </c>
      <c r="C866" t="s">
        <v>7</v>
      </c>
      <c r="D866">
        <v>11180</v>
      </c>
      <c r="E866">
        <v>23618</v>
      </c>
      <c r="F866" t="s">
        <v>10</v>
      </c>
    </row>
    <row r="867" spans="1:6" x14ac:dyDescent="0.2">
      <c r="A867">
        <v>2022</v>
      </c>
      <c r="B867" t="s">
        <v>64</v>
      </c>
      <c r="C867" t="s">
        <v>9</v>
      </c>
      <c r="D867">
        <v>14256</v>
      </c>
      <c r="E867">
        <v>31557</v>
      </c>
      <c r="F867" t="s">
        <v>10</v>
      </c>
    </row>
    <row r="868" spans="1:6" x14ac:dyDescent="0.2">
      <c r="A868">
        <v>2022</v>
      </c>
      <c r="B868" t="s">
        <v>64</v>
      </c>
      <c r="C868" t="s">
        <v>11</v>
      </c>
      <c r="D868">
        <v>7315</v>
      </c>
      <c r="E868">
        <v>23299</v>
      </c>
      <c r="F868" t="s">
        <v>8</v>
      </c>
    </row>
    <row r="869" spans="1:6" x14ac:dyDescent="0.2">
      <c r="A869">
        <v>2022</v>
      </c>
      <c r="B869" t="s">
        <v>64</v>
      </c>
      <c r="C869" t="s">
        <v>12</v>
      </c>
      <c r="D869">
        <v>116191</v>
      </c>
      <c r="E869">
        <v>38379</v>
      </c>
      <c r="F869" t="s">
        <v>8</v>
      </c>
    </row>
    <row r="870" spans="1:6" x14ac:dyDescent="0.2">
      <c r="A870">
        <v>2022</v>
      </c>
      <c r="B870" t="s">
        <v>64</v>
      </c>
      <c r="C870" t="s">
        <v>13</v>
      </c>
      <c r="D870">
        <v>17317</v>
      </c>
      <c r="E870">
        <v>33131</v>
      </c>
      <c r="F870" t="s">
        <v>10</v>
      </c>
    </row>
    <row r="871" spans="1:6" x14ac:dyDescent="0.2">
      <c r="A871">
        <v>2022</v>
      </c>
      <c r="B871" t="s">
        <v>64</v>
      </c>
      <c r="C871" t="s">
        <v>14</v>
      </c>
      <c r="D871">
        <v>10917</v>
      </c>
      <c r="E871">
        <v>30451</v>
      </c>
      <c r="F871" t="s">
        <v>10</v>
      </c>
    </row>
    <row r="872" spans="1:6" x14ac:dyDescent="0.2">
      <c r="A872">
        <v>2022</v>
      </c>
      <c r="B872" t="s">
        <v>64</v>
      </c>
      <c r="C872" t="s">
        <v>15</v>
      </c>
      <c r="D872">
        <v>2710</v>
      </c>
      <c r="E872">
        <v>27264</v>
      </c>
      <c r="F872" t="s">
        <v>10</v>
      </c>
    </row>
    <row r="873" spans="1:6" x14ac:dyDescent="0.2">
      <c r="A873">
        <v>2022</v>
      </c>
      <c r="B873" t="s">
        <v>64</v>
      </c>
      <c r="C873" t="s">
        <v>16</v>
      </c>
      <c r="D873">
        <v>58596</v>
      </c>
      <c r="E873">
        <v>32675</v>
      </c>
      <c r="F873" t="s">
        <v>10</v>
      </c>
    </row>
    <row r="874" spans="1:6" x14ac:dyDescent="0.2">
      <c r="A874">
        <v>2022</v>
      </c>
      <c r="B874" t="s">
        <v>64</v>
      </c>
      <c r="C874" t="s">
        <v>17</v>
      </c>
      <c r="D874">
        <v>25254</v>
      </c>
      <c r="E874">
        <v>27342</v>
      </c>
      <c r="F874" t="s">
        <v>10</v>
      </c>
    </row>
    <row r="875" spans="1:6" x14ac:dyDescent="0.2">
      <c r="A875">
        <v>2022</v>
      </c>
      <c r="B875" t="s">
        <v>64</v>
      </c>
      <c r="C875" t="s">
        <v>18</v>
      </c>
      <c r="D875">
        <v>5038</v>
      </c>
      <c r="E875">
        <v>23770</v>
      </c>
      <c r="F875" t="s">
        <v>8</v>
      </c>
    </row>
    <row r="876" spans="1:6" x14ac:dyDescent="0.2">
      <c r="A876">
        <v>2022</v>
      </c>
      <c r="B876" t="s">
        <v>64</v>
      </c>
      <c r="C876" t="s">
        <v>19</v>
      </c>
      <c r="D876">
        <v>33183</v>
      </c>
      <c r="E876">
        <v>30703</v>
      </c>
      <c r="F876" t="s">
        <v>8</v>
      </c>
    </row>
    <row r="877" spans="1:6" x14ac:dyDescent="0.2">
      <c r="A877">
        <v>2022</v>
      </c>
      <c r="B877" t="s">
        <v>64</v>
      </c>
      <c r="C877" t="s">
        <v>20</v>
      </c>
      <c r="D877">
        <v>15776</v>
      </c>
      <c r="E877">
        <v>25660</v>
      </c>
      <c r="F877" t="s">
        <v>10</v>
      </c>
    </row>
    <row r="878" spans="1:6" x14ac:dyDescent="0.2">
      <c r="A878">
        <v>2022</v>
      </c>
      <c r="B878" t="s">
        <v>64</v>
      </c>
      <c r="C878" t="s">
        <v>21</v>
      </c>
      <c r="D878">
        <v>8796</v>
      </c>
      <c r="E878">
        <v>23261</v>
      </c>
      <c r="F878" t="s">
        <v>8</v>
      </c>
    </row>
    <row r="879" spans="1:6" x14ac:dyDescent="0.2">
      <c r="A879">
        <v>2022</v>
      </c>
      <c r="B879" t="s">
        <v>64</v>
      </c>
      <c r="C879" t="s">
        <v>22</v>
      </c>
      <c r="D879">
        <v>6871</v>
      </c>
      <c r="E879">
        <v>23333</v>
      </c>
      <c r="F879" t="s">
        <v>8</v>
      </c>
    </row>
    <row r="880" spans="1:6" x14ac:dyDescent="0.2">
      <c r="A880">
        <v>2022</v>
      </c>
      <c r="B880" t="s">
        <v>64</v>
      </c>
      <c r="C880" t="s">
        <v>23</v>
      </c>
      <c r="D880">
        <v>10118</v>
      </c>
      <c r="E880">
        <v>24350</v>
      </c>
      <c r="F880" t="s">
        <v>10</v>
      </c>
    </row>
    <row r="881" spans="1:6" x14ac:dyDescent="0.2">
      <c r="A881">
        <v>2022</v>
      </c>
      <c r="B881" t="s">
        <v>64</v>
      </c>
      <c r="C881" t="s">
        <v>24</v>
      </c>
      <c r="D881">
        <v>12912</v>
      </c>
      <c r="E881">
        <v>27789</v>
      </c>
      <c r="F881" t="s">
        <v>10</v>
      </c>
    </row>
    <row r="882" spans="1:6" x14ac:dyDescent="0.2">
      <c r="A882">
        <v>2022</v>
      </c>
      <c r="B882" t="s">
        <v>64</v>
      </c>
      <c r="C882" t="s">
        <v>25</v>
      </c>
      <c r="D882">
        <v>5132</v>
      </c>
      <c r="E882">
        <v>29169</v>
      </c>
      <c r="F882" t="s">
        <v>8</v>
      </c>
    </row>
    <row r="883" spans="1:6" x14ac:dyDescent="0.2">
      <c r="A883">
        <v>2022</v>
      </c>
      <c r="B883" t="s">
        <v>64</v>
      </c>
      <c r="C883" t="s">
        <v>26</v>
      </c>
      <c r="D883">
        <v>15043</v>
      </c>
      <c r="E883">
        <v>30758</v>
      </c>
      <c r="F883" t="s">
        <v>8</v>
      </c>
    </row>
    <row r="884" spans="1:6" x14ac:dyDescent="0.2">
      <c r="A884">
        <v>2022</v>
      </c>
      <c r="B884" t="s">
        <v>64</v>
      </c>
      <c r="C884" t="s">
        <v>27</v>
      </c>
      <c r="D884">
        <v>20740</v>
      </c>
      <c r="E884">
        <v>35500</v>
      </c>
      <c r="F884" t="s">
        <v>10</v>
      </c>
    </row>
    <row r="885" spans="1:6" x14ac:dyDescent="0.2">
      <c r="A885">
        <v>2022</v>
      </c>
      <c r="B885" t="s">
        <v>64</v>
      </c>
      <c r="C885" t="s">
        <v>28</v>
      </c>
      <c r="D885">
        <v>23113</v>
      </c>
      <c r="E885">
        <v>27121</v>
      </c>
      <c r="F885" t="s">
        <v>8</v>
      </c>
    </row>
    <row r="886" spans="1:6" x14ac:dyDescent="0.2">
      <c r="A886">
        <v>2022</v>
      </c>
      <c r="B886" t="s">
        <v>64</v>
      </c>
      <c r="C886" t="s">
        <v>29</v>
      </c>
      <c r="D886">
        <v>15325</v>
      </c>
      <c r="E886">
        <v>29261</v>
      </c>
      <c r="F886" t="s">
        <v>10</v>
      </c>
    </row>
    <row r="887" spans="1:6" x14ac:dyDescent="0.2">
      <c r="A887">
        <v>2022</v>
      </c>
      <c r="B887" t="s">
        <v>64</v>
      </c>
      <c r="C887" t="s">
        <v>30</v>
      </c>
      <c r="D887">
        <v>6514</v>
      </c>
      <c r="E887">
        <v>23817</v>
      </c>
      <c r="F887" t="s">
        <v>8</v>
      </c>
    </row>
    <row r="888" spans="1:6" x14ac:dyDescent="0.2">
      <c r="A888">
        <v>2022</v>
      </c>
      <c r="B888" t="s">
        <v>64</v>
      </c>
      <c r="C888" t="s">
        <v>31</v>
      </c>
      <c r="D888">
        <v>15195</v>
      </c>
      <c r="E888">
        <v>27614</v>
      </c>
      <c r="F888" t="s">
        <v>8</v>
      </c>
    </row>
    <row r="889" spans="1:6" x14ac:dyDescent="0.2">
      <c r="A889">
        <v>2022</v>
      </c>
      <c r="B889" t="s">
        <v>64</v>
      </c>
      <c r="C889" t="s">
        <v>32</v>
      </c>
      <c r="D889">
        <v>5052</v>
      </c>
      <c r="E889">
        <v>25955</v>
      </c>
      <c r="F889" t="s">
        <v>10</v>
      </c>
    </row>
    <row r="890" spans="1:6" x14ac:dyDescent="0.2">
      <c r="A890">
        <v>2022</v>
      </c>
      <c r="B890" t="s">
        <v>64</v>
      </c>
      <c r="C890" t="s">
        <v>33</v>
      </c>
      <c r="D890">
        <v>5609</v>
      </c>
      <c r="E890">
        <v>23213</v>
      </c>
      <c r="F890" t="s">
        <v>10</v>
      </c>
    </row>
    <row r="891" spans="1:6" x14ac:dyDescent="0.2">
      <c r="A891">
        <v>2022</v>
      </c>
      <c r="B891" t="s">
        <v>64</v>
      </c>
      <c r="C891" t="s">
        <v>34</v>
      </c>
      <c r="D891">
        <v>8716</v>
      </c>
      <c r="E891">
        <v>40432</v>
      </c>
      <c r="F891" t="s">
        <v>8</v>
      </c>
    </row>
    <row r="892" spans="1:6" x14ac:dyDescent="0.2">
      <c r="A892">
        <v>2022</v>
      </c>
      <c r="B892" t="s">
        <v>64</v>
      </c>
      <c r="C892" t="s">
        <v>35</v>
      </c>
      <c r="D892">
        <v>4675</v>
      </c>
      <c r="E892">
        <v>28783</v>
      </c>
      <c r="F892" t="s">
        <v>8</v>
      </c>
    </row>
    <row r="893" spans="1:6" x14ac:dyDescent="0.2">
      <c r="A893">
        <v>2022</v>
      </c>
      <c r="B893" t="s">
        <v>64</v>
      </c>
      <c r="C893" t="s">
        <v>36</v>
      </c>
      <c r="D893">
        <v>24526</v>
      </c>
      <c r="E893">
        <v>32347</v>
      </c>
      <c r="F893" t="s">
        <v>10</v>
      </c>
    </row>
    <row r="894" spans="1:6" x14ac:dyDescent="0.2">
      <c r="A894">
        <v>2022</v>
      </c>
      <c r="B894" t="s">
        <v>64</v>
      </c>
      <c r="C894" t="s">
        <v>37</v>
      </c>
      <c r="D894">
        <v>5277</v>
      </c>
      <c r="E894">
        <v>25571</v>
      </c>
      <c r="F894" t="s">
        <v>10</v>
      </c>
    </row>
    <row r="895" spans="1:6" x14ac:dyDescent="0.2">
      <c r="A895">
        <v>2022</v>
      </c>
      <c r="B895" t="s">
        <v>64</v>
      </c>
      <c r="C895" t="s">
        <v>38</v>
      </c>
      <c r="D895">
        <v>65868</v>
      </c>
      <c r="E895">
        <v>41828</v>
      </c>
      <c r="F895" t="s">
        <v>10</v>
      </c>
    </row>
    <row r="896" spans="1:6" x14ac:dyDescent="0.2">
      <c r="A896">
        <v>2022</v>
      </c>
      <c r="B896" t="s">
        <v>64</v>
      </c>
      <c r="C896" t="s">
        <v>39</v>
      </c>
      <c r="D896">
        <v>26474</v>
      </c>
      <c r="E896">
        <v>26460</v>
      </c>
      <c r="F896" t="s">
        <v>10</v>
      </c>
    </row>
    <row r="897" spans="1:6" x14ac:dyDescent="0.2">
      <c r="A897">
        <v>2022</v>
      </c>
      <c r="B897" t="s">
        <v>64</v>
      </c>
      <c r="C897" t="s">
        <v>40</v>
      </c>
      <c r="D897">
        <v>2610</v>
      </c>
      <c r="E897">
        <v>24573</v>
      </c>
      <c r="F897" t="s">
        <v>10</v>
      </c>
    </row>
    <row r="898" spans="1:6" x14ac:dyDescent="0.2">
      <c r="A898">
        <v>2022</v>
      </c>
      <c r="B898" t="s">
        <v>64</v>
      </c>
      <c r="C898" t="s">
        <v>41</v>
      </c>
      <c r="D898">
        <v>29035</v>
      </c>
      <c r="E898">
        <v>26197</v>
      </c>
      <c r="F898" t="s">
        <v>8</v>
      </c>
    </row>
    <row r="899" spans="1:6" x14ac:dyDescent="0.2">
      <c r="A899">
        <v>2022</v>
      </c>
      <c r="B899" t="s">
        <v>64</v>
      </c>
      <c r="C899" t="s">
        <v>42</v>
      </c>
      <c r="D899">
        <v>9209</v>
      </c>
      <c r="E899">
        <v>24600</v>
      </c>
      <c r="F899" t="s">
        <v>8</v>
      </c>
    </row>
    <row r="900" spans="1:6" x14ac:dyDescent="0.2">
      <c r="A900">
        <v>2022</v>
      </c>
      <c r="B900" t="s">
        <v>64</v>
      </c>
      <c r="C900" t="s">
        <v>43</v>
      </c>
      <c r="D900">
        <v>14116</v>
      </c>
      <c r="E900">
        <v>29818</v>
      </c>
      <c r="F900" t="s">
        <v>10</v>
      </c>
    </row>
    <row r="901" spans="1:6" x14ac:dyDescent="0.2">
      <c r="A901">
        <v>2022</v>
      </c>
      <c r="B901" t="s">
        <v>64</v>
      </c>
      <c r="C901" t="s">
        <v>44</v>
      </c>
      <c r="D901">
        <v>33729</v>
      </c>
      <c r="E901">
        <v>28011</v>
      </c>
      <c r="F901" t="s">
        <v>8</v>
      </c>
    </row>
    <row r="902" spans="1:6" x14ac:dyDescent="0.2">
      <c r="A902">
        <v>2022</v>
      </c>
      <c r="B902" t="s">
        <v>64</v>
      </c>
      <c r="C902" t="s">
        <v>45</v>
      </c>
      <c r="D902">
        <v>3873</v>
      </c>
      <c r="E902">
        <v>29680</v>
      </c>
      <c r="F902" t="s">
        <v>8</v>
      </c>
    </row>
    <row r="903" spans="1:6" x14ac:dyDescent="0.2">
      <c r="A903">
        <v>2022</v>
      </c>
      <c r="B903" t="s">
        <v>64</v>
      </c>
      <c r="C903" t="s">
        <v>46</v>
      </c>
      <c r="D903">
        <v>13400</v>
      </c>
      <c r="E903">
        <v>24816</v>
      </c>
      <c r="F903" t="s">
        <v>10</v>
      </c>
    </row>
    <row r="904" spans="1:6" x14ac:dyDescent="0.2">
      <c r="A904">
        <v>2022</v>
      </c>
      <c r="B904" t="s">
        <v>64</v>
      </c>
      <c r="C904" t="s">
        <v>47</v>
      </c>
      <c r="D904">
        <v>3191</v>
      </c>
      <c r="E904">
        <v>23519</v>
      </c>
      <c r="F904" t="s">
        <v>10</v>
      </c>
    </row>
    <row r="905" spans="1:6" x14ac:dyDescent="0.2">
      <c r="A905">
        <v>2022</v>
      </c>
      <c r="B905" t="s">
        <v>64</v>
      </c>
      <c r="C905" t="s">
        <v>48</v>
      </c>
      <c r="D905">
        <v>16924</v>
      </c>
      <c r="E905">
        <v>29878</v>
      </c>
      <c r="F905" t="s">
        <v>8</v>
      </c>
    </row>
    <row r="906" spans="1:6" x14ac:dyDescent="0.2">
      <c r="A906">
        <v>2022</v>
      </c>
      <c r="B906" t="s">
        <v>64</v>
      </c>
      <c r="C906" t="s">
        <v>49</v>
      </c>
      <c r="D906">
        <v>65057</v>
      </c>
      <c r="E906">
        <v>28762</v>
      </c>
      <c r="F906" t="s">
        <v>8</v>
      </c>
    </row>
    <row r="907" spans="1:6" x14ac:dyDescent="0.2">
      <c r="A907">
        <v>2022</v>
      </c>
      <c r="B907" t="s">
        <v>64</v>
      </c>
      <c r="C907" t="s">
        <v>50</v>
      </c>
      <c r="D907">
        <v>7570</v>
      </c>
      <c r="E907">
        <v>26955</v>
      </c>
      <c r="F907" t="s">
        <v>10</v>
      </c>
    </row>
    <row r="908" spans="1:6" x14ac:dyDescent="0.2">
      <c r="A908">
        <v>2022</v>
      </c>
      <c r="B908" t="s">
        <v>64</v>
      </c>
      <c r="C908" t="s">
        <v>51</v>
      </c>
      <c r="D908">
        <v>2268</v>
      </c>
      <c r="E908">
        <v>29863</v>
      </c>
      <c r="F908" t="s">
        <v>8</v>
      </c>
    </row>
    <row r="909" spans="1:6" x14ac:dyDescent="0.2">
      <c r="A909">
        <v>2022</v>
      </c>
      <c r="B909" t="s">
        <v>64</v>
      </c>
      <c r="C909" t="s">
        <v>52</v>
      </c>
      <c r="D909">
        <v>20743</v>
      </c>
      <c r="E909">
        <v>27582</v>
      </c>
      <c r="F909" t="s">
        <v>10</v>
      </c>
    </row>
    <row r="910" spans="1:6" x14ac:dyDescent="0.2">
      <c r="A910">
        <v>2022</v>
      </c>
      <c r="B910" t="s">
        <v>64</v>
      </c>
      <c r="C910" t="s">
        <v>53</v>
      </c>
      <c r="D910">
        <v>20637</v>
      </c>
      <c r="E910">
        <v>32566</v>
      </c>
      <c r="F910" t="s">
        <v>8</v>
      </c>
    </row>
    <row r="911" spans="1:6" x14ac:dyDescent="0.2">
      <c r="A911">
        <v>2022</v>
      </c>
      <c r="B911" t="s">
        <v>64</v>
      </c>
      <c r="C911" t="s">
        <v>54</v>
      </c>
      <c r="D911">
        <v>4658</v>
      </c>
      <c r="E911">
        <v>24256</v>
      </c>
      <c r="F911" t="s">
        <v>8</v>
      </c>
    </row>
    <row r="912" spans="1:6" x14ac:dyDescent="0.2">
      <c r="A912">
        <v>2022</v>
      </c>
      <c r="B912" t="s">
        <v>64</v>
      </c>
      <c r="C912" t="s">
        <v>55</v>
      </c>
      <c r="D912">
        <v>17015</v>
      </c>
      <c r="E912">
        <v>24758</v>
      </c>
      <c r="F912" t="s">
        <v>10</v>
      </c>
    </row>
    <row r="913" spans="1:6" x14ac:dyDescent="0.2">
      <c r="A913">
        <v>2022</v>
      </c>
      <c r="B913" t="s">
        <v>64</v>
      </c>
      <c r="C913" t="s">
        <v>56</v>
      </c>
      <c r="D913">
        <v>2398</v>
      </c>
      <c r="E913">
        <v>27994</v>
      </c>
      <c r="F913" t="s">
        <v>10</v>
      </c>
    </row>
    <row r="914" spans="1:6" x14ac:dyDescent="0.2">
      <c r="A914">
        <v>2022</v>
      </c>
      <c r="B914" t="s">
        <v>65</v>
      </c>
      <c r="C914" t="s">
        <v>7</v>
      </c>
      <c r="D914">
        <v>10189</v>
      </c>
      <c r="E914">
        <v>44607</v>
      </c>
      <c r="F914" t="s">
        <v>8</v>
      </c>
    </row>
    <row r="915" spans="1:6" x14ac:dyDescent="0.2">
      <c r="A915">
        <v>2022</v>
      </c>
      <c r="B915" t="s">
        <v>65</v>
      </c>
      <c r="C915" t="s">
        <v>9</v>
      </c>
      <c r="D915">
        <v>10674</v>
      </c>
      <c r="E915">
        <v>45965</v>
      </c>
      <c r="F915" t="s">
        <v>8</v>
      </c>
    </row>
    <row r="916" spans="1:6" x14ac:dyDescent="0.2">
      <c r="A916">
        <v>2022</v>
      </c>
      <c r="B916" t="s">
        <v>65</v>
      </c>
      <c r="C916" t="s">
        <v>11</v>
      </c>
      <c r="D916">
        <v>5359</v>
      </c>
      <c r="E916">
        <v>42115</v>
      </c>
      <c r="F916" t="s">
        <v>10</v>
      </c>
    </row>
    <row r="917" spans="1:6" x14ac:dyDescent="0.2">
      <c r="A917">
        <v>2022</v>
      </c>
      <c r="B917" t="s">
        <v>65</v>
      </c>
      <c r="C917" t="s">
        <v>12</v>
      </c>
      <c r="D917">
        <v>97442</v>
      </c>
      <c r="E917">
        <v>48293</v>
      </c>
      <c r="F917" t="s">
        <v>10</v>
      </c>
    </row>
    <row r="918" spans="1:6" x14ac:dyDescent="0.2">
      <c r="A918">
        <v>2022</v>
      </c>
      <c r="B918" t="s">
        <v>65</v>
      </c>
      <c r="C918" t="s">
        <v>13</v>
      </c>
      <c r="D918">
        <v>17008</v>
      </c>
      <c r="E918">
        <v>48381</v>
      </c>
      <c r="F918" t="s">
        <v>10</v>
      </c>
    </row>
    <row r="919" spans="1:6" x14ac:dyDescent="0.2">
      <c r="A919">
        <v>2022</v>
      </c>
      <c r="B919" t="s">
        <v>65</v>
      </c>
      <c r="C919" t="s">
        <v>14</v>
      </c>
      <c r="D919">
        <v>18146</v>
      </c>
      <c r="E919">
        <v>40861</v>
      </c>
      <c r="F919" t="s">
        <v>10</v>
      </c>
    </row>
    <row r="920" spans="1:6" x14ac:dyDescent="0.2">
      <c r="A920">
        <v>2022</v>
      </c>
      <c r="B920" t="s">
        <v>65</v>
      </c>
      <c r="C920" t="s">
        <v>15</v>
      </c>
      <c r="D920">
        <v>2052</v>
      </c>
      <c r="E920">
        <v>41636</v>
      </c>
      <c r="F920" t="s">
        <v>10</v>
      </c>
    </row>
    <row r="921" spans="1:6" x14ac:dyDescent="0.2">
      <c r="A921">
        <v>2022</v>
      </c>
      <c r="B921" t="s">
        <v>65</v>
      </c>
      <c r="C921" t="s">
        <v>16</v>
      </c>
      <c r="D921">
        <v>56765</v>
      </c>
      <c r="E921">
        <v>43969</v>
      </c>
      <c r="F921" t="s">
        <v>8</v>
      </c>
    </row>
    <row r="922" spans="1:6" x14ac:dyDescent="0.2">
      <c r="A922">
        <v>2022</v>
      </c>
      <c r="B922" t="s">
        <v>65</v>
      </c>
      <c r="C922" t="s">
        <v>17</v>
      </c>
      <c r="D922">
        <v>18227</v>
      </c>
      <c r="E922">
        <v>43971</v>
      </c>
      <c r="F922" t="s">
        <v>8</v>
      </c>
    </row>
    <row r="923" spans="1:6" x14ac:dyDescent="0.2">
      <c r="A923">
        <v>2022</v>
      </c>
      <c r="B923" t="s">
        <v>65</v>
      </c>
      <c r="C923" t="s">
        <v>18</v>
      </c>
      <c r="D923">
        <v>3845</v>
      </c>
      <c r="E923">
        <v>38615</v>
      </c>
      <c r="F923" t="s">
        <v>10</v>
      </c>
    </row>
    <row r="924" spans="1:6" x14ac:dyDescent="0.2">
      <c r="A924">
        <v>2022</v>
      </c>
      <c r="B924" t="s">
        <v>65</v>
      </c>
      <c r="C924" t="s">
        <v>19</v>
      </c>
      <c r="D924">
        <v>39884</v>
      </c>
      <c r="E924">
        <v>49714</v>
      </c>
      <c r="F924" t="s">
        <v>8</v>
      </c>
    </row>
    <row r="925" spans="1:6" x14ac:dyDescent="0.2">
      <c r="A925">
        <v>2022</v>
      </c>
      <c r="B925" t="s">
        <v>65</v>
      </c>
      <c r="C925" t="s">
        <v>20</v>
      </c>
      <c r="D925">
        <v>12916</v>
      </c>
      <c r="E925">
        <v>39759</v>
      </c>
      <c r="F925" t="s">
        <v>8</v>
      </c>
    </row>
    <row r="926" spans="1:6" x14ac:dyDescent="0.2">
      <c r="A926">
        <v>2022</v>
      </c>
      <c r="B926" t="s">
        <v>65</v>
      </c>
      <c r="C926" t="s">
        <v>21</v>
      </c>
      <c r="D926">
        <v>8547</v>
      </c>
      <c r="E926">
        <v>42534</v>
      </c>
      <c r="F926" t="s">
        <v>10</v>
      </c>
    </row>
    <row r="927" spans="1:6" x14ac:dyDescent="0.2">
      <c r="A927">
        <v>2022</v>
      </c>
      <c r="B927" t="s">
        <v>65</v>
      </c>
      <c r="C927" t="s">
        <v>22</v>
      </c>
      <c r="D927">
        <v>5938</v>
      </c>
      <c r="E927">
        <v>41624</v>
      </c>
      <c r="F927" t="s">
        <v>10</v>
      </c>
    </row>
    <row r="928" spans="1:6" x14ac:dyDescent="0.2">
      <c r="A928">
        <v>2022</v>
      </c>
      <c r="B928" t="s">
        <v>65</v>
      </c>
      <c r="C928" t="s">
        <v>23</v>
      </c>
      <c r="D928">
        <v>10404</v>
      </c>
      <c r="E928">
        <v>40846</v>
      </c>
      <c r="F928" t="s">
        <v>8</v>
      </c>
    </row>
    <row r="929" spans="1:6" x14ac:dyDescent="0.2">
      <c r="A929">
        <v>2021</v>
      </c>
      <c r="B929" t="s">
        <v>65</v>
      </c>
      <c r="C929" t="s">
        <v>24</v>
      </c>
      <c r="D929">
        <v>9280</v>
      </c>
      <c r="E929">
        <v>44963</v>
      </c>
      <c r="F929" t="s">
        <v>8</v>
      </c>
    </row>
    <row r="930" spans="1:6" x14ac:dyDescent="0.2">
      <c r="A930">
        <v>2021</v>
      </c>
      <c r="B930" t="s">
        <v>65</v>
      </c>
      <c r="C930" t="s">
        <v>25</v>
      </c>
      <c r="D930">
        <v>3777</v>
      </c>
      <c r="E930">
        <v>41322</v>
      </c>
      <c r="F930" t="s">
        <v>10</v>
      </c>
    </row>
    <row r="931" spans="1:6" x14ac:dyDescent="0.2">
      <c r="A931">
        <v>2021</v>
      </c>
      <c r="B931" t="s">
        <v>65</v>
      </c>
      <c r="C931" t="s">
        <v>26</v>
      </c>
      <c r="D931">
        <v>19358</v>
      </c>
      <c r="E931">
        <v>50150</v>
      </c>
      <c r="F931" t="s">
        <v>8</v>
      </c>
    </row>
    <row r="932" spans="1:6" x14ac:dyDescent="0.2">
      <c r="A932">
        <v>2021</v>
      </c>
      <c r="B932" t="s">
        <v>65</v>
      </c>
      <c r="C932" t="s">
        <v>27</v>
      </c>
      <c r="D932">
        <v>22046</v>
      </c>
      <c r="E932">
        <v>46421</v>
      </c>
      <c r="F932" t="s">
        <v>10</v>
      </c>
    </row>
    <row r="933" spans="1:6" x14ac:dyDescent="0.2">
      <c r="A933">
        <v>2021</v>
      </c>
      <c r="B933" t="s">
        <v>65</v>
      </c>
      <c r="C933" t="s">
        <v>28</v>
      </c>
      <c r="D933">
        <v>32480</v>
      </c>
      <c r="E933">
        <v>40330</v>
      </c>
      <c r="F933" t="s">
        <v>8</v>
      </c>
    </row>
    <row r="934" spans="1:6" x14ac:dyDescent="0.2">
      <c r="A934">
        <v>2021</v>
      </c>
      <c r="B934" t="s">
        <v>65</v>
      </c>
      <c r="C934" t="s">
        <v>29</v>
      </c>
      <c r="D934">
        <v>17266</v>
      </c>
      <c r="E934">
        <v>41478</v>
      </c>
      <c r="F934" t="s">
        <v>8</v>
      </c>
    </row>
    <row r="935" spans="1:6" x14ac:dyDescent="0.2">
      <c r="A935">
        <v>2021</v>
      </c>
      <c r="B935" t="s">
        <v>65</v>
      </c>
      <c r="C935" t="s">
        <v>30</v>
      </c>
      <c r="D935">
        <v>4589</v>
      </c>
      <c r="E935">
        <v>42243</v>
      </c>
      <c r="F935" t="s">
        <v>10</v>
      </c>
    </row>
    <row r="936" spans="1:6" x14ac:dyDescent="0.2">
      <c r="A936">
        <v>2021</v>
      </c>
      <c r="B936" t="s">
        <v>65</v>
      </c>
      <c r="C936" t="s">
        <v>31</v>
      </c>
      <c r="D936">
        <v>13240</v>
      </c>
      <c r="E936">
        <v>41224</v>
      </c>
      <c r="F936" t="s">
        <v>10</v>
      </c>
    </row>
    <row r="937" spans="1:6" x14ac:dyDescent="0.2">
      <c r="A937">
        <v>2021</v>
      </c>
      <c r="B937" t="s">
        <v>65</v>
      </c>
      <c r="C937" t="s">
        <v>32</v>
      </c>
      <c r="D937">
        <v>4153</v>
      </c>
      <c r="E937">
        <v>37791</v>
      </c>
      <c r="F937" t="s">
        <v>8</v>
      </c>
    </row>
    <row r="938" spans="1:6" x14ac:dyDescent="0.2">
      <c r="A938">
        <v>2021</v>
      </c>
      <c r="B938" t="s">
        <v>65</v>
      </c>
      <c r="C938" t="s">
        <v>33</v>
      </c>
      <c r="D938">
        <v>4572</v>
      </c>
      <c r="E938">
        <v>39587</v>
      </c>
      <c r="F938" t="s">
        <v>8</v>
      </c>
    </row>
    <row r="939" spans="1:6" x14ac:dyDescent="0.2">
      <c r="A939">
        <v>2021</v>
      </c>
      <c r="B939" t="s">
        <v>65</v>
      </c>
      <c r="C939" t="s">
        <v>34</v>
      </c>
      <c r="D939">
        <v>5140</v>
      </c>
      <c r="E939">
        <v>44479</v>
      </c>
      <c r="F939" t="s">
        <v>10</v>
      </c>
    </row>
    <row r="940" spans="1:6" x14ac:dyDescent="0.2">
      <c r="A940">
        <v>2021</v>
      </c>
      <c r="B940" t="s">
        <v>65</v>
      </c>
      <c r="C940" t="s">
        <v>35</v>
      </c>
      <c r="D940">
        <v>4011</v>
      </c>
      <c r="E940">
        <v>45236</v>
      </c>
      <c r="F940" t="s">
        <v>10</v>
      </c>
    </row>
    <row r="941" spans="1:6" x14ac:dyDescent="0.2">
      <c r="A941">
        <v>2021</v>
      </c>
      <c r="B941" t="s">
        <v>65</v>
      </c>
      <c r="C941" t="s">
        <v>36</v>
      </c>
      <c r="D941">
        <v>24469</v>
      </c>
      <c r="E941">
        <v>43373</v>
      </c>
      <c r="F941" t="s">
        <v>10</v>
      </c>
    </row>
    <row r="942" spans="1:6" x14ac:dyDescent="0.2">
      <c r="A942">
        <v>2021</v>
      </c>
      <c r="B942" t="s">
        <v>65</v>
      </c>
      <c r="C942" t="s">
        <v>37</v>
      </c>
      <c r="D942">
        <v>4216</v>
      </c>
      <c r="E942">
        <v>41417</v>
      </c>
      <c r="F942" t="s">
        <v>10</v>
      </c>
    </row>
    <row r="943" spans="1:6" x14ac:dyDescent="0.2">
      <c r="A943">
        <v>2021</v>
      </c>
      <c r="B943" t="s">
        <v>65</v>
      </c>
      <c r="C943" t="s">
        <v>38</v>
      </c>
      <c r="D943">
        <v>72430</v>
      </c>
      <c r="E943">
        <v>49410</v>
      </c>
      <c r="F943" t="s">
        <v>10</v>
      </c>
    </row>
    <row r="944" spans="1:6" x14ac:dyDescent="0.2">
      <c r="A944">
        <v>2021</v>
      </c>
      <c r="B944" t="s">
        <v>65</v>
      </c>
      <c r="C944" t="s">
        <v>39</v>
      </c>
      <c r="D944">
        <v>24457</v>
      </c>
      <c r="E944">
        <v>42624</v>
      </c>
      <c r="F944" t="s">
        <v>8</v>
      </c>
    </row>
    <row r="945" spans="1:6" x14ac:dyDescent="0.2">
      <c r="A945">
        <v>2021</v>
      </c>
      <c r="B945" t="s">
        <v>65</v>
      </c>
      <c r="C945" t="s">
        <v>40</v>
      </c>
      <c r="D945">
        <v>2047</v>
      </c>
      <c r="E945">
        <v>44696</v>
      </c>
      <c r="F945" t="s">
        <v>8</v>
      </c>
    </row>
    <row r="946" spans="1:6" x14ac:dyDescent="0.2">
      <c r="A946">
        <v>2021</v>
      </c>
      <c r="B946" t="s">
        <v>65</v>
      </c>
      <c r="C946" t="s">
        <v>41</v>
      </c>
      <c r="D946">
        <v>23639</v>
      </c>
      <c r="E946">
        <v>41006</v>
      </c>
      <c r="F946" t="s">
        <v>10</v>
      </c>
    </row>
    <row r="947" spans="1:6" x14ac:dyDescent="0.2">
      <c r="A947">
        <v>2021</v>
      </c>
      <c r="B947" t="s">
        <v>65</v>
      </c>
      <c r="C947" t="s">
        <v>42</v>
      </c>
      <c r="D947">
        <v>6589</v>
      </c>
      <c r="E947">
        <v>42151</v>
      </c>
      <c r="F947" t="s">
        <v>8</v>
      </c>
    </row>
    <row r="948" spans="1:6" x14ac:dyDescent="0.2">
      <c r="A948">
        <v>2021</v>
      </c>
      <c r="B948" t="s">
        <v>65</v>
      </c>
      <c r="C948" t="s">
        <v>43</v>
      </c>
      <c r="D948">
        <v>25468</v>
      </c>
      <c r="E948">
        <v>41467</v>
      </c>
      <c r="F948" t="s">
        <v>8</v>
      </c>
    </row>
    <row r="949" spans="1:6" x14ac:dyDescent="0.2">
      <c r="A949">
        <v>2021</v>
      </c>
      <c r="B949" t="s">
        <v>65</v>
      </c>
      <c r="C949" t="s">
        <v>44</v>
      </c>
      <c r="D949">
        <v>33082</v>
      </c>
      <c r="E949">
        <v>41131</v>
      </c>
      <c r="F949" t="s">
        <v>10</v>
      </c>
    </row>
    <row r="950" spans="1:6" x14ac:dyDescent="0.2">
      <c r="A950">
        <v>2021</v>
      </c>
      <c r="B950" t="s">
        <v>65</v>
      </c>
      <c r="C950" t="s">
        <v>45</v>
      </c>
      <c r="D950">
        <v>3537</v>
      </c>
      <c r="E950">
        <v>40466</v>
      </c>
      <c r="F950" t="s">
        <v>10</v>
      </c>
    </row>
    <row r="951" spans="1:6" x14ac:dyDescent="0.2">
      <c r="A951">
        <v>2021</v>
      </c>
      <c r="B951" t="s">
        <v>65</v>
      </c>
      <c r="C951" t="s">
        <v>46</v>
      </c>
      <c r="D951">
        <v>12142</v>
      </c>
      <c r="E951">
        <v>40386</v>
      </c>
      <c r="F951" t="s">
        <v>8</v>
      </c>
    </row>
    <row r="952" spans="1:6" x14ac:dyDescent="0.2">
      <c r="A952">
        <v>2021</v>
      </c>
      <c r="B952" t="s">
        <v>65</v>
      </c>
      <c r="C952" t="s">
        <v>47</v>
      </c>
      <c r="D952">
        <v>2223</v>
      </c>
      <c r="E952">
        <v>40233</v>
      </c>
      <c r="F952" t="s">
        <v>8</v>
      </c>
    </row>
    <row r="953" spans="1:6" x14ac:dyDescent="0.2">
      <c r="A953">
        <v>2021</v>
      </c>
      <c r="B953" t="s">
        <v>65</v>
      </c>
      <c r="C953" t="s">
        <v>48</v>
      </c>
      <c r="D953">
        <v>15931</v>
      </c>
      <c r="E953">
        <v>42227</v>
      </c>
      <c r="F953" t="s">
        <v>10</v>
      </c>
    </row>
    <row r="954" spans="1:6" x14ac:dyDescent="0.2">
      <c r="A954">
        <v>2021</v>
      </c>
      <c r="B954" t="s">
        <v>65</v>
      </c>
      <c r="C954" t="s">
        <v>49</v>
      </c>
      <c r="D954">
        <v>57504</v>
      </c>
      <c r="E954">
        <v>47110</v>
      </c>
      <c r="F954" t="s">
        <v>8</v>
      </c>
    </row>
    <row r="955" spans="1:6" x14ac:dyDescent="0.2">
      <c r="A955">
        <v>2021</v>
      </c>
      <c r="B955" t="s">
        <v>65</v>
      </c>
      <c r="C955" t="s">
        <v>50</v>
      </c>
      <c r="D955">
        <v>6492</v>
      </c>
      <c r="E955">
        <v>43389</v>
      </c>
      <c r="F955" t="s">
        <v>10</v>
      </c>
    </row>
    <row r="956" spans="1:6" x14ac:dyDescent="0.2">
      <c r="A956">
        <v>2021</v>
      </c>
      <c r="B956" t="s">
        <v>65</v>
      </c>
      <c r="C956" t="s">
        <v>51</v>
      </c>
      <c r="D956">
        <v>1990</v>
      </c>
      <c r="E956">
        <v>43394</v>
      </c>
      <c r="F956" t="s">
        <v>8</v>
      </c>
    </row>
    <row r="957" spans="1:6" x14ac:dyDescent="0.2">
      <c r="A957">
        <v>2021</v>
      </c>
      <c r="B957" t="s">
        <v>65</v>
      </c>
      <c r="C957" t="s">
        <v>52</v>
      </c>
      <c r="D957">
        <v>29777</v>
      </c>
      <c r="E957">
        <v>51136</v>
      </c>
      <c r="F957" t="s">
        <v>8</v>
      </c>
    </row>
    <row r="958" spans="1:6" x14ac:dyDescent="0.2">
      <c r="A958">
        <v>2021</v>
      </c>
      <c r="B958" t="s">
        <v>65</v>
      </c>
      <c r="C958" t="s">
        <v>53</v>
      </c>
      <c r="D958">
        <v>19915</v>
      </c>
      <c r="E958">
        <v>48585</v>
      </c>
      <c r="F958" t="s">
        <v>10</v>
      </c>
    </row>
    <row r="959" spans="1:6" x14ac:dyDescent="0.2">
      <c r="A959">
        <v>2021</v>
      </c>
      <c r="B959" t="s">
        <v>65</v>
      </c>
      <c r="C959" t="s">
        <v>54</v>
      </c>
      <c r="D959">
        <v>5797</v>
      </c>
      <c r="E959">
        <v>38080</v>
      </c>
      <c r="F959" t="s">
        <v>10</v>
      </c>
    </row>
    <row r="960" spans="1:6" x14ac:dyDescent="0.2">
      <c r="A960">
        <v>2021</v>
      </c>
      <c r="B960" t="s">
        <v>65</v>
      </c>
      <c r="C960" t="s">
        <v>55</v>
      </c>
      <c r="D960">
        <v>13757</v>
      </c>
      <c r="E960">
        <v>37908</v>
      </c>
      <c r="F960" t="s">
        <v>8</v>
      </c>
    </row>
    <row r="961" spans="1:6" x14ac:dyDescent="0.2">
      <c r="A961">
        <v>2021</v>
      </c>
      <c r="B961" t="s">
        <v>65</v>
      </c>
      <c r="C961" t="s">
        <v>56</v>
      </c>
      <c r="D961">
        <v>1655</v>
      </c>
      <c r="E961">
        <v>45255</v>
      </c>
      <c r="F961" t="s">
        <v>8</v>
      </c>
    </row>
    <row r="962" spans="1:6" x14ac:dyDescent="0.2">
      <c r="A962">
        <v>2020</v>
      </c>
      <c r="B962" t="s">
        <v>6</v>
      </c>
      <c r="C962" t="s">
        <v>7</v>
      </c>
      <c r="D962">
        <v>1843</v>
      </c>
      <c r="E962">
        <v>62388</v>
      </c>
      <c r="F962" t="s">
        <v>10</v>
      </c>
    </row>
    <row r="963" spans="1:6" x14ac:dyDescent="0.2">
      <c r="A963">
        <v>2020</v>
      </c>
      <c r="B963" t="s">
        <v>6</v>
      </c>
      <c r="C963" t="s">
        <v>9</v>
      </c>
      <c r="D963">
        <v>1328</v>
      </c>
      <c r="E963">
        <v>56854</v>
      </c>
      <c r="F963" t="s">
        <v>10</v>
      </c>
    </row>
    <row r="964" spans="1:6" x14ac:dyDescent="0.2">
      <c r="A964">
        <v>2020</v>
      </c>
      <c r="B964" t="s">
        <v>6</v>
      </c>
      <c r="C964" t="s">
        <v>11</v>
      </c>
      <c r="D964">
        <v>2525</v>
      </c>
      <c r="E964">
        <v>53616</v>
      </c>
      <c r="F964" t="s">
        <v>10</v>
      </c>
    </row>
    <row r="965" spans="1:6" x14ac:dyDescent="0.2">
      <c r="A965">
        <v>2020</v>
      </c>
      <c r="B965" t="s">
        <v>6</v>
      </c>
      <c r="C965" t="s">
        <v>12</v>
      </c>
      <c r="D965">
        <v>17605</v>
      </c>
      <c r="E965">
        <v>44595</v>
      </c>
      <c r="F965" t="s">
        <v>10</v>
      </c>
    </row>
    <row r="966" spans="1:6" x14ac:dyDescent="0.2">
      <c r="A966">
        <v>2020</v>
      </c>
      <c r="B966" t="s">
        <v>6</v>
      </c>
      <c r="C966" t="s">
        <v>13</v>
      </c>
      <c r="D966">
        <v>3256</v>
      </c>
      <c r="E966">
        <v>94489</v>
      </c>
      <c r="F966" t="s">
        <v>10</v>
      </c>
    </row>
    <row r="967" spans="1:6" x14ac:dyDescent="0.2">
      <c r="A967">
        <v>2020</v>
      </c>
      <c r="B967" t="s">
        <v>6</v>
      </c>
      <c r="C967" t="s">
        <v>14</v>
      </c>
      <c r="D967">
        <v>441</v>
      </c>
      <c r="E967">
        <v>46054</v>
      </c>
      <c r="F967" t="s">
        <v>8</v>
      </c>
    </row>
    <row r="968" spans="1:6" x14ac:dyDescent="0.2">
      <c r="A968">
        <v>2020</v>
      </c>
      <c r="B968" t="s">
        <v>6</v>
      </c>
      <c r="C968" t="s">
        <v>15</v>
      </c>
      <c r="D968">
        <v>177</v>
      </c>
      <c r="E968">
        <v>45987</v>
      </c>
      <c r="F968" t="s">
        <v>8</v>
      </c>
    </row>
    <row r="969" spans="1:6" x14ac:dyDescent="0.2">
      <c r="A969">
        <v>2020</v>
      </c>
      <c r="B969" t="s">
        <v>6</v>
      </c>
      <c r="C969" t="s">
        <v>16</v>
      </c>
      <c r="D969">
        <v>5289</v>
      </c>
      <c r="E969">
        <v>40681</v>
      </c>
      <c r="F969" t="s">
        <v>10</v>
      </c>
    </row>
    <row r="970" spans="1:6" x14ac:dyDescent="0.2">
      <c r="A970">
        <v>2020</v>
      </c>
      <c r="B970" t="s">
        <v>6</v>
      </c>
      <c r="C970" t="s">
        <v>17</v>
      </c>
      <c r="D970">
        <v>2630</v>
      </c>
      <c r="E970">
        <v>48010</v>
      </c>
      <c r="F970" t="s">
        <v>8</v>
      </c>
    </row>
    <row r="971" spans="1:6" x14ac:dyDescent="0.2">
      <c r="A971">
        <v>2020</v>
      </c>
      <c r="B971" t="s">
        <v>6</v>
      </c>
      <c r="C971" t="s">
        <v>18</v>
      </c>
      <c r="D971">
        <v>2500</v>
      </c>
      <c r="E971">
        <v>45998</v>
      </c>
      <c r="F971" t="s">
        <v>8</v>
      </c>
    </row>
    <row r="972" spans="1:6" x14ac:dyDescent="0.2">
      <c r="A972">
        <v>2020</v>
      </c>
      <c r="B972" t="s">
        <v>6</v>
      </c>
      <c r="C972" t="s">
        <v>19</v>
      </c>
      <c r="D972">
        <v>2785</v>
      </c>
      <c r="E972">
        <v>56101</v>
      </c>
      <c r="F972" t="s">
        <v>10</v>
      </c>
    </row>
    <row r="973" spans="1:6" x14ac:dyDescent="0.2">
      <c r="A973">
        <v>2020</v>
      </c>
      <c r="B973" t="s">
        <v>6</v>
      </c>
      <c r="C973" t="s">
        <v>20</v>
      </c>
      <c r="D973">
        <v>2217</v>
      </c>
      <c r="E973">
        <v>54605</v>
      </c>
      <c r="F973" t="s">
        <v>10</v>
      </c>
    </row>
    <row r="974" spans="1:6" x14ac:dyDescent="0.2">
      <c r="A974">
        <v>2020</v>
      </c>
      <c r="B974" t="s">
        <v>6</v>
      </c>
      <c r="C974" t="s">
        <v>21</v>
      </c>
      <c r="D974">
        <v>2830</v>
      </c>
      <c r="E974">
        <v>48989</v>
      </c>
      <c r="F974" t="s">
        <v>8</v>
      </c>
    </row>
    <row r="975" spans="1:6" x14ac:dyDescent="0.2">
      <c r="A975">
        <v>2020</v>
      </c>
      <c r="B975" t="s">
        <v>6</v>
      </c>
      <c r="C975" t="s">
        <v>22</v>
      </c>
      <c r="D975">
        <v>2658</v>
      </c>
      <c r="E975">
        <v>53004</v>
      </c>
      <c r="F975" t="s">
        <v>8</v>
      </c>
    </row>
    <row r="976" spans="1:6" x14ac:dyDescent="0.2">
      <c r="A976">
        <v>2020</v>
      </c>
      <c r="B976" t="s">
        <v>6</v>
      </c>
      <c r="C976" t="s">
        <v>23</v>
      </c>
      <c r="D976">
        <v>1559</v>
      </c>
      <c r="E976">
        <v>62223</v>
      </c>
      <c r="F976" t="s">
        <v>10</v>
      </c>
    </row>
    <row r="977" spans="1:6" x14ac:dyDescent="0.2">
      <c r="A977">
        <v>2020</v>
      </c>
      <c r="B977" t="s">
        <v>6</v>
      </c>
      <c r="C977" t="s">
        <v>24</v>
      </c>
      <c r="D977">
        <v>3089</v>
      </c>
      <c r="E977">
        <v>90277</v>
      </c>
      <c r="F977" t="s">
        <v>8</v>
      </c>
    </row>
    <row r="978" spans="1:6" x14ac:dyDescent="0.2">
      <c r="A978">
        <v>2020</v>
      </c>
      <c r="B978" t="s">
        <v>6</v>
      </c>
      <c r="C978" t="s">
        <v>25</v>
      </c>
      <c r="D978">
        <v>1372</v>
      </c>
      <c r="E978">
        <v>47187</v>
      </c>
      <c r="F978" t="s">
        <v>10</v>
      </c>
    </row>
    <row r="979" spans="1:6" x14ac:dyDescent="0.2">
      <c r="A979">
        <v>2020</v>
      </c>
      <c r="B979" t="s">
        <v>6</v>
      </c>
      <c r="C979" t="s">
        <v>26</v>
      </c>
      <c r="D979">
        <v>723</v>
      </c>
      <c r="E979">
        <v>49100</v>
      </c>
      <c r="F979" t="s">
        <v>8</v>
      </c>
    </row>
    <row r="980" spans="1:6" x14ac:dyDescent="0.2">
      <c r="A980">
        <v>2020</v>
      </c>
      <c r="B980" t="s">
        <v>6</v>
      </c>
      <c r="C980" t="s">
        <v>27</v>
      </c>
      <c r="D980">
        <v>985</v>
      </c>
      <c r="E980">
        <v>67244</v>
      </c>
      <c r="F980" t="s">
        <v>8</v>
      </c>
    </row>
    <row r="981" spans="1:6" x14ac:dyDescent="0.2">
      <c r="A981">
        <v>2020</v>
      </c>
      <c r="B981" t="s">
        <v>6</v>
      </c>
      <c r="C981" t="s">
        <v>28</v>
      </c>
      <c r="D981">
        <v>3282</v>
      </c>
      <c r="E981">
        <v>46516</v>
      </c>
      <c r="F981" t="s">
        <v>10</v>
      </c>
    </row>
    <row r="982" spans="1:6" x14ac:dyDescent="0.2">
      <c r="A982">
        <v>2020</v>
      </c>
      <c r="B982" t="s">
        <v>6</v>
      </c>
      <c r="C982" t="s">
        <v>29</v>
      </c>
      <c r="D982">
        <v>3071</v>
      </c>
      <c r="E982">
        <v>56521</v>
      </c>
      <c r="F982" t="s">
        <v>10</v>
      </c>
    </row>
    <row r="983" spans="1:6" x14ac:dyDescent="0.2">
      <c r="A983">
        <v>2020</v>
      </c>
      <c r="B983" t="s">
        <v>6</v>
      </c>
      <c r="C983" t="s">
        <v>30</v>
      </c>
      <c r="D983">
        <v>2153</v>
      </c>
      <c r="E983">
        <v>53028</v>
      </c>
      <c r="F983" t="s">
        <v>8</v>
      </c>
    </row>
    <row r="984" spans="1:6" x14ac:dyDescent="0.2">
      <c r="A984">
        <v>2020</v>
      </c>
      <c r="B984" t="s">
        <v>6</v>
      </c>
      <c r="C984" t="s">
        <v>31</v>
      </c>
      <c r="D984">
        <v>1935</v>
      </c>
      <c r="E984">
        <v>49331</v>
      </c>
      <c r="F984" t="s">
        <v>8</v>
      </c>
    </row>
    <row r="985" spans="1:6" x14ac:dyDescent="0.2">
      <c r="A985">
        <v>2020</v>
      </c>
      <c r="B985" t="s">
        <v>6</v>
      </c>
      <c r="C985" t="s">
        <v>32</v>
      </c>
      <c r="D985">
        <v>1771</v>
      </c>
      <c r="E985">
        <v>73090</v>
      </c>
      <c r="F985" t="s">
        <v>10</v>
      </c>
    </row>
    <row r="986" spans="1:6" x14ac:dyDescent="0.2">
      <c r="A986">
        <v>2020</v>
      </c>
      <c r="B986" t="s">
        <v>6</v>
      </c>
      <c r="C986" t="s">
        <v>33</v>
      </c>
      <c r="D986">
        <v>2378</v>
      </c>
      <c r="E986">
        <v>47084</v>
      </c>
      <c r="F986" t="s">
        <v>10</v>
      </c>
    </row>
    <row r="987" spans="1:6" x14ac:dyDescent="0.2">
      <c r="A987">
        <v>2020</v>
      </c>
      <c r="B987" t="s">
        <v>6</v>
      </c>
      <c r="C987" t="s">
        <v>34</v>
      </c>
      <c r="D987">
        <v>641</v>
      </c>
      <c r="E987">
        <v>88872</v>
      </c>
      <c r="F987" t="s">
        <v>10</v>
      </c>
    </row>
    <row r="988" spans="1:6" x14ac:dyDescent="0.2">
      <c r="A988">
        <v>2020</v>
      </c>
      <c r="B988" t="s">
        <v>6</v>
      </c>
      <c r="C988" t="s">
        <v>35</v>
      </c>
      <c r="D988">
        <v>344</v>
      </c>
      <c r="E988">
        <v>48081</v>
      </c>
      <c r="F988" t="s">
        <v>10</v>
      </c>
    </row>
    <row r="989" spans="1:6" x14ac:dyDescent="0.2">
      <c r="A989">
        <v>2020</v>
      </c>
      <c r="B989" t="s">
        <v>6</v>
      </c>
      <c r="C989" t="s">
        <v>36</v>
      </c>
      <c r="D989">
        <v>1003</v>
      </c>
      <c r="E989">
        <v>45981</v>
      </c>
      <c r="F989" t="s">
        <v>10</v>
      </c>
    </row>
    <row r="990" spans="1:6" x14ac:dyDescent="0.2">
      <c r="A990">
        <v>2020</v>
      </c>
      <c r="B990" t="s">
        <v>6</v>
      </c>
      <c r="C990" t="s">
        <v>37</v>
      </c>
      <c r="D990">
        <v>2007</v>
      </c>
      <c r="E990">
        <v>70393</v>
      </c>
      <c r="F990" t="s">
        <v>8</v>
      </c>
    </row>
    <row r="991" spans="1:6" x14ac:dyDescent="0.2">
      <c r="A991">
        <v>2020</v>
      </c>
      <c r="B991" t="s">
        <v>6</v>
      </c>
      <c r="C991" t="s">
        <v>38</v>
      </c>
      <c r="D991">
        <v>3062</v>
      </c>
      <c r="E991">
        <v>47230</v>
      </c>
      <c r="F991" t="s">
        <v>8</v>
      </c>
    </row>
    <row r="992" spans="1:6" x14ac:dyDescent="0.2">
      <c r="A992">
        <v>2020</v>
      </c>
      <c r="B992" t="s">
        <v>6</v>
      </c>
      <c r="C992" t="s">
        <v>39</v>
      </c>
      <c r="D992">
        <v>3330</v>
      </c>
      <c r="E992">
        <v>45062</v>
      </c>
      <c r="F992" t="s">
        <v>10</v>
      </c>
    </row>
    <row r="993" spans="1:6" x14ac:dyDescent="0.2">
      <c r="A993">
        <v>2020</v>
      </c>
      <c r="B993" t="s">
        <v>6</v>
      </c>
      <c r="C993" t="s">
        <v>40</v>
      </c>
      <c r="D993">
        <v>1766</v>
      </c>
      <c r="E993">
        <v>101073</v>
      </c>
      <c r="F993" t="s">
        <v>8</v>
      </c>
    </row>
    <row r="994" spans="1:6" x14ac:dyDescent="0.2">
      <c r="A994">
        <v>2020</v>
      </c>
      <c r="B994" t="s">
        <v>6</v>
      </c>
      <c r="C994" t="s">
        <v>41</v>
      </c>
      <c r="D994">
        <v>2470</v>
      </c>
      <c r="E994">
        <v>57145</v>
      </c>
      <c r="F994" t="s">
        <v>8</v>
      </c>
    </row>
    <row r="995" spans="1:6" x14ac:dyDescent="0.2">
      <c r="A995">
        <v>2020</v>
      </c>
      <c r="B995" t="s">
        <v>6</v>
      </c>
      <c r="C995" t="s">
        <v>42</v>
      </c>
      <c r="D995">
        <v>4348</v>
      </c>
      <c r="E995">
        <v>97135</v>
      </c>
      <c r="F995" t="s">
        <v>10</v>
      </c>
    </row>
    <row r="996" spans="1:6" x14ac:dyDescent="0.2">
      <c r="A996">
        <v>2020</v>
      </c>
      <c r="B996" t="s">
        <v>6</v>
      </c>
      <c r="C996" t="s">
        <v>43</v>
      </c>
      <c r="D996">
        <v>4560</v>
      </c>
      <c r="E996">
        <v>43495</v>
      </c>
      <c r="F996" t="s">
        <v>10</v>
      </c>
    </row>
    <row r="997" spans="1:6" x14ac:dyDescent="0.2">
      <c r="A997">
        <v>2020</v>
      </c>
      <c r="B997" t="s">
        <v>6</v>
      </c>
      <c r="C997" t="s">
        <v>44</v>
      </c>
      <c r="D997">
        <v>3585</v>
      </c>
      <c r="E997">
        <v>68951</v>
      </c>
      <c r="F997" t="s">
        <v>8</v>
      </c>
    </row>
    <row r="998" spans="1:6" x14ac:dyDescent="0.2">
      <c r="A998">
        <v>2020</v>
      </c>
      <c r="B998" t="s">
        <v>6</v>
      </c>
      <c r="C998" t="s">
        <v>45</v>
      </c>
      <c r="D998">
        <v>194</v>
      </c>
      <c r="E998">
        <v>45071</v>
      </c>
      <c r="F998" t="s">
        <v>8</v>
      </c>
    </row>
    <row r="999" spans="1:6" x14ac:dyDescent="0.2">
      <c r="A999">
        <v>2020</v>
      </c>
      <c r="B999" t="s">
        <v>6</v>
      </c>
      <c r="C999" t="s">
        <v>46</v>
      </c>
      <c r="D999">
        <v>1286</v>
      </c>
      <c r="E999">
        <v>46536</v>
      </c>
      <c r="F999" t="s">
        <v>10</v>
      </c>
    </row>
    <row r="1000" spans="1:6" x14ac:dyDescent="0.2">
      <c r="A1000">
        <v>2020</v>
      </c>
      <c r="B1000" t="s">
        <v>6</v>
      </c>
      <c r="C1000" t="s">
        <v>47</v>
      </c>
      <c r="D1000">
        <v>1047</v>
      </c>
      <c r="E1000">
        <v>48904</v>
      </c>
      <c r="F1000" t="s">
        <v>8</v>
      </c>
    </row>
    <row r="1001" spans="1:6" x14ac:dyDescent="0.2">
      <c r="A1001">
        <v>2020</v>
      </c>
      <c r="B1001" t="s">
        <v>6</v>
      </c>
      <c r="C1001" t="s">
        <v>48</v>
      </c>
      <c r="D1001">
        <v>1099</v>
      </c>
      <c r="E1001">
        <v>52634</v>
      </c>
      <c r="F1001" t="s">
        <v>10</v>
      </c>
    </row>
    <row r="1002" spans="1:6" x14ac:dyDescent="0.2">
      <c r="A1002">
        <v>2020</v>
      </c>
      <c r="B1002" t="s">
        <v>6</v>
      </c>
      <c r="C1002" t="s">
        <v>49</v>
      </c>
      <c r="D1002">
        <v>19761</v>
      </c>
      <c r="E1002">
        <v>115449</v>
      </c>
      <c r="F1002" t="s">
        <v>8</v>
      </c>
    </row>
    <row r="1003" spans="1:6" x14ac:dyDescent="0.2">
      <c r="A1003">
        <v>2020</v>
      </c>
      <c r="B1003" t="s">
        <v>6</v>
      </c>
      <c r="C1003" t="s">
        <v>50</v>
      </c>
      <c r="D1003">
        <v>1002</v>
      </c>
      <c r="E1003">
        <v>67171</v>
      </c>
      <c r="F1003" t="s">
        <v>8</v>
      </c>
    </row>
    <row r="1004" spans="1:6" x14ac:dyDescent="0.2">
      <c r="A1004">
        <v>2020</v>
      </c>
      <c r="B1004" t="s">
        <v>6</v>
      </c>
      <c r="C1004" t="s">
        <v>51</v>
      </c>
      <c r="D1004">
        <v>548</v>
      </c>
      <c r="E1004">
        <v>44605</v>
      </c>
      <c r="F1004" t="s">
        <v>10</v>
      </c>
    </row>
    <row r="1005" spans="1:6" x14ac:dyDescent="0.2">
      <c r="A1005">
        <v>2020</v>
      </c>
      <c r="B1005" t="s">
        <v>6</v>
      </c>
      <c r="C1005" t="s">
        <v>52</v>
      </c>
      <c r="D1005">
        <v>2101</v>
      </c>
      <c r="E1005">
        <v>53043</v>
      </c>
      <c r="F1005" t="s">
        <v>10</v>
      </c>
    </row>
    <row r="1006" spans="1:6" x14ac:dyDescent="0.2">
      <c r="A1006">
        <v>2020</v>
      </c>
      <c r="B1006" t="s">
        <v>6</v>
      </c>
      <c r="C1006" t="s">
        <v>53</v>
      </c>
      <c r="D1006">
        <v>7317</v>
      </c>
      <c r="E1006">
        <v>39346</v>
      </c>
      <c r="F1006" t="s">
        <v>8</v>
      </c>
    </row>
    <row r="1007" spans="1:6" x14ac:dyDescent="0.2">
      <c r="A1007">
        <v>2020</v>
      </c>
      <c r="B1007" t="s">
        <v>6</v>
      </c>
      <c r="C1007" t="s">
        <v>54</v>
      </c>
      <c r="D1007">
        <v>1199</v>
      </c>
      <c r="E1007">
        <v>86012</v>
      </c>
      <c r="F1007" t="s">
        <v>8</v>
      </c>
    </row>
    <row r="1008" spans="1:6" x14ac:dyDescent="0.2">
      <c r="A1008">
        <v>2020</v>
      </c>
      <c r="B1008" t="s">
        <v>6</v>
      </c>
      <c r="C1008" t="s">
        <v>55</v>
      </c>
      <c r="D1008">
        <v>2926</v>
      </c>
      <c r="E1008">
        <v>45437</v>
      </c>
      <c r="F1008" t="s">
        <v>10</v>
      </c>
    </row>
    <row r="1009" spans="1:6" x14ac:dyDescent="0.2">
      <c r="A1009">
        <v>2020</v>
      </c>
      <c r="B1009" t="s">
        <v>6</v>
      </c>
      <c r="C1009" t="s">
        <v>56</v>
      </c>
      <c r="D1009">
        <v>1438</v>
      </c>
      <c r="E1009">
        <v>89751</v>
      </c>
      <c r="F1009" t="s">
        <v>10</v>
      </c>
    </row>
    <row r="1010" spans="1:6" x14ac:dyDescent="0.2">
      <c r="A1010">
        <v>2020</v>
      </c>
      <c r="B1010" t="s">
        <v>57</v>
      </c>
      <c r="C1010" t="s">
        <v>7</v>
      </c>
      <c r="D1010">
        <v>9897</v>
      </c>
      <c r="E1010">
        <v>59957</v>
      </c>
      <c r="F1010" t="s">
        <v>10</v>
      </c>
    </row>
    <row r="1011" spans="1:6" x14ac:dyDescent="0.2">
      <c r="A1011">
        <v>2020</v>
      </c>
      <c r="B1011" t="s">
        <v>57</v>
      </c>
      <c r="C1011" t="s">
        <v>9</v>
      </c>
      <c r="D1011">
        <v>12867</v>
      </c>
      <c r="E1011">
        <v>61989</v>
      </c>
      <c r="F1011" t="s">
        <v>10</v>
      </c>
    </row>
    <row r="1012" spans="1:6" x14ac:dyDescent="0.2">
      <c r="A1012">
        <v>2020</v>
      </c>
      <c r="B1012" t="s">
        <v>57</v>
      </c>
      <c r="C1012" t="s">
        <v>11</v>
      </c>
      <c r="D1012">
        <v>6945</v>
      </c>
      <c r="E1012">
        <v>53988</v>
      </c>
      <c r="F1012" t="s">
        <v>10</v>
      </c>
    </row>
    <row r="1013" spans="1:6" x14ac:dyDescent="0.2">
      <c r="A1013">
        <v>2020</v>
      </c>
      <c r="B1013" t="s">
        <v>57</v>
      </c>
      <c r="C1013" t="s">
        <v>12</v>
      </c>
      <c r="D1013">
        <v>80657</v>
      </c>
      <c r="E1013">
        <v>76084</v>
      </c>
      <c r="F1013" t="s">
        <v>8</v>
      </c>
    </row>
    <row r="1014" spans="1:6" x14ac:dyDescent="0.2">
      <c r="A1014">
        <v>2020</v>
      </c>
      <c r="B1014" t="s">
        <v>57</v>
      </c>
      <c r="C1014" t="s">
        <v>13</v>
      </c>
      <c r="D1014">
        <v>19884</v>
      </c>
      <c r="E1014">
        <v>68414</v>
      </c>
      <c r="F1014" t="s">
        <v>8</v>
      </c>
    </row>
    <row r="1015" spans="1:6" x14ac:dyDescent="0.2">
      <c r="A1015">
        <v>2020</v>
      </c>
      <c r="B1015" t="s">
        <v>57</v>
      </c>
      <c r="C1015" t="s">
        <v>14</v>
      </c>
      <c r="D1015">
        <v>9399</v>
      </c>
      <c r="E1015">
        <v>75727</v>
      </c>
      <c r="F1015" t="s">
        <v>10</v>
      </c>
    </row>
    <row r="1016" spans="1:6" x14ac:dyDescent="0.2">
      <c r="A1016">
        <v>2020</v>
      </c>
      <c r="B1016" t="s">
        <v>57</v>
      </c>
      <c r="C1016" t="s">
        <v>15</v>
      </c>
      <c r="D1016">
        <v>2871</v>
      </c>
      <c r="E1016">
        <v>65797</v>
      </c>
      <c r="F1016" t="s">
        <v>8</v>
      </c>
    </row>
    <row r="1017" spans="1:6" x14ac:dyDescent="0.2">
      <c r="A1017">
        <v>2020</v>
      </c>
      <c r="B1017" t="s">
        <v>57</v>
      </c>
      <c r="C1017" t="s">
        <v>16</v>
      </c>
      <c r="D1017">
        <v>70819</v>
      </c>
      <c r="E1017">
        <v>57286</v>
      </c>
      <c r="F1017" t="s">
        <v>8</v>
      </c>
    </row>
    <row r="1018" spans="1:6" x14ac:dyDescent="0.2">
      <c r="A1018">
        <v>2020</v>
      </c>
      <c r="B1018" t="s">
        <v>57</v>
      </c>
      <c r="C1018" t="s">
        <v>17</v>
      </c>
      <c r="D1018">
        <v>20577</v>
      </c>
      <c r="E1018">
        <v>67018</v>
      </c>
      <c r="F1018" t="s">
        <v>10</v>
      </c>
    </row>
    <row r="1019" spans="1:6" x14ac:dyDescent="0.2">
      <c r="A1019">
        <v>2020</v>
      </c>
      <c r="B1019" t="s">
        <v>57</v>
      </c>
      <c r="C1019" t="s">
        <v>18</v>
      </c>
      <c r="D1019">
        <v>8174</v>
      </c>
      <c r="E1019">
        <v>50285</v>
      </c>
      <c r="F1019" t="s">
        <v>10</v>
      </c>
    </row>
    <row r="1020" spans="1:6" x14ac:dyDescent="0.2">
      <c r="A1020">
        <v>2020</v>
      </c>
      <c r="B1020" t="s">
        <v>57</v>
      </c>
      <c r="C1020" t="s">
        <v>19</v>
      </c>
      <c r="D1020">
        <v>32305</v>
      </c>
      <c r="E1020">
        <v>77957</v>
      </c>
      <c r="F1020" t="s">
        <v>8</v>
      </c>
    </row>
    <row r="1021" spans="1:6" x14ac:dyDescent="0.2">
      <c r="A1021">
        <v>2020</v>
      </c>
      <c r="B1021" t="s">
        <v>57</v>
      </c>
      <c r="C1021" t="s">
        <v>20</v>
      </c>
      <c r="D1021">
        <v>15176</v>
      </c>
      <c r="E1021">
        <v>64404</v>
      </c>
      <c r="F1021" t="s">
        <v>8</v>
      </c>
    </row>
    <row r="1022" spans="1:6" x14ac:dyDescent="0.2">
      <c r="A1022">
        <v>2020</v>
      </c>
      <c r="B1022" t="s">
        <v>57</v>
      </c>
      <c r="C1022" t="s">
        <v>21</v>
      </c>
      <c r="D1022">
        <v>9447</v>
      </c>
      <c r="E1022">
        <v>63435</v>
      </c>
      <c r="F1022" t="s">
        <v>10</v>
      </c>
    </row>
    <row r="1023" spans="1:6" x14ac:dyDescent="0.2">
      <c r="A1023">
        <v>2020</v>
      </c>
      <c r="B1023" t="s">
        <v>57</v>
      </c>
      <c r="C1023" t="s">
        <v>22</v>
      </c>
      <c r="D1023">
        <v>7555</v>
      </c>
      <c r="E1023">
        <v>60735</v>
      </c>
      <c r="F1023" t="s">
        <v>8</v>
      </c>
    </row>
    <row r="1024" spans="1:6" x14ac:dyDescent="0.2">
      <c r="A1024">
        <v>2020</v>
      </c>
      <c r="B1024" t="s">
        <v>57</v>
      </c>
      <c r="C1024" t="s">
        <v>23</v>
      </c>
      <c r="D1024">
        <v>9466</v>
      </c>
      <c r="E1024">
        <v>59957</v>
      </c>
      <c r="F1024" t="s">
        <v>10</v>
      </c>
    </row>
    <row r="1025" spans="1:6" x14ac:dyDescent="0.2">
      <c r="A1025">
        <v>2020</v>
      </c>
      <c r="B1025" t="s">
        <v>57</v>
      </c>
      <c r="C1025" t="s">
        <v>24</v>
      </c>
      <c r="D1025">
        <v>10844</v>
      </c>
      <c r="E1025">
        <v>69892</v>
      </c>
      <c r="F1025" t="s">
        <v>8</v>
      </c>
    </row>
    <row r="1026" spans="1:6" x14ac:dyDescent="0.2">
      <c r="A1026">
        <v>2020</v>
      </c>
      <c r="B1026" t="s">
        <v>57</v>
      </c>
      <c r="C1026" t="s">
        <v>25</v>
      </c>
      <c r="D1026">
        <v>5475</v>
      </c>
      <c r="E1026">
        <v>55575</v>
      </c>
      <c r="F1026" t="s">
        <v>8</v>
      </c>
    </row>
    <row r="1027" spans="1:6" x14ac:dyDescent="0.2">
      <c r="A1027">
        <v>2020</v>
      </c>
      <c r="B1027" t="s">
        <v>57</v>
      </c>
      <c r="C1027" t="s">
        <v>26</v>
      </c>
      <c r="D1027">
        <v>16487</v>
      </c>
      <c r="E1027">
        <v>71971</v>
      </c>
      <c r="F1027" t="s">
        <v>10</v>
      </c>
    </row>
    <row r="1028" spans="1:6" x14ac:dyDescent="0.2">
      <c r="A1028">
        <v>2020</v>
      </c>
      <c r="B1028" t="s">
        <v>57</v>
      </c>
      <c r="C1028" t="s">
        <v>27</v>
      </c>
      <c r="D1028">
        <v>21120</v>
      </c>
      <c r="E1028">
        <v>84802</v>
      </c>
      <c r="F1028" t="s">
        <v>10</v>
      </c>
    </row>
    <row r="1029" spans="1:6" x14ac:dyDescent="0.2">
      <c r="A1029">
        <v>2020</v>
      </c>
      <c r="B1029" t="s">
        <v>57</v>
      </c>
      <c r="C1029" t="s">
        <v>28</v>
      </c>
      <c r="D1029">
        <v>19952</v>
      </c>
      <c r="E1029">
        <v>68378</v>
      </c>
      <c r="F1029" t="s">
        <v>8</v>
      </c>
    </row>
    <row r="1030" spans="1:6" x14ac:dyDescent="0.2">
      <c r="A1030">
        <v>2020</v>
      </c>
      <c r="B1030" t="s">
        <v>57</v>
      </c>
      <c r="C1030" t="s">
        <v>29</v>
      </c>
      <c r="D1030">
        <v>16480</v>
      </c>
      <c r="E1030">
        <v>73248</v>
      </c>
      <c r="F1030" t="s">
        <v>8</v>
      </c>
    </row>
    <row r="1031" spans="1:6" x14ac:dyDescent="0.2">
      <c r="A1031">
        <v>2020</v>
      </c>
      <c r="B1031" t="s">
        <v>57</v>
      </c>
      <c r="C1031" t="s">
        <v>30</v>
      </c>
      <c r="D1031">
        <v>5760</v>
      </c>
      <c r="E1031">
        <v>56325</v>
      </c>
      <c r="F1031" t="s">
        <v>10</v>
      </c>
    </row>
    <row r="1032" spans="1:6" x14ac:dyDescent="0.2">
      <c r="A1032">
        <v>2020</v>
      </c>
      <c r="B1032" t="s">
        <v>57</v>
      </c>
      <c r="C1032" t="s">
        <v>31</v>
      </c>
      <c r="D1032">
        <v>14591</v>
      </c>
      <c r="E1032">
        <v>65442</v>
      </c>
      <c r="F1032" t="s">
        <v>10</v>
      </c>
    </row>
    <row r="1033" spans="1:6" x14ac:dyDescent="0.2">
      <c r="A1033">
        <v>2020</v>
      </c>
      <c r="B1033" t="s">
        <v>57</v>
      </c>
      <c r="C1033" t="s">
        <v>32</v>
      </c>
      <c r="D1033">
        <v>6514</v>
      </c>
      <c r="E1033">
        <v>58969</v>
      </c>
      <c r="F1033" t="s">
        <v>10</v>
      </c>
    </row>
    <row r="1034" spans="1:6" x14ac:dyDescent="0.2">
      <c r="A1034">
        <v>2020</v>
      </c>
      <c r="B1034" t="s">
        <v>57</v>
      </c>
      <c r="C1034" t="s">
        <v>33</v>
      </c>
      <c r="D1034">
        <v>7068</v>
      </c>
      <c r="E1034">
        <v>57657</v>
      </c>
      <c r="F1034" t="s">
        <v>10</v>
      </c>
    </row>
    <row r="1035" spans="1:6" x14ac:dyDescent="0.2">
      <c r="A1035">
        <v>2020</v>
      </c>
      <c r="B1035" t="s">
        <v>57</v>
      </c>
      <c r="C1035" t="s">
        <v>34</v>
      </c>
      <c r="D1035">
        <v>5898</v>
      </c>
      <c r="E1035">
        <v>67123</v>
      </c>
      <c r="F1035" t="s">
        <v>10</v>
      </c>
    </row>
    <row r="1036" spans="1:6" x14ac:dyDescent="0.2">
      <c r="A1036">
        <v>2020</v>
      </c>
      <c r="B1036" t="s">
        <v>57</v>
      </c>
      <c r="C1036" t="s">
        <v>35</v>
      </c>
      <c r="D1036">
        <v>4498</v>
      </c>
      <c r="E1036">
        <v>68661</v>
      </c>
      <c r="F1036" t="s">
        <v>8</v>
      </c>
    </row>
    <row r="1037" spans="1:6" x14ac:dyDescent="0.2">
      <c r="A1037">
        <v>2020</v>
      </c>
      <c r="B1037" t="s">
        <v>57</v>
      </c>
      <c r="C1037" t="s">
        <v>36</v>
      </c>
      <c r="D1037">
        <v>22416</v>
      </c>
      <c r="E1037">
        <v>78658</v>
      </c>
      <c r="F1037" t="s">
        <v>8</v>
      </c>
    </row>
    <row r="1038" spans="1:6" x14ac:dyDescent="0.2">
      <c r="A1038">
        <v>2020</v>
      </c>
      <c r="B1038" t="s">
        <v>57</v>
      </c>
      <c r="C1038" t="s">
        <v>37</v>
      </c>
      <c r="D1038">
        <v>5337</v>
      </c>
      <c r="E1038">
        <v>55350</v>
      </c>
      <c r="F1038" t="s">
        <v>10</v>
      </c>
    </row>
    <row r="1039" spans="1:6" x14ac:dyDescent="0.2">
      <c r="A1039">
        <v>2020</v>
      </c>
      <c r="B1039" t="s">
        <v>57</v>
      </c>
      <c r="C1039" t="s">
        <v>38</v>
      </c>
      <c r="D1039">
        <v>50281</v>
      </c>
      <c r="E1039">
        <v>79248</v>
      </c>
      <c r="F1039" t="s">
        <v>8</v>
      </c>
    </row>
    <row r="1040" spans="1:6" x14ac:dyDescent="0.2">
      <c r="A1040">
        <v>2020</v>
      </c>
      <c r="B1040" t="s">
        <v>57</v>
      </c>
      <c r="C1040" t="s">
        <v>39</v>
      </c>
      <c r="D1040">
        <v>26741</v>
      </c>
      <c r="E1040">
        <v>60587</v>
      </c>
      <c r="F1040" t="s">
        <v>8</v>
      </c>
    </row>
    <row r="1041" spans="1:6" x14ac:dyDescent="0.2">
      <c r="A1041">
        <v>2020</v>
      </c>
      <c r="B1041" t="s">
        <v>57</v>
      </c>
      <c r="C1041" t="s">
        <v>40</v>
      </c>
      <c r="D1041">
        <v>3798</v>
      </c>
      <c r="E1041">
        <v>70586</v>
      </c>
      <c r="F1041" t="s">
        <v>10</v>
      </c>
    </row>
    <row r="1042" spans="1:6" x14ac:dyDescent="0.2">
      <c r="A1042">
        <v>2020</v>
      </c>
      <c r="B1042" t="s">
        <v>57</v>
      </c>
      <c r="C1042" t="s">
        <v>41</v>
      </c>
      <c r="D1042">
        <v>23076</v>
      </c>
      <c r="E1042">
        <v>67194</v>
      </c>
      <c r="F1042" t="s">
        <v>10</v>
      </c>
    </row>
    <row r="1043" spans="1:6" x14ac:dyDescent="0.2">
      <c r="A1043">
        <v>2020</v>
      </c>
      <c r="B1043" t="s">
        <v>57</v>
      </c>
      <c r="C1043" t="s">
        <v>42</v>
      </c>
      <c r="D1043">
        <v>9765</v>
      </c>
      <c r="E1043">
        <v>58777</v>
      </c>
      <c r="F1043" t="s">
        <v>8</v>
      </c>
    </row>
    <row r="1044" spans="1:6" x14ac:dyDescent="0.2">
      <c r="A1044">
        <v>2020</v>
      </c>
      <c r="B1044" t="s">
        <v>57</v>
      </c>
      <c r="C1044" t="s">
        <v>43</v>
      </c>
      <c r="D1044">
        <v>14244</v>
      </c>
      <c r="E1044">
        <v>66523</v>
      </c>
      <c r="F1044" t="s">
        <v>8</v>
      </c>
    </row>
    <row r="1045" spans="1:6" x14ac:dyDescent="0.2">
      <c r="A1045">
        <v>2020</v>
      </c>
      <c r="B1045" t="s">
        <v>57</v>
      </c>
      <c r="C1045" t="s">
        <v>44</v>
      </c>
      <c r="D1045">
        <v>28749</v>
      </c>
      <c r="E1045">
        <v>72852</v>
      </c>
      <c r="F1045" t="s">
        <v>10</v>
      </c>
    </row>
    <row r="1046" spans="1:6" x14ac:dyDescent="0.2">
      <c r="A1046">
        <v>2020</v>
      </c>
      <c r="B1046" t="s">
        <v>57</v>
      </c>
      <c r="C1046" t="s">
        <v>45</v>
      </c>
      <c r="D1046">
        <v>3743</v>
      </c>
      <c r="E1046">
        <v>67579</v>
      </c>
      <c r="F1046" t="s">
        <v>8</v>
      </c>
    </row>
    <row r="1047" spans="1:6" x14ac:dyDescent="0.2">
      <c r="A1047">
        <v>2020</v>
      </c>
      <c r="B1047" t="s">
        <v>57</v>
      </c>
      <c r="C1047" t="s">
        <v>46</v>
      </c>
      <c r="D1047">
        <v>12124</v>
      </c>
      <c r="E1047">
        <v>58634</v>
      </c>
      <c r="F1047" t="s">
        <v>10</v>
      </c>
    </row>
    <row r="1048" spans="1:6" x14ac:dyDescent="0.2">
      <c r="A1048">
        <v>2020</v>
      </c>
      <c r="B1048" t="s">
        <v>57</v>
      </c>
      <c r="C1048" t="s">
        <v>47</v>
      </c>
      <c r="D1048">
        <v>3884</v>
      </c>
      <c r="E1048">
        <v>54981</v>
      </c>
      <c r="F1048" t="s">
        <v>8</v>
      </c>
    </row>
    <row r="1049" spans="1:6" x14ac:dyDescent="0.2">
      <c r="A1049">
        <v>2020</v>
      </c>
      <c r="B1049" t="s">
        <v>57</v>
      </c>
      <c r="C1049" t="s">
        <v>48</v>
      </c>
      <c r="D1049">
        <v>12110</v>
      </c>
      <c r="E1049">
        <v>63033</v>
      </c>
      <c r="F1049" t="s">
        <v>8</v>
      </c>
    </row>
    <row r="1050" spans="1:6" x14ac:dyDescent="0.2">
      <c r="A1050">
        <v>2020</v>
      </c>
      <c r="B1050" t="s">
        <v>57</v>
      </c>
      <c r="C1050" t="s">
        <v>49</v>
      </c>
      <c r="D1050">
        <v>51405</v>
      </c>
      <c r="E1050">
        <v>71554</v>
      </c>
      <c r="F1050" t="s">
        <v>10</v>
      </c>
    </row>
    <row r="1051" spans="1:6" x14ac:dyDescent="0.2">
      <c r="A1051">
        <v>2020</v>
      </c>
      <c r="B1051" t="s">
        <v>57</v>
      </c>
      <c r="C1051" t="s">
        <v>50</v>
      </c>
      <c r="D1051">
        <v>11572</v>
      </c>
      <c r="E1051">
        <v>57052</v>
      </c>
      <c r="F1051" t="s">
        <v>10</v>
      </c>
    </row>
    <row r="1052" spans="1:6" x14ac:dyDescent="0.2">
      <c r="A1052">
        <v>2020</v>
      </c>
      <c r="B1052" t="s">
        <v>57</v>
      </c>
      <c r="C1052" t="s">
        <v>51</v>
      </c>
      <c r="D1052">
        <v>2878</v>
      </c>
      <c r="E1052">
        <v>57025</v>
      </c>
      <c r="F1052" t="s">
        <v>8</v>
      </c>
    </row>
    <row r="1053" spans="1:6" x14ac:dyDescent="0.2">
      <c r="A1053">
        <v>2020</v>
      </c>
      <c r="B1053" t="s">
        <v>57</v>
      </c>
      <c r="C1053" t="s">
        <v>52</v>
      </c>
      <c r="D1053">
        <v>21508</v>
      </c>
      <c r="E1053">
        <v>64050</v>
      </c>
      <c r="F1053" t="s">
        <v>8</v>
      </c>
    </row>
    <row r="1054" spans="1:6" x14ac:dyDescent="0.2">
      <c r="A1054">
        <v>2020</v>
      </c>
      <c r="B1054" t="s">
        <v>57</v>
      </c>
      <c r="C1054" t="s">
        <v>53</v>
      </c>
      <c r="D1054">
        <v>26015</v>
      </c>
      <c r="E1054">
        <v>70432</v>
      </c>
      <c r="F1054" t="s">
        <v>10</v>
      </c>
    </row>
    <row r="1055" spans="1:6" x14ac:dyDescent="0.2">
      <c r="A1055">
        <v>2020</v>
      </c>
      <c r="B1055" t="s">
        <v>57</v>
      </c>
      <c r="C1055" t="s">
        <v>54</v>
      </c>
      <c r="D1055">
        <v>4435</v>
      </c>
      <c r="E1055">
        <v>78255</v>
      </c>
      <c r="F1055" t="s">
        <v>10</v>
      </c>
    </row>
    <row r="1056" spans="1:6" x14ac:dyDescent="0.2">
      <c r="A1056">
        <v>2020</v>
      </c>
      <c r="B1056" t="s">
        <v>57</v>
      </c>
      <c r="C1056" t="s">
        <v>55</v>
      </c>
      <c r="D1056">
        <v>14814</v>
      </c>
      <c r="E1056">
        <v>68063</v>
      </c>
      <c r="F1056" t="s">
        <v>10</v>
      </c>
    </row>
    <row r="1057" spans="1:6" x14ac:dyDescent="0.2">
      <c r="A1057">
        <v>2020</v>
      </c>
      <c r="B1057" t="s">
        <v>57</v>
      </c>
      <c r="C1057" t="s">
        <v>56</v>
      </c>
      <c r="D1057">
        <v>3375</v>
      </c>
      <c r="E1057">
        <v>59554</v>
      </c>
      <c r="F1057" t="s">
        <v>10</v>
      </c>
    </row>
    <row r="1058" spans="1:6" x14ac:dyDescent="0.2">
      <c r="A1058">
        <v>2020</v>
      </c>
      <c r="B1058" t="s">
        <v>58</v>
      </c>
      <c r="C1058" t="s">
        <v>7</v>
      </c>
      <c r="D1058">
        <v>5566</v>
      </c>
      <c r="E1058">
        <v>63068</v>
      </c>
      <c r="F1058" t="s">
        <v>10</v>
      </c>
    </row>
    <row r="1059" spans="1:6" x14ac:dyDescent="0.2">
      <c r="A1059">
        <v>2020</v>
      </c>
      <c r="B1059" t="s">
        <v>58</v>
      </c>
      <c r="C1059" t="s">
        <v>9</v>
      </c>
      <c r="D1059">
        <v>4926</v>
      </c>
      <c r="E1059">
        <v>82139</v>
      </c>
      <c r="F1059" t="s">
        <v>8</v>
      </c>
    </row>
    <row r="1060" spans="1:6" x14ac:dyDescent="0.2">
      <c r="A1060">
        <v>2020</v>
      </c>
      <c r="B1060" t="s">
        <v>58</v>
      </c>
      <c r="C1060" t="s">
        <v>11</v>
      </c>
      <c r="D1060">
        <v>2918</v>
      </c>
      <c r="E1060">
        <v>53984</v>
      </c>
      <c r="F1060" t="s">
        <v>8</v>
      </c>
    </row>
    <row r="1061" spans="1:6" x14ac:dyDescent="0.2">
      <c r="A1061">
        <v>2020</v>
      </c>
      <c r="B1061" t="s">
        <v>58</v>
      </c>
      <c r="C1061" t="s">
        <v>12</v>
      </c>
      <c r="D1061">
        <v>44706</v>
      </c>
      <c r="E1061">
        <v>101627</v>
      </c>
      <c r="F1061" t="s">
        <v>10</v>
      </c>
    </row>
    <row r="1062" spans="1:6" x14ac:dyDescent="0.2">
      <c r="A1062">
        <v>2020</v>
      </c>
      <c r="B1062" t="s">
        <v>58</v>
      </c>
      <c r="C1062" t="s">
        <v>13</v>
      </c>
      <c r="D1062">
        <v>5804</v>
      </c>
      <c r="E1062">
        <v>76677</v>
      </c>
      <c r="F1062" t="s">
        <v>8</v>
      </c>
    </row>
    <row r="1063" spans="1:6" x14ac:dyDescent="0.2">
      <c r="A1063">
        <v>2020</v>
      </c>
      <c r="B1063" t="s">
        <v>58</v>
      </c>
      <c r="C1063" t="s">
        <v>14</v>
      </c>
      <c r="D1063">
        <v>4408</v>
      </c>
      <c r="E1063">
        <v>88569</v>
      </c>
      <c r="F1063" t="s">
        <v>8</v>
      </c>
    </row>
    <row r="1064" spans="1:6" x14ac:dyDescent="0.2">
      <c r="A1064">
        <v>2020</v>
      </c>
      <c r="B1064" t="s">
        <v>58</v>
      </c>
      <c r="C1064" t="s">
        <v>15</v>
      </c>
      <c r="D1064">
        <v>661</v>
      </c>
      <c r="E1064">
        <v>70153</v>
      </c>
      <c r="F1064" t="s">
        <v>10</v>
      </c>
    </row>
    <row r="1065" spans="1:6" x14ac:dyDescent="0.2">
      <c r="A1065">
        <v>2020</v>
      </c>
      <c r="B1065" t="s">
        <v>58</v>
      </c>
      <c r="C1065" t="s">
        <v>16</v>
      </c>
      <c r="D1065">
        <v>20548</v>
      </c>
      <c r="E1065">
        <v>67740</v>
      </c>
      <c r="F1065" t="s">
        <v>10</v>
      </c>
    </row>
    <row r="1066" spans="1:6" x14ac:dyDescent="0.2">
      <c r="A1066">
        <v>2020</v>
      </c>
      <c r="B1066" t="s">
        <v>58</v>
      </c>
      <c r="C1066" t="s">
        <v>17</v>
      </c>
      <c r="D1066">
        <v>9884</v>
      </c>
      <c r="E1066">
        <v>65168</v>
      </c>
      <c r="F1066" t="s">
        <v>8</v>
      </c>
    </row>
    <row r="1067" spans="1:6" x14ac:dyDescent="0.2">
      <c r="A1067">
        <v>2020</v>
      </c>
      <c r="B1067" t="s">
        <v>58</v>
      </c>
      <c r="C1067" t="s">
        <v>18</v>
      </c>
      <c r="D1067">
        <v>2807</v>
      </c>
      <c r="E1067">
        <v>69932</v>
      </c>
      <c r="F1067" t="s">
        <v>8</v>
      </c>
    </row>
    <row r="1068" spans="1:6" x14ac:dyDescent="0.2">
      <c r="A1068">
        <v>2020</v>
      </c>
      <c r="B1068" t="s">
        <v>58</v>
      </c>
      <c r="C1068" t="s">
        <v>19</v>
      </c>
      <c r="D1068">
        <v>17883</v>
      </c>
      <c r="E1068">
        <v>77895</v>
      </c>
      <c r="F1068" t="s">
        <v>10</v>
      </c>
    </row>
    <row r="1069" spans="1:6" x14ac:dyDescent="0.2">
      <c r="A1069">
        <v>2020</v>
      </c>
      <c r="B1069" t="s">
        <v>58</v>
      </c>
      <c r="C1069" t="s">
        <v>20</v>
      </c>
      <c r="D1069">
        <v>8825</v>
      </c>
      <c r="E1069">
        <v>68680</v>
      </c>
      <c r="F1069" t="s">
        <v>8</v>
      </c>
    </row>
    <row r="1070" spans="1:6" x14ac:dyDescent="0.2">
      <c r="A1070">
        <v>2020</v>
      </c>
      <c r="B1070" t="s">
        <v>58</v>
      </c>
      <c r="C1070" t="s">
        <v>21</v>
      </c>
      <c r="D1070">
        <v>4142</v>
      </c>
      <c r="E1070">
        <v>66257</v>
      </c>
      <c r="F1070" t="s">
        <v>10</v>
      </c>
    </row>
    <row r="1071" spans="1:6" x14ac:dyDescent="0.2">
      <c r="A1071">
        <v>2020</v>
      </c>
      <c r="B1071" t="s">
        <v>58</v>
      </c>
      <c r="C1071" t="s">
        <v>22</v>
      </c>
      <c r="D1071">
        <v>3143</v>
      </c>
      <c r="E1071">
        <v>65206</v>
      </c>
      <c r="F1071" t="s">
        <v>8</v>
      </c>
    </row>
    <row r="1072" spans="1:6" x14ac:dyDescent="0.2">
      <c r="A1072">
        <v>2020</v>
      </c>
      <c r="B1072" t="s">
        <v>58</v>
      </c>
      <c r="C1072" t="s">
        <v>23</v>
      </c>
      <c r="D1072">
        <v>4443</v>
      </c>
      <c r="E1072">
        <v>65208</v>
      </c>
      <c r="F1072" t="s">
        <v>8</v>
      </c>
    </row>
    <row r="1073" spans="1:6" x14ac:dyDescent="0.2">
      <c r="A1073">
        <v>2020</v>
      </c>
      <c r="B1073" t="s">
        <v>58</v>
      </c>
      <c r="C1073" t="s">
        <v>24</v>
      </c>
      <c r="D1073">
        <v>4428</v>
      </c>
      <c r="E1073">
        <v>81881</v>
      </c>
      <c r="F1073" t="s">
        <v>10</v>
      </c>
    </row>
    <row r="1074" spans="1:6" x14ac:dyDescent="0.2">
      <c r="A1074">
        <v>2020</v>
      </c>
      <c r="B1074" t="s">
        <v>58</v>
      </c>
      <c r="C1074" t="s">
        <v>25</v>
      </c>
      <c r="D1074">
        <v>1856</v>
      </c>
      <c r="E1074">
        <v>61894</v>
      </c>
      <c r="F1074" t="s">
        <v>10</v>
      </c>
    </row>
    <row r="1075" spans="1:6" x14ac:dyDescent="0.2">
      <c r="A1075">
        <v>2020</v>
      </c>
      <c r="B1075" t="s">
        <v>58</v>
      </c>
      <c r="C1075" t="s">
        <v>26</v>
      </c>
      <c r="D1075">
        <v>4035</v>
      </c>
      <c r="E1075">
        <v>84350</v>
      </c>
      <c r="F1075" t="s">
        <v>8</v>
      </c>
    </row>
    <row r="1076" spans="1:6" x14ac:dyDescent="0.2">
      <c r="A1076">
        <v>2020</v>
      </c>
      <c r="B1076" t="s">
        <v>58</v>
      </c>
      <c r="C1076" t="s">
        <v>27</v>
      </c>
      <c r="D1076">
        <v>6711</v>
      </c>
      <c r="E1076">
        <v>94576</v>
      </c>
      <c r="F1076" t="s">
        <v>8</v>
      </c>
    </row>
    <row r="1077" spans="1:6" x14ac:dyDescent="0.2">
      <c r="A1077">
        <v>2020</v>
      </c>
      <c r="B1077" t="s">
        <v>58</v>
      </c>
      <c r="C1077" t="s">
        <v>28</v>
      </c>
      <c r="D1077">
        <v>16070</v>
      </c>
      <c r="E1077">
        <v>73537</v>
      </c>
      <c r="F1077" t="s">
        <v>10</v>
      </c>
    </row>
    <row r="1078" spans="1:6" x14ac:dyDescent="0.2">
      <c r="A1078">
        <v>2020</v>
      </c>
      <c r="B1078" t="s">
        <v>58</v>
      </c>
      <c r="C1078" t="s">
        <v>29</v>
      </c>
      <c r="D1078">
        <v>8487</v>
      </c>
      <c r="E1078">
        <v>73096</v>
      </c>
      <c r="F1078" t="s">
        <v>10</v>
      </c>
    </row>
    <row r="1079" spans="1:6" x14ac:dyDescent="0.2">
      <c r="A1079">
        <v>2020</v>
      </c>
      <c r="B1079" t="s">
        <v>58</v>
      </c>
      <c r="C1079" t="s">
        <v>30</v>
      </c>
      <c r="D1079">
        <v>2421</v>
      </c>
      <c r="E1079">
        <v>55254</v>
      </c>
      <c r="F1079" t="s">
        <v>10</v>
      </c>
    </row>
    <row r="1080" spans="1:6" x14ac:dyDescent="0.2">
      <c r="A1080">
        <v>2020</v>
      </c>
      <c r="B1080" t="s">
        <v>58</v>
      </c>
      <c r="C1080" t="s">
        <v>31</v>
      </c>
      <c r="D1080">
        <v>6476</v>
      </c>
      <c r="E1080">
        <v>64359</v>
      </c>
      <c r="F1080" t="s">
        <v>10</v>
      </c>
    </row>
    <row r="1081" spans="1:6" x14ac:dyDescent="0.2">
      <c r="A1081">
        <v>2020</v>
      </c>
      <c r="B1081" t="s">
        <v>58</v>
      </c>
      <c r="C1081" t="s">
        <v>32</v>
      </c>
      <c r="D1081">
        <v>1634</v>
      </c>
      <c r="E1081">
        <v>56194</v>
      </c>
      <c r="F1081" t="s">
        <v>10</v>
      </c>
    </row>
    <row r="1082" spans="1:6" x14ac:dyDescent="0.2">
      <c r="A1082">
        <v>2020</v>
      </c>
      <c r="B1082" t="s">
        <v>58</v>
      </c>
      <c r="C1082" t="s">
        <v>33</v>
      </c>
      <c r="D1082">
        <v>1988</v>
      </c>
      <c r="E1082">
        <v>57566</v>
      </c>
      <c r="F1082" t="s">
        <v>8</v>
      </c>
    </row>
    <row r="1083" spans="1:6" x14ac:dyDescent="0.2">
      <c r="A1083">
        <v>2020</v>
      </c>
      <c r="B1083" t="s">
        <v>58</v>
      </c>
      <c r="C1083" t="s">
        <v>34</v>
      </c>
      <c r="D1083">
        <v>2066</v>
      </c>
      <c r="E1083">
        <v>64543</v>
      </c>
      <c r="F1083" t="s">
        <v>8</v>
      </c>
    </row>
    <row r="1084" spans="1:6" x14ac:dyDescent="0.2">
      <c r="A1084">
        <v>2020</v>
      </c>
      <c r="B1084" t="s">
        <v>58</v>
      </c>
      <c r="C1084" t="s">
        <v>35</v>
      </c>
      <c r="D1084">
        <v>2032</v>
      </c>
      <c r="E1084">
        <v>77722</v>
      </c>
      <c r="F1084" t="s">
        <v>10</v>
      </c>
    </row>
    <row r="1085" spans="1:6" x14ac:dyDescent="0.2">
      <c r="A1085">
        <v>2020</v>
      </c>
      <c r="B1085" t="s">
        <v>58</v>
      </c>
      <c r="C1085" t="s">
        <v>36</v>
      </c>
      <c r="D1085">
        <v>8976</v>
      </c>
      <c r="E1085">
        <v>86088</v>
      </c>
      <c r="F1085" t="s">
        <v>8</v>
      </c>
    </row>
    <row r="1086" spans="1:6" x14ac:dyDescent="0.2">
      <c r="A1086">
        <v>2020</v>
      </c>
      <c r="B1086" t="s">
        <v>58</v>
      </c>
      <c r="C1086" t="s">
        <v>37</v>
      </c>
      <c r="D1086">
        <v>1768</v>
      </c>
      <c r="E1086">
        <v>59139</v>
      </c>
      <c r="F1086" t="s">
        <v>8</v>
      </c>
    </row>
    <row r="1087" spans="1:6" x14ac:dyDescent="0.2">
      <c r="A1087">
        <v>2020</v>
      </c>
      <c r="B1087" t="s">
        <v>58</v>
      </c>
      <c r="C1087" t="s">
        <v>38</v>
      </c>
      <c r="D1087">
        <v>16910</v>
      </c>
      <c r="E1087">
        <v>73614</v>
      </c>
      <c r="F1087" t="s">
        <v>10</v>
      </c>
    </row>
    <row r="1088" spans="1:6" x14ac:dyDescent="0.2">
      <c r="A1088">
        <v>2020</v>
      </c>
      <c r="B1088" t="s">
        <v>58</v>
      </c>
      <c r="C1088" t="s">
        <v>39</v>
      </c>
      <c r="D1088">
        <v>10219</v>
      </c>
      <c r="E1088">
        <v>65827</v>
      </c>
      <c r="F1088" t="s">
        <v>10</v>
      </c>
    </row>
    <row r="1089" spans="1:6" x14ac:dyDescent="0.2">
      <c r="A1089">
        <v>2020</v>
      </c>
      <c r="B1089" t="s">
        <v>58</v>
      </c>
      <c r="C1089" t="s">
        <v>40</v>
      </c>
      <c r="D1089">
        <v>807</v>
      </c>
      <c r="E1089">
        <v>59882</v>
      </c>
      <c r="F1089" t="s">
        <v>8</v>
      </c>
    </row>
    <row r="1090" spans="1:6" x14ac:dyDescent="0.2">
      <c r="A1090">
        <v>2020</v>
      </c>
      <c r="B1090" t="s">
        <v>58</v>
      </c>
      <c r="C1090" t="s">
        <v>41</v>
      </c>
      <c r="D1090">
        <v>15409</v>
      </c>
      <c r="E1090">
        <v>67487</v>
      </c>
      <c r="F1090" t="s">
        <v>8</v>
      </c>
    </row>
    <row r="1091" spans="1:6" x14ac:dyDescent="0.2">
      <c r="A1091">
        <v>2020</v>
      </c>
      <c r="B1091" t="s">
        <v>58</v>
      </c>
      <c r="C1091" t="s">
        <v>42</v>
      </c>
      <c r="D1091">
        <v>4164</v>
      </c>
      <c r="E1091">
        <v>64770</v>
      </c>
      <c r="F1091" t="s">
        <v>10</v>
      </c>
    </row>
    <row r="1092" spans="1:6" x14ac:dyDescent="0.2">
      <c r="A1092">
        <v>2020</v>
      </c>
      <c r="B1092" t="s">
        <v>58</v>
      </c>
      <c r="C1092" t="s">
        <v>43</v>
      </c>
      <c r="D1092">
        <v>6240</v>
      </c>
      <c r="E1092">
        <v>76641</v>
      </c>
      <c r="F1092" t="s">
        <v>8</v>
      </c>
    </row>
    <row r="1093" spans="1:6" x14ac:dyDescent="0.2">
      <c r="A1093">
        <v>2020</v>
      </c>
      <c r="B1093" t="s">
        <v>58</v>
      </c>
      <c r="C1093" t="s">
        <v>44</v>
      </c>
      <c r="D1093">
        <v>14407</v>
      </c>
      <c r="E1093">
        <v>68561</v>
      </c>
      <c r="F1093" t="s">
        <v>10</v>
      </c>
    </row>
    <row r="1094" spans="1:6" x14ac:dyDescent="0.2">
      <c r="A1094">
        <v>2020</v>
      </c>
      <c r="B1094" t="s">
        <v>58</v>
      </c>
      <c r="C1094" t="s">
        <v>45</v>
      </c>
      <c r="D1094">
        <v>1572</v>
      </c>
      <c r="E1094">
        <v>64468</v>
      </c>
      <c r="F1094" t="s">
        <v>8</v>
      </c>
    </row>
    <row r="1095" spans="1:6" x14ac:dyDescent="0.2">
      <c r="A1095">
        <v>2020</v>
      </c>
      <c r="B1095" t="s">
        <v>58</v>
      </c>
      <c r="C1095" t="s">
        <v>46</v>
      </c>
      <c r="D1095">
        <v>6087</v>
      </c>
      <c r="E1095">
        <v>65522</v>
      </c>
      <c r="F1095" t="s">
        <v>8</v>
      </c>
    </row>
    <row r="1096" spans="1:6" x14ac:dyDescent="0.2">
      <c r="A1096">
        <v>2020</v>
      </c>
      <c r="B1096" t="s">
        <v>58</v>
      </c>
      <c r="C1096" t="s">
        <v>47</v>
      </c>
      <c r="D1096">
        <v>1084</v>
      </c>
      <c r="E1096">
        <v>55320</v>
      </c>
      <c r="F1096" t="s">
        <v>10</v>
      </c>
    </row>
    <row r="1097" spans="1:6" x14ac:dyDescent="0.2">
      <c r="A1097">
        <v>2020</v>
      </c>
      <c r="B1097" t="s">
        <v>58</v>
      </c>
      <c r="C1097" t="s">
        <v>48</v>
      </c>
      <c r="D1097">
        <v>7051</v>
      </c>
      <c r="E1097">
        <v>65495</v>
      </c>
      <c r="F1097" t="s">
        <v>10</v>
      </c>
    </row>
    <row r="1098" spans="1:6" x14ac:dyDescent="0.2">
      <c r="A1098">
        <v>2020</v>
      </c>
      <c r="B1098" t="s">
        <v>58</v>
      </c>
      <c r="C1098" t="s">
        <v>49</v>
      </c>
      <c r="D1098">
        <v>24758</v>
      </c>
      <c r="E1098">
        <v>83648</v>
      </c>
      <c r="F1098" t="s">
        <v>8</v>
      </c>
    </row>
    <row r="1099" spans="1:6" x14ac:dyDescent="0.2">
      <c r="A1099">
        <v>2020</v>
      </c>
      <c r="B1099" t="s">
        <v>58</v>
      </c>
      <c r="C1099" t="s">
        <v>50</v>
      </c>
      <c r="D1099">
        <v>4386</v>
      </c>
      <c r="E1099">
        <v>64006</v>
      </c>
      <c r="F1099" t="s">
        <v>8</v>
      </c>
    </row>
    <row r="1100" spans="1:6" x14ac:dyDescent="0.2">
      <c r="A1100">
        <v>2020</v>
      </c>
      <c r="B1100" t="s">
        <v>58</v>
      </c>
      <c r="C1100" t="s">
        <v>51</v>
      </c>
      <c r="D1100">
        <v>1108</v>
      </c>
      <c r="E1100">
        <v>65390</v>
      </c>
      <c r="F1100" t="s">
        <v>10</v>
      </c>
    </row>
    <row r="1101" spans="1:6" x14ac:dyDescent="0.2">
      <c r="A1101">
        <v>2020</v>
      </c>
      <c r="B1101" t="s">
        <v>58</v>
      </c>
      <c r="C1101" t="s">
        <v>52</v>
      </c>
      <c r="D1101">
        <v>6750</v>
      </c>
      <c r="E1101">
        <v>65974</v>
      </c>
      <c r="F1101" t="s">
        <v>10</v>
      </c>
    </row>
    <row r="1102" spans="1:6" x14ac:dyDescent="0.2">
      <c r="A1102">
        <v>2020</v>
      </c>
      <c r="B1102" t="s">
        <v>58</v>
      </c>
      <c r="C1102" t="s">
        <v>53</v>
      </c>
      <c r="D1102">
        <v>7798</v>
      </c>
      <c r="E1102">
        <v>85321</v>
      </c>
      <c r="F1102" t="s">
        <v>10</v>
      </c>
    </row>
    <row r="1103" spans="1:6" x14ac:dyDescent="0.2">
      <c r="A1103">
        <v>2020</v>
      </c>
      <c r="B1103" t="s">
        <v>58</v>
      </c>
      <c r="C1103" t="s">
        <v>54</v>
      </c>
      <c r="D1103">
        <v>1268</v>
      </c>
      <c r="E1103">
        <v>66459</v>
      </c>
      <c r="F1103" t="s">
        <v>10</v>
      </c>
    </row>
    <row r="1104" spans="1:6" x14ac:dyDescent="0.2">
      <c r="A1104">
        <v>2020</v>
      </c>
      <c r="B1104" t="s">
        <v>58</v>
      </c>
      <c r="C1104" t="s">
        <v>55</v>
      </c>
      <c r="D1104">
        <v>9432</v>
      </c>
      <c r="E1104">
        <v>64047</v>
      </c>
      <c r="F1104" t="s">
        <v>10</v>
      </c>
    </row>
    <row r="1105" spans="1:6" x14ac:dyDescent="0.2">
      <c r="A1105">
        <v>2020</v>
      </c>
      <c r="B1105" t="s">
        <v>58</v>
      </c>
      <c r="C1105" t="s">
        <v>56</v>
      </c>
      <c r="D1105">
        <v>600</v>
      </c>
      <c r="E1105">
        <v>73060</v>
      </c>
      <c r="F1105" t="s">
        <v>8</v>
      </c>
    </row>
    <row r="1106" spans="1:6" x14ac:dyDescent="0.2">
      <c r="A1106">
        <v>2020</v>
      </c>
      <c r="B1106" t="s">
        <v>59</v>
      </c>
      <c r="C1106" t="s">
        <v>7</v>
      </c>
      <c r="D1106">
        <v>32481</v>
      </c>
      <c r="E1106">
        <v>47970</v>
      </c>
      <c r="F1106" t="s">
        <v>8</v>
      </c>
    </row>
    <row r="1107" spans="1:6" x14ac:dyDescent="0.2">
      <c r="A1107">
        <v>2020</v>
      </c>
      <c r="B1107" t="s">
        <v>59</v>
      </c>
      <c r="C1107" t="s">
        <v>9</v>
      </c>
      <c r="D1107">
        <v>31775</v>
      </c>
      <c r="E1107">
        <v>52734</v>
      </c>
      <c r="F1107" t="s">
        <v>10</v>
      </c>
    </row>
    <row r="1108" spans="1:6" x14ac:dyDescent="0.2">
      <c r="A1108">
        <v>2020</v>
      </c>
      <c r="B1108" t="s">
        <v>59</v>
      </c>
      <c r="C1108" t="s">
        <v>11</v>
      </c>
      <c r="D1108">
        <v>21642</v>
      </c>
      <c r="E1108">
        <v>47450</v>
      </c>
      <c r="F1108" t="s">
        <v>8</v>
      </c>
    </row>
    <row r="1109" spans="1:6" x14ac:dyDescent="0.2">
      <c r="A1109">
        <v>2020</v>
      </c>
      <c r="B1109" t="s">
        <v>59</v>
      </c>
      <c r="C1109" t="s">
        <v>12</v>
      </c>
      <c r="D1109">
        <v>196511</v>
      </c>
      <c r="E1109">
        <v>58020</v>
      </c>
      <c r="F1109" t="s">
        <v>8</v>
      </c>
    </row>
    <row r="1110" spans="1:6" x14ac:dyDescent="0.2">
      <c r="A1110">
        <v>2020</v>
      </c>
      <c r="B1110" t="s">
        <v>59</v>
      </c>
      <c r="C1110" t="s">
        <v>13</v>
      </c>
      <c r="D1110">
        <v>35891</v>
      </c>
      <c r="E1110">
        <v>56043</v>
      </c>
      <c r="F1110" t="s">
        <v>10</v>
      </c>
    </row>
    <row r="1111" spans="1:6" x14ac:dyDescent="0.2">
      <c r="A1111">
        <v>2020</v>
      </c>
      <c r="B1111" t="s">
        <v>59</v>
      </c>
      <c r="C1111" t="s">
        <v>14</v>
      </c>
      <c r="D1111">
        <v>24902</v>
      </c>
      <c r="E1111">
        <v>57041</v>
      </c>
      <c r="F1111" t="s">
        <v>10</v>
      </c>
    </row>
    <row r="1112" spans="1:6" x14ac:dyDescent="0.2">
      <c r="A1112">
        <v>2020</v>
      </c>
      <c r="B1112" t="s">
        <v>59</v>
      </c>
      <c r="C1112" t="s">
        <v>15</v>
      </c>
      <c r="D1112">
        <v>6850</v>
      </c>
      <c r="E1112">
        <v>46843</v>
      </c>
      <c r="F1112" t="s">
        <v>8</v>
      </c>
    </row>
    <row r="1113" spans="1:6" x14ac:dyDescent="0.2">
      <c r="A1113">
        <v>2020</v>
      </c>
      <c r="B1113" t="s">
        <v>59</v>
      </c>
      <c r="C1113" t="s">
        <v>16</v>
      </c>
      <c r="D1113">
        <v>139486</v>
      </c>
      <c r="E1113">
        <v>50766</v>
      </c>
      <c r="F1113" t="s">
        <v>8</v>
      </c>
    </row>
    <row r="1114" spans="1:6" x14ac:dyDescent="0.2">
      <c r="A1114">
        <v>2020</v>
      </c>
      <c r="B1114" t="s">
        <v>59</v>
      </c>
      <c r="C1114" t="s">
        <v>17</v>
      </c>
      <c r="D1114">
        <v>60996</v>
      </c>
      <c r="E1114">
        <v>55352</v>
      </c>
      <c r="F1114" t="s">
        <v>10</v>
      </c>
    </row>
    <row r="1115" spans="1:6" x14ac:dyDescent="0.2">
      <c r="A1115">
        <v>2020</v>
      </c>
      <c r="B1115" t="s">
        <v>59</v>
      </c>
      <c r="C1115" t="s">
        <v>18</v>
      </c>
      <c r="D1115">
        <v>11969</v>
      </c>
      <c r="E1115">
        <v>45972</v>
      </c>
      <c r="F1115" t="s">
        <v>8</v>
      </c>
    </row>
    <row r="1116" spans="1:6" x14ac:dyDescent="0.2">
      <c r="A1116">
        <v>2020</v>
      </c>
      <c r="B1116" t="s">
        <v>59</v>
      </c>
      <c r="C1116" t="s">
        <v>19</v>
      </c>
      <c r="D1116">
        <v>78063</v>
      </c>
      <c r="E1116">
        <v>57570</v>
      </c>
      <c r="F1116" t="s">
        <v>10</v>
      </c>
    </row>
    <row r="1117" spans="1:6" x14ac:dyDescent="0.2">
      <c r="A1117">
        <v>2020</v>
      </c>
      <c r="B1117" t="s">
        <v>59</v>
      </c>
      <c r="C1117" t="s">
        <v>20</v>
      </c>
      <c r="D1117">
        <v>40681</v>
      </c>
      <c r="E1117">
        <v>48092</v>
      </c>
      <c r="F1117" t="s">
        <v>8</v>
      </c>
    </row>
    <row r="1118" spans="1:6" x14ac:dyDescent="0.2">
      <c r="A1118">
        <v>2020</v>
      </c>
      <c r="B1118" t="s">
        <v>59</v>
      </c>
      <c r="C1118" t="s">
        <v>21</v>
      </c>
      <c r="D1118">
        <v>23521</v>
      </c>
      <c r="E1118">
        <v>46539</v>
      </c>
      <c r="F1118" t="s">
        <v>8</v>
      </c>
    </row>
    <row r="1119" spans="1:6" x14ac:dyDescent="0.2">
      <c r="A1119">
        <v>2020</v>
      </c>
      <c r="B1119" t="s">
        <v>59</v>
      </c>
      <c r="C1119" t="s">
        <v>22</v>
      </c>
      <c r="D1119">
        <v>20370</v>
      </c>
      <c r="E1119">
        <v>48235</v>
      </c>
      <c r="F1119" t="s">
        <v>10</v>
      </c>
    </row>
    <row r="1120" spans="1:6" x14ac:dyDescent="0.2">
      <c r="A1120">
        <v>2020</v>
      </c>
      <c r="B1120" t="s">
        <v>59</v>
      </c>
      <c r="C1120" t="s">
        <v>23</v>
      </c>
      <c r="D1120">
        <v>28056</v>
      </c>
      <c r="E1120">
        <v>48623</v>
      </c>
      <c r="F1120" t="s">
        <v>10</v>
      </c>
    </row>
    <row r="1121" spans="1:6" x14ac:dyDescent="0.2">
      <c r="A1121">
        <v>2020</v>
      </c>
      <c r="B1121" t="s">
        <v>59</v>
      </c>
      <c r="C1121" t="s">
        <v>24</v>
      </c>
      <c r="D1121">
        <v>30545</v>
      </c>
      <c r="E1121">
        <v>48196</v>
      </c>
      <c r="F1121" t="s">
        <v>8</v>
      </c>
    </row>
    <row r="1122" spans="1:6" x14ac:dyDescent="0.2">
      <c r="A1122">
        <v>2020</v>
      </c>
      <c r="B1122" t="s">
        <v>59</v>
      </c>
      <c r="C1122" t="s">
        <v>25</v>
      </c>
      <c r="D1122">
        <v>10761</v>
      </c>
      <c r="E1122">
        <v>43589</v>
      </c>
      <c r="F1122" t="s">
        <v>8</v>
      </c>
    </row>
    <row r="1123" spans="1:6" x14ac:dyDescent="0.2">
      <c r="A1123">
        <v>2020</v>
      </c>
      <c r="B1123" t="s">
        <v>59</v>
      </c>
      <c r="C1123" t="s">
        <v>26</v>
      </c>
      <c r="D1123">
        <v>32767</v>
      </c>
      <c r="E1123">
        <v>52648</v>
      </c>
      <c r="F1123" t="s">
        <v>10</v>
      </c>
    </row>
    <row r="1124" spans="1:6" x14ac:dyDescent="0.2">
      <c r="A1124">
        <v>2020</v>
      </c>
      <c r="B1124" t="s">
        <v>59</v>
      </c>
      <c r="C1124" t="s">
        <v>27</v>
      </c>
      <c r="D1124">
        <v>42171</v>
      </c>
      <c r="E1124">
        <v>58937</v>
      </c>
      <c r="F1124" t="s">
        <v>10</v>
      </c>
    </row>
    <row r="1125" spans="1:6" x14ac:dyDescent="0.2">
      <c r="A1125">
        <v>2020</v>
      </c>
      <c r="B1125" t="s">
        <v>59</v>
      </c>
      <c r="C1125" t="s">
        <v>28</v>
      </c>
      <c r="D1125">
        <v>52459</v>
      </c>
      <c r="E1125">
        <v>53200</v>
      </c>
      <c r="F1125" t="s">
        <v>10</v>
      </c>
    </row>
    <row r="1126" spans="1:6" x14ac:dyDescent="0.2">
      <c r="A1126">
        <v>2020</v>
      </c>
      <c r="B1126" t="s">
        <v>59</v>
      </c>
      <c r="C1126" t="s">
        <v>29</v>
      </c>
      <c r="D1126">
        <v>37272</v>
      </c>
      <c r="E1126">
        <v>55570</v>
      </c>
      <c r="F1126" t="s">
        <v>10</v>
      </c>
    </row>
    <row r="1127" spans="1:6" x14ac:dyDescent="0.2">
      <c r="A1127">
        <v>2020</v>
      </c>
      <c r="B1127" t="s">
        <v>59</v>
      </c>
      <c r="C1127" t="s">
        <v>30</v>
      </c>
      <c r="D1127">
        <v>19763</v>
      </c>
      <c r="E1127">
        <v>42497</v>
      </c>
      <c r="F1127" t="s">
        <v>10</v>
      </c>
    </row>
    <row r="1128" spans="1:6" x14ac:dyDescent="0.2">
      <c r="A1128">
        <v>2020</v>
      </c>
      <c r="B1128" t="s">
        <v>59</v>
      </c>
      <c r="C1128" t="s">
        <v>31</v>
      </c>
      <c r="D1128">
        <v>38808</v>
      </c>
      <c r="E1128">
        <v>48469</v>
      </c>
      <c r="F1128" t="s">
        <v>8</v>
      </c>
    </row>
    <row r="1129" spans="1:6" x14ac:dyDescent="0.2">
      <c r="A1129">
        <v>2020</v>
      </c>
      <c r="B1129" t="s">
        <v>59</v>
      </c>
      <c r="C1129" t="s">
        <v>32</v>
      </c>
      <c r="D1129">
        <v>9250</v>
      </c>
      <c r="E1129">
        <v>45170</v>
      </c>
      <c r="F1129" t="s">
        <v>8</v>
      </c>
    </row>
    <row r="1130" spans="1:6" x14ac:dyDescent="0.2">
      <c r="A1130">
        <v>2020</v>
      </c>
      <c r="B1130" t="s">
        <v>59</v>
      </c>
      <c r="C1130" t="s">
        <v>33</v>
      </c>
      <c r="D1130">
        <v>14923</v>
      </c>
      <c r="E1130">
        <v>45891</v>
      </c>
      <c r="F1130" t="s">
        <v>10</v>
      </c>
    </row>
    <row r="1131" spans="1:6" x14ac:dyDescent="0.2">
      <c r="A1131">
        <v>2020</v>
      </c>
      <c r="B1131" t="s">
        <v>59</v>
      </c>
      <c r="C1131" t="s">
        <v>34</v>
      </c>
      <c r="D1131">
        <v>15829</v>
      </c>
      <c r="E1131">
        <v>50190</v>
      </c>
      <c r="F1131" t="s">
        <v>8</v>
      </c>
    </row>
    <row r="1132" spans="1:6" x14ac:dyDescent="0.2">
      <c r="A1132">
        <v>2020</v>
      </c>
      <c r="B1132" t="s">
        <v>59</v>
      </c>
      <c r="C1132" t="s">
        <v>35</v>
      </c>
      <c r="D1132">
        <v>12509</v>
      </c>
      <c r="E1132">
        <v>53777</v>
      </c>
      <c r="F1132" t="s">
        <v>8</v>
      </c>
    </row>
    <row r="1133" spans="1:6" x14ac:dyDescent="0.2">
      <c r="A1133">
        <v>2020</v>
      </c>
      <c r="B1133" t="s">
        <v>59</v>
      </c>
      <c r="C1133" t="s">
        <v>36</v>
      </c>
      <c r="D1133">
        <v>54238</v>
      </c>
      <c r="E1133">
        <v>59723</v>
      </c>
      <c r="F1133" t="s">
        <v>10</v>
      </c>
    </row>
    <row r="1134" spans="1:6" x14ac:dyDescent="0.2">
      <c r="A1134">
        <v>2020</v>
      </c>
      <c r="B1134" t="s">
        <v>59</v>
      </c>
      <c r="C1134" t="s">
        <v>37</v>
      </c>
      <c r="D1134">
        <v>10758</v>
      </c>
      <c r="E1134">
        <v>44078</v>
      </c>
      <c r="F1134" t="s">
        <v>10</v>
      </c>
    </row>
    <row r="1135" spans="1:6" x14ac:dyDescent="0.2">
      <c r="A1135">
        <v>2020</v>
      </c>
      <c r="B1135" t="s">
        <v>59</v>
      </c>
      <c r="C1135" t="s">
        <v>38</v>
      </c>
      <c r="D1135">
        <v>123741</v>
      </c>
      <c r="E1135">
        <v>57832</v>
      </c>
      <c r="F1135" t="s">
        <v>8</v>
      </c>
    </row>
    <row r="1136" spans="1:6" x14ac:dyDescent="0.2">
      <c r="A1136">
        <v>2020</v>
      </c>
      <c r="B1136" t="s">
        <v>59</v>
      </c>
      <c r="C1136" t="s">
        <v>39</v>
      </c>
      <c r="D1136">
        <v>61525</v>
      </c>
      <c r="E1136">
        <v>49092</v>
      </c>
      <c r="F1136" t="s">
        <v>8</v>
      </c>
    </row>
    <row r="1137" spans="1:6" x14ac:dyDescent="0.2">
      <c r="A1137">
        <v>2020</v>
      </c>
      <c r="B1137" t="s">
        <v>59</v>
      </c>
      <c r="C1137" t="s">
        <v>40</v>
      </c>
      <c r="D1137">
        <v>7753</v>
      </c>
      <c r="E1137">
        <v>55819</v>
      </c>
      <c r="F1137" t="s">
        <v>10</v>
      </c>
    </row>
    <row r="1138" spans="1:6" x14ac:dyDescent="0.2">
      <c r="A1138">
        <v>2020</v>
      </c>
      <c r="B1138" t="s">
        <v>59</v>
      </c>
      <c r="C1138" t="s">
        <v>41</v>
      </c>
      <c r="D1138">
        <v>68615</v>
      </c>
      <c r="E1138">
        <v>50247</v>
      </c>
      <c r="F1138" t="s">
        <v>8</v>
      </c>
    </row>
    <row r="1139" spans="1:6" x14ac:dyDescent="0.2">
      <c r="A1139">
        <v>2020</v>
      </c>
      <c r="B1139" t="s">
        <v>59</v>
      </c>
      <c r="C1139" t="s">
        <v>42</v>
      </c>
      <c r="D1139">
        <v>23748</v>
      </c>
      <c r="E1139">
        <v>47554</v>
      </c>
      <c r="F1139" t="s">
        <v>10</v>
      </c>
    </row>
    <row r="1140" spans="1:6" x14ac:dyDescent="0.2">
      <c r="A1140">
        <v>2020</v>
      </c>
      <c r="B1140" t="s">
        <v>59</v>
      </c>
      <c r="C1140" t="s">
        <v>43</v>
      </c>
      <c r="D1140">
        <v>26503</v>
      </c>
      <c r="E1140">
        <v>50347</v>
      </c>
      <c r="F1140" t="s">
        <v>8</v>
      </c>
    </row>
    <row r="1141" spans="1:6" x14ac:dyDescent="0.2">
      <c r="A1141">
        <v>2020</v>
      </c>
      <c r="B1141" t="s">
        <v>59</v>
      </c>
      <c r="C1141" t="s">
        <v>44</v>
      </c>
      <c r="D1141">
        <v>74845</v>
      </c>
      <c r="E1141">
        <v>51000</v>
      </c>
      <c r="F1141" t="s">
        <v>8</v>
      </c>
    </row>
    <row r="1142" spans="1:6" x14ac:dyDescent="0.2">
      <c r="A1142">
        <v>2020</v>
      </c>
      <c r="B1142" t="s">
        <v>59</v>
      </c>
      <c r="C1142" t="s">
        <v>45</v>
      </c>
      <c r="D1142">
        <v>7658</v>
      </c>
      <c r="E1142">
        <v>49902</v>
      </c>
      <c r="F1142" t="s">
        <v>10</v>
      </c>
    </row>
    <row r="1143" spans="1:6" x14ac:dyDescent="0.2">
      <c r="A1143">
        <v>2020</v>
      </c>
      <c r="B1143" t="s">
        <v>59</v>
      </c>
      <c r="C1143" t="s">
        <v>46</v>
      </c>
      <c r="D1143">
        <v>30013</v>
      </c>
      <c r="E1143">
        <v>45429</v>
      </c>
      <c r="F1143" t="s">
        <v>10</v>
      </c>
    </row>
    <row r="1144" spans="1:6" x14ac:dyDescent="0.2">
      <c r="A1144">
        <v>2020</v>
      </c>
      <c r="B1144" t="s">
        <v>59</v>
      </c>
      <c r="C1144" t="s">
        <v>47</v>
      </c>
      <c r="D1144">
        <v>8059</v>
      </c>
      <c r="E1144">
        <v>45650</v>
      </c>
      <c r="F1144" t="s">
        <v>8</v>
      </c>
    </row>
    <row r="1145" spans="1:6" x14ac:dyDescent="0.2">
      <c r="A1145">
        <v>2020</v>
      </c>
      <c r="B1145" t="s">
        <v>59</v>
      </c>
      <c r="C1145" t="s">
        <v>48</v>
      </c>
      <c r="D1145">
        <v>40040</v>
      </c>
      <c r="E1145">
        <v>52137</v>
      </c>
      <c r="F1145" t="s">
        <v>8</v>
      </c>
    </row>
    <row r="1146" spans="1:6" x14ac:dyDescent="0.2">
      <c r="A1146">
        <v>2020</v>
      </c>
      <c r="B1146" t="s">
        <v>59</v>
      </c>
      <c r="C1146" t="s">
        <v>49</v>
      </c>
      <c r="D1146">
        <v>147447</v>
      </c>
      <c r="E1146">
        <v>58337</v>
      </c>
      <c r="F1146" t="s">
        <v>10</v>
      </c>
    </row>
    <row r="1147" spans="1:6" x14ac:dyDescent="0.2">
      <c r="A1147">
        <v>2020</v>
      </c>
      <c r="B1147" t="s">
        <v>59</v>
      </c>
      <c r="C1147" t="s">
        <v>50</v>
      </c>
      <c r="D1147">
        <v>19531</v>
      </c>
      <c r="E1147">
        <v>50163</v>
      </c>
      <c r="F1147" t="s">
        <v>8</v>
      </c>
    </row>
    <row r="1148" spans="1:6" x14ac:dyDescent="0.2">
      <c r="A1148">
        <v>2020</v>
      </c>
      <c r="B1148" t="s">
        <v>59</v>
      </c>
      <c r="C1148" t="s">
        <v>51</v>
      </c>
      <c r="D1148">
        <v>5084</v>
      </c>
      <c r="E1148">
        <v>46351</v>
      </c>
      <c r="F1148" t="s">
        <v>8</v>
      </c>
    </row>
    <row r="1149" spans="1:6" x14ac:dyDescent="0.2">
      <c r="A1149">
        <v>2020</v>
      </c>
      <c r="B1149" t="s">
        <v>59</v>
      </c>
      <c r="C1149" t="s">
        <v>52</v>
      </c>
      <c r="D1149">
        <v>43180</v>
      </c>
      <c r="E1149">
        <v>49886</v>
      </c>
      <c r="F1149" t="s">
        <v>10</v>
      </c>
    </row>
    <row r="1150" spans="1:6" x14ac:dyDescent="0.2">
      <c r="A1150">
        <v>2020</v>
      </c>
      <c r="B1150" t="s">
        <v>59</v>
      </c>
      <c r="C1150" t="s">
        <v>53</v>
      </c>
      <c r="D1150">
        <v>39324</v>
      </c>
      <c r="E1150">
        <v>69994</v>
      </c>
      <c r="F1150" t="s">
        <v>8</v>
      </c>
    </row>
    <row r="1151" spans="1:6" x14ac:dyDescent="0.2">
      <c r="A1151">
        <v>2020</v>
      </c>
      <c r="B1151" t="s">
        <v>59</v>
      </c>
      <c r="C1151" t="s">
        <v>54</v>
      </c>
      <c r="D1151">
        <v>10925</v>
      </c>
      <c r="E1151">
        <v>44698</v>
      </c>
      <c r="F1151" t="s">
        <v>8</v>
      </c>
    </row>
    <row r="1152" spans="1:6" x14ac:dyDescent="0.2">
      <c r="A1152">
        <v>2020</v>
      </c>
      <c r="B1152" t="s">
        <v>59</v>
      </c>
      <c r="C1152" t="s">
        <v>55</v>
      </c>
      <c r="D1152">
        <v>36496</v>
      </c>
      <c r="E1152">
        <v>47512</v>
      </c>
      <c r="F1152" t="s">
        <v>10</v>
      </c>
    </row>
    <row r="1153" spans="1:6" x14ac:dyDescent="0.2">
      <c r="A1153">
        <v>2020</v>
      </c>
      <c r="B1153" t="s">
        <v>59</v>
      </c>
      <c r="C1153" t="s">
        <v>56</v>
      </c>
      <c r="D1153">
        <v>4830</v>
      </c>
      <c r="E1153">
        <v>48737</v>
      </c>
      <c r="F1153" t="s">
        <v>8</v>
      </c>
    </row>
    <row r="1154" spans="1:6" x14ac:dyDescent="0.2">
      <c r="A1154">
        <v>2020</v>
      </c>
      <c r="B1154" t="s">
        <v>60</v>
      </c>
      <c r="C1154" t="s">
        <v>7</v>
      </c>
      <c r="D1154">
        <v>2168</v>
      </c>
      <c r="E1154">
        <v>66025</v>
      </c>
      <c r="F1154" t="s">
        <v>8</v>
      </c>
    </row>
    <row r="1155" spans="1:6" x14ac:dyDescent="0.2">
      <c r="A1155">
        <v>2020</v>
      </c>
      <c r="B1155" t="s">
        <v>60</v>
      </c>
      <c r="C1155" t="s">
        <v>9</v>
      </c>
      <c r="D1155">
        <v>3113</v>
      </c>
      <c r="E1155">
        <v>81499</v>
      </c>
      <c r="F1155" t="s">
        <v>10</v>
      </c>
    </row>
    <row r="1156" spans="1:6" x14ac:dyDescent="0.2">
      <c r="A1156">
        <v>2020</v>
      </c>
      <c r="B1156" t="s">
        <v>60</v>
      </c>
      <c r="C1156" t="s">
        <v>11</v>
      </c>
      <c r="D1156">
        <v>1210</v>
      </c>
      <c r="E1156">
        <v>59828</v>
      </c>
      <c r="F1156" t="s">
        <v>8</v>
      </c>
    </row>
    <row r="1157" spans="1:6" x14ac:dyDescent="0.2">
      <c r="A1157">
        <v>2020</v>
      </c>
      <c r="B1157" t="s">
        <v>60</v>
      </c>
      <c r="C1157" t="s">
        <v>12</v>
      </c>
      <c r="D1157">
        <v>26592</v>
      </c>
      <c r="E1157">
        <v>194173</v>
      </c>
      <c r="F1157" t="s">
        <v>8</v>
      </c>
    </row>
    <row r="1158" spans="1:6" x14ac:dyDescent="0.2">
      <c r="A1158">
        <v>2020</v>
      </c>
      <c r="B1158" t="s">
        <v>60</v>
      </c>
      <c r="C1158" t="s">
        <v>13</v>
      </c>
      <c r="D1158">
        <v>4173</v>
      </c>
      <c r="E1158">
        <v>106735</v>
      </c>
      <c r="F1158" t="s">
        <v>10</v>
      </c>
    </row>
    <row r="1159" spans="1:6" x14ac:dyDescent="0.2">
      <c r="A1159">
        <v>2020</v>
      </c>
      <c r="B1159" t="s">
        <v>60</v>
      </c>
      <c r="C1159" t="s">
        <v>14</v>
      </c>
      <c r="D1159">
        <v>2306</v>
      </c>
      <c r="E1159">
        <v>116642</v>
      </c>
      <c r="F1159" t="s">
        <v>8</v>
      </c>
    </row>
    <row r="1160" spans="1:6" x14ac:dyDescent="0.2">
      <c r="A1160">
        <v>2020</v>
      </c>
      <c r="B1160" t="s">
        <v>60</v>
      </c>
      <c r="C1160" t="s">
        <v>15</v>
      </c>
      <c r="D1160">
        <v>433</v>
      </c>
      <c r="E1160">
        <v>71782</v>
      </c>
      <c r="F1160" t="s">
        <v>8</v>
      </c>
    </row>
    <row r="1161" spans="1:6" x14ac:dyDescent="0.2">
      <c r="A1161">
        <v>2020</v>
      </c>
      <c r="B1161" t="s">
        <v>60</v>
      </c>
      <c r="C1161" t="s">
        <v>16</v>
      </c>
      <c r="D1161">
        <v>11205</v>
      </c>
      <c r="E1161">
        <v>87168</v>
      </c>
      <c r="F1161" t="s">
        <v>10</v>
      </c>
    </row>
    <row r="1162" spans="1:6" x14ac:dyDescent="0.2">
      <c r="A1162">
        <v>2020</v>
      </c>
      <c r="B1162" t="s">
        <v>60</v>
      </c>
      <c r="C1162" t="s">
        <v>17</v>
      </c>
      <c r="D1162">
        <v>5113</v>
      </c>
      <c r="E1162">
        <v>102613</v>
      </c>
      <c r="F1162" t="s">
        <v>8</v>
      </c>
    </row>
    <row r="1163" spans="1:6" x14ac:dyDescent="0.2">
      <c r="A1163">
        <v>2020</v>
      </c>
      <c r="B1163" t="s">
        <v>60</v>
      </c>
      <c r="C1163" t="s">
        <v>18</v>
      </c>
      <c r="D1163">
        <v>1223</v>
      </c>
      <c r="E1163">
        <v>58761</v>
      </c>
      <c r="F1163" t="s">
        <v>8</v>
      </c>
    </row>
    <row r="1164" spans="1:6" x14ac:dyDescent="0.2">
      <c r="A1164">
        <v>2020</v>
      </c>
      <c r="B1164" t="s">
        <v>60</v>
      </c>
      <c r="C1164" t="s">
        <v>19</v>
      </c>
      <c r="D1164">
        <v>6688</v>
      </c>
      <c r="E1164">
        <v>97164</v>
      </c>
      <c r="F1164" t="s">
        <v>10</v>
      </c>
    </row>
    <row r="1165" spans="1:6" x14ac:dyDescent="0.2">
      <c r="A1165">
        <v>2020</v>
      </c>
      <c r="B1165" t="s">
        <v>60</v>
      </c>
      <c r="C1165" t="s">
        <v>20</v>
      </c>
      <c r="D1165">
        <v>2123</v>
      </c>
      <c r="E1165">
        <v>66371</v>
      </c>
      <c r="F1165" t="s">
        <v>8</v>
      </c>
    </row>
    <row r="1166" spans="1:6" x14ac:dyDescent="0.2">
      <c r="A1166">
        <v>2020</v>
      </c>
      <c r="B1166" t="s">
        <v>60</v>
      </c>
      <c r="C1166" t="s">
        <v>21</v>
      </c>
      <c r="D1166">
        <v>1742</v>
      </c>
      <c r="E1166">
        <v>64519</v>
      </c>
      <c r="F1166" t="s">
        <v>8</v>
      </c>
    </row>
    <row r="1167" spans="1:6" x14ac:dyDescent="0.2">
      <c r="A1167">
        <v>2020</v>
      </c>
      <c r="B1167" t="s">
        <v>60</v>
      </c>
      <c r="C1167" t="s">
        <v>22</v>
      </c>
      <c r="D1167">
        <v>1308</v>
      </c>
      <c r="E1167">
        <v>69399</v>
      </c>
      <c r="F1167" t="s">
        <v>10</v>
      </c>
    </row>
    <row r="1168" spans="1:6" x14ac:dyDescent="0.2">
      <c r="A1168">
        <v>2020</v>
      </c>
      <c r="B1168" t="s">
        <v>60</v>
      </c>
      <c r="C1168" t="s">
        <v>23</v>
      </c>
      <c r="D1168">
        <v>1785</v>
      </c>
      <c r="E1168">
        <v>60629</v>
      </c>
      <c r="F1168" t="s">
        <v>8</v>
      </c>
    </row>
    <row r="1169" spans="1:6" x14ac:dyDescent="0.2">
      <c r="A1169">
        <v>2020</v>
      </c>
      <c r="B1169" t="s">
        <v>60</v>
      </c>
      <c r="C1169" t="s">
        <v>24</v>
      </c>
      <c r="D1169">
        <v>1716</v>
      </c>
      <c r="E1169">
        <v>64223</v>
      </c>
      <c r="F1169" t="s">
        <v>8</v>
      </c>
    </row>
    <row r="1170" spans="1:6" x14ac:dyDescent="0.2">
      <c r="A1170">
        <v>2020</v>
      </c>
      <c r="B1170" t="s">
        <v>60</v>
      </c>
      <c r="C1170" t="s">
        <v>25</v>
      </c>
      <c r="D1170">
        <v>849</v>
      </c>
      <c r="E1170">
        <v>60502</v>
      </c>
      <c r="F1170" t="s">
        <v>10</v>
      </c>
    </row>
    <row r="1171" spans="1:6" x14ac:dyDescent="0.2">
      <c r="A1171">
        <v>2020</v>
      </c>
      <c r="B1171" t="s">
        <v>60</v>
      </c>
      <c r="C1171" t="s">
        <v>26</v>
      </c>
      <c r="D1171">
        <v>2737</v>
      </c>
      <c r="E1171">
        <v>98844</v>
      </c>
      <c r="F1171" t="s">
        <v>8</v>
      </c>
    </row>
    <row r="1172" spans="1:6" x14ac:dyDescent="0.2">
      <c r="A1172">
        <v>2020</v>
      </c>
      <c r="B1172" t="s">
        <v>60</v>
      </c>
      <c r="C1172" t="s">
        <v>27</v>
      </c>
      <c r="D1172">
        <v>5379</v>
      </c>
      <c r="E1172">
        <v>129118</v>
      </c>
      <c r="F1172" t="s">
        <v>8</v>
      </c>
    </row>
    <row r="1173" spans="1:6" x14ac:dyDescent="0.2">
      <c r="A1173">
        <v>2020</v>
      </c>
      <c r="B1173" t="s">
        <v>60</v>
      </c>
      <c r="C1173" t="s">
        <v>28</v>
      </c>
      <c r="D1173">
        <v>6287</v>
      </c>
      <c r="E1173">
        <v>79556</v>
      </c>
      <c r="F1173" t="s">
        <v>10</v>
      </c>
    </row>
    <row r="1174" spans="1:6" x14ac:dyDescent="0.2">
      <c r="A1174">
        <v>2020</v>
      </c>
      <c r="B1174" t="s">
        <v>60</v>
      </c>
      <c r="C1174" t="s">
        <v>29</v>
      </c>
      <c r="D1174">
        <v>3977</v>
      </c>
      <c r="E1174">
        <v>84903</v>
      </c>
      <c r="F1174" t="s">
        <v>8</v>
      </c>
    </row>
    <row r="1175" spans="1:6" x14ac:dyDescent="0.2">
      <c r="A1175">
        <v>2020</v>
      </c>
      <c r="B1175" t="s">
        <v>60</v>
      </c>
      <c r="C1175" t="s">
        <v>30</v>
      </c>
      <c r="D1175">
        <v>940</v>
      </c>
      <c r="E1175">
        <v>55173</v>
      </c>
      <c r="F1175" t="s">
        <v>8</v>
      </c>
    </row>
    <row r="1176" spans="1:6" x14ac:dyDescent="0.2">
      <c r="A1176">
        <v>2020</v>
      </c>
      <c r="B1176" t="s">
        <v>60</v>
      </c>
      <c r="C1176" t="s">
        <v>31</v>
      </c>
      <c r="D1176">
        <v>3049</v>
      </c>
      <c r="E1176">
        <v>87842</v>
      </c>
      <c r="F1176" t="s">
        <v>10</v>
      </c>
    </row>
    <row r="1177" spans="1:6" x14ac:dyDescent="0.2">
      <c r="A1177">
        <v>2020</v>
      </c>
      <c r="B1177" t="s">
        <v>60</v>
      </c>
      <c r="C1177" t="s">
        <v>32</v>
      </c>
      <c r="D1177">
        <v>801</v>
      </c>
      <c r="E1177">
        <v>60475</v>
      </c>
      <c r="F1177" t="s">
        <v>8</v>
      </c>
    </row>
    <row r="1178" spans="1:6" x14ac:dyDescent="0.2">
      <c r="A1178">
        <v>2020</v>
      </c>
      <c r="B1178" t="s">
        <v>60</v>
      </c>
      <c r="C1178" t="s">
        <v>33</v>
      </c>
      <c r="D1178">
        <v>973</v>
      </c>
      <c r="E1178">
        <v>70407</v>
      </c>
      <c r="F1178" t="s">
        <v>8</v>
      </c>
    </row>
    <row r="1179" spans="1:6" x14ac:dyDescent="0.2">
      <c r="A1179">
        <v>2020</v>
      </c>
      <c r="B1179" t="s">
        <v>60</v>
      </c>
      <c r="C1179" t="s">
        <v>34</v>
      </c>
      <c r="D1179">
        <v>1541</v>
      </c>
      <c r="E1179">
        <v>76292</v>
      </c>
      <c r="F1179" t="s">
        <v>10</v>
      </c>
    </row>
    <row r="1180" spans="1:6" x14ac:dyDescent="0.2">
      <c r="A1180">
        <v>2020</v>
      </c>
      <c r="B1180" t="s">
        <v>60</v>
      </c>
      <c r="C1180" t="s">
        <v>35</v>
      </c>
      <c r="D1180">
        <v>892</v>
      </c>
      <c r="E1180">
        <v>99599</v>
      </c>
      <c r="F1180" t="s">
        <v>10</v>
      </c>
    </row>
    <row r="1181" spans="1:6" x14ac:dyDescent="0.2">
      <c r="A1181">
        <v>2020</v>
      </c>
      <c r="B1181" t="s">
        <v>60</v>
      </c>
      <c r="C1181" t="s">
        <v>36</v>
      </c>
      <c r="D1181">
        <v>3722</v>
      </c>
      <c r="E1181">
        <v>120630</v>
      </c>
      <c r="F1181" t="s">
        <v>8</v>
      </c>
    </row>
    <row r="1182" spans="1:6" x14ac:dyDescent="0.2">
      <c r="A1182">
        <v>2020</v>
      </c>
      <c r="B1182" t="s">
        <v>60</v>
      </c>
      <c r="C1182" t="s">
        <v>37</v>
      </c>
      <c r="D1182">
        <v>987</v>
      </c>
      <c r="E1182">
        <v>59204</v>
      </c>
      <c r="F1182" t="s">
        <v>8</v>
      </c>
    </row>
    <row r="1183" spans="1:6" x14ac:dyDescent="0.2">
      <c r="A1183">
        <v>2020</v>
      </c>
      <c r="B1183" t="s">
        <v>60</v>
      </c>
      <c r="C1183" t="s">
        <v>38</v>
      </c>
      <c r="D1183">
        <v>12672</v>
      </c>
      <c r="E1183">
        <v>135853</v>
      </c>
      <c r="F1183" t="s">
        <v>10</v>
      </c>
    </row>
    <row r="1184" spans="1:6" x14ac:dyDescent="0.2">
      <c r="A1184">
        <v>2020</v>
      </c>
      <c r="B1184" t="s">
        <v>60</v>
      </c>
      <c r="C1184" t="s">
        <v>39</v>
      </c>
      <c r="D1184">
        <v>5238</v>
      </c>
      <c r="E1184">
        <v>89920</v>
      </c>
      <c r="F1184" t="s">
        <v>8</v>
      </c>
    </row>
    <row r="1185" spans="1:6" x14ac:dyDescent="0.2">
      <c r="A1185">
        <v>2020</v>
      </c>
      <c r="B1185" t="s">
        <v>60</v>
      </c>
      <c r="C1185" t="s">
        <v>40</v>
      </c>
      <c r="D1185">
        <v>395</v>
      </c>
      <c r="E1185">
        <v>76208</v>
      </c>
      <c r="F1185" t="s">
        <v>10</v>
      </c>
    </row>
    <row r="1186" spans="1:6" x14ac:dyDescent="0.2">
      <c r="A1186">
        <v>2020</v>
      </c>
      <c r="B1186" t="s">
        <v>60</v>
      </c>
      <c r="C1186" t="s">
        <v>41</v>
      </c>
      <c r="D1186">
        <v>4616</v>
      </c>
      <c r="E1186">
        <v>76006</v>
      </c>
      <c r="F1186" t="s">
        <v>8</v>
      </c>
    </row>
    <row r="1187" spans="1:6" x14ac:dyDescent="0.2">
      <c r="A1187">
        <v>2020</v>
      </c>
      <c r="B1187" t="s">
        <v>60</v>
      </c>
      <c r="C1187" t="s">
        <v>42</v>
      </c>
      <c r="D1187">
        <v>1469</v>
      </c>
      <c r="E1187">
        <v>64997</v>
      </c>
      <c r="F1187" t="s">
        <v>8</v>
      </c>
    </row>
    <row r="1188" spans="1:6" x14ac:dyDescent="0.2">
      <c r="A1188">
        <v>2020</v>
      </c>
      <c r="B1188" t="s">
        <v>60</v>
      </c>
      <c r="C1188" t="s">
        <v>43</v>
      </c>
      <c r="D1188">
        <v>3768</v>
      </c>
      <c r="E1188">
        <v>93733</v>
      </c>
      <c r="F1188" t="s">
        <v>10</v>
      </c>
    </row>
    <row r="1189" spans="1:6" x14ac:dyDescent="0.2">
      <c r="A1189">
        <v>2020</v>
      </c>
      <c r="B1189" t="s">
        <v>60</v>
      </c>
      <c r="C1189" t="s">
        <v>44</v>
      </c>
      <c r="D1189">
        <v>4896</v>
      </c>
      <c r="E1189">
        <v>93091</v>
      </c>
      <c r="F1189" t="s">
        <v>10</v>
      </c>
    </row>
    <row r="1190" spans="1:6" x14ac:dyDescent="0.2">
      <c r="A1190">
        <v>2020</v>
      </c>
      <c r="B1190" t="s">
        <v>60</v>
      </c>
      <c r="C1190" t="s">
        <v>45</v>
      </c>
      <c r="D1190">
        <v>715</v>
      </c>
      <c r="E1190">
        <v>80327</v>
      </c>
      <c r="F1190" t="s">
        <v>8</v>
      </c>
    </row>
    <row r="1191" spans="1:6" x14ac:dyDescent="0.2">
      <c r="A1191">
        <v>2020</v>
      </c>
      <c r="B1191" t="s">
        <v>60</v>
      </c>
      <c r="C1191" t="s">
        <v>46</v>
      </c>
      <c r="D1191">
        <v>2548</v>
      </c>
      <c r="E1191">
        <v>67977</v>
      </c>
      <c r="F1191" t="s">
        <v>8</v>
      </c>
    </row>
    <row r="1192" spans="1:6" x14ac:dyDescent="0.2">
      <c r="A1192">
        <v>2020</v>
      </c>
      <c r="B1192" t="s">
        <v>60</v>
      </c>
      <c r="C1192" t="s">
        <v>47</v>
      </c>
      <c r="D1192">
        <v>561</v>
      </c>
      <c r="E1192">
        <v>55334</v>
      </c>
      <c r="F1192" t="s">
        <v>10</v>
      </c>
    </row>
    <row r="1193" spans="1:6" x14ac:dyDescent="0.2">
      <c r="A1193">
        <v>2020</v>
      </c>
      <c r="B1193" t="s">
        <v>60</v>
      </c>
      <c r="C1193" t="s">
        <v>48</v>
      </c>
      <c r="D1193">
        <v>3519</v>
      </c>
      <c r="E1193">
        <v>79821</v>
      </c>
      <c r="F1193" t="s">
        <v>10</v>
      </c>
    </row>
    <row r="1194" spans="1:6" x14ac:dyDescent="0.2">
      <c r="A1194">
        <v>2020</v>
      </c>
      <c r="B1194" t="s">
        <v>60</v>
      </c>
      <c r="C1194" t="s">
        <v>49</v>
      </c>
      <c r="D1194">
        <v>9828</v>
      </c>
      <c r="E1194">
        <v>93085</v>
      </c>
      <c r="F1194" t="s">
        <v>10</v>
      </c>
    </row>
    <row r="1195" spans="1:6" x14ac:dyDescent="0.2">
      <c r="A1195">
        <v>2020</v>
      </c>
      <c r="B1195" t="s">
        <v>60</v>
      </c>
      <c r="C1195" t="s">
        <v>50</v>
      </c>
      <c r="D1195">
        <v>2489</v>
      </c>
      <c r="E1195">
        <v>84404</v>
      </c>
      <c r="F1195" t="s">
        <v>10</v>
      </c>
    </row>
    <row r="1196" spans="1:6" x14ac:dyDescent="0.2">
      <c r="A1196">
        <v>2020</v>
      </c>
      <c r="B1196" t="s">
        <v>60</v>
      </c>
      <c r="C1196" t="s">
        <v>51</v>
      </c>
      <c r="D1196">
        <v>505</v>
      </c>
      <c r="E1196">
        <v>65800</v>
      </c>
      <c r="F1196" t="s">
        <v>10</v>
      </c>
    </row>
    <row r="1197" spans="1:6" x14ac:dyDescent="0.2">
      <c r="A1197">
        <v>2020</v>
      </c>
      <c r="B1197" t="s">
        <v>60</v>
      </c>
      <c r="C1197" t="s">
        <v>52</v>
      </c>
      <c r="D1197">
        <v>4379</v>
      </c>
      <c r="E1197">
        <v>106731</v>
      </c>
      <c r="F1197" t="s">
        <v>8</v>
      </c>
    </row>
    <row r="1198" spans="1:6" x14ac:dyDescent="0.2">
      <c r="A1198">
        <v>2020</v>
      </c>
      <c r="B1198" t="s">
        <v>60</v>
      </c>
      <c r="C1198" t="s">
        <v>53</v>
      </c>
      <c r="D1198">
        <v>4629</v>
      </c>
      <c r="E1198">
        <v>200631</v>
      </c>
      <c r="F1198" t="s">
        <v>8</v>
      </c>
    </row>
    <row r="1199" spans="1:6" x14ac:dyDescent="0.2">
      <c r="A1199">
        <v>2020</v>
      </c>
      <c r="B1199" t="s">
        <v>60</v>
      </c>
      <c r="C1199" t="s">
        <v>54</v>
      </c>
      <c r="D1199">
        <v>789</v>
      </c>
      <c r="E1199">
        <v>58508</v>
      </c>
      <c r="F1199" t="s">
        <v>10</v>
      </c>
    </row>
    <row r="1200" spans="1:6" x14ac:dyDescent="0.2">
      <c r="A1200">
        <v>2020</v>
      </c>
      <c r="B1200" t="s">
        <v>60</v>
      </c>
      <c r="C1200" t="s">
        <v>55</v>
      </c>
      <c r="D1200">
        <v>2298</v>
      </c>
      <c r="E1200">
        <v>81414</v>
      </c>
      <c r="F1200" t="s">
        <v>8</v>
      </c>
    </row>
    <row r="1201" spans="1:6" x14ac:dyDescent="0.2">
      <c r="A1201">
        <v>2020</v>
      </c>
      <c r="B1201" t="s">
        <v>60</v>
      </c>
      <c r="C1201" t="s">
        <v>56</v>
      </c>
      <c r="D1201">
        <v>398</v>
      </c>
      <c r="E1201">
        <v>53401</v>
      </c>
      <c r="F1201" t="s">
        <v>8</v>
      </c>
    </row>
    <row r="1202" spans="1:6" x14ac:dyDescent="0.2">
      <c r="A1202">
        <v>2020</v>
      </c>
      <c r="B1202" t="s">
        <v>61</v>
      </c>
      <c r="C1202" t="s">
        <v>7</v>
      </c>
      <c r="D1202">
        <v>13364</v>
      </c>
      <c r="E1202">
        <v>75240</v>
      </c>
      <c r="F1202" t="s">
        <v>10</v>
      </c>
    </row>
    <row r="1203" spans="1:6" x14ac:dyDescent="0.2">
      <c r="A1203">
        <v>2020</v>
      </c>
      <c r="B1203" t="s">
        <v>61</v>
      </c>
      <c r="C1203" t="s">
        <v>9</v>
      </c>
      <c r="D1203">
        <v>17978</v>
      </c>
      <c r="E1203">
        <v>76877</v>
      </c>
      <c r="F1203" t="s">
        <v>10</v>
      </c>
    </row>
    <row r="1204" spans="1:6" x14ac:dyDescent="0.2">
      <c r="A1204">
        <v>2020</v>
      </c>
      <c r="B1204" t="s">
        <v>61</v>
      </c>
      <c r="C1204" t="s">
        <v>11</v>
      </c>
      <c r="D1204">
        <v>8418</v>
      </c>
      <c r="E1204">
        <v>64119</v>
      </c>
      <c r="F1204" t="s">
        <v>8</v>
      </c>
    </row>
    <row r="1205" spans="1:6" x14ac:dyDescent="0.2">
      <c r="A1205">
        <v>2020</v>
      </c>
      <c r="B1205" t="s">
        <v>61</v>
      </c>
      <c r="C1205" t="s">
        <v>12</v>
      </c>
      <c r="D1205">
        <v>106953</v>
      </c>
      <c r="E1205">
        <v>113228</v>
      </c>
      <c r="F1205" t="s">
        <v>8</v>
      </c>
    </row>
    <row r="1206" spans="1:6" x14ac:dyDescent="0.2">
      <c r="A1206">
        <v>2020</v>
      </c>
      <c r="B1206" t="s">
        <v>61</v>
      </c>
      <c r="C1206" t="s">
        <v>13</v>
      </c>
      <c r="D1206">
        <v>23326</v>
      </c>
      <c r="E1206">
        <v>90615</v>
      </c>
      <c r="F1206" t="s">
        <v>10</v>
      </c>
    </row>
    <row r="1207" spans="1:6" x14ac:dyDescent="0.2">
      <c r="A1207">
        <v>2020</v>
      </c>
      <c r="B1207" t="s">
        <v>61</v>
      </c>
      <c r="C1207" t="s">
        <v>14</v>
      </c>
      <c r="D1207">
        <v>10879</v>
      </c>
      <c r="E1207">
        <v>161433</v>
      </c>
      <c r="F1207" t="s">
        <v>8</v>
      </c>
    </row>
    <row r="1208" spans="1:6" x14ac:dyDescent="0.2">
      <c r="A1208">
        <v>2020</v>
      </c>
      <c r="B1208" t="s">
        <v>61</v>
      </c>
      <c r="C1208" t="s">
        <v>15</v>
      </c>
      <c r="D1208">
        <v>2859</v>
      </c>
      <c r="E1208">
        <v>101574</v>
      </c>
      <c r="F1208" t="s">
        <v>10</v>
      </c>
    </row>
    <row r="1209" spans="1:6" x14ac:dyDescent="0.2">
      <c r="A1209">
        <v>2020</v>
      </c>
      <c r="B1209" t="s">
        <v>61</v>
      </c>
      <c r="C1209" t="s">
        <v>16</v>
      </c>
      <c r="D1209">
        <v>73412</v>
      </c>
      <c r="E1209">
        <v>81337</v>
      </c>
      <c r="F1209" t="s">
        <v>8</v>
      </c>
    </row>
    <row r="1210" spans="1:6" x14ac:dyDescent="0.2">
      <c r="A1210">
        <v>2020</v>
      </c>
      <c r="B1210" t="s">
        <v>61</v>
      </c>
      <c r="C1210" t="s">
        <v>17</v>
      </c>
      <c r="D1210">
        <v>26225</v>
      </c>
      <c r="E1210">
        <v>90587</v>
      </c>
      <c r="F1210" t="s">
        <v>8</v>
      </c>
    </row>
    <row r="1211" spans="1:6" x14ac:dyDescent="0.2">
      <c r="A1211">
        <v>2020</v>
      </c>
      <c r="B1211" t="s">
        <v>61</v>
      </c>
      <c r="C1211" t="s">
        <v>18</v>
      </c>
      <c r="D1211">
        <v>5824</v>
      </c>
      <c r="E1211">
        <v>62024</v>
      </c>
      <c r="F1211" t="s">
        <v>10</v>
      </c>
    </row>
    <row r="1212" spans="1:6" x14ac:dyDescent="0.2">
      <c r="A1212">
        <v>2020</v>
      </c>
      <c r="B1212" t="s">
        <v>61</v>
      </c>
      <c r="C1212" t="s">
        <v>19</v>
      </c>
      <c r="D1212">
        <v>32448</v>
      </c>
      <c r="E1212">
        <v>115598</v>
      </c>
      <c r="F1212" t="s">
        <v>10</v>
      </c>
    </row>
    <row r="1213" spans="1:6" x14ac:dyDescent="0.2">
      <c r="A1213">
        <v>2020</v>
      </c>
      <c r="B1213" t="s">
        <v>61</v>
      </c>
      <c r="C1213" t="s">
        <v>20</v>
      </c>
      <c r="D1213">
        <v>16542</v>
      </c>
      <c r="E1213">
        <v>71167</v>
      </c>
      <c r="F1213" t="s">
        <v>8</v>
      </c>
    </row>
    <row r="1214" spans="1:6" x14ac:dyDescent="0.2">
      <c r="A1214">
        <v>2020</v>
      </c>
      <c r="B1214" t="s">
        <v>61</v>
      </c>
      <c r="C1214" t="s">
        <v>21</v>
      </c>
      <c r="D1214">
        <v>10213</v>
      </c>
      <c r="E1214">
        <v>79894</v>
      </c>
      <c r="F1214" t="s">
        <v>8</v>
      </c>
    </row>
    <row r="1215" spans="1:6" x14ac:dyDescent="0.2">
      <c r="A1215">
        <v>2020</v>
      </c>
      <c r="B1215" t="s">
        <v>61</v>
      </c>
      <c r="C1215" t="s">
        <v>22</v>
      </c>
      <c r="D1215">
        <v>8870</v>
      </c>
      <c r="E1215">
        <v>73710</v>
      </c>
      <c r="F1215" t="s">
        <v>10</v>
      </c>
    </row>
    <row r="1216" spans="1:6" x14ac:dyDescent="0.2">
      <c r="A1216">
        <v>2020</v>
      </c>
      <c r="B1216" t="s">
        <v>61</v>
      </c>
      <c r="C1216" t="s">
        <v>23</v>
      </c>
      <c r="D1216">
        <v>11035</v>
      </c>
      <c r="E1216">
        <v>73733</v>
      </c>
      <c r="F1216" t="s">
        <v>10</v>
      </c>
    </row>
    <row r="1217" spans="1:6" x14ac:dyDescent="0.2">
      <c r="A1217">
        <v>2020</v>
      </c>
      <c r="B1217" t="s">
        <v>61</v>
      </c>
      <c r="C1217" t="s">
        <v>24</v>
      </c>
      <c r="D1217">
        <v>13754</v>
      </c>
      <c r="E1217">
        <v>68731</v>
      </c>
      <c r="F1217" t="s">
        <v>10</v>
      </c>
    </row>
    <row r="1218" spans="1:6" x14ac:dyDescent="0.2">
      <c r="A1218">
        <v>2020</v>
      </c>
      <c r="B1218" t="s">
        <v>61</v>
      </c>
      <c r="C1218" t="s">
        <v>25</v>
      </c>
      <c r="D1218">
        <v>3804</v>
      </c>
      <c r="E1218">
        <v>74174</v>
      </c>
      <c r="F1218" t="s">
        <v>10</v>
      </c>
    </row>
    <row r="1219" spans="1:6" x14ac:dyDescent="0.2">
      <c r="A1219">
        <v>2020</v>
      </c>
      <c r="B1219" t="s">
        <v>61</v>
      </c>
      <c r="C1219" t="s">
        <v>26</v>
      </c>
      <c r="D1219">
        <v>15277</v>
      </c>
      <c r="E1219">
        <v>100201</v>
      </c>
      <c r="F1219" t="s">
        <v>10</v>
      </c>
    </row>
    <row r="1220" spans="1:6" x14ac:dyDescent="0.2">
      <c r="A1220">
        <v>2020</v>
      </c>
      <c r="B1220" t="s">
        <v>61</v>
      </c>
      <c r="C1220" t="s">
        <v>27</v>
      </c>
      <c r="D1220">
        <v>17504</v>
      </c>
      <c r="E1220">
        <v>150514</v>
      </c>
      <c r="F1220" t="s">
        <v>8</v>
      </c>
    </row>
    <row r="1221" spans="1:6" x14ac:dyDescent="0.2">
      <c r="A1221">
        <v>2020</v>
      </c>
      <c r="B1221" t="s">
        <v>61</v>
      </c>
      <c r="C1221" t="s">
        <v>28</v>
      </c>
      <c r="D1221">
        <v>19082</v>
      </c>
      <c r="E1221">
        <v>77568</v>
      </c>
      <c r="F1221" t="s">
        <v>8</v>
      </c>
    </row>
    <row r="1222" spans="1:6" x14ac:dyDescent="0.2">
      <c r="A1222">
        <v>2020</v>
      </c>
      <c r="B1222" t="s">
        <v>61</v>
      </c>
      <c r="C1222" t="s">
        <v>29</v>
      </c>
      <c r="D1222">
        <v>15877</v>
      </c>
      <c r="E1222">
        <v>101604</v>
      </c>
      <c r="F1222" t="s">
        <v>10</v>
      </c>
    </row>
    <row r="1223" spans="1:6" x14ac:dyDescent="0.2">
      <c r="A1223">
        <v>2020</v>
      </c>
      <c r="B1223" t="s">
        <v>61</v>
      </c>
      <c r="C1223" t="s">
        <v>30</v>
      </c>
      <c r="D1223">
        <v>7959</v>
      </c>
      <c r="E1223">
        <v>59281</v>
      </c>
      <c r="F1223" t="s">
        <v>8</v>
      </c>
    </row>
    <row r="1224" spans="1:6" x14ac:dyDescent="0.2">
      <c r="A1224">
        <v>2020</v>
      </c>
      <c r="B1224" t="s">
        <v>61</v>
      </c>
      <c r="C1224" t="s">
        <v>31</v>
      </c>
      <c r="D1224">
        <v>17251</v>
      </c>
      <c r="E1224">
        <v>78947</v>
      </c>
      <c r="F1224" t="s">
        <v>8</v>
      </c>
    </row>
    <row r="1225" spans="1:6" x14ac:dyDescent="0.2">
      <c r="A1225">
        <v>2020</v>
      </c>
      <c r="B1225" t="s">
        <v>61</v>
      </c>
      <c r="C1225" t="s">
        <v>32</v>
      </c>
      <c r="D1225">
        <v>4297</v>
      </c>
      <c r="E1225">
        <v>65315</v>
      </c>
      <c r="F1225" t="s">
        <v>10</v>
      </c>
    </row>
    <row r="1226" spans="1:6" x14ac:dyDescent="0.2">
      <c r="A1226">
        <v>2020</v>
      </c>
      <c r="B1226" t="s">
        <v>61</v>
      </c>
      <c r="C1226" t="s">
        <v>33</v>
      </c>
      <c r="D1226">
        <v>6683</v>
      </c>
      <c r="E1226">
        <v>72817</v>
      </c>
      <c r="F1226" t="s">
        <v>10</v>
      </c>
    </row>
    <row r="1227" spans="1:6" x14ac:dyDescent="0.2">
      <c r="A1227">
        <v>2020</v>
      </c>
      <c r="B1227" t="s">
        <v>61</v>
      </c>
      <c r="C1227" t="s">
        <v>34</v>
      </c>
      <c r="D1227">
        <v>9082</v>
      </c>
      <c r="E1227">
        <v>72612</v>
      </c>
      <c r="F1227" t="s">
        <v>8</v>
      </c>
    </row>
    <row r="1228" spans="1:6" x14ac:dyDescent="0.2">
      <c r="A1228">
        <v>2020</v>
      </c>
      <c r="B1228" t="s">
        <v>61</v>
      </c>
      <c r="C1228" t="s">
        <v>35</v>
      </c>
      <c r="D1228">
        <v>3838</v>
      </c>
      <c r="E1228">
        <v>100889</v>
      </c>
      <c r="F1228" t="s">
        <v>8</v>
      </c>
    </row>
    <row r="1229" spans="1:6" x14ac:dyDescent="0.2">
      <c r="A1229">
        <v>2020</v>
      </c>
      <c r="B1229" t="s">
        <v>61</v>
      </c>
      <c r="C1229" t="s">
        <v>36</v>
      </c>
      <c r="D1229">
        <v>19963</v>
      </c>
      <c r="E1229">
        <v>121066</v>
      </c>
      <c r="F1229" t="s">
        <v>10</v>
      </c>
    </row>
    <row r="1230" spans="1:6" x14ac:dyDescent="0.2">
      <c r="A1230">
        <v>2020</v>
      </c>
      <c r="B1230" t="s">
        <v>61</v>
      </c>
      <c r="C1230" t="s">
        <v>37</v>
      </c>
      <c r="D1230">
        <v>5293</v>
      </c>
      <c r="E1230">
        <v>62048</v>
      </c>
      <c r="F1230" t="s">
        <v>8</v>
      </c>
    </row>
    <row r="1231" spans="1:6" x14ac:dyDescent="0.2">
      <c r="A1231">
        <v>2020</v>
      </c>
      <c r="B1231" t="s">
        <v>61</v>
      </c>
      <c r="C1231" t="s">
        <v>38</v>
      </c>
      <c r="D1231">
        <v>64317</v>
      </c>
      <c r="E1231">
        <v>192871</v>
      </c>
      <c r="F1231" t="s">
        <v>10</v>
      </c>
    </row>
    <row r="1232" spans="1:6" x14ac:dyDescent="0.2">
      <c r="A1232">
        <v>2020</v>
      </c>
      <c r="B1232" t="s">
        <v>61</v>
      </c>
      <c r="C1232" t="s">
        <v>39</v>
      </c>
      <c r="D1232">
        <v>27776</v>
      </c>
      <c r="E1232">
        <v>93311</v>
      </c>
      <c r="F1232" t="s">
        <v>8</v>
      </c>
    </row>
    <row r="1233" spans="1:6" x14ac:dyDescent="0.2">
      <c r="A1233">
        <v>2020</v>
      </c>
      <c r="B1233" t="s">
        <v>61</v>
      </c>
      <c r="C1233" t="s">
        <v>40</v>
      </c>
      <c r="D1233">
        <v>2995</v>
      </c>
      <c r="E1233">
        <v>69251</v>
      </c>
      <c r="F1233" t="s">
        <v>8</v>
      </c>
    </row>
    <row r="1234" spans="1:6" x14ac:dyDescent="0.2">
      <c r="A1234">
        <v>2020</v>
      </c>
      <c r="B1234" t="s">
        <v>61</v>
      </c>
      <c r="C1234" t="s">
        <v>41</v>
      </c>
      <c r="D1234">
        <v>28783</v>
      </c>
      <c r="E1234">
        <v>78736</v>
      </c>
      <c r="F1234" t="s">
        <v>10</v>
      </c>
    </row>
    <row r="1235" spans="1:6" x14ac:dyDescent="0.2">
      <c r="A1235">
        <v>2020</v>
      </c>
      <c r="B1235" t="s">
        <v>61</v>
      </c>
      <c r="C1235" t="s">
        <v>42</v>
      </c>
      <c r="D1235">
        <v>11458</v>
      </c>
      <c r="E1235">
        <v>64044</v>
      </c>
      <c r="F1235" t="s">
        <v>10</v>
      </c>
    </row>
    <row r="1236" spans="1:6" x14ac:dyDescent="0.2">
      <c r="A1236">
        <v>2020</v>
      </c>
      <c r="B1236" t="s">
        <v>61</v>
      </c>
      <c r="C1236" t="s">
        <v>43</v>
      </c>
      <c r="D1236">
        <v>13030</v>
      </c>
      <c r="E1236">
        <v>75649</v>
      </c>
      <c r="F1236" t="s">
        <v>8</v>
      </c>
    </row>
    <row r="1237" spans="1:6" x14ac:dyDescent="0.2">
      <c r="A1237">
        <v>2020</v>
      </c>
      <c r="B1237" t="s">
        <v>61</v>
      </c>
      <c r="C1237" t="s">
        <v>44</v>
      </c>
      <c r="D1237">
        <v>28823</v>
      </c>
      <c r="E1237">
        <v>94831</v>
      </c>
      <c r="F1237" t="s">
        <v>8</v>
      </c>
    </row>
    <row r="1238" spans="1:6" x14ac:dyDescent="0.2">
      <c r="A1238">
        <v>2020</v>
      </c>
      <c r="B1238" t="s">
        <v>61</v>
      </c>
      <c r="C1238" t="s">
        <v>45</v>
      </c>
      <c r="D1238">
        <v>2869</v>
      </c>
      <c r="E1238">
        <v>94061</v>
      </c>
      <c r="F1238" t="s">
        <v>10</v>
      </c>
    </row>
    <row r="1239" spans="1:6" x14ac:dyDescent="0.2">
      <c r="A1239">
        <v>2020</v>
      </c>
      <c r="B1239" t="s">
        <v>61</v>
      </c>
      <c r="C1239" t="s">
        <v>46</v>
      </c>
      <c r="D1239">
        <v>13166</v>
      </c>
      <c r="E1239">
        <v>67713</v>
      </c>
      <c r="F1239" t="s">
        <v>10</v>
      </c>
    </row>
    <row r="1240" spans="1:6" x14ac:dyDescent="0.2">
      <c r="A1240">
        <v>2020</v>
      </c>
      <c r="B1240" t="s">
        <v>61</v>
      </c>
      <c r="C1240" t="s">
        <v>47</v>
      </c>
      <c r="D1240">
        <v>3259</v>
      </c>
      <c r="E1240">
        <v>66160</v>
      </c>
      <c r="F1240" t="s">
        <v>10</v>
      </c>
    </row>
    <row r="1241" spans="1:6" x14ac:dyDescent="0.2">
      <c r="A1241">
        <v>2020</v>
      </c>
      <c r="B1241" t="s">
        <v>61</v>
      </c>
      <c r="C1241" t="s">
        <v>48</v>
      </c>
      <c r="D1241">
        <v>15698</v>
      </c>
      <c r="E1241">
        <v>82718</v>
      </c>
      <c r="F1241" t="s">
        <v>10</v>
      </c>
    </row>
    <row r="1242" spans="1:6" x14ac:dyDescent="0.2">
      <c r="A1242">
        <v>2020</v>
      </c>
      <c r="B1242" t="s">
        <v>61</v>
      </c>
      <c r="C1242" t="s">
        <v>49</v>
      </c>
      <c r="D1242">
        <v>73679</v>
      </c>
      <c r="E1242">
        <v>89356</v>
      </c>
      <c r="F1242" t="s">
        <v>10</v>
      </c>
    </row>
    <row r="1243" spans="1:6" x14ac:dyDescent="0.2">
      <c r="A1243">
        <v>2020</v>
      </c>
      <c r="B1243" t="s">
        <v>61</v>
      </c>
      <c r="C1243" t="s">
        <v>50</v>
      </c>
      <c r="D1243">
        <v>11520</v>
      </c>
      <c r="E1243">
        <v>73933</v>
      </c>
      <c r="F1243" t="s">
        <v>8</v>
      </c>
    </row>
    <row r="1244" spans="1:6" x14ac:dyDescent="0.2">
      <c r="A1244">
        <v>2020</v>
      </c>
      <c r="B1244" t="s">
        <v>61</v>
      </c>
      <c r="C1244" t="s">
        <v>51</v>
      </c>
      <c r="D1244">
        <v>1694</v>
      </c>
      <c r="E1244">
        <v>78078</v>
      </c>
      <c r="F1244" t="s">
        <v>8</v>
      </c>
    </row>
    <row r="1245" spans="1:6" x14ac:dyDescent="0.2">
      <c r="A1245">
        <v>2020</v>
      </c>
      <c r="B1245" t="s">
        <v>61</v>
      </c>
      <c r="C1245" t="s">
        <v>52</v>
      </c>
      <c r="D1245">
        <v>21938</v>
      </c>
      <c r="E1245">
        <v>91723</v>
      </c>
      <c r="F1245" t="s">
        <v>10</v>
      </c>
    </row>
    <row r="1246" spans="1:6" x14ac:dyDescent="0.2">
      <c r="A1246">
        <v>2020</v>
      </c>
      <c r="B1246" t="s">
        <v>61</v>
      </c>
      <c r="C1246" t="s">
        <v>53</v>
      </c>
      <c r="D1246">
        <v>17577</v>
      </c>
      <c r="E1246">
        <v>86466</v>
      </c>
      <c r="F1246" t="s">
        <v>8</v>
      </c>
    </row>
    <row r="1247" spans="1:6" x14ac:dyDescent="0.2">
      <c r="A1247">
        <v>2020</v>
      </c>
      <c r="B1247" t="s">
        <v>61</v>
      </c>
      <c r="C1247" t="s">
        <v>54</v>
      </c>
      <c r="D1247">
        <v>4029</v>
      </c>
      <c r="E1247">
        <v>59206</v>
      </c>
      <c r="F1247" t="s">
        <v>8</v>
      </c>
    </row>
    <row r="1248" spans="1:6" x14ac:dyDescent="0.2">
      <c r="A1248">
        <v>2020</v>
      </c>
      <c r="B1248" t="s">
        <v>61</v>
      </c>
      <c r="C1248" t="s">
        <v>55</v>
      </c>
      <c r="D1248">
        <v>13917</v>
      </c>
      <c r="E1248">
        <v>77561</v>
      </c>
      <c r="F1248" t="s">
        <v>10</v>
      </c>
    </row>
    <row r="1249" spans="1:6" x14ac:dyDescent="0.2">
      <c r="A1249">
        <v>2020</v>
      </c>
      <c r="B1249" t="s">
        <v>61</v>
      </c>
      <c r="C1249" t="s">
        <v>56</v>
      </c>
      <c r="D1249">
        <v>2283</v>
      </c>
      <c r="E1249">
        <v>63486</v>
      </c>
      <c r="F1249" t="s">
        <v>10</v>
      </c>
    </row>
    <row r="1250" spans="1:6" x14ac:dyDescent="0.2">
      <c r="A1250">
        <v>2020</v>
      </c>
      <c r="B1250" t="s">
        <v>62</v>
      </c>
      <c r="C1250" t="s">
        <v>7</v>
      </c>
      <c r="D1250">
        <v>21888</v>
      </c>
      <c r="E1250">
        <v>61653</v>
      </c>
      <c r="F1250" t="s">
        <v>8</v>
      </c>
    </row>
    <row r="1251" spans="1:6" x14ac:dyDescent="0.2">
      <c r="A1251">
        <v>2020</v>
      </c>
      <c r="B1251" t="s">
        <v>62</v>
      </c>
      <c r="C1251" t="s">
        <v>9</v>
      </c>
      <c r="D1251">
        <v>35993</v>
      </c>
      <c r="E1251">
        <v>62745</v>
      </c>
      <c r="F1251" t="s">
        <v>8</v>
      </c>
    </row>
    <row r="1252" spans="1:6" x14ac:dyDescent="0.2">
      <c r="A1252">
        <v>2020</v>
      </c>
      <c r="B1252" t="s">
        <v>62</v>
      </c>
      <c r="C1252" t="s">
        <v>11</v>
      </c>
      <c r="D1252">
        <v>14308</v>
      </c>
      <c r="E1252">
        <v>66316</v>
      </c>
      <c r="F1252" t="s">
        <v>10</v>
      </c>
    </row>
    <row r="1253" spans="1:6" x14ac:dyDescent="0.2">
      <c r="A1253">
        <v>2020</v>
      </c>
      <c r="B1253" t="s">
        <v>62</v>
      </c>
      <c r="C1253" t="s">
        <v>12</v>
      </c>
      <c r="D1253">
        <v>208425</v>
      </c>
      <c r="E1253">
        <v>97070</v>
      </c>
      <c r="F1253" t="s">
        <v>8</v>
      </c>
    </row>
    <row r="1254" spans="1:6" x14ac:dyDescent="0.2">
      <c r="A1254">
        <v>2020</v>
      </c>
      <c r="B1254" t="s">
        <v>62</v>
      </c>
      <c r="C1254" t="s">
        <v>13</v>
      </c>
      <c r="D1254">
        <v>52525</v>
      </c>
      <c r="E1254">
        <v>87401</v>
      </c>
      <c r="F1254" t="s">
        <v>10</v>
      </c>
    </row>
    <row r="1255" spans="1:6" x14ac:dyDescent="0.2">
      <c r="A1255">
        <v>2020</v>
      </c>
      <c r="B1255" t="s">
        <v>62</v>
      </c>
      <c r="C1255" t="s">
        <v>14</v>
      </c>
      <c r="D1255">
        <v>23279</v>
      </c>
      <c r="E1255">
        <v>93958</v>
      </c>
      <c r="F1255" t="s">
        <v>8</v>
      </c>
    </row>
    <row r="1256" spans="1:6" x14ac:dyDescent="0.2">
      <c r="A1256">
        <v>2020</v>
      </c>
      <c r="B1256" t="s">
        <v>62</v>
      </c>
      <c r="C1256" t="s">
        <v>15</v>
      </c>
      <c r="D1256">
        <v>8956</v>
      </c>
      <c r="E1256">
        <v>86066</v>
      </c>
      <c r="F1256" t="s">
        <v>8</v>
      </c>
    </row>
    <row r="1257" spans="1:6" x14ac:dyDescent="0.2">
      <c r="A1257">
        <v>2020</v>
      </c>
      <c r="B1257" t="s">
        <v>62</v>
      </c>
      <c r="C1257" t="s">
        <v>16</v>
      </c>
      <c r="D1257">
        <v>161890</v>
      </c>
      <c r="E1257">
        <v>66914</v>
      </c>
      <c r="F1257" t="s">
        <v>10</v>
      </c>
    </row>
    <row r="1258" spans="1:6" x14ac:dyDescent="0.2">
      <c r="A1258">
        <v>2020</v>
      </c>
      <c r="B1258" t="s">
        <v>62</v>
      </c>
      <c r="C1258" t="s">
        <v>17</v>
      </c>
      <c r="D1258">
        <v>54714</v>
      </c>
      <c r="E1258">
        <v>72989</v>
      </c>
      <c r="F1258" t="s">
        <v>10</v>
      </c>
    </row>
    <row r="1259" spans="1:6" x14ac:dyDescent="0.2">
      <c r="A1259">
        <v>2020</v>
      </c>
      <c r="B1259" t="s">
        <v>62</v>
      </c>
      <c r="C1259" t="s">
        <v>18</v>
      </c>
      <c r="D1259">
        <v>11562</v>
      </c>
      <c r="E1259">
        <v>57695</v>
      </c>
      <c r="F1259" t="s">
        <v>8</v>
      </c>
    </row>
    <row r="1260" spans="1:6" x14ac:dyDescent="0.2">
      <c r="A1260">
        <v>2020</v>
      </c>
      <c r="B1260" t="s">
        <v>62</v>
      </c>
      <c r="C1260" t="s">
        <v>19</v>
      </c>
      <c r="D1260">
        <v>74587</v>
      </c>
      <c r="E1260">
        <v>82586</v>
      </c>
      <c r="F1260" t="s">
        <v>8</v>
      </c>
    </row>
    <row r="1261" spans="1:6" x14ac:dyDescent="0.2">
      <c r="A1261">
        <v>2020</v>
      </c>
      <c r="B1261" t="s">
        <v>62</v>
      </c>
      <c r="C1261" t="s">
        <v>20</v>
      </c>
      <c r="D1261">
        <v>29755</v>
      </c>
      <c r="E1261">
        <v>58468</v>
      </c>
      <c r="F1261" t="s">
        <v>10</v>
      </c>
    </row>
    <row r="1262" spans="1:6" x14ac:dyDescent="0.2">
      <c r="A1262">
        <v>2020</v>
      </c>
      <c r="B1262" t="s">
        <v>62</v>
      </c>
      <c r="C1262" t="s">
        <v>21</v>
      </c>
      <c r="D1262">
        <v>15839</v>
      </c>
      <c r="E1262">
        <v>60071</v>
      </c>
      <c r="F1262" t="s">
        <v>10</v>
      </c>
    </row>
    <row r="1263" spans="1:6" x14ac:dyDescent="0.2">
      <c r="A1263">
        <v>2020</v>
      </c>
      <c r="B1263" t="s">
        <v>62</v>
      </c>
      <c r="C1263" t="s">
        <v>22</v>
      </c>
      <c r="D1263">
        <v>16731</v>
      </c>
      <c r="E1263">
        <v>67288</v>
      </c>
      <c r="F1263" t="s">
        <v>10</v>
      </c>
    </row>
    <row r="1264" spans="1:6" x14ac:dyDescent="0.2">
      <c r="A1264">
        <v>2020</v>
      </c>
      <c r="B1264" t="s">
        <v>62</v>
      </c>
      <c r="C1264" t="s">
        <v>23</v>
      </c>
      <c r="D1264">
        <v>20542</v>
      </c>
      <c r="E1264">
        <v>56087</v>
      </c>
      <c r="F1264" t="s">
        <v>10</v>
      </c>
    </row>
    <row r="1265" spans="1:6" x14ac:dyDescent="0.2">
      <c r="A1265">
        <v>2020</v>
      </c>
      <c r="B1265" t="s">
        <v>62</v>
      </c>
      <c r="C1265" t="s">
        <v>24</v>
      </c>
      <c r="D1265">
        <v>24537</v>
      </c>
      <c r="E1265">
        <v>62446</v>
      </c>
      <c r="F1265" t="s">
        <v>10</v>
      </c>
    </row>
    <row r="1266" spans="1:6" x14ac:dyDescent="0.2">
      <c r="A1266">
        <v>2020</v>
      </c>
      <c r="B1266" t="s">
        <v>62</v>
      </c>
      <c r="C1266" t="s">
        <v>25</v>
      </c>
      <c r="D1266">
        <v>9940</v>
      </c>
      <c r="E1266">
        <v>63328</v>
      </c>
      <c r="F1266" t="s">
        <v>8</v>
      </c>
    </row>
    <row r="1267" spans="1:6" x14ac:dyDescent="0.2">
      <c r="A1267">
        <v>2020</v>
      </c>
      <c r="B1267" t="s">
        <v>62</v>
      </c>
      <c r="C1267" t="s">
        <v>26</v>
      </c>
      <c r="D1267">
        <v>42809</v>
      </c>
      <c r="E1267">
        <v>85500</v>
      </c>
      <c r="F1267" t="s">
        <v>8</v>
      </c>
    </row>
    <row r="1268" spans="1:6" x14ac:dyDescent="0.2">
      <c r="A1268">
        <v>2020</v>
      </c>
      <c r="B1268" t="s">
        <v>62</v>
      </c>
      <c r="C1268" t="s">
        <v>27</v>
      </c>
      <c r="D1268">
        <v>47416</v>
      </c>
      <c r="E1268">
        <v>113875</v>
      </c>
      <c r="F1268" t="s">
        <v>10</v>
      </c>
    </row>
    <row r="1269" spans="1:6" x14ac:dyDescent="0.2">
      <c r="A1269">
        <v>2020</v>
      </c>
      <c r="B1269" t="s">
        <v>62</v>
      </c>
      <c r="C1269" t="s">
        <v>28</v>
      </c>
      <c r="D1269">
        <v>42545</v>
      </c>
      <c r="E1269">
        <v>75377</v>
      </c>
      <c r="F1269" t="s">
        <v>8</v>
      </c>
    </row>
    <row r="1270" spans="1:6" x14ac:dyDescent="0.2">
      <c r="A1270">
        <v>2020</v>
      </c>
      <c r="B1270" t="s">
        <v>62</v>
      </c>
      <c r="C1270" t="s">
        <v>29</v>
      </c>
      <c r="D1270">
        <v>32020</v>
      </c>
      <c r="E1270">
        <v>88535</v>
      </c>
      <c r="F1270" t="s">
        <v>8</v>
      </c>
    </row>
    <row r="1271" spans="1:6" x14ac:dyDescent="0.2">
      <c r="A1271">
        <v>2020</v>
      </c>
      <c r="B1271" t="s">
        <v>62</v>
      </c>
      <c r="C1271" t="s">
        <v>30</v>
      </c>
      <c r="D1271">
        <v>12259</v>
      </c>
      <c r="E1271">
        <v>48132</v>
      </c>
      <c r="F1271" t="s">
        <v>10</v>
      </c>
    </row>
    <row r="1272" spans="1:6" x14ac:dyDescent="0.2">
      <c r="A1272">
        <v>2020</v>
      </c>
      <c r="B1272" t="s">
        <v>62</v>
      </c>
      <c r="C1272" t="s">
        <v>31</v>
      </c>
      <c r="D1272">
        <v>32577</v>
      </c>
      <c r="E1272">
        <v>72429</v>
      </c>
      <c r="F1272" t="s">
        <v>10</v>
      </c>
    </row>
    <row r="1273" spans="1:6" x14ac:dyDescent="0.2">
      <c r="A1273">
        <v>2020</v>
      </c>
      <c r="B1273" t="s">
        <v>62</v>
      </c>
      <c r="C1273" t="s">
        <v>32</v>
      </c>
      <c r="D1273">
        <v>9359</v>
      </c>
      <c r="E1273">
        <v>58271</v>
      </c>
      <c r="F1273" t="s">
        <v>8</v>
      </c>
    </row>
    <row r="1274" spans="1:6" x14ac:dyDescent="0.2">
      <c r="A1274">
        <v>2020</v>
      </c>
      <c r="B1274" t="s">
        <v>62</v>
      </c>
      <c r="C1274" t="s">
        <v>33</v>
      </c>
      <c r="D1274">
        <v>11582</v>
      </c>
      <c r="E1274">
        <v>64836</v>
      </c>
      <c r="F1274" t="s">
        <v>8</v>
      </c>
    </row>
    <row r="1275" spans="1:6" x14ac:dyDescent="0.2">
      <c r="A1275">
        <v>2020</v>
      </c>
      <c r="B1275" t="s">
        <v>62</v>
      </c>
      <c r="C1275" t="s">
        <v>34</v>
      </c>
      <c r="D1275">
        <v>19970</v>
      </c>
      <c r="E1275">
        <v>67821</v>
      </c>
      <c r="F1275" t="s">
        <v>10</v>
      </c>
    </row>
    <row r="1276" spans="1:6" x14ac:dyDescent="0.2">
      <c r="A1276">
        <v>2020</v>
      </c>
      <c r="B1276" t="s">
        <v>62</v>
      </c>
      <c r="C1276" t="s">
        <v>35</v>
      </c>
      <c r="D1276">
        <v>12323</v>
      </c>
      <c r="E1276">
        <v>83486</v>
      </c>
      <c r="F1276" t="s">
        <v>8</v>
      </c>
    </row>
    <row r="1277" spans="1:6" x14ac:dyDescent="0.2">
      <c r="A1277">
        <v>2020</v>
      </c>
      <c r="B1277" t="s">
        <v>62</v>
      </c>
      <c r="C1277" t="s">
        <v>36</v>
      </c>
      <c r="D1277">
        <v>51837</v>
      </c>
      <c r="E1277">
        <v>96784</v>
      </c>
      <c r="F1277" t="s">
        <v>10</v>
      </c>
    </row>
    <row r="1278" spans="1:6" x14ac:dyDescent="0.2">
      <c r="A1278">
        <v>2020</v>
      </c>
      <c r="B1278" t="s">
        <v>62</v>
      </c>
      <c r="C1278" t="s">
        <v>37</v>
      </c>
      <c r="D1278">
        <v>10669</v>
      </c>
      <c r="E1278">
        <v>67899</v>
      </c>
      <c r="F1278" t="s">
        <v>8</v>
      </c>
    </row>
    <row r="1279" spans="1:6" x14ac:dyDescent="0.2">
      <c r="A1279">
        <v>2020</v>
      </c>
      <c r="B1279" t="s">
        <v>62</v>
      </c>
      <c r="C1279" t="s">
        <v>38</v>
      </c>
      <c r="D1279">
        <v>112471</v>
      </c>
      <c r="E1279">
        <v>101057</v>
      </c>
      <c r="F1279" t="s">
        <v>8</v>
      </c>
    </row>
    <row r="1280" spans="1:6" x14ac:dyDescent="0.2">
      <c r="A1280">
        <v>2020</v>
      </c>
      <c r="B1280" t="s">
        <v>62</v>
      </c>
      <c r="C1280" t="s">
        <v>39</v>
      </c>
      <c r="D1280">
        <v>58892</v>
      </c>
      <c r="E1280">
        <v>71609</v>
      </c>
      <c r="F1280" t="s">
        <v>10</v>
      </c>
    </row>
    <row r="1281" spans="1:6" x14ac:dyDescent="0.2">
      <c r="A1281">
        <v>2020</v>
      </c>
      <c r="B1281" t="s">
        <v>62</v>
      </c>
      <c r="C1281" t="s">
        <v>40</v>
      </c>
      <c r="D1281">
        <v>5130</v>
      </c>
      <c r="E1281">
        <v>67774</v>
      </c>
      <c r="F1281" t="s">
        <v>10</v>
      </c>
    </row>
    <row r="1282" spans="1:6" x14ac:dyDescent="0.2">
      <c r="A1282">
        <v>2020</v>
      </c>
      <c r="B1282" t="s">
        <v>62</v>
      </c>
      <c r="C1282" t="s">
        <v>41</v>
      </c>
      <c r="D1282">
        <v>53280</v>
      </c>
      <c r="E1282">
        <v>70006</v>
      </c>
      <c r="F1282" t="s">
        <v>8</v>
      </c>
    </row>
    <row r="1283" spans="1:6" x14ac:dyDescent="0.2">
      <c r="A1283">
        <v>2020</v>
      </c>
      <c r="B1283" t="s">
        <v>62</v>
      </c>
      <c r="C1283" t="s">
        <v>42</v>
      </c>
      <c r="D1283">
        <v>20594</v>
      </c>
      <c r="E1283">
        <v>58227</v>
      </c>
      <c r="F1283" t="s">
        <v>8</v>
      </c>
    </row>
    <row r="1284" spans="1:6" x14ac:dyDescent="0.2">
      <c r="A1284">
        <v>2020</v>
      </c>
      <c r="B1284" t="s">
        <v>62</v>
      </c>
      <c r="C1284" t="s">
        <v>43</v>
      </c>
      <c r="D1284">
        <v>25462</v>
      </c>
      <c r="E1284">
        <v>75806</v>
      </c>
      <c r="F1284" t="s">
        <v>10</v>
      </c>
    </row>
    <row r="1285" spans="1:6" x14ac:dyDescent="0.2">
      <c r="A1285">
        <v>2020</v>
      </c>
      <c r="B1285" t="s">
        <v>62</v>
      </c>
      <c r="C1285" t="s">
        <v>44</v>
      </c>
      <c r="D1285">
        <v>63415</v>
      </c>
      <c r="E1285">
        <v>84092</v>
      </c>
      <c r="F1285" t="s">
        <v>10</v>
      </c>
    </row>
    <row r="1286" spans="1:6" x14ac:dyDescent="0.2">
      <c r="A1286">
        <v>2020</v>
      </c>
      <c r="B1286" t="s">
        <v>62</v>
      </c>
      <c r="C1286" t="s">
        <v>45</v>
      </c>
      <c r="D1286">
        <v>8651</v>
      </c>
      <c r="E1286">
        <v>74957</v>
      </c>
      <c r="F1286" t="s">
        <v>10</v>
      </c>
    </row>
    <row r="1287" spans="1:6" x14ac:dyDescent="0.2">
      <c r="A1287">
        <v>2020</v>
      </c>
      <c r="B1287" t="s">
        <v>62</v>
      </c>
      <c r="C1287" t="s">
        <v>46</v>
      </c>
      <c r="D1287">
        <v>26993</v>
      </c>
      <c r="E1287">
        <v>56391</v>
      </c>
      <c r="F1287" t="s">
        <v>10</v>
      </c>
    </row>
    <row r="1288" spans="1:6" x14ac:dyDescent="0.2">
      <c r="A1288">
        <v>2020</v>
      </c>
      <c r="B1288" t="s">
        <v>62</v>
      </c>
      <c r="C1288" t="s">
        <v>47</v>
      </c>
      <c r="D1288">
        <v>5205</v>
      </c>
      <c r="E1288">
        <v>62384</v>
      </c>
      <c r="F1288" t="s">
        <v>10</v>
      </c>
    </row>
    <row r="1289" spans="1:6" x14ac:dyDescent="0.2">
      <c r="A1289">
        <v>2020</v>
      </c>
      <c r="B1289" t="s">
        <v>62</v>
      </c>
      <c r="C1289" t="s">
        <v>48</v>
      </c>
      <c r="D1289">
        <v>29519</v>
      </c>
      <c r="E1289">
        <v>65851</v>
      </c>
      <c r="F1289" t="s">
        <v>8</v>
      </c>
    </row>
    <row r="1290" spans="1:6" x14ac:dyDescent="0.2">
      <c r="A1290">
        <v>2020</v>
      </c>
      <c r="B1290" t="s">
        <v>62</v>
      </c>
      <c r="C1290" t="s">
        <v>49</v>
      </c>
      <c r="D1290">
        <v>134025</v>
      </c>
      <c r="E1290">
        <v>80443</v>
      </c>
      <c r="F1290" t="s">
        <v>8</v>
      </c>
    </row>
    <row r="1291" spans="1:6" x14ac:dyDescent="0.2">
      <c r="A1291">
        <v>2020</v>
      </c>
      <c r="B1291" t="s">
        <v>62</v>
      </c>
      <c r="C1291" t="s">
        <v>50</v>
      </c>
      <c r="D1291">
        <v>23036</v>
      </c>
      <c r="E1291">
        <v>65543</v>
      </c>
      <c r="F1291" t="s">
        <v>10</v>
      </c>
    </row>
    <row r="1292" spans="1:6" x14ac:dyDescent="0.2">
      <c r="A1292">
        <v>2020</v>
      </c>
      <c r="B1292" t="s">
        <v>62</v>
      </c>
      <c r="C1292" t="s">
        <v>51</v>
      </c>
      <c r="D1292">
        <v>5661</v>
      </c>
      <c r="E1292">
        <v>70917</v>
      </c>
      <c r="F1292" t="s">
        <v>8</v>
      </c>
    </row>
    <row r="1293" spans="1:6" x14ac:dyDescent="0.2">
      <c r="A1293">
        <v>2020</v>
      </c>
      <c r="B1293" t="s">
        <v>62</v>
      </c>
      <c r="C1293" t="s">
        <v>52</v>
      </c>
      <c r="D1293">
        <v>58849</v>
      </c>
      <c r="E1293">
        <v>93511</v>
      </c>
      <c r="F1293" t="s">
        <v>8</v>
      </c>
    </row>
    <row r="1294" spans="1:6" x14ac:dyDescent="0.2">
      <c r="A1294">
        <v>2020</v>
      </c>
      <c r="B1294" t="s">
        <v>62</v>
      </c>
      <c r="C1294" t="s">
        <v>53</v>
      </c>
      <c r="D1294">
        <v>40209</v>
      </c>
      <c r="E1294">
        <v>88245</v>
      </c>
      <c r="F1294" t="s">
        <v>10</v>
      </c>
    </row>
    <row r="1295" spans="1:6" x14ac:dyDescent="0.2">
      <c r="A1295">
        <v>2020</v>
      </c>
      <c r="B1295" t="s">
        <v>62</v>
      </c>
      <c r="C1295" t="s">
        <v>54</v>
      </c>
      <c r="D1295">
        <v>8323</v>
      </c>
      <c r="E1295">
        <v>57745</v>
      </c>
      <c r="F1295" t="s">
        <v>10</v>
      </c>
    </row>
    <row r="1296" spans="1:6" x14ac:dyDescent="0.2">
      <c r="A1296">
        <v>2020</v>
      </c>
      <c r="B1296" t="s">
        <v>62</v>
      </c>
      <c r="C1296" t="s">
        <v>55</v>
      </c>
      <c r="D1296">
        <v>25856</v>
      </c>
      <c r="E1296">
        <v>66773</v>
      </c>
      <c r="F1296" t="s">
        <v>8</v>
      </c>
    </row>
    <row r="1297" spans="1:6" x14ac:dyDescent="0.2">
      <c r="A1297">
        <v>2020</v>
      </c>
      <c r="B1297" t="s">
        <v>62</v>
      </c>
      <c r="C1297" t="s">
        <v>56</v>
      </c>
      <c r="D1297">
        <v>4559</v>
      </c>
      <c r="E1297">
        <v>58783</v>
      </c>
      <c r="F1297" t="s">
        <v>8</v>
      </c>
    </row>
    <row r="1298" spans="1:6" x14ac:dyDescent="0.2">
      <c r="A1298">
        <v>2020</v>
      </c>
      <c r="B1298" t="s">
        <v>63</v>
      </c>
      <c r="C1298" t="s">
        <v>7</v>
      </c>
      <c r="D1298">
        <v>12678</v>
      </c>
      <c r="E1298">
        <v>52432</v>
      </c>
      <c r="F1298" t="s">
        <v>10</v>
      </c>
    </row>
    <row r="1299" spans="1:6" x14ac:dyDescent="0.2">
      <c r="A1299">
        <v>2020</v>
      </c>
      <c r="B1299" t="s">
        <v>63</v>
      </c>
      <c r="C1299" t="s">
        <v>9</v>
      </c>
      <c r="D1299">
        <v>18037</v>
      </c>
      <c r="E1299">
        <v>57125</v>
      </c>
      <c r="F1299" t="s">
        <v>8</v>
      </c>
    </row>
    <row r="1300" spans="1:6" x14ac:dyDescent="0.2">
      <c r="A1300">
        <v>2020</v>
      </c>
      <c r="B1300" t="s">
        <v>63</v>
      </c>
      <c r="C1300" t="s">
        <v>11</v>
      </c>
      <c r="D1300">
        <v>15788</v>
      </c>
      <c r="E1300">
        <v>48468</v>
      </c>
      <c r="F1300" t="s">
        <v>10</v>
      </c>
    </row>
    <row r="1301" spans="1:6" x14ac:dyDescent="0.2">
      <c r="A1301">
        <v>2020</v>
      </c>
      <c r="B1301" t="s">
        <v>63</v>
      </c>
      <c r="C1301" t="s">
        <v>12</v>
      </c>
      <c r="D1301">
        <v>618901</v>
      </c>
      <c r="E1301">
        <v>58187</v>
      </c>
      <c r="F1301" t="s">
        <v>8</v>
      </c>
    </row>
    <row r="1302" spans="1:6" x14ac:dyDescent="0.2">
      <c r="A1302">
        <v>2020</v>
      </c>
      <c r="B1302" t="s">
        <v>63</v>
      </c>
      <c r="C1302" t="s">
        <v>13</v>
      </c>
      <c r="D1302">
        <v>21666</v>
      </c>
      <c r="E1302">
        <v>56156</v>
      </c>
      <c r="F1302" t="s">
        <v>8</v>
      </c>
    </row>
    <row r="1303" spans="1:6" x14ac:dyDescent="0.2">
      <c r="A1303">
        <v>2020</v>
      </c>
      <c r="B1303" t="s">
        <v>63</v>
      </c>
      <c r="C1303" t="s">
        <v>14</v>
      </c>
      <c r="D1303">
        <v>13090</v>
      </c>
      <c r="E1303">
        <v>61369</v>
      </c>
      <c r="F1303" t="s">
        <v>10</v>
      </c>
    </row>
    <row r="1304" spans="1:6" x14ac:dyDescent="0.2">
      <c r="A1304">
        <v>2020</v>
      </c>
      <c r="B1304" t="s">
        <v>63</v>
      </c>
      <c r="C1304" t="s">
        <v>15</v>
      </c>
      <c r="D1304">
        <v>5063</v>
      </c>
      <c r="E1304">
        <v>59795</v>
      </c>
      <c r="F1304" t="s">
        <v>10</v>
      </c>
    </row>
    <row r="1305" spans="1:6" x14ac:dyDescent="0.2">
      <c r="A1305">
        <v>2020</v>
      </c>
      <c r="B1305" t="s">
        <v>63</v>
      </c>
      <c r="C1305" t="s">
        <v>16</v>
      </c>
      <c r="D1305">
        <v>73761</v>
      </c>
      <c r="E1305">
        <v>56781</v>
      </c>
      <c r="F1305" t="s">
        <v>8</v>
      </c>
    </row>
    <row r="1306" spans="1:6" x14ac:dyDescent="0.2">
      <c r="A1306">
        <v>2020</v>
      </c>
      <c r="B1306" t="s">
        <v>63</v>
      </c>
      <c r="C1306" t="s">
        <v>17</v>
      </c>
      <c r="D1306">
        <v>28952</v>
      </c>
      <c r="E1306">
        <v>58062</v>
      </c>
      <c r="F1306" t="s">
        <v>8</v>
      </c>
    </row>
    <row r="1307" spans="1:6" x14ac:dyDescent="0.2">
      <c r="A1307">
        <v>2020</v>
      </c>
      <c r="B1307" t="s">
        <v>63</v>
      </c>
      <c r="C1307" t="s">
        <v>18</v>
      </c>
      <c r="D1307">
        <v>7824</v>
      </c>
      <c r="E1307">
        <v>48047</v>
      </c>
      <c r="F1307" t="s">
        <v>10</v>
      </c>
    </row>
    <row r="1308" spans="1:6" x14ac:dyDescent="0.2">
      <c r="A1308">
        <v>2020</v>
      </c>
      <c r="B1308" t="s">
        <v>63</v>
      </c>
      <c r="C1308" t="s">
        <v>19</v>
      </c>
      <c r="D1308">
        <v>34720</v>
      </c>
      <c r="E1308">
        <v>56959</v>
      </c>
      <c r="F1308" t="s">
        <v>10</v>
      </c>
    </row>
    <row r="1309" spans="1:6" x14ac:dyDescent="0.2">
      <c r="A1309">
        <v>2020</v>
      </c>
      <c r="B1309" t="s">
        <v>63</v>
      </c>
      <c r="C1309" t="s">
        <v>20</v>
      </c>
      <c r="D1309">
        <v>15692</v>
      </c>
      <c r="E1309">
        <v>53681</v>
      </c>
      <c r="F1309" t="s">
        <v>10</v>
      </c>
    </row>
    <row r="1310" spans="1:6" x14ac:dyDescent="0.2">
      <c r="A1310">
        <v>2020</v>
      </c>
      <c r="B1310" t="s">
        <v>63</v>
      </c>
      <c r="C1310" t="s">
        <v>21</v>
      </c>
      <c r="D1310">
        <v>11589</v>
      </c>
      <c r="E1310">
        <v>49022</v>
      </c>
      <c r="F1310" t="s">
        <v>10</v>
      </c>
    </row>
    <row r="1311" spans="1:6" x14ac:dyDescent="0.2">
      <c r="A1311">
        <v>2020</v>
      </c>
      <c r="B1311" t="s">
        <v>63</v>
      </c>
      <c r="C1311" t="s">
        <v>22</v>
      </c>
      <c r="D1311">
        <v>10277</v>
      </c>
      <c r="E1311">
        <v>48586</v>
      </c>
      <c r="F1311" t="s">
        <v>10</v>
      </c>
    </row>
    <row r="1312" spans="1:6" x14ac:dyDescent="0.2">
      <c r="A1312">
        <v>2020</v>
      </c>
      <c r="B1312" t="s">
        <v>63</v>
      </c>
      <c r="C1312" t="s">
        <v>23</v>
      </c>
      <c r="D1312">
        <v>18161</v>
      </c>
      <c r="E1312">
        <v>54210</v>
      </c>
      <c r="F1312" t="s">
        <v>8</v>
      </c>
    </row>
    <row r="1313" spans="1:6" x14ac:dyDescent="0.2">
      <c r="A1313">
        <v>2020</v>
      </c>
      <c r="B1313" t="s">
        <v>63</v>
      </c>
      <c r="C1313" t="s">
        <v>24</v>
      </c>
      <c r="D1313">
        <v>15480</v>
      </c>
      <c r="E1313">
        <v>49339</v>
      </c>
      <c r="F1313" t="s">
        <v>8</v>
      </c>
    </row>
    <row r="1314" spans="1:6" x14ac:dyDescent="0.2">
      <c r="A1314">
        <v>2020</v>
      </c>
      <c r="B1314" t="s">
        <v>63</v>
      </c>
      <c r="C1314" t="s">
        <v>25</v>
      </c>
      <c r="D1314">
        <v>5483</v>
      </c>
      <c r="E1314">
        <v>53535</v>
      </c>
      <c r="F1314" t="s">
        <v>10</v>
      </c>
    </row>
    <row r="1315" spans="1:6" x14ac:dyDescent="0.2">
      <c r="A1315">
        <v>2020</v>
      </c>
      <c r="B1315" t="s">
        <v>63</v>
      </c>
      <c r="C1315" t="s">
        <v>26</v>
      </c>
      <c r="D1315">
        <v>20856</v>
      </c>
      <c r="E1315">
        <v>60310</v>
      </c>
      <c r="F1315" t="s">
        <v>8</v>
      </c>
    </row>
    <row r="1316" spans="1:6" x14ac:dyDescent="0.2">
      <c r="A1316">
        <v>2020</v>
      </c>
      <c r="B1316" t="s">
        <v>63</v>
      </c>
      <c r="C1316" t="s">
        <v>27</v>
      </c>
      <c r="D1316">
        <v>66364</v>
      </c>
      <c r="E1316">
        <v>64448</v>
      </c>
      <c r="F1316" t="s">
        <v>8</v>
      </c>
    </row>
    <row r="1317" spans="1:6" x14ac:dyDescent="0.2">
      <c r="A1317">
        <v>2020</v>
      </c>
      <c r="B1317" t="s">
        <v>63</v>
      </c>
      <c r="C1317" t="s">
        <v>28</v>
      </c>
      <c r="D1317">
        <v>24822</v>
      </c>
      <c r="E1317">
        <v>55739</v>
      </c>
      <c r="F1317" t="s">
        <v>10</v>
      </c>
    </row>
    <row r="1318" spans="1:6" x14ac:dyDescent="0.2">
      <c r="A1318">
        <v>2020</v>
      </c>
      <c r="B1318" t="s">
        <v>63</v>
      </c>
      <c r="C1318" t="s">
        <v>29</v>
      </c>
      <c r="D1318">
        <v>19210</v>
      </c>
      <c r="E1318">
        <v>57469</v>
      </c>
      <c r="F1318" t="s">
        <v>10</v>
      </c>
    </row>
    <row r="1319" spans="1:6" x14ac:dyDescent="0.2">
      <c r="A1319">
        <v>2020</v>
      </c>
      <c r="B1319" t="s">
        <v>63</v>
      </c>
      <c r="C1319" t="s">
        <v>30</v>
      </c>
      <c r="D1319">
        <v>7531</v>
      </c>
      <c r="E1319">
        <v>47620</v>
      </c>
      <c r="F1319" t="s">
        <v>8</v>
      </c>
    </row>
    <row r="1320" spans="1:6" x14ac:dyDescent="0.2">
      <c r="A1320">
        <v>2020</v>
      </c>
      <c r="B1320" t="s">
        <v>63</v>
      </c>
      <c r="C1320" t="s">
        <v>31</v>
      </c>
      <c r="D1320">
        <v>48555</v>
      </c>
      <c r="E1320">
        <v>52127</v>
      </c>
      <c r="F1320" t="s">
        <v>8</v>
      </c>
    </row>
    <row r="1321" spans="1:6" x14ac:dyDescent="0.2">
      <c r="A1321">
        <v>2020</v>
      </c>
      <c r="B1321" t="s">
        <v>63</v>
      </c>
      <c r="C1321" t="s">
        <v>32</v>
      </c>
      <c r="D1321">
        <v>4637</v>
      </c>
      <c r="E1321">
        <v>53539</v>
      </c>
      <c r="F1321" t="s">
        <v>10</v>
      </c>
    </row>
    <row r="1322" spans="1:6" x14ac:dyDescent="0.2">
      <c r="A1322">
        <v>2020</v>
      </c>
      <c r="B1322" t="s">
        <v>63</v>
      </c>
      <c r="C1322" t="s">
        <v>33</v>
      </c>
      <c r="D1322">
        <v>12205</v>
      </c>
      <c r="E1322">
        <v>52678</v>
      </c>
      <c r="F1322" t="s">
        <v>8</v>
      </c>
    </row>
    <row r="1323" spans="1:6" x14ac:dyDescent="0.2">
      <c r="A1323">
        <v>2020</v>
      </c>
      <c r="B1323" t="s">
        <v>63</v>
      </c>
      <c r="C1323" t="s">
        <v>34</v>
      </c>
      <c r="D1323">
        <v>8913</v>
      </c>
      <c r="E1323">
        <v>60167</v>
      </c>
      <c r="F1323" t="s">
        <v>10</v>
      </c>
    </row>
    <row r="1324" spans="1:6" x14ac:dyDescent="0.2">
      <c r="A1324">
        <v>2020</v>
      </c>
      <c r="B1324" t="s">
        <v>63</v>
      </c>
      <c r="C1324" t="s">
        <v>35</v>
      </c>
      <c r="D1324">
        <v>4700</v>
      </c>
      <c r="E1324">
        <v>62317</v>
      </c>
      <c r="F1324" t="s">
        <v>8</v>
      </c>
    </row>
    <row r="1325" spans="1:6" x14ac:dyDescent="0.2">
      <c r="A1325">
        <v>2020</v>
      </c>
      <c r="B1325" t="s">
        <v>63</v>
      </c>
      <c r="C1325" t="s">
        <v>36</v>
      </c>
      <c r="D1325">
        <v>37328</v>
      </c>
      <c r="E1325">
        <v>59402</v>
      </c>
      <c r="F1325" t="s">
        <v>8</v>
      </c>
    </row>
    <row r="1326" spans="1:6" x14ac:dyDescent="0.2">
      <c r="A1326">
        <v>2020</v>
      </c>
      <c r="B1326" t="s">
        <v>63</v>
      </c>
      <c r="C1326" t="s">
        <v>37</v>
      </c>
      <c r="D1326">
        <v>10221</v>
      </c>
      <c r="E1326">
        <v>47645</v>
      </c>
      <c r="F1326" t="s">
        <v>10</v>
      </c>
    </row>
    <row r="1327" spans="1:6" x14ac:dyDescent="0.2">
      <c r="A1327">
        <v>2020</v>
      </c>
      <c r="B1327" t="s">
        <v>63</v>
      </c>
      <c r="C1327" t="s">
        <v>38</v>
      </c>
      <c r="D1327">
        <v>67399</v>
      </c>
      <c r="E1327">
        <v>59467</v>
      </c>
      <c r="F1327" t="s">
        <v>10</v>
      </c>
    </row>
    <row r="1328" spans="1:6" x14ac:dyDescent="0.2">
      <c r="A1328">
        <v>2020</v>
      </c>
      <c r="B1328" t="s">
        <v>63</v>
      </c>
      <c r="C1328" t="s">
        <v>39</v>
      </c>
      <c r="D1328">
        <v>27210</v>
      </c>
      <c r="E1328">
        <v>54381</v>
      </c>
      <c r="F1328" t="s">
        <v>8</v>
      </c>
    </row>
    <row r="1329" spans="1:6" x14ac:dyDescent="0.2">
      <c r="A1329">
        <v>2020</v>
      </c>
      <c r="B1329" t="s">
        <v>63</v>
      </c>
      <c r="C1329" t="s">
        <v>40</v>
      </c>
      <c r="D1329">
        <v>2558</v>
      </c>
      <c r="E1329">
        <v>57404</v>
      </c>
      <c r="F1329" t="s">
        <v>8</v>
      </c>
    </row>
    <row r="1330" spans="1:6" x14ac:dyDescent="0.2">
      <c r="A1330">
        <v>2020</v>
      </c>
      <c r="B1330" t="s">
        <v>63</v>
      </c>
      <c r="C1330" t="s">
        <v>41</v>
      </c>
      <c r="D1330">
        <v>34508</v>
      </c>
      <c r="E1330">
        <v>52408</v>
      </c>
      <c r="F1330" t="s">
        <v>10</v>
      </c>
    </row>
    <row r="1331" spans="1:6" x14ac:dyDescent="0.2">
      <c r="A1331">
        <v>2020</v>
      </c>
      <c r="B1331" t="s">
        <v>63</v>
      </c>
      <c r="C1331" t="s">
        <v>42</v>
      </c>
      <c r="D1331">
        <v>13563</v>
      </c>
      <c r="E1331">
        <v>51570</v>
      </c>
      <c r="F1331" t="s">
        <v>10</v>
      </c>
    </row>
    <row r="1332" spans="1:6" x14ac:dyDescent="0.2">
      <c r="A1332">
        <v>2020</v>
      </c>
      <c r="B1332" t="s">
        <v>63</v>
      </c>
      <c r="C1332" t="s">
        <v>43</v>
      </c>
      <c r="D1332">
        <v>15708</v>
      </c>
      <c r="E1332">
        <v>56107</v>
      </c>
      <c r="F1332" t="s">
        <v>10</v>
      </c>
    </row>
    <row r="1333" spans="1:6" x14ac:dyDescent="0.2">
      <c r="A1333">
        <v>2020</v>
      </c>
      <c r="B1333" t="s">
        <v>63</v>
      </c>
      <c r="C1333" t="s">
        <v>44</v>
      </c>
      <c r="D1333">
        <v>57768</v>
      </c>
      <c r="E1333">
        <v>57808</v>
      </c>
      <c r="F1333" t="s">
        <v>10</v>
      </c>
    </row>
    <row r="1334" spans="1:6" x14ac:dyDescent="0.2">
      <c r="A1334">
        <v>2020</v>
      </c>
      <c r="B1334" t="s">
        <v>63</v>
      </c>
      <c r="C1334" t="s">
        <v>45</v>
      </c>
      <c r="D1334">
        <v>4545</v>
      </c>
      <c r="E1334">
        <v>54716</v>
      </c>
      <c r="F1334" t="s">
        <v>10</v>
      </c>
    </row>
    <row r="1335" spans="1:6" x14ac:dyDescent="0.2">
      <c r="A1335">
        <v>2020</v>
      </c>
      <c r="B1335" t="s">
        <v>63</v>
      </c>
      <c r="C1335" t="s">
        <v>46</v>
      </c>
      <c r="D1335">
        <v>11971</v>
      </c>
      <c r="E1335">
        <v>51993</v>
      </c>
      <c r="F1335" t="s">
        <v>8</v>
      </c>
    </row>
    <row r="1336" spans="1:6" x14ac:dyDescent="0.2">
      <c r="A1336">
        <v>2020</v>
      </c>
      <c r="B1336" t="s">
        <v>63</v>
      </c>
      <c r="C1336" t="s">
        <v>47</v>
      </c>
      <c r="D1336">
        <v>2839</v>
      </c>
      <c r="E1336">
        <v>56399</v>
      </c>
      <c r="F1336" t="s">
        <v>8</v>
      </c>
    </row>
    <row r="1337" spans="1:6" x14ac:dyDescent="0.2">
      <c r="A1337">
        <v>2020</v>
      </c>
      <c r="B1337" t="s">
        <v>63</v>
      </c>
      <c r="C1337" t="s">
        <v>48</v>
      </c>
      <c r="D1337">
        <v>16127</v>
      </c>
      <c r="E1337">
        <v>58099</v>
      </c>
      <c r="F1337" t="s">
        <v>10</v>
      </c>
    </row>
    <row r="1338" spans="1:6" x14ac:dyDescent="0.2">
      <c r="A1338">
        <v>2020</v>
      </c>
      <c r="B1338" t="s">
        <v>63</v>
      </c>
      <c r="C1338" t="s">
        <v>49</v>
      </c>
      <c r="D1338">
        <v>90552</v>
      </c>
      <c r="E1338">
        <v>54036</v>
      </c>
      <c r="F1338" t="s">
        <v>8</v>
      </c>
    </row>
    <row r="1339" spans="1:6" x14ac:dyDescent="0.2">
      <c r="A1339">
        <v>2020</v>
      </c>
      <c r="B1339" t="s">
        <v>63</v>
      </c>
      <c r="C1339" t="s">
        <v>50</v>
      </c>
      <c r="D1339">
        <v>12264</v>
      </c>
      <c r="E1339">
        <v>49696</v>
      </c>
      <c r="F1339" t="s">
        <v>8</v>
      </c>
    </row>
    <row r="1340" spans="1:6" x14ac:dyDescent="0.2">
      <c r="A1340">
        <v>2020</v>
      </c>
      <c r="B1340" t="s">
        <v>63</v>
      </c>
      <c r="C1340" t="s">
        <v>51</v>
      </c>
      <c r="D1340">
        <v>2463</v>
      </c>
      <c r="E1340">
        <v>52699</v>
      </c>
      <c r="F1340" t="s">
        <v>10</v>
      </c>
    </row>
    <row r="1341" spans="1:6" x14ac:dyDescent="0.2">
      <c r="A1341">
        <v>2020</v>
      </c>
      <c r="B1341" t="s">
        <v>63</v>
      </c>
      <c r="C1341" t="s">
        <v>52</v>
      </c>
      <c r="D1341">
        <v>43566</v>
      </c>
      <c r="E1341">
        <v>55627</v>
      </c>
      <c r="F1341" t="s">
        <v>10</v>
      </c>
    </row>
    <row r="1342" spans="1:6" x14ac:dyDescent="0.2">
      <c r="A1342">
        <v>2020</v>
      </c>
      <c r="B1342" t="s">
        <v>63</v>
      </c>
      <c r="C1342" t="s">
        <v>53</v>
      </c>
      <c r="D1342">
        <v>61026</v>
      </c>
      <c r="E1342">
        <v>57354</v>
      </c>
      <c r="F1342" t="s">
        <v>8</v>
      </c>
    </row>
    <row r="1343" spans="1:6" x14ac:dyDescent="0.2">
      <c r="A1343">
        <v>2020</v>
      </c>
      <c r="B1343" t="s">
        <v>63</v>
      </c>
      <c r="C1343" t="s">
        <v>54</v>
      </c>
      <c r="D1343">
        <v>5765</v>
      </c>
      <c r="E1343">
        <v>52182</v>
      </c>
      <c r="F1343" t="s">
        <v>8</v>
      </c>
    </row>
    <row r="1344" spans="1:6" x14ac:dyDescent="0.2">
      <c r="A1344">
        <v>2020</v>
      </c>
      <c r="B1344" t="s">
        <v>63</v>
      </c>
      <c r="C1344" t="s">
        <v>55</v>
      </c>
      <c r="D1344">
        <v>28013</v>
      </c>
      <c r="E1344">
        <v>55195</v>
      </c>
      <c r="F1344" t="s">
        <v>10</v>
      </c>
    </row>
    <row r="1345" spans="1:6" x14ac:dyDescent="0.2">
      <c r="A1345">
        <v>2020</v>
      </c>
      <c r="B1345" t="s">
        <v>63</v>
      </c>
      <c r="C1345" t="s">
        <v>56</v>
      </c>
      <c r="D1345">
        <v>3338</v>
      </c>
      <c r="E1345">
        <v>48906</v>
      </c>
      <c r="F1345" t="s">
        <v>8</v>
      </c>
    </row>
    <row r="1346" spans="1:6" x14ac:dyDescent="0.2">
      <c r="A1346">
        <v>2020</v>
      </c>
      <c r="B1346" t="s">
        <v>64</v>
      </c>
      <c r="C1346" t="s">
        <v>7</v>
      </c>
      <c r="D1346">
        <v>10993</v>
      </c>
      <c r="E1346">
        <v>22798</v>
      </c>
      <c r="F1346" t="s">
        <v>10</v>
      </c>
    </row>
    <row r="1347" spans="1:6" x14ac:dyDescent="0.2">
      <c r="A1347">
        <v>2020</v>
      </c>
      <c r="B1347" t="s">
        <v>64</v>
      </c>
      <c r="C1347" t="s">
        <v>9</v>
      </c>
      <c r="D1347">
        <v>13627</v>
      </c>
      <c r="E1347">
        <v>30580</v>
      </c>
      <c r="F1347" t="s">
        <v>8</v>
      </c>
    </row>
    <row r="1348" spans="1:6" x14ac:dyDescent="0.2">
      <c r="A1348">
        <v>2020</v>
      </c>
      <c r="B1348" t="s">
        <v>64</v>
      </c>
      <c r="C1348" t="s">
        <v>11</v>
      </c>
      <c r="D1348">
        <v>7168</v>
      </c>
      <c r="E1348">
        <v>22536</v>
      </c>
      <c r="F1348" t="s">
        <v>8</v>
      </c>
    </row>
    <row r="1349" spans="1:6" x14ac:dyDescent="0.2">
      <c r="A1349">
        <v>2020</v>
      </c>
      <c r="B1349" t="s">
        <v>64</v>
      </c>
      <c r="C1349" t="s">
        <v>12</v>
      </c>
      <c r="D1349">
        <v>111455</v>
      </c>
      <c r="E1349">
        <v>36527</v>
      </c>
      <c r="F1349" t="s">
        <v>10</v>
      </c>
    </row>
    <row r="1350" spans="1:6" x14ac:dyDescent="0.2">
      <c r="A1350">
        <v>2020</v>
      </c>
      <c r="B1350" t="s">
        <v>64</v>
      </c>
      <c r="C1350" t="s">
        <v>13</v>
      </c>
      <c r="D1350">
        <v>16939</v>
      </c>
      <c r="E1350">
        <v>31878</v>
      </c>
      <c r="F1350" t="s">
        <v>10</v>
      </c>
    </row>
    <row r="1351" spans="1:6" x14ac:dyDescent="0.2">
      <c r="A1351">
        <v>2020</v>
      </c>
      <c r="B1351" t="s">
        <v>64</v>
      </c>
      <c r="C1351" t="s">
        <v>14</v>
      </c>
      <c r="D1351">
        <v>10668</v>
      </c>
      <c r="E1351">
        <v>29705</v>
      </c>
      <c r="F1351" t="s">
        <v>8</v>
      </c>
    </row>
    <row r="1352" spans="1:6" x14ac:dyDescent="0.2">
      <c r="A1352">
        <v>2020</v>
      </c>
      <c r="B1352" t="s">
        <v>64</v>
      </c>
      <c r="C1352" t="s">
        <v>15</v>
      </c>
      <c r="D1352">
        <v>2637</v>
      </c>
      <c r="E1352">
        <v>26414</v>
      </c>
      <c r="F1352" t="s">
        <v>8</v>
      </c>
    </row>
    <row r="1353" spans="1:6" x14ac:dyDescent="0.2">
      <c r="A1353">
        <v>2020</v>
      </c>
      <c r="B1353" t="s">
        <v>64</v>
      </c>
      <c r="C1353" t="s">
        <v>16</v>
      </c>
      <c r="D1353">
        <v>56587</v>
      </c>
      <c r="E1353">
        <v>31881</v>
      </c>
      <c r="F1353" t="s">
        <v>10</v>
      </c>
    </row>
    <row r="1354" spans="1:6" x14ac:dyDescent="0.2">
      <c r="A1354">
        <v>2020</v>
      </c>
      <c r="B1354" t="s">
        <v>64</v>
      </c>
      <c r="C1354" t="s">
        <v>17</v>
      </c>
      <c r="D1354">
        <v>24275</v>
      </c>
      <c r="E1354">
        <v>26604</v>
      </c>
      <c r="F1354" t="s">
        <v>10</v>
      </c>
    </row>
    <row r="1355" spans="1:6" x14ac:dyDescent="0.2">
      <c r="A1355">
        <v>2020</v>
      </c>
      <c r="B1355" t="s">
        <v>64</v>
      </c>
      <c r="C1355" t="s">
        <v>18</v>
      </c>
      <c r="D1355">
        <v>5008</v>
      </c>
      <c r="E1355">
        <v>23141</v>
      </c>
      <c r="F1355" t="s">
        <v>10</v>
      </c>
    </row>
    <row r="1356" spans="1:6" x14ac:dyDescent="0.2">
      <c r="A1356">
        <v>2020</v>
      </c>
      <c r="B1356" t="s">
        <v>64</v>
      </c>
      <c r="C1356" t="s">
        <v>19</v>
      </c>
      <c r="D1356">
        <v>32619</v>
      </c>
      <c r="E1356">
        <v>29765</v>
      </c>
      <c r="F1356" t="s">
        <v>10</v>
      </c>
    </row>
    <row r="1357" spans="1:6" x14ac:dyDescent="0.2">
      <c r="A1357">
        <v>2020</v>
      </c>
      <c r="B1357" t="s">
        <v>64</v>
      </c>
      <c r="C1357" t="s">
        <v>20</v>
      </c>
      <c r="D1357">
        <v>15564</v>
      </c>
      <c r="E1357">
        <v>24981</v>
      </c>
      <c r="F1357" t="s">
        <v>10</v>
      </c>
    </row>
    <row r="1358" spans="1:6" x14ac:dyDescent="0.2">
      <c r="A1358">
        <v>2020</v>
      </c>
      <c r="B1358" t="s">
        <v>64</v>
      </c>
      <c r="C1358" t="s">
        <v>21</v>
      </c>
      <c r="D1358">
        <v>8670</v>
      </c>
      <c r="E1358">
        <v>22799</v>
      </c>
      <c r="F1358" t="s">
        <v>8</v>
      </c>
    </row>
    <row r="1359" spans="1:6" x14ac:dyDescent="0.2">
      <c r="A1359">
        <v>2020</v>
      </c>
      <c r="B1359" t="s">
        <v>64</v>
      </c>
      <c r="C1359" t="s">
        <v>22</v>
      </c>
      <c r="D1359">
        <v>6895</v>
      </c>
      <c r="E1359">
        <v>22764</v>
      </c>
      <c r="F1359" t="s">
        <v>8</v>
      </c>
    </row>
    <row r="1360" spans="1:6" x14ac:dyDescent="0.2">
      <c r="A1360">
        <v>2020</v>
      </c>
      <c r="B1360" t="s">
        <v>64</v>
      </c>
      <c r="C1360" t="s">
        <v>23</v>
      </c>
      <c r="D1360">
        <v>10080</v>
      </c>
      <c r="E1360">
        <v>23719</v>
      </c>
      <c r="F1360" t="s">
        <v>10</v>
      </c>
    </row>
    <row r="1361" spans="1:6" x14ac:dyDescent="0.2">
      <c r="A1361">
        <v>2020</v>
      </c>
      <c r="B1361" t="s">
        <v>64</v>
      </c>
      <c r="C1361" t="s">
        <v>24</v>
      </c>
      <c r="D1361">
        <v>12415</v>
      </c>
      <c r="E1361">
        <v>27264</v>
      </c>
      <c r="F1361" t="s">
        <v>8</v>
      </c>
    </row>
    <row r="1362" spans="1:6" x14ac:dyDescent="0.2">
      <c r="A1362">
        <v>2020</v>
      </c>
      <c r="B1362" t="s">
        <v>64</v>
      </c>
      <c r="C1362" t="s">
        <v>25</v>
      </c>
      <c r="D1362">
        <v>5047</v>
      </c>
      <c r="E1362">
        <v>28087</v>
      </c>
      <c r="F1362" t="s">
        <v>8</v>
      </c>
    </row>
    <row r="1363" spans="1:6" x14ac:dyDescent="0.2">
      <c r="A1363">
        <v>2020</v>
      </c>
      <c r="B1363" t="s">
        <v>64</v>
      </c>
      <c r="C1363" t="s">
        <v>26</v>
      </c>
      <c r="D1363">
        <v>14772</v>
      </c>
      <c r="E1363">
        <v>30012</v>
      </c>
      <c r="F1363" t="s">
        <v>10</v>
      </c>
    </row>
    <row r="1364" spans="1:6" x14ac:dyDescent="0.2">
      <c r="A1364">
        <v>2020</v>
      </c>
      <c r="B1364" t="s">
        <v>64</v>
      </c>
      <c r="C1364" t="s">
        <v>27</v>
      </c>
      <c r="D1364">
        <v>20642</v>
      </c>
      <c r="E1364">
        <v>33758</v>
      </c>
      <c r="F1364" t="s">
        <v>10</v>
      </c>
    </row>
    <row r="1365" spans="1:6" x14ac:dyDescent="0.2">
      <c r="A1365">
        <v>2020</v>
      </c>
      <c r="B1365" t="s">
        <v>64</v>
      </c>
      <c r="C1365" t="s">
        <v>28</v>
      </c>
      <c r="D1365">
        <v>22025</v>
      </c>
      <c r="E1365">
        <v>26566</v>
      </c>
      <c r="F1365" t="s">
        <v>8</v>
      </c>
    </row>
    <row r="1366" spans="1:6" x14ac:dyDescent="0.2">
      <c r="A1366">
        <v>2020</v>
      </c>
      <c r="B1366" t="s">
        <v>64</v>
      </c>
      <c r="C1366" t="s">
        <v>29</v>
      </c>
      <c r="D1366">
        <v>15294</v>
      </c>
      <c r="E1366">
        <v>28507</v>
      </c>
      <c r="F1366" t="s">
        <v>8</v>
      </c>
    </row>
    <row r="1367" spans="1:6" x14ac:dyDescent="0.2">
      <c r="A1367">
        <v>2020</v>
      </c>
      <c r="B1367" t="s">
        <v>64</v>
      </c>
      <c r="C1367" t="s">
        <v>30</v>
      </c>
      <c r="D1367">
        <v>6464</v>
      </c>
      <c r="E1367">
        <v>23523</v>
      </c>
      <c r="F1367" t="s">
        <v>10</v>
      </c>
    </row>
    <row r="1368" spans="1:6" x14ac:dyDescent="0.2">
      <c r="A1368">
        <v>2020</v>
      </c>
      <c r="B1368" t="s">
        <v>64</v>
      </c>
      <c r="C1368" t="s">
        <v>31</v>
      </c>
      <c r="D1368">
        <v>14797</v>
      </c>
      <c r="E1368">
        <v>26892</v>
      </c>
      <c r="F1368" t="s">
        <v>8</v>
      </c>
    </row>
    <row r="1369" spans="1:6" x14ac:dyDescent="0.2">
      <c r="A1369">
        <v>2020</v>
      </c>
      <c r="B1369" t="s">
        <v>64</v>
      </c>
      <c r="C1369" t="s">
        <v>32</v>
      </c>
      <c r="D1369">
        <v>5071</v>
      </c>
      <c r="E1369">
        <v>25150</v>
      </c>
      <c r="F1369" t="s">
        <v>10</v>
      </c>
    </row>
    <row r="1370" spans="1:6" x14ac:dyDescent="0.2">
      <c r="A1370">
        <v>2020</v>
      </c>
      <c r="B1370" t="s">
        <v>64</v>
      </c>
      <c r="C1370" t="s">
        <v>33</v>
      </c>
      <c r="D1370">
        <v>5561</v>
      </c>
      <c r="E1370">
        <v>22715</v>
      </c>
      <c r="F1370" t="s">
        <v>8</v>
      </c>
    </row>
    <row r="1371" spans="1:6" x14ac:dyDescent="0.2">
      <c r="A1371">
        <v>2020</v>
      </c>
      <c r="B1371" t="s">
        <v>64</v>
      </c>
      <c r="C1371" t="s">
        <v>34</v>
      </c>
      <c r="D1371">
        <v>8499</v>
      </c>
      <c r="E1371">
        <v>39688</v>
      </c>
      <c r="F1371" t="s">
        <v>8</v>
      </c>
    </row>
    <row r="1372" spans="1:6" x14ac:dyDescent="0.2">
      <c r="A1372">
        <v>2020</v>
      </c>
      <c r="B1372" t="s">
        <v>64</v>
      </c>
      <c r="C1372" t="s">
        <v>35</v>
      </c>
      <c r="D1372">
        <v>4595</v>
      </c>
      <c r="E1372">
        <v>27945</v>
      </c>
      <c r="F1372" t="s">
        <v>10</v>
      </c>
    </row>
    <row r="1373" spans="1:6" x14ac:dyDescent="0.2">
      <c r="A1373">
        <v>2020</v>
      </c>
      <c r="B1373" t="s">
        <v>64</v>
      </c>
      <c r="C1373" t="s">
        <v>36</v>
      </c>
      <c r="D1373">
        <v>24132</v>
      </c>
      <c r="E1373">
        <v>32316</v>
      </c>
      <c r="F1373" t="s">
        <v>10</v>
      </c>
    </row>
    <row r="1374" spans="1:6" x14ac:dyDescent="0.2">
      <c r="A1374">
        <v>2020</v>
      </c>
      <c r="B1374" t="s">
        <v>64</v>
      </c>
      <c r="C1374" t="s">
        <v>37</v>
      </c>
      <c r="D1374">
        <v>5107</v>
      </c>
      <c r="E1374">
        <v>24651</v>
      </c>
      <c r="F1374" t="s">
        <v>8</v>
      </c>
    </row>
    <row r="1375" spans="1:6" x14ac:dyDescent="0.2">
      <c r="A1375">
        <v>2020</v>
      </c>
      <c r="B1375" t="s">
        <v>64</v>
      </c>
      <c r="C1375" t="s">
        <v>38</v>
      </c>
      <c r="D1375">
        <v>66285</v>
      </c>
      <c r="E1375">
        <v>39850</v>
      </c>
      <c r="F1375" t="s">
        <v>8</v>
      </c>
    </row>
    <row r="1376" spans="1:6" x14ac:dyDescent="0.2">
      <c r="A1376">
        <v>2020</v>
      </c>
      <c r="B1376" t="s">
        <v>64</v>
      </c>
      <c r="C1376" t="s">
        <v>39</v>
      </c>
      <c r="D1376">
        <v>25859</v>
      </c>
      <c r="E1376">
        <v>25767</v>
      </c>
      <c r="F1376" t="s">
        <v>10</v>
      </c>
    </row>
    <row r="1377" spans="1:6" x14ac:dyDescent="0.2">
      <c r="A1377">
        <v>2020</v>
      </c>
      <c r="B1377" t="s">
        <v>64</v>
      </c>
      <c r="C1377" t="s">
        <v>40</v>
      </c>
      <c r="D1377">
        <v>2627</v>
      </c>
      <c r="E1377">
        <v>23889</v>
      </c>
      <c r="F1377" t="s">
        <v>10</v>
      </c>
    </row>
    <row r="1378" spans="1:6" x14ac:dyDescent="0.2">
      <c r="A1378">
        <v>2020</v>
      </c>
      <c r="B1378" t="s">
        <v>64</v>
      </c>
      <c r="C1378" t="s">
        <v>41</v>
      </c>
      <c r="D1378">
        <v>28523</v>
      </c>
      <c r="E1378">
        <v>25459</v>
      </c>
      <c r="F1378" t="s">
        <v>10</v>
      </c>
    </row>
    <row r="1379" spans="1:6" x14ac:dyDescent="0.2">
      <c r="A1379">
        <v>2020</v>
      </c>
      <c r="B1379" t="s">
        <v>64</v>
      </c>
      <c r="C1379" t="s">
        <v>42</v>
      </c>
      <c r="D1379">
        <v>9140</v>
      </c>
      <c r="E1379">
        <v>24204</v>
      </c>
      <c r="F1379" t="s">
        <v>10</v>
      </c>
    </row>
    <row r="1380" spans="1:6" x14ac:dyDescent="0.2">
      <c r="A1380">
        <v>2020</v>
      </c>
      <c r="B1380" t="s">
        <v>64</v>
      </c>
      <c r="C1380" t="s">
        <v>43</v>
      </c>
      <c r="D1380">
        <v>13794</v>
      </c>
      <c r="E1380">
        <v>28754</v>
      </c>
      <c r="F1380" t="s">
        <v>10</v>
      </c>
    </row>
    <row r="1381" spans="1:6" x14ac:dyDescent="0.2">
      <c r="A1381">
        <v>2020</v>
      </c>
      <c r="B1381" t="s">
        <v>64</v>
      </c>
      <c r="C1381" t="s">
        <v>44</v>
      </c>
      <c r="D1381">
        <v>33471</v>
      </c>
      <c r="E1381">
        <v>27102</v>
      </c>
      <c r="F1381" t="s">
        <v>8</v>
      </c>
    </row>
    <row r="1382" spans="1:6" x14ac:dyDescent="0.2">
      <c r="A1382">
        <v>2020</v>
      </c>
      <c r="B1382" t="s">
        <v>64</v>
      </c>
      <c r="C1382" t="s">
        <v>45</v>
      </c>
      <c r="D1382">
        <v>3748</v>
      </c>
      <c r="E1382">
        <v>28818</v>
      </c>
      <c r="F1382" t="s">
        <v>8</v>
      </c>
    </row>
    <row r="1383" spans="1:6" x14ac:dyDescent="0.2">
      <c r="A1383">
        <v>2020</v>
      </c>
      <c r="B1383" t="s">
        <v>64</v>
      </c>
      <c r="C1383" t="s">
        <v>46</v>
      </c>
      <c r="D1383">
        <v>12841</v>
      </c>
      <c r="E1383">
        <v>23991</v>
      </c>
      <c r="F1383" t="s">
        <v>10</v>
      </c>
    </row>
    <row r="1384" spans="1:6" x14ac:dyDescent="0.2">
      <c r="A1384">
        <v>2020</v>
      </c>
      <c r="B1384" t="s">
        <v>64</v>
      </c>
      <c r="C1384" t="s">
        <v>47</v>
      </c>
      <c r="D1384">
        <v>3149</v>
      </c>
      <c r="E1384">
        <v>22954</v>
      </c>
      <c r="F1384" t="s">
        <v>8</v>
      </c>
    </row>
    <row r="1385" spans="1:6" x14ac:dyDescent="0.2">
      <c r="A1385">
        <v>2020</v>
      </c>
      <c r="B1385" t="s">
        <v>64</v>
      </c>
      <c r="C1385" t="s">
        <v>48</v>
      </c>
      <c r="D1385">
        <v>16427</v>
      </c>
      <c r="E1385">
        <v>29524</v>
      </c>
      <c r="F1385" t="s">
        <v>8</v>
      </c>
    </row>
    <row r="1386" spans="1:6" x14ac:dyDescent="0.2">
      <c r="A1386">
        <v>2020</v>
      </c>
      <c r="B1386" t="s">
        <v>64</v>
      </c>
      <c r="C1386" t="s">
        <v>49</v>
      </c>
      <c r="D1386">
        <v>62760</v>
      </c>
      <c r="E1386">
        <v>27861</v>
      </c>
      <c r="F1386" t="s">
        <v>10</v>
      </c>
    </row>
    <row r="1387" spans="1:6" x14ac:dyDescent="0.2">
      <c r="A1387">
        <v>2020</v>
      </c>
      <c r="B1387" t="s">
        <v>64</v>
      </c>
      <c r="C1387" t="s">
        <v>50</v>
      </c>
      <c r="D1387">
        <v>7374</v>
      </c>
      <c r="E1387">
        <v>26121</v>
      </c>
      <c r="F1387" t="s">
        <v>10</v>
      </c>
    </row>
    <row r="1388" spans="1:6" x14ac:dyDescent="0.2">
      <c r="A1388">
        <v>2020</v>
      </c>
      <c r="B1388" t="s">
        <v>64</v>
      </c>
      <c r="C1388" t="s">
        <v>51</v>
      </c>
      <c r="D1388">
        <v>2279</v>
      </c>
      <c r="E1388">
        <v>29107</v>
      </c>
      <c r="F1388" t="s">
        <v>8</v>
      </c>
    </row>
    <row r="1389" spans="1:6" x14ac:dyDescent="0.2">
      <c r="A1389">
        <v>2020</v>
      </c>
      <c r="B1389" t="s">
        <v>64</v>
      </c>
      <c r="C1389" t="s">
        <v>52</v>
      </c>
      <c r="D1389">
        <v>20479</v>
      </c>
      <c r="E1389">
        <v>26678</v>
      </c>
      <c r="F1389" t="s">
        <v>8</v>
      </c>
    </row>
    <row r="1390" spans="1:6" x14ac:dyDescent="0.2">
      <c r="A1390">
        <v>2020</v>
      </c>
      <c r="B1390" t="s">
        <v>64</v>
      </c>
      <c r="C1390" t="s">
        <v>53</v>
      </c>
      <c r="D1390">
        <v>20431</v>
      </c>
      <c r="E1390">
        <v>31357</v>
      </c>
      <c r="F1390" t="s">
        <v>10</v>
      </c>
    </row>
    <row r="1391" spans="1:6" x14ac:dyDescent="0.2">
      <c r="A1391">
        <v>2020</v>
      </c>
      <c r="B1391" t="s">
        <v>64</v>
      </c>
      <c r="C1391" t="s">
        <v>54</v>
      </c>
      <c r="D1391">
        <v>4722</v>
      </c>
      <c r="E1391">
        <v>23916</v>
      </c>
      <c r="F1391" t="s">
        <v>8</v>
      </c>
    </row>
    <row r="1392" spans="1:6" x14ac:dyDescent="0.2">
      <c r="A1392">
        <v>2020</v>
      </c>
      <c r="B1392" t="s">
        <v>64</v>
      </c>
      <c r="C1392" t="s">
        <v>55</v>
      </c>
      <c r="D1392">
        <v>16931</v>
      </c>
      <c r="E1392">
        <v>24305</v>
      </c>
      <c r="F1392" t="s">
        <v>10</v>
      </c>
    </row>
    <row r="1393" spans="1:6" x14ac:dyDescent="0.2">
      <c r="A1393">
        <v>2020</v>
      </c>
      <c r="B1393" t="s">
        <v>64</v>
      </c>
      <c r="C1393" t="s">
        <v>56</v>
      </c>
      <c r="D1393">
        <v>2383</v>
      </c>
      <c r="E1393">
        <v>27270</v>
      </c>
      <c r="F1393" t="s">
        <v>8</v>
      </c>
    </row>
    <row r="1394" spans="1:6" x14ac:dyDescent="0.2">
      <c r="A1394">
        <v>2020</v>
      </c>
      <c r="B1394" t="s">
        <v>65</v>
      </c>
      <c r="C1394" t="s">
        <v>7</v>
      </c>
      <c r="D1394">
        <v>10102</v>
      </c>
      <c r="E1394">
        <v>43839</v>
      </c>
      <c r="F1394" t="s">
        <v>8</v>
      </c>
    </row>
    <row r="1395" spans="1:6" x14ac:dyDescent="0.2">
      <c r="A1395">
        <v>2020</v>
      </c>
      <c r="B1395" t="s">
        <v>65</v>
      </c>
      <c r="C1395" t="s">
        <v>9</v>
      </c>
      <c r="D1395">
        <v>11119</v>
      </c>
      <c r="E1395">
        <v>43697</v>
      </c>
      <c r="F1395" t="s">
        <v>10</v>
      </c>
    </row>
    <row r="1396" spans="1:6" x14ac:dyDescent="0.2">
      <c r="A1396">
        <v>2020</v>
      </c>
      <c r="B1396" t="s">
        <v>65</v>
      </c>
      <c r="C1396" t="s">
        <v>11</v>
      </c>
      <c r="D1396">
        <v>5345</v>
      </c>
      <c r="E1396">
        <v>40843</v>
      </c>
      <c r="F1396" t="s">
        <v>10</v>
      </c>
    </row>
    <row r="1397" spans="1:6" x14ac:dyDescent="0.2">
      <c r="A1397">
        <v>2020</v>
      </c>
      <c r="B1397" t="s">
        <v>65</v>
      </c>
      <c r="C1397" t="s">
        <v>12</v>
      </c>
      <c r="D1397">
        <v>95398</v>
      </c>
      <c r="E1397">
        <v>46668</v>
      </c>
      <c r="F1397" t="s">
        <v>8</v>
      </c>
    </row>
    <row r="1398" spans="1:6" x14ac:dyDescent="0.2">
      <c r="A1398">
        <v>2020</v>
      </c>
      <c r="B1398" t="s">
        <v>65</v>
      </c>
      <c r="C1398" t="s">
        <v>13</v>
      </c>
      <c r="D1398">
        <v>16405</v>
      </c>
      <c r="E1398">
        <v>46987</v>
      </c>
      <c r="F1398" t="s">
        <v>8</v>
      </c>
    </row>
    <row r="1399" spans="1:6" x14ac:dyDescent="0.2">
      <c r="A1399">
        <v>2020</v>
      </c>
      <c r="B1399" t="s">
        <v>65</v>
      </c>
      <c r="C1399" t="s">
        <v>14</v>
      </c>
      <c r="D1399">
        <v>17517</v>
      </c>
      <c r="E1399">
        <v>39615</v>
      </c>
      <c r="F1399" t="s">
        <v>10</v>
      </c>
    </row>
    <row r="1400" spans="1:6" x14ac:dyDescent="0.2">
      <c r="A1400">
        <v>2020</v>
      </c>
      <c r="B1400" t="s">
        <v>65</v>
      </c>
      <c r="C1400" t="s">
        <v>15</v>
      </c>
      <c r="D1400">
        <v>2054</v>
      </c>
      <c r="E1400">
        <v>40259</v>
      </c>
      <c r="F1400" t="s">
        <v>10</v>
      </c>
    </row>
    <row r="1401" spans="1:6" x14ac:dyDescent="0.2">
      <c r="A1401">
        <v>2020</v>
      </c>
      <c r="B1401" t="s">
        <v>65</v>
      </c>
      <c r="C1401" t="s">
        <v>16</v>
      </c>
      <c r="D1401">
        <v>55687</v>
      </c>
      <c r="E1401">
        <v>42402</v>
      </c>
      <c r="F1401" t="s">
        <v>10</v>
      </c>
    </row>
    <row r="1402" spans="1:6" x14ac:dyDescent="0.2">
      <c r="A1402">
        <v>2020</v>
      </c>
      <c r="B1402" t="s">
        <v>65</v>
      </c>
      <c r="C1402" t="s">
        <v>17</v>
      </c>
      <c r="D1402">
        <v>17999</v>
      </c>
      <c r="E1402">
        <v>42377</v>
      </c>
      <c r="F1402" t="s">
        <v>10</v>
      </c>
    </row>
    <row r="1403" spans="1:6" x14ac:dyDescent="0.2">
      <c r="A1403">
        <v>2020</v>
      </c>
      <c r="B1403" t="s">
        <v>65</v>
      </c>
      <c r="C1403" t="s">
        <v>18</v>
      </c>
      <c r="D1403">
        <v>3985</v>
      </c>
      <c r="E1403">
        <v>37284</v>
      </c>
      <c r="F1403" t="s">
        <v>10</v>
      </c>
    </row>
    <row r="1404" spans="1:6" x14ac:dyDescent="0.2">
      <c r="A1404">
        <v>2020</v>
      </c>
      <c r="B1404" t="s">
        <v>65</v>
      </c>
      <c r="C1404" t="s">
        <v>19</v>
      </c>
      <c r="D1404">
        <v>39449</v>
      </c>
      <c r="E1404">
        <v>48392</v>
      </c>
      <c r="F1404" t="s">
        <v>8</v>
      </c>
    </row>
    <row r="1405" spans="1:6" x14ac:dyDescent="0.2">
      <c r="A1405">
        <v>2020</v>
      </c>
      <c r="B1405" t="s">
        <v>65</v>
      </c>
      <c r="C1405" t="s">
        <v>20</v>
      </c>
      <c r="D1405">
        <v>13122</v>
      </c>
      <c r="E1405">
        <v>38900</v>
      </c>
      <c r="F1405" t="s">
        <v>8</v>
      </c>
    </row>
    <row r="1406" spans="1:6" x14ac:dyDescent="0.2">
      <c r="A1406">
        <v>2020</v>
      </c>
      <c r="B1406" t="s">
        <v>65</v>
      </c>
      <c r="C1406" t="s">
        <v>21</v>
      </c>
      <c r="D1406">
        <v>8669</v>
      </c>
      <c r="E1406">
        <v>40313</v>
      </c>
      <c r="F1406" t="s">
        <v>10</v>
      </c>
    </row>
    <row r="1407" spans="1:6" x14ac:dyDescent="0.2">
      <c r="A1407">
        <v>2020</v>
      </c>
      <c r="B1407" t="s">
        <v>65</v>
      </c>
      <c r="C1407" t="s">
        <v>22</v>
      </c>
      <c r="D1407">
        <v>5983</v>
      </c>
      <c r="E1407">
        <v>40478</v>
      </c>
      <c r="F1407" t="s">
        <v>8</v>
      </c>
    </row>
    <row r="1408" spans="1:6" x14ac:dyDescent="0.2">
      <c r="A1408">
        <v>2020</v>
      </c>
      <c r="B1408" t="s">
        <v>65</v>
      </c>
      <c r="C1408" t="s">
        <v>23</v>
      </c>
      <c r="D1408">
        <v>10697</v>
      </c>
      <c r="E1408">
        <v>39616</v>
      </c>
      <c r="F1408" t="s">
        <v>8</v>
      </c>
    </row>
    <row r="1409" spans="1:6" x14ac:dyDescent="0.2">
      <c r="A1409">
        <v>2020</v>
      </c>
      <c r="B1409" t="s">
        <v>65</v>
      </c>
      <c r="C1409" t="s">
        <v>24</v>
      </c>
      <c r="D1409">
        <v>9230</v>
      </c>
      <c r="E1409">
        <v>43854</v>
      </c>
      <c r="F1409" t="s">
        <v>10</v>
      </c>
    </row>
    <row r="1410" spans="1:6" x14ac:dyDescent="0.2">
      <c r="A1410">
        <v>2020</v>
      </c>
      <c r="B1410" t="s">
        <v>65</v>
      </c>
      <c r="C1410" t="s">
        <v>25</v>
      </c>
      <c r="D1410">
        <v>3832</v>
      </c>
      <c r="E1410">
        <v>39967</v>
      </c>
      <c r="F1410" t="s">
        <v>10</v>
      </c>
    </row>
    <row r="1411" spans="1:6" x14ac:dyDescent="0.2">
      <c r="A1411">
        <v>2020</v>
      </c>
      <c r="B1411" t="s">
        <v>65</v>
      </c>
      <c r="C1411" t="s">
        <v>26</v>
      </c>
      <c r="D1411">
        <v>19354</v>
      </c>
      <c r="E1411">
        <v>49222</v>
      </c>
      <c r="F1411" t="s">
        <v>8</v>
      </c>
    </row>
    <row r="1412" spans="1:6" x14ac:dyDescent="0.2">
      <c r="A1412">
        <v>2020</v>
      </c>
      <c r="B1412" t="s">
        <v>65</v>
      </c>
      <c r="C1412" t="s">
        <v>27</v>
      </c>
      <c r="D1412">
        <v>21621</v>
      </c>
      <c r="E1412">
        <v>44569</v>
      </c>
      <c r="F1412" t="s">
        <v>8</v>
      </c>
    </row>
    <row r="1413" spans="1:6" x14ac:dyDescent="0.2">
      <c r="A1413">
        <v>2020</v>
      </c>
      <c r="B1413" t="s">
        <v>65</v>
      </c>
      <c r="C1413" t="s">
        <v>28</v>
      </c>
      <c r="D1413">
        <v>31024</v>
      </c>
      <c r="E1413">
        <v>39275</v>
      </c>
      <c r="F1413" t="s">
        <v>10</v>
      </c>
    </row>
    <row r="1414" spans="1:6" x14ac:dyDescent="0.2">
      <c r="A1414">
        <v>2020</v>
      </c>
      <c r="B1414" t="s">
        <v>65</v>
      </c>
      <c r="C1414" t="s">
        <v>29</v>
      </c>
      <c r="D1414">
        <v>17099</v>
      </c>
      <c r="E1414">
        <v>40221</v>
      </c>
      <c r="F1414" t="s">
        <v>8</v>
      </c>
    </row>
    <row r="1415" spans="1:6" x14ac:dyDescent="0.2">
      <c r="A1415">
        <v>2020</v>
      </c>
      <c r="B1415" t="s">
        <v>65</v>
      </c>
      <c r="C1415" t="s">
        <v>30</v>
      </c>
      <c r="D1415">
        <v>4645</v>
      </c>
      <c r="E1415">
        <v>40491</v>
      </c>
      <c r="F1415" t="s">
        <v>10</v>
      </c>
    </row>
    <row r="1416" spans="1:6" x14ac:dyDescent="0.2">
      <c r="A1416">
        <v>2020</v>
      </c>
      <c r="B1416" t="s">
        <v>65</v>
      </c>
      <c r="C1416" t="s">
        <v>31</v>
      </c>
      <c r="D1416">
        <v>12996</v>
      </c>
      <c r="E1416">
        <v>40075</v>
      </c>
      <c r="F1416" t="s">
        <v>8</v>
      </c>
    </row>
    <row r="1417" spans="1:6" x14ac:dyDescent="0.2">
      <c r="A1417">
        <v>2020</v>
      </c>
      <c r="B1417" t="s">
        <v>65</v>
      </c>
      <c r="C1417" t="s">
        <v>32</v>
      </c>
      <c r="D1417">
        <v>4285</v>
      </c>
      <c r="E1417">
        <v>36293</v>
      </c>
      <c r="F1417" t="s">
        <v>8</v>
      </c>
    </row>
    <row r="1418" spans="1:6" x14ac:dyDescent="0.2">
      <c r="A1418">
        <v>2020</v>
      </c>
      <c r="B1418" t="s">
        <v>65</v>
      </c>
      <c r="C1418" t="s">
        <v>33</v>
      </c>
      <c r="D1418">
        <v>4614</v>
      </c>
      <c r="E1418">
        <v>38212</v>
      </c>
      <c r="F1418" t="s">
        <v>10</v>
      </c>
    </row>
    <row r="1419" spans="1:6" x14ac:dyDescent="0.2">
      <c r="A1419">
        <v>2020</v>
      </c>
      <c r="B1419" t="s">
        <v>65</v>
      </c>
      <c r="C1419" t="s">
        <v>34</v>
      </c>
      <c r="D1419">
        <v>5080</v>
      </c>
      <c r="E1419">
        <v>43484</v>
      </c>
      <c r="F1419" t="s">
        <v>10</v>
      </c>
    </row>
    <row r="1420" spans="1:6" x14ac:dyDescent="0.2">
      <c r="A1420">
        <v>2020</v>
      </c>
      <c r="B1420" t="s">
        <v>65</v>
      </c>
      <c r="C1420" t="s">
        <v>35</v>
      </c>
      <c r="D1420">
        <v>3934</v>
      </c>
      <c r="E1420">
        <v>43927</v>
      </c>
      <c r="F1420" t="s">
        <v>8</v>
      </c>
    </row>
    <row r="1421" spans="1:6" x14ac:dyDescent="0.2">
      <c r="A1421">
        <v>2020</v>
      </c>
      <c r="B1421" t="s">
        <v>65</v>
      </c>
      <c r="C1421" t="s">
        <v>36</v>
      </c>
      <c r="D1421">
        <v>24105</v>
      </c>
      <c r="E1421">
        <v>42518</v>
      </c>
      <c r="F1421" t="s">
        <v>8</v>
      </c>
    </row>
    <row r="1422" spans="1:6" x14ac:dyDescent="0.2">
      <c r="A1422">
        <v>2020</v>
      </c>
      <c r="B1422" t="s">
        <v>65</v>
      </c>
      <c r="C1422" t="s">
        <v>37</v>
      </c>
      <c r="D1422">
        <v>4073</v>
      </c>
      <c r="E1422">
        <v>40365</v>
      </c>
      <c r="F1422" t="s">
        <v>10</v>
      </c>
    </row>
    <row r="1423" spans="1:6" x14ac:dyDescent="0.2">
      <c r="A1423">
        <v>2020</v>
      </c>
      <c r="B1423" t="s">
        <v>65</v>
      </c>
      <c r="C1423" t="s">
        <v>38</v>
      </c>
      <c r="D1423">
        <v>73275</v>
      </c>
      <c r="E1423">
        <v>47910</v>
      </c>
      <c r="F1423" t="s">
        <v>10</v>
      </c>
    </row>
    <row r="1424" spans="1:6" x14ac:dyDescent="0.2">
      <c r="A1424">
        <v>2020</v>
      </c>
      <c r="B1424" t="s">
        <v>65</v>
      </c>
      <c r="C1424" t="s">
        <v>39</v>
      </c>
      <c r="D1424">
        <v>23444</v>
      </c>
      <c r="E1424">
        <v>41102</v>
      </c>
      <c r="F1424" t="s">
        <v>10</v>
      </c>
    </row>
    <row r="1425" spans="1:6" x14ac:dyDescent="0.2">
      <c r="A1425">
        <v>2020</v>
      </c>
      <c r="B1425" t="s">
        <v>65</v>
      </c>
      <c r="C1425" t="s">
        <v>40</v>
      </c>
      <c r="D1425">
        <v>2051</v>
      </c>
      <c r="E1425">
        <v>43216</v>
      </c>
      <c r="F1425" t="s">
        <v>10</v>
      </c>
    </row>
    <row r="1426" spans="1:6" x14ac:dyDescent="0.2">
      <c r="A1426">
        <v>2020</v>
      </c>
      <c r="B1426" t="s">
        <v>65</v>
      </c>
      <c r="C1426" t="s">
        <v>41</v>
      </c>
      <c r="D1426">
        <v>23542</v>
      </c>
      <c r="E1426">
        <v>40001</v>
      </c>
      <c r="F1426" t="s">
        <v>10</v>
      </c>
    </row>
    <row r="1427" spans="1:6" x14ac:dyDescent="0.2">
      <c r="A1427">
        <v>2020</v>
      </c>
      <c r="B1427" t="s">
        <v>65</v>
      </c>
      <c r="C1427" t="s">
        <v>42</v>
      </c>
      <c r="D1427">
        <v>6640</v>
      </c>
      <c r="E1427">
        <v>41221</v>
      </c>
      <c r="F1427" t="s">
        <v>8</v>
      </c>
    </row>
    <row r="1428" spans="1:6" x14ac:dyDescent="0.2">
      <c r="A1428">
        <v>2020</v>
      </c>
      <c r="B1428" t="s">
        <v>65</v>
      </c>
      <c r="C1428" t="s">
        <v>43</v>
      </c>
      <c r="D1428">
        <v>24302</v>
      </c>
      <c r="E1428">
        <v>40031</v>
      </c>
      <c r="F1428" t="s">
        <v>8</v>
      </c>
    </row>
    <row r="1429" spans="1:6" x14ac:dyDescent="0.2">
      <c r="A1429">
        <v>2020</v>
      </c>
      <c r="B1429" t="s">
        <v>65</v>
      </c>
      <c r="C1429" t="s">
        <v>44</v>
      </c>
      <c r="D1429">
        <v>32530</v>
      </c>
      <c r="E1429">
        <v>39988</v>
      </c>
      <c r="F1429" t="s">
        <v>10</v>
      </c>
    </row>
    <row r="1430" spans="1:6" x14ac:dyDescent="0.2">
      <c r="A1430">
        <v>2020</v>
      </c>
      <c r="B1430" t="s">
        <v>65</v>
      </c>
      <c r="C1430" t="s">
        <v>45</v>
      </c>
      <c r="D1430">
        <v>3459</v>
      </c>
      <c r="E1430">
        <v>39322</v>
      </c>
      <c r="F1430" t="s">
        <v>8</v>
      </c>
    </row>
    <row r="1431" spans="1:6" x14ac:dyDescent="0.2">
      <c r="A1431">
        <v>2020</v>
      </c>
      <c r="B1431" t="s">
        <v>65</v>
      </c>
      <c r="C1431" t="s">
        <v>46</v>
      </c>
      <c r="D1431">
        <v>11329</v>
      </c>
      <c r="E1431">
        <v>38985</v>
      </c>
      <c r="F1431" t="s">
        <v>8</v>
      </c>
    </row>
    <row r="1432" spans="1:6" x14ac:dyDescent="0.2">
      <c r="A1432">
        <v>2020</v>
      </c>
      <c r="B1432" t="s">
        <v>65</v>
      </c>
      <c r="C1432" t="s">
        <v>47</v>
      </c>
      <c r="D1432">
        <v>2201</v>
      </c>
      <c r="E1432">
        <v>38874</v>
      </c>
      <c r="F1432" t="s">
        <v>10</v>
      </c>
    </row>
    <row r="1433" spans="1:6" x14ac:dyDescent="0.2">
      <c r="A1433">
        <v>2020</v>
      </c>
      <c r="B1433" t="s">
        <v>65</v>
      </c>
      <c r="C1433" t="s">
        <v>48</v>
      </c>
      <c r="D1433">
        <v>15494</v>
      </c>
      <c r="E1433">
        <v>41137</v>
      </c>
      <c r="F1433" t="s">
        <v>10</v>
      </c>
    </row>
    <row r="1434" spans="1:6" x14ac:dyDescent="0.2">
      <c r="A1434">
        <v>2020</v>
      </c>
      <c r="B1434" t="s">
        <v>65</v>
      </c>
      <c r="C1434" t="s">
        <v>49</v>
      </c>
      <c r="D1434">
        <v>56598</v>
      </c>
      <c r="E1434">
        <v>45429</v>
      </c>
      <c r="F1434" t="s">
        <v>8</v>
      </c>
    </row>
    <row r="1435" spans="1:6" x14ac:dyDescent="0.2">
      <c r="A1435">
        <v>2020</v>
      </c>
      <c r="B1435" t="s">
        <v>65</v>
      </c>
      <c r="C1435" t="s">
        <v>50</v>
      </c>
      <c r="D1435">
        <v>6320</v>
      </c>
      <c r="E1435">
        <v>41627</v>
      </c>
      <c r="F1435" t="s">
        <v>8</v>
      </c>
    </row>
    <row r="1436" spans="1:6" x14ac:dyDescent="0.2">
      <c r="A1436">
        <v>2020</v>
      </c>
      <c r="B1436" t="s">
        <v>65</v>
      </c>
      <c r="C1436" t="s">
        <v>51</v>
      </c>
      <c r="D1436">
        <v>1954</v>
      </c>
      <c r="E1436">
        <v>42288</v>
      </c>
      <c r="F1436" t="s">
        <v>10</v>
      </c>
    </row>
    <row r="1437" spans="1:6" x14ac:dyDescent="0.2">
      <c r="A1437">
        <v>2020</v>
      </c>
      <c r="B1437" t="s">
        <v>65</v>
      </c>
      <c r="C1437" t="s">
        <v>52</v>
      </c>
      <c r="D1437">
        <v>36204</v>
      </c>
      <c r="E1437">
        <v>48804</v>
      </c>
      <c r="F1437" t="s">
        <v>8</v>
      </c>
    </row>
    <row r="1438" spans="1:6" x14ac:dyDescent="0.2">
      <c r="A1438">
        <v>2020</v>
      </c>
      <c r="B1438" t="s">
        <v>65</v>
      </c>
      <c r="C1438" t="s">
        <v>53</v>
      </c>
      <c r="D1438">
        <v>19893</v>
      </c>
      <c r="E1438">
        <v>46310</v>
      </c>
      <c r="F1438" t="s">
        <v>10</v>
      </c>
    </row>
    <row r="1439" spans="1:6" x14ac:dyDescent="0.2">
      <c r="A1439">
        <v>2020</v>
      </c>
      <c r="B1439" t="s">
        <v>65</v>
      </c>
      <c r="C1439" t="s">
        <v>54</v>
      </c>
      <c r="D1439">
        <v>5536</v>
      </c>
      <c r="E1439">
        <v>37425</v>
      </c>
      <c r="F1439" t="s">
        <v>8</v>
      </c>
    </row>
    <row r="1440" spans="1:6" x14ac:dyDescent="0.2">
      <c r="A1440">
        <v>2020</v>
      </c>
      <c r="B1440" t="s">
        <v>65</v>
      </c>
      <c r="C1440" t="s">
        <v>55</v>
      </c>
      <c r="D1440">
        <v>14009</v>
      </c>
      <c r="E1440">
        <v>36593</v>
      </c>
      <c r="F1440" t="s">
        <v>8</v>
      </c>
    </row>
    <row r="1441" spans="1:6" x14ac:dyDescent="0.2">
      <c r="A1441">
        <v>2020</v>
      </c>
      <c r="B1441" t="s">
        <v>65</v>
      </c>
      <c r="C1441" t="s">
        <v>56</v>
      </c>
      <c r="D1441">
        <v>1664</v>
      </c>
      <c r="E1441">
        <v>43155</v>
      </c>
      <c r="F1441" t="s">
        <v>10</v>
      </c>
    </row>
    <row r="1442" spans="1:6" x14ac:dyDescent="0.2">
      <c r="A1442">
        <v>2019</v>
      </c>
      <c r="B1442" t="s">
        <v>6</v>
      </c>
      <c r="C1442" t="s">
        <v>7</v>
      </c>
      <c r="D1442">
        <v>1815</v>
      </c>
      <c r="E1442">
        <v>58748</v>
      </c>
      <c r="F1442" t="s">
        <v>10</v>
      </c>
    </row>
    <row r="1443" spans="1:6" x14ac:dyDescent="0.2">
      <c r="A1443">
        <v>2019</v>
      </c>
      <c r="B1443" t="s">
        <v>6</v>
      </c>
      <c r="C1443" t="s">
        <v>9</v>
      </c>
      <c r="D1443">
        <v>1257</v>
      </c>
      <c r="E1443">
        <v>53116</v>
      </c>
      <c r="F1443" t="s">
        <v>8</v>
      </c>
    </row>
    <row r="1444" spans="1:6" x14ac:dyDescent="0.2">
      <c r="A1444">
        <v>2019</v>
      </c>
      <c r="B1444" t="s">
        <v>6</v>
      </c>
      <c r="C1444" t="s">
        <v>11</v>
      </c>
      <c r="D1444">
        <v>2551</v>
      </c>
      <c r="E1444">
        <v>52191</v>
      </c>
      <c r="F1444" t="s">
        <v>8</v>
      </c>
    </row>
    <row r="1445" spans="1:6" x14ac:dyDescent="0.2">
      <c r="A1445">
        <v>2019</v>
      </c>
      <c r="B1445" t="s">
        <v>6</v>
      </c>
      <c r="C1445" t="s">
        <v>12</v>
      </c>
      <c r="D1445">
        <v>17021</v>
      </c>
      <c r="E1445">
        <v>43249</v>
      </c>
      <c r="F1445" t="s">
        <v>10</v>
      </c>
    </row>
    <row r="1446" spans="1:6" x14ac:dyDescent="0.2">
      <c r="A1446">
        <v>2019</v>
      </c>
      <c r="B1446" t="s">
        <v>6</v>
      </c>
      <c r="C1446" t="s">
        <v>13</v>
      </c>
      <c r="D1446">
        <v>3202</v>
      </c>
      <c r="E1446">
        <v>90161</v>
      </c>
      <c r="F1446" t="s">
        <v>10</v>
      </c>
    </row>
    <row r="1447" spans="1:6" x14ac:dyDescent="0.2">
      <c r="A1447">
        <v>2019</v>
      </c>
      <c r="B1447" t="s">
        <v>6</v>
      </c>
      <c r="C1447" t="s">
        <v>14</v>
      </c>
      <c r="D1447">
        <v>433</v>
      </c>
      <c r="E1447">
        <v>46017</v>
      </c>
      <c r="F1447" t="s">
        <v>10</v>
      </c>
    </row>
    <row r="1448" spans="1:6" x14ac:dyDescent="0.2">
      <c r="A1448">
        <v>2019</v>
      </c>
      <c r="B1448" t="s">
        <v>6</v>
      </c>
      <c r="C1448" t="s">
        <v>15</v>
      </c>
      <c r="D1448">
        <v>177</v>
      </c>
      <c r="E1448">
        <v>45651</v>
      </c>
      <c r="F1448" t="s">
        <v>10</v>
      </c>
    </row>
    <row r="1449" spans="1:6" x14ac:dyDescent="0.2">
      <c r="A1449">
        <v>2019</v>
      </c>
      <c r="B1449" t="s">
        <v>6</v>
      </c>
      <c r="C1449" t="s">
        <v>16</v>
      </c>
      <c r="D1449">
        <v>5285</v>
      </c>
      <c r="E1449">
        <v>38773</v>
      </c>
      <c r="F1449" t="s">
        <v>10</v>
      </c>
    </row>
    <row r="1450" spans="1:6" x14ac:dyDescent="0.2">
      <c r="A1450">
        <v>2019</v>
      </c>
      <c r="B1450" t="s">
        <v>6</v>
      </c>
      <c r="C1450" t="s">
        <v>17</v>
      </c>
      <c r="D1450">
        <v>2594</v>
      </c>
      <c r="E1450">
        <v>47048</v>
      </c>
      <c r="F1450" t="s">
        <v>8</v>
      </c>
    </row>
    <row r="1451" spans="1:6" x14ac:dyDescent="0.2">
      <c r="A1451">
        <v>2019</v>
      </c>
      <c r="B1451" t="s">
        <v>6</v>
      </c>
      <c r="C1451" t="s">
        <v>18</v>
      </c>
      <c r="D1451">
        <v>2448</v>
      </c>
      <c r="E1451">
        <v>44417</v>
      </c>
      <c r="F1451" t="s">
        <v>8</v>
      </c>
    </row>
    <row r="1452" spans="1:6" x14ac:dyDescent="0.2">
      <c r="A1452">
        <v>2019</v>
      </c>
      <c r="B1452" t="s">
        <v>6</v>
      </c>
      <c r="C1452" t="s">
        <v>19</v>
      </c>
      <c r="D1452">
        <v>2730</v>
      </c>
      <c r="E1452">
        <v>54549</v>
      </c>
      <c r="F1452" t="s">
        <v>10</v>
      </c>
    </row>
    <row r="1453" spans="1:6" x14ac:dyDescent="0.2">
      <c r="A1453">
        <v>2019</v>
      </c>
      <c r="B1453" t="s">
        <v>6</v>
      </c>
      <c r="C1453" t="s">
        <v>20</v>
      </c>
      <c r="D1453">
        <v>2183</v>
      </c>
      <c r="E1453">
        <v>53269</v>
      </c>
      <c r="F1453" t="s">
        <v>8</v>
      </c>
    </row>
    <row r="1454" spans="1:6" x14ac:dyDescent="0.2">
      <c r="A1454">
        <v>2019</v>
      </c>
      <c r="B1454" t="s">
        <v>6</v>
      </c>
      <c r="C1454" t="s">
        <v>21</v>
      </c>
      <c r="D1454">
        <v>2766</v>
      </c>
      <c r="E1454">
        <v>47388</v>
      </c>
      <c r="F1454" t="s">
        <v>8</v>
      </c>
    </row>
    <row r="1455" spans="1:6" x14ac:dyDescent="0.2">
      <c r="A1455">
        <v>2019</v>
      </c>
      <c r="B1455" t="s">
        <v>6</v>
      </c>
      <c r="C1455" t="s">
        <v>22</v>
      </c>
      <c r="D1455">
        <v>2686</v>
      </c>
      <c r="E1455">
        <v>51105</v>
      </c>
      <c r="F1455" t="s">
        <v>10</v>
      </c>
    </row>
    <row r="1456" spans="1:6" x14ac:dyDescent="0.2">
      <c r="A1456">
        <v>2019</v>
      </c>
      <c r="B1456" t="s">
        <v>6</v>
      </c>
      <c r="C1456" t="s">
        <v>23</v>
      </c>
      <c r="D1456">
        <v>1584</v>
      </c>
      <c r="E1456">
        <v>60943</v>
      </c>
      <c r="F1456" t="s">
        <v>10</v>
      </c>
    </row>
    <row r="1457" spans="1:6" x14ac:dyDescent="0.2">
      <c r="A1457">
        <v>2019</v>
      </c>
      <c r="B1457" t="s">
        <v>6</v>
      </c>
      <c r="C1457" t="s">
        <v>24</v>
      </c>
      <c r="D1457">
        <v>3082</v>
      </c>
      <c r="E1457">
        <v>86128</v>
      </c>
      <c r="F1457" t="s">
        <v>8</v>
      </c>
    </row>
    <row r="1458" spans="1:6" x14ac:dyDescent="0.2">
      <c r="A1458">
        <v>2019</v>
      </c>
      <c r="B1458" t="s">
        <v>6</v>
      </c>
      <c r="C1458" t="s">
        <v>25</v>
      </c>
      <c r="D1458">
        <v>1370</v>
      </c>
      <c r="E1458">
        <v>46118</v>
      </c>
      <c r="F1458" t="s">
        <v>8</v>
      </c>
    </row>
    <row r="1459" spans="1:6" x14ac:dyDescent="0.2">
      <c r="A1459">
        <v>2019</v>
      </c>
      <c r="B1459" t="s">
        <v>6</v>
      </c>
      <c r="C1459" t="s">
        <v>26</v>
      </c>
      <c r="D1459">
        <v>723</v>
      </c>
      <c r="E1459">
        <v>48478</v>
      </c>
      <c r="F1459" t="s">
        <v>10</v>
      </c>
    </row>
    <row r="1460" spans="1:6" x14ac:dyDescent="0.2">
      <c r="A1460">
        <v>2019</v>
      </c>
      <c r="B1460" t="s">
        <v>6</v>
      </c>
      <c r="C1460" t="s">
        <v>27</v>
      </c>
      <c r="D1460">
        <v>1030</v>
      </c>
      <c r="E1460">
        <v>67286</v>
      </c>
      <c r="F1460" t="s">
        <v>8</v>
      </c>
    </row>
    <row r="1461" spans="1:6" x14ac:dyDescent="0.2">
      <c r="A1461">
        <v>2019</v>
      </c>
      <c r="B1461" t="s">
        <v>6</v>
      </c>
      <c r="C1461" t="s">
        <v>28</v>
      </c>
      <c r="D1461">
        <v>3203</v>
      </c>
      <c r="E1461">
        <v>44160</v>
      </c>
      <c r="F1461" t="s">
        <v>10</v>
      </c>
    </row>
    <row r="1462" spans="1:6" x14ac:dyDescent="0.2">
      <c r="A1462">
        <v>2019</v>
      </c>
      <c r="B1462" t="s">
        <v>6</v>
      </c>
      <c r="C1462" t="s">
        <v>29</v>
      </c>
      <c r="D1462">
        <v>2992</v>
      </c>
      <c r="E1462">
        <v>53599</v>
      </c>
      <c r="F1462" t="s">
        <v>8</v>
      </c>
    </row>
    <row r="1463" spans="1:6" x14ac:dyDescent="0.2">
      <c r="A1463">
        <v>2019</v>
      </c>
      <c r="B1463" t="s">
        <v>6</v>
      </c>
      <c r="C1463" t="s">
        <v>30</v>
      </c>
      <c r="D1463">
        <v>2168</v>
      </c>
      <c r="E1463">
        <v>51681</v>
      </c>
      <c r="F1463" t="s">
        <v>8</v>
      </c>
    </row>
    <row r="1464" spans="1:6" x14ac:dyDescent="0.2">
      <c r="A1464">
        <v>2019</v>
      </c>
      <c r="B1464" t="s">
        <v>6</v>
      </c>
      <c r="C1464" t="s">
        <v>31</v>
      </c>
      <c r="D1464">
        <v>1950</v>
      </c>
      <c r="E1464">
        <v>48894</v>
      </c>
      <c r="F1464" t="s">
        <v>10</v>
      </c>
    </row>
    <row r="1465" spans="1:6" x14ac:dyDescent="0.2">
      <c r="A1465">
        <v>2019</v>
      </c>
      <c r="B1465" t="s">
        <v>6</v>
      </c>
      <c r="C1465" t="s">
        <v>32</v>
      </c>
      <c r="D1465">
        <v>1753</v>
      </c>
      <c r="E1465">
        <v>70781</v>
      </c>
      <c r="F1465" t="s">
        <v>10</v>
      </c>
    </row>
    <row r="1466" spans="1:6" x14ac:dyDescent="0.2">
      <c r="A1466">
        <v>2019</v>
      </c>
      <c r="B1466" t="s">
        <v>6</v>
      </c>
      <c r="C1466" t="s">
        <v>33</v>
      </c>
      <c r="D1466">
        <v>2337</v>
      </c>
      <c r="E1466">
        <v>45544</v>
      </c>
      <c r="F1466" t="s">
        <v>8</v>
      </c>
    </row>
    <row r="1467" spans="1:6" x14ac:dyDescent="0.2">
      <c r="A1467">
        <v>2019</v>
      </c>
      <c r="B1467" t="s">
        <v>6</v>
      </c>
      <c r="C1467" t="s">
        <v>34</v>
      </c>
      <c r="D1467">
        <v>612</v>
      </c>
      <c r="E1467">
        <v>88999</v>
      </c>
      <c r="F1467" t="s">
        <v>8</v>
      </c>
    </row>
    <row r="1468" spans="1:6" x14ac:dyDescent="0.2">
      <c r="A1468">
        <v>2019</v>
      </c>
      <c r="B1468" t="s">
        <v>6</v>
      </c>
      <c r="C1468" t="s">
        <v>35</v>
      </c>
      <c r="D1468">
        <v>350</v>
      </c>
      <c r="E1468">
        <v>47972</v>
      </c>
      <c r="F1468" t="s">
        <v>10</v>
      </c>
    </row>
    <row r="1469" spans="1:6" x14ac:dyDescent="0.2">
      <c r="A1469">
        <v>2019</v>
      </c>
      <c r="B1469" t="s">
        <v>6</v>
      </c>
      <c r="C1469" t="s">
        <v>36</v>
      </c>
      <c r="D1469">
        <v>1018</v>
      </c>
      <c r="E1469">
        <v>43279</v>
      </c>
      <c r="F1469" t="s">
        <v>10</v>
      </c>
    </row>
    <row r="1470" spans="1:6" x14ac:dyDescent="0.2">
      <c r="A1470">
        <v>2019</v>
      </c>
      <c r="B1470" t="s">
        <v>6</v>
      </c>
      <c r="C1470" t="s">
        <v>37</v>
      </c>
      <c r="D1470">
        <v>1991</v>
      </c>
      <c r="E1470">
        <v>65989</v>
      </c>
      <c r="F1470" t="s">
        <v>10</v>
      </c>
    </row>
    <row r="1471" spans="1:6" x14ac:dyDescent="0.2">
      <c r="A1471">
        <v>2019</v>
      </c>
      <c r="B1471" t="s">
        <v>6</v>
      </c>
      <c r="C1471" t="s">
        <v>38</v>
      </c>
      <c r="D1471">
        <v>3023</v>
      </c>
      <c r="E1471">
        <v>45487</v>
      </c>
      <c r="F1471" t="s">
        <v>10</v>
      </c>
    </row>
    <row r="1472" spans="1:6" x14ac:dyDescent="0.2">
      <c r="A1472">
        <v>2019</v>
      </c>
      <c r="B1472" t="s">
        <v>6</v>
      </c>
      <c r="C1472" t="s">
        <v>39</v>
      </c>
      <c r="D1472">
        <v>3306</v>
      </c>
      <c r="E1472">
        <v>43636</v>
      </c>
      <c r="F1472" t="s">
        <v>10</v>
      </c>
    </row>
    <row r="1473" spans="1:6" x14ac:dyDescent="0.2">
      <c r="A1473">
        <v>2019</v>
      </c>
      <c r="B1473" t="s">
        <v>6</v>
      </c>
      <c r="C1473" t="s">
        <v>40</v>
      </c>
      <c r="D1473">
        <v>1771</v>
      </c>
      <c r="E1473">
        <v>95578</v>
      </c>
      <c r="F1473" t="s">
        <v>8</v>
      </c>
    </row>
    <row r="1474" spans="1:6" x14ac:dyDescent="0.2">
      <c r="A1474">
        <v>2019</v>
      </c>
      <c r="B1474" t="s">
        <v>6</v>
      </c>
      <c r="C1474" t="s">
        <v>41</v>
      </c>
      <c r="D1474">
        <v>2483</v>
      </c>
      <c r="E1474">
        <v>54849</v>
      </c>
      <c r="F1474" t="s">
        <v>8</v>
      </c>
    </row>
    <row r="1475" spans="1:6" x14ac:dyDescent="0.2">
      <c r="A1475">
        <v>2019</v>
      </c>
      <c r="B1475" t="s">
        <v>6</v>
      </c>
      <c r="C1475" t="s">
        <v>42</v>
      </c>
      <c r="D1475">
        <v>4333</v>
      </c>
      <c r="E1475">
        <v>94899</v>
      </c>
      <c r="F1475" t="s">
        <v>10</v>
      </c>
    </row>
    <row r="1476" spans="1:6" x14ac:dyDescent="0.2">
      <c r="A1476">
        <v>2019</v>
      </c>
      <c r="B1476" t="s">
        <v>6</v>
      </c>
      <c r="C1476" t="s">
        <v>43</v>
      </c>
      <c r="D1476">
        <v>4453</v>
      </c>
      <c r="E1476">
        <v>41362</v>
      </c>
      <c r="F1476" t="s">
        <v>8</v>
      </c>
    </row>
    <row r="1477" spans="1:6" x14ac:dyDescent="0.2">
      <c r="A1477">
        <v>2019</v>
      </c>
      <c r="B1477" t="s">
        <v>6</v>
      </c>
      <c r="C1477" t="s">
        <v>44</v>
      </c>
      <c r="D1477">
        <v>3498</v>
      </c>
      <c r="E1477">
        <v>69021</v>
      </c>
      <c r="F1477" t="s">
        <v>8</v>
      </c>
    </row>
    <row r="1478" spans="1:6" x14ac:dyDescent="0.2">
      <c r="A1478">
        <v>2019</v>
      </c>
      <c r="B1478" t="s">
        <v>6</v>
      </c>
      <c r="C1478" t="s">
        <v>46</v>
      </c>
      <c r="D1478">
        <v>1230</v>
      </c>
      <c r="E1478">
        <v>46520</v>
      </c>
      <c r="F1478" t="s">
        <v>10</v>
      </c>
    </row>
    <row r="1479" spans="1:6" x14ac:dyDescent="0.2">
      <c r="A1479">
        <v>2019</v>
      </c>
      <c r="B1479" t="s">
        <v>6</v>
      </c>
      <c r="C1479" t="s">
        <v>47</v>
      </c>
      <c r="D1479">
        <v>1026</v>
      </c>
      <c r="E1479">
        <v>47459</v>
      </c>
      <c r="F1479" t="s">
        <v>10</v>
      </c>
    </row>
    <row r="1480" spans="1:6" x14ac:dyDescent="0.2">
      <c r="A1480">
        <v>2019</v>
      </c>
      <c r="B1480" t="s">
        <v>6</v>
      </c>
      <c r="C1480" t="s">
        <v>48</v>
      </c>
      <c r="D1480">
        <v>1071</v>
      </c>
      <c r="E1480">
        <v>49908</v>
      </c>
      <c r="F1480" t="s">
        <v>8</v>
      </c>
    </row>
    <row r="1481" spans="1:6" x14ac:dyDescent="0.2">
      <c r="A1481">
        <v>2019</v>
      </c>
      <c r="B1481" t="s">
        <v>6</v>
      </c>
      <c r="C1481" t="s">
        <v>49</v>
      </c>
      <c r="D1481">
        <v>19580</v>
      </c>
      <c r="E1481">
        <v>113415</v>
      </c>
      <c r="F1481" t="s">
        <v>8</v>
      </c>
    </row>
    <row r="1482" spans="1:6" x14ac:dyDescent="0.2">
      <c r="A1482">
        <v>2019</v>
      </c>
      <c r="B1482" t="s">
        <v>6</v>
      </c>
      <c r="C1482" t="s">
        <v>50</v>
      </c>
      <c r="D1482">
        <v>1034</v>
      </c>
      <c r="E1482">
        <v>65120</v>
      </c>
      <c r="F1482" t="s">
        <v>10</v>
      </c>
    </row>
    <row r="1483" spans="1:6" x14ac:dyDescent="0.2">
      <c r="A1483">
        <v>2019</v>
      </c>
      <c r="B1483" t="s">
        <v>6</v>
      </c>
      <c r="C1483" t="s">
        <v>51</v>
      </c>
      <c r="D1483">
        <v>551</v>
      </c>
      <c r="E1483">
        <v>43223</v>
      </c>
      <c r="F1483" t="s">
        <v>8</v>
      </c>
    </row>
    <row r="1484" spans="1:6" x14ac:dyDescent="0.2">
      <c r="A1484">
        <v>2019</v>
      </c>
      <c r="B1484" t="s">
        <v>6</v>
      </c>
      <c r="C1484" t="s">
        <v>52</v>
      </c>
      <c r="D1484">
        <v>2061</v>
      </c>
      <c r="E1484">
        <v>50371</v>
      </c>
      <c r="F1484" t="s">
        <v>10</v>
      </c>
    </row>
    <row r="1485" spans="1:6" x14ac:dyDescent="0.2">
      <c r="A1485">
        <v>2019</v>
      </c>
      <c r="B1485" t="s">
        <v>6</v>
      </c>
      <c r="C1485" t="s">
        <v>53</v>
      </c>
      <c r="D1485">
        <v>7493</v>
      </c>
      <c r="E1485">
        <v>38082</v>
      </c>
      <c r="F1485" t="s">
        <v>8</v>
      </c>
    </row>
    <row r="1486" spans="1:6" x14ac:dyDescent="0.2">
      <c r="A1486">
        <v>2019</v>
      </c>
      <c r="B1486" t="s">
        <v>6</v>
      </c>
      <c r="C1486" t="s">
        <v>54</v>
      </c>
      <c r="D1486">
        <v>1221</v>
      </c>
      <c r="E1486">
        <v>82848</v>
      </c>
      <c r="F1486" t="s">
        <v>8</v>
      </c>
    </row>
    <row r="1487" spans="1:6" x14ac:dyDescent="0.2">
      <c r="A1487">
        <v>2019</v>
      </c>
      <c r="B1487" t="s">
        <v>6</v>
      </c>
      <c r="C1487" t="s">
        <v>55</v>
      </c>
      <c r="D1487">
        <v>2865</v>
      </c>
      <c r="E1487">
        <v>43981</v>
      </c>
      <c r="F1487" t="s">
        <v>10</v>
      </c>
    </row>
    <row r="1488" spans="1:6" x14ac:dyDescent="0.2">
      <c r="A1488">
        <v>2019</v>
      </c>
      <c r="B1488" t="s">
        <v>6</v>
      </c>
      <c r="C1488" t="s">
        <v>56</v>
      </c>
      <c r="D1488">
        <v>1442</v>
      </c>
      <c r="E1488">
        <v>87163</v>
      </c>
      <c r="F1488" t="s">
        <v>10</v>
      </c>
    </row>
    <row r="1489" spans="1:6" x14ac:dyDescent="0.2">
      <c r="A1489">
        <v>2019</v>
      </c>
      <c r="B1489" t="s">
        <v>57</v>
      </c>
      <c r="C1489" t="s">
        <v>7</v>
      </c>
      <c r="D1489">
        <v>9645</v>
      </c>
      <c r="E1489">
        <v>58230</v>
      </c>
      <c r="F1489" t="s">
        <v>8</v>
      </c>
    </row>
    <row r="1490" spans="1:6" x14ac:dyDescent="0.2">
      <c r="A1490">
        <v>2019</v>
      </c>
      <c r="B1490" t="s">
        <v>57</v>
      </c>
      <c r="C1490" t="s">
        <v>9</v>
      </c>
      <c r="D1490">
        <v>11368</v>
      </c>
      <c r="E1490">
        <v>59440</v>
      </c>
      <c r="F1490" t="s">
        <v>8</v>
      </c>
    </row>
    <row r="1491" spans="1:6" x14ac:dyDescent="0.2">
      <c r="A1491">
        <v>2019</v>
      </c>
      <c r="B1491" t="s">
        <v>57</v>
      </c>
      <c r="C1491" t="s">
        <v>11</v>
      </c>
      <c r="D1491">
        <v>6817</v>
      </c>
      <c r="E1491">
        <v>53283</v>
      </c>
      <c r="F1491" t="s">
        <v>10</v>
      </c>
    </row>
    <row r="1492" spans="1:6" x14ac:dyDescent="0.2">
      <c r="A1492">
        <v>2019</v>
      </c>
      <c r="B1492" t="s">
        <v>57</v>
      </c>
      <c r="C1492" t="s">
        <v>12</v>
      </c>
      <c r="D1492">
        <v>72972</v>
      </c>
      <c r="E1492">
        <v>73561</v>
      </c>
      <c r="F1492" t="s">
        <v>10</v>
      </c>
    </row>
    <row r="1493" spans="1:6" x14ac:dyDescent="0.2">
      <c r="A1493">
        <v>2019</v>
      </c>
      <c r="B1493" t="s">
        <v>57</v>
      </c>
      <c r="C1493" t="s">
        <v>13</v>
      </c>
      <c r="D1493">
        <v>19243</v>
      </c>
      <c r="E1493">
        <v>65444</v>
      </c>
      <c r="F1493" t="s">
        <v>10</v>
      </c>
    </row>
    <row r="1494" spans="1:6" x14ac:dyDescent="0.2">
      <c r="A1494">
        <v>2019</v>
      </c>
      <c r="B1494" t="s">
        <v>57</v>
      </c>
      <c r="C1494" t="s">
        <v>14</v>
      </c>
      <c r="D1494">
        <v>9351</v>
      </c>
      <c r="E1494">
        <v>74641</v>
      </c>
      <c r="F1494" t="s">
        <v>10</v>
      </c>
    </row>
    <row r="1495" spans="1:6" x14ac:dyDescent="0.2">
      <c r="A1495">
        <v>2019</v>
      </c>
      <c r="B1495" t="s">
        <v>57</v>
      </c>
      <c r="C1495" t="s">
        <v>15</v>
      </c>
      <c r="D1495">
        <v>2777</v>
      </c>
      <c r="E1495">
        <v>65040</v>
      </c>
      <c r="F1495" t="s">
        <v>10</v>
      </c>
    </row>
    <row r="1496" spans="1:6" x14ac:dyDescent="0.2">
      <c r="A1496">
        <v>2019</v>
      </c>
      <c r="B1496" t="s">
        <v>57</v>
      </c>
      <c r="C1496" t="s">
        <v>16</v>
      </c>
      <c r="D1496">
        <v>67384</v>
      </c>
      <c r="E1496">
        <v>55256</v>
      </c>
      <c r="F1496" t="s">
        <v>8</v>
      </c>
    </row>
    <row r="1497" spans="1:6" x14ac:dyDescent="0.2">
      <c r="A1497">
        <v>2019</v>
      </c>
      <c r="B1497" t="s">
        <v>57</v>
      </c>
      <c r="C1497" t="s">
        <v>17</v>
      </c>
      <c r="D1497">
        <v>20135</v>
      </c>
      <c r="E1497">
        <v>64213</v>
      </c>
      <c r="F1497" t="s">
        <v>8</v>
      </c>
    </row>
    <row r="1498" spans="1:6" x14ac:dyDescent="0.2">
      <c r="A1498">
        <v>2019</v>
      </c>
      <c r="B1498" t="s">
        <v>57</v>
      </c>
      <c r="C1498" t="s">
        <v>18</v>
      </c>
      <c r="D1498">
        <v>7660</v>
      </c>
      <c r="E1498">
        <v>48865</v>
      </c>
      <c r="F1498" t="s">
        <v>10</v>
      </c>
    </row>
    <row r="1499" spans="1:6" x14ac:dyDescent="0.2">
      <c r="A1499">
        <v>2019</v>
      </c>
      <c r="B1499" t="s">
        <v>57</v>
      </c>
      <c r="C1499" t="s">
        <v>19</v>
      </c>
      <c r="D1499">
        <v>31422</v>
      </c>
      <c r="E1499">
        <v>76893</v>
      </c>
      <c r="F1499" t="s">
        <v>8</v>
      </c>
    </row>
    <row r="1500" spans="1:6" x14ac:dyDescent="0.2">
      <c r="A1500">
        <v>2019</v>
      </c>
      <c r="B1500" t="s">
        <v>57</v>
      </c>
      <c r="C1500" t="s">
        <v>20</v>
      </c>
      <c r="D1500">
        <v>14839</v>
      </c>
      <c r="E1500">
        <v>63099</v>
      </c>
      <c r="F1500" t="s">
        <v>8</v>
      </c>
    </row>
    <row r="1501" spans="1:6" x14ac:dyDescent="0.2">
      <c r="A1501">
        <v>2019</v>
      </c>
      <c r="B1501" t="s">
        <v>57</v>
      </c>
      <c r="C1501" t="s">
        <v>21</v>
      </c>
      <c r="D1501">
        <v>9417</v>
      </c>
      <c r="E1501">
        <v>61415</v>
      </c>
      <c r="F1501" t="s">
        <v>10</v>
      </c>
    </row>
    <row r="1502" spans="1:6" x14ac:dyDescent="0.2">
      <c r="A1502">
        <v>2019</v>
      </c>
      <c r="B1502" t="s">
        <v>57</v>
      </c>
      <c r="C1502" t="s">
        <v>22</v>
      </c>
      <c r="D1502">
        <v>7584</v>
      </c>
      <c r="E1502">
        <v>58807</v>
      </c>
      <c r="F1502" t="s">
        <v>10</v>
      </c>
    </row>
    <row r="1503" spans="1:6" x14ac:dyDescent="0.2">
      <c r="A1503">
        <v>2019</v>
      </c>
      <c r="B1503" t="s">
        <v>57</v>
      </c>
      <c r="C1503" t="s">
        <v>23</v>
      </c>
      <c r="D1503">
        <v>9339</v>
      </c>
      <c r="E1503">
        <v>59194</v>
      </c>
      <c r="F1503" t="s">
        <v>8</v>
      </c>
    </row>
    <row r="1504" spans="1:6" x14ac:dyDescent="0.2">
      <c r="A1504">
        <v>2019</v>
      </c>
      <c r="B1504" t="s">
        <v>57</v>
      </c>
      <c r="C1504" t="s">
        <v>24</v>
      </c>
      <c r="D1504">
        <v>10825</v>
      </c>
      <c r="E1504">
        <v>67781</v>
      </c>
      <c r="F1504" t="s">
        <v>8</v>
      </c>
    </row>
    <row r="1505" spans="1:6" x14ac:dyDescent="0.2">
      <c r="A1505">
        <v>2019</v>
      </c>
      <c r="B1505" t="s">
        <v>57</v>
      </c>
      <c r="C1505" t="s">
        <v>25</v>
      </c>
      <c r="D1505">
        <v>5502</v>
      </c>
      <c r="E1505">
        <v>53930</v>
      </c>
      <c r="F1505" t="s">
        <v>10</v>
      </c>
    </row>
    <row r="1506" spans="1:6" x14ac:dyDescent="0.2">
      <c r="A1506">
        <v>2019</v>
      </c>
      <c r="B1506" t="s">
        <v>57</v>
      </c>
      <c r="C1506" t="s">
        <v>26</v>
      </c>
      <c r="D1506">
        <v>16463</v>
      </c>
      <c r="E1506">
        <v>71027</v>
      </c>
      <c r="F1506" t="s">
        <v>8</v>
      </c>
    </row>
    <row r="1507" spans="1:6" x14ac:dyDescent="0.2">
      <c r="A1507">
        <v>2019</v>
      </c>
      <c r="B1507" t="s">
        <v>57</v>
      </c>
      <c r="C1507" t="s">
        <v>27</v>
      </c>
      <c r="D1507">
        <v>21055</v>
      </c>
      <c r="E1507">
        <v>81405</v>
      </c>
      <c r="F1507" t="s">
        <v>10</v>
      </c>
    </row>
    <row r="1508" spans="1:6" x14ac:dyDescent="0.2">
      <c r="A1508">
        <v>2019</v>
      </c>
      <c r="B1508" t="s">
        <v>57</v>
      </c>
      <c r="C1508" t="s">
        <v>28</v>
      </c>
      <c r="D1508">
        <v>19544</v>
      </c>
      <c r="E1508">
        <v>67511</v>
      </c>
      <c r="F1508" t="s">
        <v>8</v>
      </c>
    </row>
    <row r="1509" spans="1:6" x14ac:dyDescent="0.2">
      <c r="A1509">
        <v>2019</v>
      </c>
      <c r="B1509" t="s">
        <v>57</v>
      </c>
      <c r="C1509" t="s">
        <v>29</v>
      </c>
      <c r="D1509">
        <v>15746</v>
      </c>
      <c r="E1509">
        <v>71464</v>
      </c>
      <c r="F1509" t="s">
        <v>8</v>
      </c>
    </row>
    <row r="1510" spans="1:6" x14ac:dyDescent="0.2">
      <c r="A1510">
        <v>2019</v>
      </c>
      <c r="B1510" t="s">
        <v>57</v>
      </c>
      <c r="C1510" t="s">
        <v>30</v>
      </c>
      <c r="D1510">
        <v>5670</v>
      </c>
      <c r="E1510">
        <v>54782</v>
      </c>
      <c r="F1510" t="s">
        <v>10</v>
      </c>
    </row>
    <row r="1511" spans="1:6" x14ac:dyDescent="0.2">
      <c r="A1511">
        <v>2019</v>
      </c>
      <c r="B1511" t="s">
        <v>57</v>
      </c>
      <c r="C1511" t="s">
        <v>31</v>
      </c>
      <c r="D1511">
        <v>15141</v>
      </c>
      <c r="E1511">
        <v>63823</v>
      </c>
      <c r="F1511" t="s">
        <v>10</v>
      </c>
    </row>
    <row r="1512" spans="1:6" x14ac:dyDescent="0.2">
      <c r="A1512">
        <v>2019</v>
      </c>
      <c r="B1512" t="s">
        <v>57</v>
      </c>
      <c r="C1512" t="s">
        <v>32</v>
      </c>
      <c r="D1512">
        <v>6287</v>
      </c>
      <c r="E1512">
        <v>56369</v>
      </c>
      <c r="F1512" t="s">
        <v>8</v>
      </c>
    </row>
    <row r="1513" spans="1:6" x14ac:dyDescent="0.2">
      <c r="A1513">
        <v>2019</v>
      </c>
      <c r="B1513" t="s">
        <v>57</v>
      </c>
      <c r="C1513" t="s">
        <v>33</v>
      </c>
      <c r="D1513">
        <v>7053</v>
      </c>
      <c r="E1513">
        <v>55634</v>
      </c>
      <c r="F1513" t="s">
        <v>8</v>
      </c>
    </row>
    <row r="1514" spans="1:6" x14ac:dyDescent="0.2">
      <c r="A1514">
        <v>2019</v>
      </c>
      <c r="B1514" t="s">
        <v>57</v>
      </c>
      <c r="C1514" t="s">
        <v>34</v>
      </c>
      <c r="D1514">
        <v>5859</v>
      </c>
      <c r="E1514">
        <v>64071</v>
      </c>
      <c r="F1514" t="s">
        <v>10</v>
      </c>
    </row>
    <row r="1515" spans="1:6" x14ac:dyDescent="0.2">
      <c r="A1515">
        <v>2019</v>
      </c>
      <c r="B1515" t="s">
        <v>57</v>
      </c>
      <c r="C1515" t="s">
        <v>35</v>
      </c>
      <c r="D1515">
        <v>4363</v>
      </c>
      <c r="E1515">
        <v>67497</v>
      </c>
      <c r="F1515" t="s">
        <v>10</v>
      </c>
    </row>
    <row r="1516" spans="1:6" x14ac:dyDescent="0.2">
      <c r="A1516">
        <v>2019</v>
      </c>
      <c r="B1516" t="s">
        <v>57</v>
      </c>
      <c r="C1516" t="s">
        <v>36</v>
      </c>
      <c r="D1516">
        <v>21672</v>
      </c>
      <c r="E1516">
        <v>77145</v>
      </c>
      <c r="F1516" t="s">
        <v>10</v>
      </c>
    </row>
    <row r="1517" spans="1:6" x14ac:dyDescent="0.2">
      <c r="A1517">
        <v>2019</v>
      </c>
      <c r="B1517" t="s">
        <v>57</v>
      </c>
      <c r="C1517" t="s">
        <v>37</v>
      </c>
      <c r="D1517">
        <v>5141</v>
      </c>
      <c r="E1517">
        <v>52369</v>
      </c>
      <c r="F1517" t="s">
        <v>10</v>
      </c>
    </row>
    <row r="1518" spans="1:6" x14ac:dyDescent="0.2">
      <c r="A1518">
        <v>2019</v>
      </c>
      <c r="B1518" t="s">
        <v>57</v>
      </c>
      <c r="C1518" t="s">
        <v>38</v>
      </c>
      <c r="D1518">
        <v>50064</v>
      </c>
      <c r="E1518">
        <v>77408</v>
      </c>
      <c r="F1518" t="s">
        <v>10</v>
      </c>
    </row>
    <row r="1519" spans="1:6" x14ac:dyDescent="0.2">
      <c r="A1519">
        <v>2019</v>
      </c>
      <c r="B1519" t="s">
        <v>57</v>
      </c>
      <c r="C1519" t="s">
        <v>39</v>
      </c>
      <c r="D1519">
        <v>26057</v>
      </c>
      <c r="E1519">
        <v>58372</v>
      </c>
      <c r="F1519" t="s">
        <v>8</v>
      </c>
    </row>
    <row r="1520" spans="1:6" x14ac:dyDescent="0.2">
      <c r="A1520">
        <v>2019</v>
      </c>
      <c r="B1520" t="s">
        <v>57</v>
      </c>
      <c r="C1520" t="s">
        <v>40</v>
      </c>
      <c r="D1520">
        <v>4035</v>
      </c>
      <c r="E1520">
        <v>69029</v>
      </c>
      <c r="F1520" t="s">
        <v>8</v>
      </c>
    </row>
    <row r="1521" spans="1:6" x14ac:dyDescent="0.2">
      <c r="A1521">
        <v>2019</v>
      </c>
      <c r="B1521" t="s">
        <v>57</v>
      </c>
      <c r="C1521" t="s">
        <v>41</v>
      </c>
      <c r="D1521">
        <v>23022</v>
      </c>
      <c r="E1521">
        <v>66831</v>
      </c>
      <c r="F1521" t="s">
        <v>10</v>
      </c>
    </row>
    <row r="1522" spans="1:6" x14ac:dyDescent="0.2">
      <c r="A1522">
        <v>2019</v>
      </c>
      <c r="B1522" t="s">
        <v>57</v>
      </c>
      <c r="C1522" t="s">
        <v>42</v>
      </c>
      <c r="D1522">
        <v>9823</v>
      </c>
      <c r="E1522">
        <v>56585</v>
      </c>
      <c r="F1522" t="s">
        <v>8</v>
      </c>
    </row>
    <row r="1523" spans="1:6" x14ac:dyDescent="0.2">
      <c r="A1523">
        <v>2019</v>
      </c>
      <c r="B1523" t="s">
        <v>57</v>
      </c>
      <c r="C1523" t="s">
        <v>43</v>
      </c>
      <c r="D1523">
        <v>13468</v>
      </c>
      <c r="E1523">
        <v>63987</v>
      </c>
      <c r="F1523" t="s">
        <v>8</v>
      </c>
    </row>
    <row r="1524" spans="1:6" x14ac:dyDescent="0.2">
      <c r="A1524">
        <v>2019</v>
      </c>
      <c r="B1524" t="s">
        <v>57</v>
      </c>
      <c r="C1524" t="s">
        <v>44</v>
      </c>
      <c r="D1524">
        <v>28397</v>
      </c>
      <c r="E1524">
        <v>70769</v>
      </c>
      <c r="F1524" t="s">
        <v>10</v>
      </c>
    </row>
    <row r="1525" spans="1:6" x14ac:dyDescent="0.2">
      <c r="A1525">
        <v>2019</v>
      </c>
      <c r="B1525" t="s">
        <v>57</v>
      </c>
      <c r="C1525" t="s">
        <v>46</v>
      </c>
      <c r="D1525">
        <v>11635</v>
      </c>
      <c r="E1525">
        <v>59542</v>
      </c>
      <c r="F1525" t="s">
        <v>10</v>
      </c>
    </row>
    <row r="1526" spans="1:6" x14ac:dyDescent="0.2">
      <c r="A1526">
        <v>2019</v>
      </c>
      <c r="B1526" t="s">
        <v>57</v>
      </c>
      <c r="C1526" t="s">
        <v>47</v>
      </c>
      <c r="D1526">
        <v>3883</v>
      </c>
      <c r="E1526">
        <v>53385</v>
      </c>
      <c r="F1526" t="s">
        <v>8</v>
      </c>
    </row>
    <row r="1527" spans="1:6" x14ac:dyDescent="0.2">
      <c r="A1527">
        <v>2019</v>
      </c>
      <c r="B1527" t="s">
        <v>57</v>
      </c>
      <c r="C1527" t="s">
        <v>48</v>
      </c>
      <c r="D1527">
        <v>11745</v>
      </c>
      <c r="E1527">
        <v>62642</v>
      </c>
      <c r="F1527" t="s">
        <v>8</v>
      </c>
    </row>
    <row r="1528" spans="1:6" x14ac:dyDescent="0.2">
      <c r="A1528">
        <v>2019</v>
      </c>
      <c r="B1528" t="s">
        <v>57</v>
      </c>
      <c r="C1528" t="s">
        <v>49</v>
      </c>
      <c r="D1528">
        <v>49310</v>
      </c>
      <c r="E1528">
        <v>69219</v>
      </c>
      <c r="F1528" t="s">
        <v>10</v>
      </c>
    </row>
    <row r="1529" spans="1:6" x14ac:dyDescent="0.2">
      <c r="A1529">
        <v>2019</v>
      </c>
      <c r="B1529" t="s">
        <v>57</v>
      </c>
      <c r="C1529" t="s">
        <v>50</v>
      </c>
      <c r="D1529">
        <v>10886</v>
      </c>
      <c r="E1529">
        <v>55132</v>
      </c>
      <c r="F1529" t="s">
        <v>8</v>
      </c>
    </row>
    <row r="1530" spans="1:6" x14ac:dyDescent="0.2">
      <c r="A1530">
        <v>2019</v>
      </c>
      <c r="B1530" t="s">
        <v>57</v>
      </c>
      <c r="C1530" t="s">
        <v>51</v>
      </c>
      <c r="D1530">
        <v>2865</v>
      </c>
      <c r="E1530">
        <v>56125</v>
      </c>
      <c r="F1530" t="s">
        <v>10</v>
      </c>
    </row>
    <row r="1531" spans="1:6" x14ac:dyDescent="0.2">
      <c r="A1531">
        <v>2019</v>
      </c>
      <c r="B1531" t="s">
        <v>57</v>
      </c>
      <c r="C1531" t="s">
        <v>52</v>
      </c>
      <c r="D1531">
        <v>21256</v>
      </c>
      <c r="E1531">
        <v>62166</v>
      </c>
      <c r="F1531" t="s">
        <v>8</v>
      </c>
    </row>
    <row r="1532" spans="1:6" x14ac:dyDescent="0.2">
      <c r="A1532">
        <v>2019</v>
      </c>
      <c r="B1532" t="s">
        <v>57</v>
      </c>
      <c r="C1532" t="s">
        <v>53</v>
      </c>
      <c r="D1532">
        <v>25279</v>
      </c>
      <c r="E1532">
        <v>67249</v>
      </c>
      <c r="F1532" t="s">
        <v>8</v>
      </c>
    </row>
    <row r="1533" spans="1:6" x14ac:dyDescent="0.2">
      <c r="A1533">
        <v>2019</v>
      </c>
      <c r="B1533" t="s">
        <v>57</v>
      </c>
      <c r="C1533" t="s">
        <v>54</v>
      </c>
      <c r="D1533">
        <v>4402</v>
      </c>
      <c r="E1533">
        <v>63987</v>
      </c>
      <c r="F1533" t="s">
        <v>10</v>
      </c>
    </row>
    <row r="1534" spans="1:6" x14ac:dyDescent="0.2">
      <c r="A1534">
        <v>2019</v>
      </c>
      <c r="B1534" t="s">
        <v>57</v>
      </c>
      <c r="C1534" t="s">
        <v>55</v>
      </c>
      <c r="D1534">
        <v>14158</v>
      </c>
      <c r="E1534">
        <v>66136</v>
      </c>
      <c r="F1534" t="s">
        <v>10</v>
      </c>
    </row>
    <row r="1535" spans="1:6" x14ac:dyDescent="0.2">
      <c r="A1535">
        <v>2019</v>
      </c>
      <c r="B1535" t="s">
        <v>57</v>
      </c>
      <c r="C1535" t="s">
        <v>56</v>
      </c>
      <c r="D1535">
        <v>3427</v>
      </c>
      <c r="E1535">
        <v>56877</v>
      </c>
      <c r="F1535" t="s">
        <v>8</v>
      </c>
    </row>
    <row r="1536" spans="1:6" x14ac:dyDescent="0.2">
      <c r="A1536">
        <v>2019</v>
      </c>
      <c r="B1536" t="s">
        <v>58</v>
      </c>
      <c r="C1536" t="s">
        <v>7</v>
      </c>
      <c r="D1536">
        <v>5447</v>
      </c>
      <c r="E1536">
        <v>61197</v>
      </c>
      <c r="F1536" t="s">
        <v>8</v>
      </c>
    </row>
    <row r="1537" spans="1:6" x14ac:dyDescent="0.2">
      <c r="A1537">
        <v>2019</v>
      </c>
      <c r="B1537" t="s">
        <v>58</v>
      </c>
      <c r="C1537" t="s">
        <v>9</v>
      </c>
      <c r="D1537">
        <v>4657</v>
      </c>
      <c r="E1537">
        <v>79528</v>
      </c>
      <c r="F1537" t="s">
        <v>10</v>
      </c>
    </row>
    <row r="1538" spans="1:6" x14ac:dyDescent="0.2">
      <c r="A1538">
        <v>2019</v>
      </c>
      <c r="B1538" t="s">
        <v>58</v>
      </c>
      <c r="C1538" t="s">
        <v>11</v>
      </c>
      <c r="D1538">
        <v>2928</v>
      </c>
      <c r="E1538">
        <v>52766</v>
      </c>
      <c r="F1538" t="s">
        <v>10</v>
      </c>
    </row>
    <row r="1539" spans="1:6" x14ac:dyDescent="0.2">
      <c r="A1539">
        <v>2019</v>
      </c>
      <c r="B1539" t="s">
        <v>58</v>
      </c>
      <c r="C1539" t="s">
        <v>12</v>
      </c>
      <c r="D1539">
        <v>42215</v>
      </c>
      <c r="E1539">
        <v>98246</v>
      </c>
      <c r="F1539" t="s">
        <v>10</v>
      </c>
    </row>
    <row r="1540" spans="1:6" x14ac:dyDescent="0.2">
      <c r="A1540">
        <v>2019</v>
      </c>
      <c r="B1540" t="s">
        <v>58</v>
      </c>
      <c r="C1540" t="s">
        <v>13</v>
      </c>
      <c r="D1540">
        <v>5750</v>
      </c>
      <c r="E1540">
        <v>75446</v>
      </c>
      <c r="F1540" t="s">
        <v>10</v>
      </c>
    </row>
    <row r="1541" spans="1:6" x14ac:dyDescent="0.2">
      <c r="A1541">
        <v>2019</v>
      </c>
      <c r="B1541" t="s">
        <v>58</v>
      </c>
      <c r="C1541" t="s">
        <v>14</v>
      </c>
      <c r="D1541">
        <v>4460</v>
      </c>
      <c r="E1541">
        <v>87864</v>
      </c>
      <c r="F1541" t="s">
        <v>10</v>
      </c>
    </row>
    <row r="1542" spans="1:6" x14ac:dyDescent="0.2">
      <c r="A1542">
        <v>2019</v>
      </c>
      <c r="B1542" t="s">
        <v>58</v>
      </c>
      <c r="C1542" t="s">
        <v>15</v>
      </c>
      <c r="D1542">
        <v>688</v>
      </c>
      <c r="E1542">
        <v>68417</v>
      </c>
      <c r="F1542" t="s">
        <v>8</v>
      </c>
    </row>
    <row r="1543" spans="1:6" x14ac:dyDescent="0.2">
      <c r="A1543">
        <v>2019</v>
      </c>
      <c r="B1543" t="s">
        <v>58</v>
      </c>
      <c r="C1543" t="s">
        <v>16</v>
      </c>
      <c r="D1543">
        <v>20513</v>
      </c>
      <c r="E1543">
        <v>65389</v>
      </c>
      <c r="F1543" t="s">
        <v>8</v>
      </c>
    </row>
    <row r="1544" spans="1:6" x14ac:dyDescent="0.2">
      <c r="A1544">
        <v>2019</v>
      </c>
      <c r="B1544" t="s">
        <v>58</v>
      </c>
      <c r="C1544" t="s">
        <v>17</v>
      </c>
      <c r="D1544">
        <v>9745</v>
      </c>
      <c r="E1544">
        <v>63889</v>
      </c>
      <c r="F1544" t="s">
        <v>10</v>
      </c>
    </row>
    <row r="1545" spans="1:6" x14ac:dyDescent="0.2">
      <c r="A1545">
        <v>2019</v>
      </c>
      <c r="B1545" t="s">
        <v>58</v>
      </c>
      <c r="C1545" t="s">
        <v>18</v>
      </c>
      <c r="D1545">
        <v>2750</v>
      </c>
      <c r="E1545">
        <v>67543</v>
      </c>
      <c r="F1545" t="s">
        <v>8</v>
      </c>
    </row>
    <row r="1546" spans="1:6" x14ac:dyDescent="0.2">
      <c r="A1546">
        <v>2019</v>
      </c>
      <c r="B1546" t="s">
        <v>58</v>
      </c>
      <c r="C1546" t="s">
        <v>19</v>
      </c>
      <c r="D1546">
        <v>17979</v>
      </c>
      <c r="E1546">
        <v>76174</v>
      </c>
      <c r="F1546" t="s">
        <v>8</v>
      </c>
    </row>
    <row r="1547" spans="1:6" x14ac:dyDescent="0.2">
      <c r="A1547">
        <v>2019</v>
      </c>
      <c r="B1547" t="s">
        <v>58</v>
      </c>
      <c r="C1547" t="s">
        <v>20</v>
      </c>
      <c r="D1547">
        <v>8554</v>
      </c>
      <c r="E1547">
        <v>67118</v>
      </c>
      <c r="F1547" t="s">
        <v>10</v>
      </c>
    </row>
    <row r="1548" spans="1:6" x14ac:dyDescent="0.2">
      <c r="A1548">
        <v>2019</v>
      </c>
      <c r="B1548" t="s">
        <v>58</v>
      </c>
      <c r="C1548" t="s">
        <v>21</v>
      </c>
      <c r="D1548">
        <v>4125</v>
      </c>
      <c r="E1548">
        <v>64617</v>
      </c>
      <c r="F1548" t="s">
        <v>10</v>
      </c>
    </row>
    <row r="1549" spans="1:6" x14ac:dyDescent="0.2">
      <c r="A1549">
        <v>2019</v>
      </c>
      <c r="B1549" t="s">
        <v>58</v>
      </c>
      <c r="C1549" t="s">
        <v>22</v>
      </c>
      <c r="D1549">
        <v>3164</v>
      </c>
      <c r="E1549">
        <v>63532</v>
      </c>
      <c r="F1549" t="s">
        <v>8</v>
      </c>
    </row>
    <row r="1550" spans="1:6" x14ac:dyDescent="0.2">
      <c r="A1550">
        <v>2019</v>
      </c>
      <c r="B1550" t="s">
        <v>58</v>
      </c>
      <c r="C1550" t="s">
        <v>23</v>
      </c>
      <c r="D1550">
        <v>4368</v>
      </c>
      <c r="E1550">
        <v>64143</v>
      </c>
      <c r="F1550" t="s">
        <v>8</v>
      </c>
    </row>
    <row r="1551" spans="1:6" x14ac:dyDescent="0.2">
      <c r="A1551">
        <v>2019</v>
      </c>
      <c r="B1551" t="s">
        <v>58</v>
      </c>
      <c r="C1551" t="s">
        <v>24</v>
      </c>
      <c r="D1551">
        <v>4464</v>
      </c>
      <c r="E1551">
        <v>78604</v>
      </c>
      <c r="F1551" t="s">
        <v>10</v>
      </c>
    </row>
    <row r="1552" spans="1:6" x14ac:dyDescent="0.2">
      <c r="A1552">
        <v>2019</v>
      </c>
      <c r="B1552" t="s">
        <v>58</v>
      </c>
      <c r="C1552" t="s">
        <v>25</v>
      </c>
      <c r="D1552">
        <v>1877</v>
      </c>
      <c r="E1552">
        <v>61458</v>
      </c>
      <c r="F1552" t="s">
        <v>8</v>
      </c>
    </row>
    <row r="1553" spans="1:6" x14ac:dyDescent="0.2">
      <c r="A1553">
        <v>2019</v>
      </c>
      <c r="B1553" t="s">
        <v>58</v>
      </c>
      <c r="C1553" t="s">
        <v>26</v>
      </c>
      <c r="D1553">
        <v>3901</v>
      </c>
      <c r="E1553">
        <v>83289</v>
      </c>
      <c r="F1553" t="s">
        <v>10</v>
      </c>
    </row>
    <row r="1554" spans="1:6" x14ac:dyDescent="0.2">
      <c r="A1554">
        <v>2019</v>
      </c>
      <c r="B1554" t="s">
        <v>58</v>
      </c>
      <c r="C1554" t="s">
        <v>27</v>
      </c>
      <c r="D1554">
        <v>6850</v>
      </c>
      <c r="E1554">
        <v>94132</v>
      </c>
      <c r="F1554" t="s">
        <v>8</v>
      </c>
    </row>
    <row r="1555" spans="1:6" x14ac:dyDescent="0.2">
      <c r="A1555">
        <v>2019</v>
      </c>
      <c r="B1555" t="s">
        <v>58</v>
      </c>
      <c r="C1555" t="s">
        <v>28</v>
      </c>
      <c r="D1555">
        <v>15721</v>
      </c>
      <c r="E1555">
        <v>72395</v>
      </c>
      <c r="F1555" t="s">
        <v>8</v>
      </c>
    </row>
    <row r="1556" spans="1:6" x14ac:dyDescent="0.2">
      <c r="A1556">
        <v>2019</v>
      </c>
      <c r="B1556" t="s">
        <v>58</v>
      </c>
      <c r="C1556" t="s">
        <v>29</v>
      </c>
      <c r="D1556">
        <v>8369</v>
      </c>
      <c r="E1556">
        <v>71734</v>
      </c>
      <c r="F1556" t="s">
        <v>10</v>
      </c>
    </row>
    <row r="1557" spans="1:6" x14ac:dyDescent="0.2">
      <c r="A1557">
        <v>2019</v>
      </c>
      <c r="B1557" t="s">
        <v>58</v>
      </c>
      <c r="C1557" t="s">
        <v>30</v>
      </c>
      <c r="D1557">
        <v>2441</v>
      </c>
      <c r="E1557">
        <v>54199</v>
      </c>
      <c r="F1557" t="s">
        <v>10</v>
      </c>
    </row>
    <row r="1558" spans="1:6" x14ac:dyDescent="0.2">
      <c r="A1558">
        <v>2019</v>
      </c>
      <c r="B1558" t="s">
        <v>58</v>
      </c>
      <c r="C1558" t="s">
        <v>31</v>
      </c>
      <c r="D1558">
        <v>6636</v>
      </c>
      <c r="E1558">
        <v>63139</v>
      </c>
      <c r="F1558" t="s">
        <v>8</v>
      </c>
    </row>
    <row r="1559" spans="1:6" x14ac:dyDescent="0.2">
      <c r="A1559">
        <v>2019</v>
      </c>
      <c r="B1559" t="s">
        <v>58</v>
      </c>
      <c r="C1559" t="s">
        <v>32</v>
      </c>
      <c r="D1559">
        <v>1572</v>
      </c>
      <c r="E1559">
        <v>54758</v>
      </c>
      <c r="F1559" t="s">
        <v>8</v>
      </c>
    </row>
    <row r="1560" spans="1:6" x14ac:dyDescent="0.2">
      <c r="A1560">
        <v>2019</v>
      </c>
      <c r="B1560" t="s">
        <v>58</v>
      </c>
      <c r="C1560" t="s">
        <v>33</v>
      </c>
      <c r="D1560">
        <v>1977</v>
      </c>
      <c r="E1560">
        <v>55568</v>
      </c>
      <c r="F1560" t="s">
        <v>10</v>
      </c>
    </row>
    <row r="1561" spans="1:6" x14ac:dyDescent="0.2">
      <c r="A1561">
        <v>2019</v>
      </c>
      <c r="B1561" t="s">
        <v>58</v>
      </c>
      <c r="C1561" t="s">
        <v>34</v>
      </c>
      <c r="D1561">
        <v>2043</v>
      </c>
      <c r="E1561">
        <v>62486</v>
      </c>
      <c r="F1561" t="s">
        <v>10</v>
      </c>
    </row>
    <row r="1562" spans="1:6" x14ac:dyDescent="0.2">
      <c r="A1562">
        <v>2019</v>
      </c>
      <c r="B1562" t="s">
        <v>58</v>
      </c>
      <c r="C1562" t="s">
        <v>35</v>
      </c>
      <c r="D1562">
        <v>2011</v>
      </c>
      <c r="E1562">
        <v>76482</v>
      </c>
      <c r="F1562" t="s">
        <v>10</v>
      </c>
    </row>
    <row r="1563" spans="1:6" x14ac:dyDescent="0.2">
      <c r="A1563">
        <v>2019</v>
      </c>
      <c r="B1563" t="s">
        <v>58</v>
      </c>
      <c r="C1563" t="s">
        <v>36</v>
      </c>
      <c r="D1563">
        <v>8962</v>
      </c>
      <c r="E1563">
        <v>84813</v>
      </c>
      <c r="F1563" t="s">
        <v>10</v>
      </c>
    </row>
    <row r="1564" spans="1:6" x14ac:dyDescent="0.2">
      <c r="A1564">
        <v>2019</v>
      </c>
      <c r="B1564" t="s">
        <v>58</v>
      </c>
      <c r="C1564" t="s">
        <v>37</v>
      </c>
      <c r="D1564">
        <v>1724</v>
      </c>
      <c r="E1564">
        <v>59328</v>
      </c>
      <c r="F1564" t="s">
        <v>10</v>
      </c>
    </row>
    <row r="1565" spans="1:6" x14ac:dyDescent="0.2">
      <c r="A1565">
        <v>2019</v>
      </c>
      <c r="B1565" t="s">
        <v>58</v>
      </c>
      <c r="C1565" t="s">
        <v>38</v>
      </c>
      <c r="D1565">
        <v>17319</v>
      </c>
      <c r="E1565">
        <v>71899</v>
      </c>
      <c r="F1565" t="s">
        <v>8</v>
      </c>
    </row>
    <row r="1566" spans="1:6" x14ac:dyDescent="0.2">
      <c r="A1566">
        <v>2019</v>
      </c>
      <c r="B1566" t="s">
        <v>58</v>
      </c>
      <c r="C1566" t="s">
        <v>39</v>
      </c>
      <c r="D1566">
        <v>10287</v>
      </c>
      <c r="E1566">
        <v>64368</v>
      </c>
      <c r="F1566" t="s">
        <v>8</v>
      </c>
    </row>
    <row r="1567" spans="1:6" x14ac:dyDescent="0.2">
      <c r="A1567">
        <v>2019</v>
      </c>
      <c r="B1567" t="s">
        <v>58</v>
      </c>
      <c r="C1567" t="s">
        <v>40</v>
      </c>
      <c r="D1567">
        <v>810</v>
      </c>
      <c r="E1567">
        <v>58594</v>
      </c>
      <c r="F1567" t="s">
        <v>10</v>
      </c>
    </row>
    <row r="1568" spans="1:6" x14ac:dyDescent="0.2">
      <c r="A1568">
        <v>2019</v>
      </c>
      <c r="B1568" t="s">
        <v>58</v>
      </c>
      <c r="C1568" t="s">
        <v>41</v>
      </c>
      <c r="D1568">
        <v>15430</v>
      </c>
      <c r="E1568">
        <v>66002</v>
      </c>
      <c r="F1568" t="s">
        <v>8</v>
      </c>
    </row>
    <row r="1569" spans="1:6" x14ac:dyDescent="0.2">
      <c r="A1569">
        <v>2019</v>
      </c>
      <c r="B1569" t="s">
        <v>58</v>
      </c>
      <c r="C1569" t="s">
        <v>42</v>
      </c>
      <c r="D1569">
        <v>4230</v>
      </c>
      <c r="E1569">
        <v>61496</v>
      </c>
      <c r="F1569" t="s">
        <v>8</v>
      </c>
    </row>
    <row r="1570" spans="1:6" x14ac:dyDescent="0.2">
      <c r="A1570">
        <v>2019</v>
      </c>
      <c r="B1570" t="s">
        <v>58</v>
      </c>
      <c r="C1570" t="s">
        <v>43</v>
      </c>
      <c r="D1570">
        <v>6175</v>
      </c>
      <c r="E1570">
        <v>74161</v>
      </c>
      <c r="F1570" t="s">
        <v>10</v>
      </c>
    </row>
    <row r="1571" spans="1:6" x14ac:dyDescent="0.2">
      <c r="A1571">
        <v>2019</v>
      </c>
      <c r="B1571" t="s">
        <v>58</v>
      </c>
      <c r="C1571" t="s">
        <v>44</v>
      </c>
      <c r="D1571">
        <v>14414</v>
      </c>
      <c r="E1571">
        <v>67111</v>
      </c>
      <c r="F1571" t="s">
        <v>10</v>
      </c>
    </row>
    <row r="1572" spans="1:6" x14ac:dyDescent="0.2">
      <c r="A1572">
        <v>2019</v>
      </c>
      <c r="B1572" t="s">
        <v>58</v>
      </c>
      <c r="C1572" t="s">
        <v>45</v>
      </c>
      <c r="D1572">
        <v>1567</v>
      </c>
      <c r="E1572">
        <v>63616</v>
      </c>
      <c r="F1572" t="s">
        <v>8</v>
      </c>
    </row>
    <row r="1573" spans="1:6" x14ac:dyDescent="0.2">
      <c r="A1573">
        <v>2019</v>
      </c>
      <c r="B1573" t="s">
        <v>58</v>
      </c>
      <c r="C1573" t="s">
        <v>46</v>
      </c>
      <c r="D1573">
        <v>5906</v>
      </c>
      <c r="E1573">
        <v>64927</v>
      </c>
      <c r="F1573" t="s">
        <v>8</v>
      </c>
    </row>
    <row r="1574" spans="1:6" x14ac:dyDescent="0.2">
      <c r="A1574">
        <v>2019</v>
      </c>
      <c r="B1574" t="s">
        <v>58</v>
      </c>
      <c r="C1574" t="s">
        <v>47</v>
      </c>
      <c r="D1574">
        <v>1091</v>
      </c>
      <c r="E1574">
        <v>53877</v>
      </c>
      <c r="F1574" t="s">
        <v>10</v>
      </c>
    </row>
    <row r="1575" spans="1:6" x14ac:dyDescent="0.2">
      <c r="A1575">
        <v>2019</v>
      </c>
      <c r="B1575" t="s">
        <v>58</v>
      </c>
      <c r="C1575" t="s">
        <v>48</v>
      </c>
      <c r="D1575">
        <v>6835</v>
      </c>
      <c r="E1575">
        <v>65526</v>
      </c>
      <c r="F1575" t="s">
        <v>8</v>
      </c>
    </row>
    <row r="1576" spans="1:6" x14ac:dyDescent="0.2">
      <c r="A1576">
        <v>2019</v>
      </c>
      <c r="B1576" t="s">
        <v>58</v>
      </c>
      <c r="C1576" t="s">
        <v>49</v>
      </c>
      <c r="D1576">
        <v>24275</v>
      </c>
      <c r="E1576">
        <v>81813</v>
      </c>
      <c r="F1576" t="s">
        <v>10</v>
      </c>
    </row>
    <row r="1577" spans="1:6" x14ac:dyDescent="0.2">
      <c r="A1577">
        <v>2019</v>
      </c>
      <c r="B1577" t="s">
        <v>58</v>
      </c>
      <c r="C1577" t="s">
        <v>50</v>
      </c>
      <c r="D1577">
        <v>4248</v>
      </c>
      <c r="E1577">
        <v>62723</v>
      </c>
      <c r="F1577" t="s">
        <v>8</v>
      </c>
    </row>
    <row r="1578" spans="1:6" x14ac:dyDescent="0.2">
      <c r="A1578">
        <v>2019</v>
      </c>
      <c r="B1578" t="s">
        <v>58</v>
      </c>
      <c r="C1578" t="s">
        <v>51</v>
      </c>
      <c r="D1578">
        <v>1105</v>
      </c>
      <c r="E1578">
        <v>64004</v>
      </c>
      <c r="F1578" t="s">
        <v>8</v>
      </c>
    </row>
    <row r="1579" spans="1:6" x14ac:dyDescent="0.2">
      <c r="A1579">
        <v>2019</v>
      </c>
      <c r="B1579" t="s">
        <v>58</v>
      </c>
      <c r="C1579" t="s">
        <v>52</v>
      </c>
      <c r="D1579">
        <v>6475</v>
      </c>
      <c r="E1579">
        <v>63894</v>
      </c>
      <c r="F1579" t="s">
        <v>10</v>
      </c>
    </row>
    <row r="1580" spans="1:6" x14ac:dyDescent="0.2">
      <c r="A1580">
        <v>2019</v>
      </c>
      <c r="B1580" t="s">
        <v>58</v>
      </c>
      <c r="C1580" t="s">
        <v>53</v>
      </c>
      <c r="D1580">
        <v>7671</v>
      </c>
      <c r="E1580">
        <v>82290</v>
      </c>
      <c r="F1580" t="s">
        <v>10</v>
      </c>
    </row>
    <row r="1581" spans="1:6" x14ac:dyDescent="0.2">
      <c r="A1581">
        <v>2019</v>
      </c>
      <c r="B1581" t="s">
        <v>58</v>
      </c>
      <c r="C1581" t="s">
        <v>54</v>
      </c>
      <c r="D1581">
        <v>1272</v>
      </c>
      <c r="E1581">
        <v>64624</v>
      </c>
      <c r="F1581" t="s">
        <v>8</v>
      </c>
    </row>
    <row r="1582" spans="1:6" x14ac:dyDescent="0.2">
      <c r="A1582">
        <v>2019</v>
      </c>
      <c r="B1582" t="s">
        <v>58</v>
      </c>
      <c r="C1582" t="s">
        <v>55</v>
      </c>
      <c r="D1582">
        <v>9356</v>
      </c>
      <c r="E1582">
        <v>63001</v>
      </c>
      <c r="F1582" t="s">
        <v>8</v>
      </c>
    </row>
    <row r="1583" spans="1:6" x14ac:dyDescent="0.2">
      <c r="A1583">
        <v>2019</v>
      </c>
      <c r="B1583" t="s">
        <v>58</v>
      </c>
      <c r="C1583" t="s">
        <v>56</v>
      </c>
      <c r="D1583">
        <v>598</v>
      </c>
      <c r="E1583">
        <v>71834</v>
      </c>
      <c r="F1583" t="s">
        <v>10</v>
      </c>
    </row>
    <row r="1584" spans="1:6" x14ac:dyDescent="0.2">
      <c r="A1584">
        <v>2019</v>
      </c>
      <c r="B1584" t="s">
        <v>59</v>
      </c>
      <c r="C1584" t="s">
        <v>7</v>
      </c>
      <c r="D1584">
        <v>32410</v>
      </c>
      <c r="E1584">
        <v>46518</v>
      </c>
      <c r="F1584" t="s">
        <v>10</v>
      </c>
    </row>
    <row r="1585" spans="1:6" x14ac:dyDescent="0.2">
      <c r="A1585">
        <v>2019</v>
      </c>
      <c r="B1585" t="s">
        <v>59</v>
      </c>
      <c r="C1585" t="s">
        <v>9</v>
      </c>
      <c r="D1585">
        <v>29489</v>
      </c>
      <c r="E1585">
        <v>51126</v>
      </c>
      <c r="F1585" t="s">
        <v>10</v>
      </c>
    </row>
    <row r="1586" spans="1:6" x14ac:dyDescent="0.2">
      <c r="A1586">
        <v>2019</v>
      </c>
      <c r="B1586" t="s">
        <v>59</v>
      </c>
      <c r="C1586" t="s">
        <v>11</v>
      </c>
      <c r="D1586">
        <v>21486</v>
      </c>
      <c r="E1586">
        <v>46275</v>
      </c>
      <c r="F1586" t="s">
        <v>10</v>
      </c>
    </row>
    <row r="1587" spans="1:6" x14ac:dyDescent="0.2">
      <c r="A1587">
        <v>2019</v>
      </c>
      <c r="B1587" t="s">
        <v>59</v>
      </c>
      <c r="C1587" t="s">
        <v>12</v>
      </c>
      <c r="D1587">
        <v>185826</v>
      </c>
      <c r="E1587">
        <v>57095</v>
      </c>
      <c r="F1587" t="s">
        <v>10</v>
      </c>
    </row>
    <row r="1588" spans="1:6" x14ac:dyDescent="0.2">
      <c r="A1588">
        <v>2019</v>
      </c>
      <c r="B1588" t="s">
        <v>59</v>
      </c>
      <c r="C1588" t="s">
        <v>13</v>
      </c>
      <c r="D1588">
        <v>35715</v>
      </c>
      <c r="E1588">
        <v>54601</v>
      </c>
      <c r="F1588" t="s">
        <v>8</v>
      </c>
    </row>
    <row r="1589" spans="1:6" x14ac:dyDescent="0.2">
      <c r="A1589">
        <v>2019</v>
      </c>
      <c r="B1589" t="s">
        <v>59</v>
      </c>
      <c r="C1589" t="s">
        <v>14</v>
      </c>
      <c r="D1589">
        <v>25027</v>
      </c>
      <c r="E1589">
        <v>56064</v>
      </c>
      <c r="F1589" t="s">
        <v>8</v>
      </c>
    </row>
    <row r="1590" spans="1:6" x14ac:dyDescent="0.2">
      <c r="A1590">
        <v>2019</v>
      </c>
      <c r="B1590" t="s">
        <v>59</v>
      </c>
      <c r="C1590" t="s">
        <v>15</v>
      </c>
      <c r="D1590">
        <v>6681</v>
      </c>
      <c r="E1590">
        <v>45700</v>
      </c>
      <c r="F1590" t="s">
        <v>10</v>
      </c>
    </row>
    <row r="1591" spans="1:6" x14ac:dyDescent="0.2">
      <c r="A1591">
        <v>2019</v>
      </c>
      <c r="B1591" t="s">
        <v>59</v>
      </c>
      <c r="C1591" t="s">
        <v>16</v>
      </c>
      <c r="D1591">
        <v>139501</v>
      </c>
      <c r="E1591">
        <v>49229</v>
      </c>
      <c r="F1591" t="s">
        <v>8</v>
      </c>
    </row>
    <row r="1592" spans="1:6" x14ac:dyDescent="0.2">
      <c r="A1592">
        <v>2019</v>
      </c>
      <c r="B1592" t="s">
        <v>59</v>
      </c>
      <c r="C1592" t="s">
        <v>17</v>
      </c>
      <c r="D1592">
        <v>60382</v>
      </c>
      <c r="E1592">
        <v>54763</v>
      </c>
      <c r="F1592" t="s">
        <v>8</v>
      </c>
    </row>
    <row r="1593" spans="1:6" x14ac:dyDescent="0.2">
      <c r="A1593">
        <v>2019</v>
      </c>
      <c r="B1593" t="s">
        <v>59</v>
      </c>
      <c r="C1593" t="s">
        <v>18</v>
      </c>
      <c r="D1593">
        <v>11706</v>
      </c>
      <c r="E1593">
        <v>44856</v>
      </c>
      <c r="F1593" t="s">
        <v>10</v>
      </c>
    </row>
    <row r="1594" spans="1:6" x14ac:dyDescent="0.2">
      <c r="A1594">
        <v>2019</v>
      </c>
      <c r="B1594" t="s">
        <v>59</v>
      </c>
      <c r="C1594" t="s">
        <v>19</v>
      </c>
      <c r="D1594">
        <v>77273</v>
      </c>
      <c r="E1594">
        <v>56025</v>
      </c>
      <c r="F1594" t="s">
        <v>10</v>
      </c>
    </row>
    <row r="1595" spans="1:6" x14ac:dyDescent="0.2">
      <c r="A1595">
        <v>2019</v>
      </c>
      <c r="B1595" t="s">
        <v>59</v>
      </c>
      <c r="C1595" t="s">
        <v>20</v>
      </c>
      <c r="D1595">
        <v>40630</v>
      </c>
      <c r="E1595">
        <v>46479</v>
      </c>
      <c r="F1595" t="s">
        <v>8</v>
      </c>
    </row>
    <row r="1596" spans="1:6" x14ac:dyDescent="0.2">
      <c r="A1596">
        <v>2019</v>
      </c>
      <c r="B1596" t="s">
        <v>59</v>
      </c>
      <c r="C1596" t="s">
        <v>21</v>
      </c>
      <c r="D1596">
        <v>23446</v>
      </c>
      <c r="E1596">
        <v>45025</v>
      </c>
      <c r="F1596" t="s">
        <v>8</v>
      </c>
    </row>
    <row r="1597" spans="1:6" x14ac:dyDescent="0.2">
      <c r="A1597">
        <v>2019</v>
      </c>
      <c r="B1597" t="s">
        <v>59</v>
      </c>
      <c r="C1597" t="s">
        <v>22</v>
      </c>
      <c r="D1597">
        <v>20676</v>
      </c>
      <c r="E1597">
        <v>46705</v>
      </c>
      <c r="F1597" t="s">
        <v>10</v>
      </c>
    </row>
    <row r="1598" spans="1:6" x14ac:dyDescent="0.2">
      <c r="A1598">
        <v>2019</v>
      </c>
      <c r="B1598" t="s">
        <v>59</v>
      </c>
      <c r="C1598" t="s">
        <v>23</v>
      </c>
      <c r="D1598">
        <v>27941</v>
      </c>
      <c r="E1598">
        <v>47261</v>
      </c>
      <c r="F1598" t="s">
        <v>8</v>
      </c>
    </row>
    <row r="1599" spans="1:6" x14ac:dyDescent="0.2">
      <c r="A1599">
        <v>2019</v>
      </c>
      <c r="B1599" t="s">
        <v>59</v>
      </c>
      <c r="C1599" t="s">
        <v>24</v>
      </c>
      <c r="D1599">
        <v>30444</v>
      </c>
      <c r="E1599">
        <v>46938</v>
      </c>
      <c r="F1599" t="s">
        <v>10</v>
      </c>
    </row>
    <row r="1600" spans="1:6" x14ac:dyDescent="0.2">
      <c r="A1600">
        <v>2019</v>
      </c>
      <c r="B1600" t="s">
        <v>59</v>
      </c>
      <c r="C1600" t="s">
        <v>25</v>
      </c>
      <c r="D1600">
        <v>11060</v>
      </c>
      <c r="E1600">
        <v>42287</v>
      </c>
      <c r="F1600" t="s">
        <v>8</v>
      </c>
    </row>
    <row r="1601" spans="1:6" x14ac:dyDescent="0.2">
      <c r="A1601">
        <v>2019</v>
      </c>
      <c r="B1601" t="s">
        <v>59</v>
      </c>
      <c r="C1601" t="s">
        <v>26</v>
      </c>
      <c r="D1601">
        <v>33064</v>
      </c>
      <c r="E1601">
        <v>51367</v>
      </c>
      <c r="F1601" t="s">
        <v>8</v>
      </c>
    </row>
    <row r="1602" spans="1:6" x14ac:dyDescent="0.2">
      <c r="A1602">
        <v>2019</v>
      </c>
      <c r="B1602" t="s">
        <v>59</v>
      </c>
      <c r="C1602" t="s">
        <v>27</v>
      </c>
      <c r="D1602">
        <v>42906</v>
      </c>
      <c r="E1602">
        <v>57500</v>
      </c>
      <c r="F1602" t="s">
        <v>10</v>
      </c>
    </row>
    <row r="1603" spans="1:6" x14ac:dyDescent="0.2">
      <c r="A1603">
        <v>2019</v>
      </c>
      <c r="B1603" t="s">
        <v>59</v>
      </c>
      <c r="C1603" t="s">
        <v>28</v>
      </c>
      <c r="D1603">
        <v>52149</v>
      </c>
      <c r="E1603">
        <v>51628</v>
      </c>
      <c r="F1603" t="s">
        <v>10</v>
      </c>
    </row>
    <row r="1604" spans="1:6" x14ac:dyDescent="0.2">
      <c r="A1604">
        <v>2019</v>
      </c>
      <c r="B1604" t="s">
        <v>59</v>
      </c>
      <c r="C1604" t="s">
        <v>29</v>
      </c>
      <c r="D1604">
        <v>36334</v>
      </c>
      <c r="E1604">
        <v>54273</v>
      </c>
      <c r="F1604" t="s">
        <v>8</v>
      </c>
    </row>
    <row r="1605" spans="1:6" x14ac:dyDescent="0.2">
      <c r="A1605">
        <v>2019</v>
      </c>
      <c r="B1605" t="s">
        <v>59</v>
      </c>
      <c r="C1605" t="s">
        <v>30</v>
      </c>
      <c r="D1605">
        <v>19589</v>
      </c>
      <c r="E1605">
        <v>41324</v>
      </c>
      <c r="F1605" t="s">
        <v>8</v>
      </c>
    </row>
    <row r="1606" spans="1:6" x14ac:dyDescent="0.2">
      <c r="A1606">
        <v>2019</v>
      </c>
      <c r="B1606" t="s">
        <v>59</v>
      </c>
      <c r="C1606" t="s">
        <v>31</v>
      </c>
      <c r="D1606">
        <v>40324</v>
      </c>
      <c r="E1606">
        <v>47095</v>
      </c>
      <c r="F1606" t="s">
        <v>10</v>
      </c>
    </row>
    <row r="1607" spans="1:6" x14ac:dyDescent="0.2">
      <c r="A1607">
        <v>2019</v>
      </c>
      <c r="B1607" t="s">
        <v>59</v>
      </c>
      <c r="C1607" t="s">
        <v>32</v>
      </c>
      <c r="D1607">
        <v>9270</v>
      </c>
      <c r="E1607">
        <v>44067</v>
      </c>
      <c r="F1607" t="s">
        <v>10</v>
      </c>
    </row>
    <row r="1608" spans="1:6" x14ac:dyDescent="0.2">
      <c r="A1608">
        <v>2019</v>
      </c>
      <c r="B1608" t="s">
        <v>59</v>
      </c>
      <c r="C1608" t="s">
        <v>33</v>
      </c>
      <c r="D1608">
        <v>15024</v>
      </c>
      <c r="E1608">
        <v>44493</v>
      </c>
      <c r="F1608" t="s">
        <v>10</v>
      </c>
    </row>
    <row r="1609" spans="1:6" x14ac:dyDescent="0.2">
      <c r="A1609">
        <v>2019</v>
      </c>
      <c r="B1609" t="s">
        <v>59</v>
      </c>
      <c r="C1609" t="s">
        <v>34</v>
      </c>
      <c r="D1609">
        <v>15910</v>
      </c>
      <c r="E1609">
        <v>48847</v>
      </c>
      <c r="F1609" t="s">
        <v>10</v>
      </c>
    </row>
    <row r="1610" spans="1:6" x14ac:dyDescent="0.2">
      <c r="A1610">
        <v>2019</v>
      </c>
      <c r="B1610" t="s">
        <v>59</v>
      </c>
      <c r="C1610" t="s">
        <v>35</v>
      </c>
      <c r="D1610">
        <v>12612</v>
      </c>
      <c r="E1610">
        <v>52101</v>
      </c>
      <c r="F1610" t="s">
        <v>10</v>
      </c>
    </row>
    <row r="1611" spans="1:6" x14ac:dyDescent="0.2">
      <c r="A1611">
        <v>2019</v>
      </c>
      <c r="B1611" t="s">
        <v>59</v>
      </c>
      <c r="C1611" t="s">
        <v>36</v>
      </c>
      <c r="D1611">
        <v>53977</v>
      </c>
      <c r="E1611">
        <v>58631</v>
      </c>
      <c r="F1611" t="s">
        <v>8</v>
      </c>
    </row>
    <row r="1612" spans="1:6" x14ac:dyDescent="0.2">
      <c r="A1612">
        <v>2019</v>
      </c>
      <c r="B1612" t="s">
        <v>59</v>
      </c>
      <c r="C1612" t="s">
        <v>37</v>
      </c>
      <c r="D1612">
        <v>10538</v>
      </c>
      <c r="E1612">
        <v>42519</v>
      </c>
      <c r="F1612" t="s">
        <v>8</v>
      </c>
    </row>
    <row r="1613" spans="1:6" x14ac:dyDescent="0.2">
      <c r="A1613">
        <v>2019</v>
      </c>
      <c r="B1613" t="s">
        <v>59</v>
      </c>
      <c r="C1613" t="s">
        <v>38</v>
      </c>
      <c r="D1613">
        <v>126549</v>
      </c>
      <c r="E1613">
        <v>56389</v>
      </c>
      <c r="F1613" t="s">
        <v>10</v>
      </c>
    </row>
    <row r="1614" spans="1:6" x14ac:dyDescent="0.2">
      <c r="A1614">
        <v>2019</v>
      </c>
      <c r="B1614" t="s">
        <v>59</v>
      </c>
      <c r="C1614" t="s">
        <v>39</v>
      </c>
      <c r="D1614">
        <v>61042</v>
      </c>
      <c r="E1614">
        <v>47845</v>
      </c>
      <c r="F1614" t="s">
        <v>8</v>
      </c>
    </row>
    <row r="1615" spans="1:6" x14ac:dyDescent="0.2">
      <c r="A1615">
        <v>2019</v>
      </c>
      <c r="B1615" t="s">
        <v>59</v>
      </c>
      <c r="C1615" t="s">
        <v>40</v>
      </c>
      <c r="D1615">
        <v>7819</v>
      </c>
      <c r="E1615">
        <v>53910</v>
      </c>
      <c r="F1615" t="s">
        <v>8</v>
      </c>
    </row>
    <row r="1616" spans="1:6" x14ac:dyDescent="0.2">
      <c r="A1616">
        <v>2019</v>
      </c>
      <c r="B1616" t="s">
        <v>59</v>
      </c>
      <c r="C1616" t="s">
        <v>41</v>
      </c>
      <c r="D1616">
        <v>68763</v>
      </c>
      <c r="E1616">
        <v>48564</v>
      </c>
      <c r="F1616" t="s">
        <v>10</v>
      </c>
    </row>
    <row r="1617" spans="1:6" x14ac:dyDescent="0.2">
      <c r="A1617">
        <v>2019</v>
      </c>
      <c r="B1617" t="s">
        <v>59</v>
      </c>
      <c r="C1617" t="s">
        <v>42</v>
      </c>
      <c r="D1617">
        <v>23838</v>
      </c>
      <c r="E1617">
        <v>47040</v>
      </c>
      <c r="F1617" t="s">
        <v>10</v>
      </c>
    </row>
    <row r="1618" spans="1:6" x14ac:dyDescent="0.2">
      <c r="A1618">
        <v>2019</v>
      </c>
      <c r="B1618" t="s">
        <v>59</v>
      </c>
      <c r="C1618" t="s">
        <v>43</v>
      </c>
      <c r="D1618">
        <v>26684</v>
      </c>
      <c r="E1618">
        <v>48870</v>
      </c>
      <c r="F1618" t="s">
        <v>8</v>
      </c>
    </row>
    <row r="1619" spans="1:6" x14ac:dyDescent="0.2">
      <c r="A1619">
        <v>2019</v>
      </c>
      <c r="B1619" t="s">
        <v>59</v>
      </c>
      <c r="C1619" t="s">
        <v>44</v>
      </c>
      <c r="D1619">
        <v>75374</v>
      </c>
      <c r="E1619">
        <v>49972</v>
      </c>
      <c r="F1619" t="s">
        <v>8</v>
      </c>
    </row>
    <row r="1620" spans="1:6" x14ac:dyDescent="0.2">
      <c r="A1620">
        <v>2019</v>
      </c>
      <c r="B1620" t="s">
        <v>59</v>
      </c>
      <c r="C1620" t="s">
        <v>45</v>
      </c>
      <c r="D1620">
        <v>7674</v>
      </c>
      <c r="E1620">
        <v>48503</v>
      </c>
      <c r="F1620" t="s">
        <v>10</v>
      </c>
    </row>
    <row r="1621" spans="1:6" x14ac:dyDescent="0.2">
      <c r="A1621">
        <v>2019</v>
      </c>
      <c r="B1621" t="s">
        <v>59</v>
      </c>
      <c r="C1621" t="s">
        <v>46</v>
      </c>
      <c r="D1621">
        <v>29784</v>
      </c>
      <c r="E1621">
        <v>44973</v>
      </c>
      <c r="F1621" t="s">
        <v>8</v>
      </c>
    </row>
    <row r="1622" spans="1:6" x14ac:dyDescent="0.2">
      <c r="A1622">
        <v>2019</v>
      </c>
      <c r="B1622" t="s">
        <v>59</v>
      </c>
      <c r="C1622" t="s">
        <v>47</v>
      </c>
      <c r="D1622">
        <v>8036</v>
      </c>
      <c r="E1622">
        <v>44278</v>
      </c>
      <c r="F1622" t="s">
        <v>10</v>
      </c>
    </row>
    <row r="1623" spans="1:6" x14ac:dyDescent="0.2">
      <c r="A1623">
        <v>2019</v>
      </c>
      <c r="B1623" t="s">
        <v>59</v>
      </c>
      <c r="C1623" t="s">
        <v>48</v>
      </c>
      <c r="D1623">
        <v>39250</v>
      </c>
      <c r="E1623">
        <v>50773</v>
      </c>
      <c r="F1623" t="s">
        <v>8</v>
      </c>
    </row>
    <row r="1624" spans="1:6" x14ac:dyDescent="0.2">
      <c r="A1624">
        <v>2019</v>
      </c>
      <c r="B1624" t="s">
        <v>59</v>
      </c>
      <c r="C1624" t="s">
        <v>49</v>
      </c>
      <c r="D1624">
        <v>145842</v>
      </c>
      <c r="E1624">
        <v>56316</v>
      </c>
      <c r="F1624" t="s">
        <v>8</v>
      </c>
    </row>
    <row r="1625" spans="1:6" x14ac:dyDescent="0.2">
      <c r="A1625">
        <v>2019</v>
      </c>
      <c r="B1625" t="s">
        <v>59</v>
      </c>
      <c r="C1625" t="s">
        <v>50</v>
      </c>
      <c r="D1625">
        <v>19048</v>
      </c>
      <c r="E1625">
        <v>48378</v>
      </c>
      <c r="F1625" t="s">
        <v>10</v>
      </c>
    </row>
    <row r="1626" spans="1:6" x14ac:dyDescent="0.2">
      <c r="A1626">
        <v>2019</v>
      </c>
      <c r="B1626" t="s">
        <v>59</v>
      </c>
      <c r="C1626" t="s">
        <v>51</v>
      </c>
      <c r="D1626">
        <v>5138</v>
      </c>
      <c r="E1626">
        <v>44650</v>
      </c>
      <c r="F1626" t="s">
        <v>10</v>
      </c>
    </row>
    <row r="1627" spans="1:6" x14ac:dyDescent="0.2">
      <c r="A1627">
        <v>2019</v>
      </c>
      <c r="B1627" t="s">
        <v>59</v>
      </c>
      <c r="C1627" t="s">
        <v>52</v>
      </c>
      <c r="D1627">
        <v>42996</v>
      </c>
      <c r="E1627">
        <v>48291</v>
      </c>
      <c r="F1627" t="s">
        <v>8</v>
      </c>
    </row>
    <row r="1628" spans="1:6" x14ac:dyDescent="0.2">
      <c r="A1628">
        <v>2019</v>
      </c>
      <c r="B1628" t="s">
        <v>59</v>
      </c>
      <c r="C1628" t="s">
        <v>53</v>
      </c>
      <c r="D1628">
        <v>39715</v>
      </c>
      <c r="E1628">
        <v>64924</v>
      </c>
      <c r="F1628" t="s">
        <v>8</v>
      </c>
    </row>
    <row r="1629" spans="1:6" x14ac:dyDescent="0.2">
      <c r="A1629">
        <v>2019</v>
      </c>
      <c r="B1629" t="s">
        <v>59</v>
      </c>
      <c r="C1629" t="s">
        <v>54</v>
      </c>
      <c r="D1629">
        <v>10925</v>
      </c>
      <c r="E1629">
        <v>43489</v>
      </c>
      <c r="F1629" t="s">
        <v>10</v>
      </c>
    </row>
    <row r="1630" spans="1:6" x14ac:dyDescent="0.2">
      <c r="A1630">
        <v>2019</v>
      </c>
      <c r="B1630" t="s">
        <v>59</v>
      </c>
      <c r="C1630" t="s">
        <v>55</v>
      </c>
      <c r="D1630">
        <v>35433</v>
      </c>
      <c r="E1630">
        <v>45831</v>
      </c>
      <c r="F1630" t="s">
        <v>10</v>
      </c>
    </row>
    <row r="1631" spans="1:6" x14ac:dyDescent="0.2">
      <c r="A1631">
        <v>2019</v>
      </c>
      <c r="B1631" t="s">
        <v>59</v>
      </c>
      <c r="C1631" t="s">
        <v>56</v>
      </c>
      <c r="D1631">
        <v>4822</v>
      </c>
      <c r="E1631">
        <v>46999</v>
      </c>
      <c r="F1631" t="s">
        <v>10</v>
      </c>
    </row>
    <row r="1632" spans="1:6" x14ac:dyDescent="0.2">
      <c r="A1632">
        <v>2019</v>
      </c>
      <c r="B1632" t="s">
        <v>60</v>
      </c>
      <c r="C1632" t="s">
        <v>7</v>
      </c>
      <c r="D1632">
        <v>1969</v>
      </c>
      <c r="E1632">
        <v>64932</v>
      </c>
      <c r="F1632" t="s">
        <v>10</v>
      </c>
    </row>
    <row r="1633" spans="1:6" x14ac:dyDescent="0.2">
      <c r="A1633">
        <v>2019</v>
      </c>
      <c r="B1633" t="s">
        <v>60</v>
      </c>
      <c r="C1633" t="s">
        <v>9</v>
      </c>
      <c r="D1633">
        <v>2461</v>
      </c>
      <c r="E1633">
        <v>77171</v>
      </c>
      <c r="F1633" t="s">
        <v>10</v>
      </c>
    </row>
    <row r="1634" spans="1:6" x14ac:dyDescent="0.2">
      <c r="A1634">
        <v>2019</v>
      </c>
      <c r="B1634" t="s">
        <v>60</v>
      </c>
      <c r="C1634" t="s">
        <v>11</v>
      </c>
      <c r="D1634">
        <v>1123</v>
      </c>
      <c r="E1634">
        <v>62682</v>
      </c>
      <c r="F1634" t="s">
        <v>8</v>
      </c>
    </row>
    <row r="1635" spans="1:6" x14ac:dyDescent="0.2">
      <c r="A1635">
        <v>2019</v>
      </c>
      <c r="B1635" t="s">
        <v>60</v>
      </c>
      <c r="C1635" t="s">
        <v>12</v>
      </c>
      <c r="D1635">
        <v>22519</v>
      </c>
      <c r="E1635">
        <v>178309</v>
      </c>
      <c r="F1635" t="s">
        <v>8</v>
      </c>
    </row>
    <row r="1636" spans="1:6" x14ac:dyDescent="0.2">
      <c r="A1636">
        <v>2019</v>
      </c>
      <c r="B1636" t="s">
        <v>60</v>
      </c>
      <c r="C1636" t="s">
        <v>13</v>
      </c>
      <c r="D1636">
        <v>3891</v>
      </c>
      <c r="E1636">
        <v>106781</v>
      </c>
      <c r="F1636" t="s">
        <v>10</v>
      </c>
    </row>
    <row r="1637" spans="1:6" x14ac:dyDescent="0.2">
      <c r="A1637">
        <v>2019</v>
      </c>
      <c r="B1637" t="s">
        <v>60</v>
      </c>
      <c r="C1637" t="s">
        <v>14</v>
      </c>
      <c r="D1637">
        <v>2146</v>
      </c>
      <c r="E1637">
        <v>109094</v>
      </c>
      <c r="F1637" t="s">
        <v>8</v>
      </c>
    </row>
    <row r="1638" spans="1:6" x14ac:dyDescent="0.2">
      <c r="A1638">
        <v>2019</v>
      </c>
      <c r="B1638" t="s">
        <v>60</v>
      </c>
      <c r="C1638" t="s">
        <v>15</v>
      </c>
      <c r="D1638">
        <v>409</v>
      </c>
      <c r="E1638">
        <v>70686</v>
      </c>
      <c r="F1638" t="s">
        <v>8</v>
      </c>
    </row>
    <row r="1639" spans="1:6" x14ac:dyDescent="0.2">
      <c r="A1639">
        <v>2019</v>
      </c>
      <c r="B1639" t="s">
        <v>60</v>
      </c>
      <c r="C1639" t="s">
        <v>16</v>
      </c>
      <c r="D1639">
        <v>10983</v>
      </c>
      <c r="E1639">
        <v>86305</v>
      </c>
      <c r="F1639" t="s">
        <v>10</v>
      </c>
    </row>
    <row r="1640" spans="1:6" x14ac:dyDescent="0.2">
      <c r="A1640">
        <v>2019</v>
      </c>
      <c r="B1640" t="s">
        <v>60</v>
      </c>
      <c r="C1640" t="s">
        <v>17</v>
      </c>
      <c r="D1640">
        <v>4911</v>
      </c>
      <c r="E1640">
        <v>102306</v>
      </c>
      <c r="F1640" t="s">
        <v>10</v>
      </c>
    </row>
    <row r="1641" spans="1:6" x14ac:dyDescent="0.2">
      <c r="A1641">
        <v>2019</v>
      </c>
      <c r="B1641" t="s">
        <v>60</v>
      </c>
      <c r="C1641" t="s">
        <v>18</v>
      </c>
      <c r="D1641">
        <v>1175</v>
      </c>
      <c r="E1641">
        <v>57032</v>
      </c>
      <c r="F1641" t="s">
        <v>8</v>
      </c>
    </row>
    <row r="1642" spans="1:6" x14ac:dyDescent="0.2">
      <c r="A1642">
        <v>2019</v>
      </c>
      <c r="B1642" t="s">
        <v>60</v>
      </c>
      <c r="C1642" t="s">
        <v>19</v>
      </c>
      <c r="D1642">
        <v>6534</v>
      </c>
      <c r="E1642">
        <v>91328</v>
      </c>
      <c r="F1642" t="s">
        <v>8</v>
      </c>
    </row>
    <row r="1643" spans="1:6" x14ac:dyDescent="0.2">
      <c r="A1643">
        <v>2019</v>
      </c>
      <c r="B1643" t="s">
        <v>60</v>
      </c>
      <c r="C1643" t="s">
        <v>20</v>
      </c>
      <c r="D1643">
        <v>2019</v>
      </c>
      <c r="E1643">
        <v>65391</v>
      </c>
      <c r="F1643" t="s">
        <v>10</v>
      </c>
    </row>
    <row r="1644" spans="1:6" x14ac:dyDescent="0.2">
      <c r="A1644">
        <v>2019</v>
      </c>
      <c r="B1644" t="s">
        <v>60</v>
      </c>
      <c r="C1644" t="s">
        <v>21</v>
      </c>
      <c r="D1644">
        <v>1698</v>
      </c>
      <c r="E1644">
        <v>61957</v>
      </c>
      <c r="F1644" t="s">
        <v>8</v>
      </c>
    </row>
    <row r="1645" spans="1:6" x14ac:dyDescent="0.2">
      <c r="A1645">
        <v>2019</v>
      </c>
      <c r="B1645" t="s">
        <v>60</v>
      </c>
      <c r="C1645" t="s">
        <v>22</v>
      </c>
      <c r="D1645">
        <v>1260</v>
      </c>
      <c r="E1645">
        <v>67084</v>
      </c>
      <c r="F1645" t="s">
        <v>10</v>
      </c>
    </row>
    <row r="1646" spans="1:6" x14ac:dyDescent="0.2">
      <c r="A1646">
        <v>2019</v>
      </c>
      <c r="B1646" t="s">
        <v>60</v>
      </c>
      <c r="C1646" t="s">
        <v>23</v>
      </c>
      <c r="D1646">
        <v>1697</v>
      </c>
      <c r="E1646">
        <v>60857</v>
      </c>
      <c r="F1646" t="s">
        <v>8</v>
      </c>
    </row>
    <row r="1647" spans="1:6" x14ac:dyDescent="0.2">
      <c r="A1647">
        <v>2019</v>
      </c>
      <c r="B1647" t="s">
        <v>60</v>
      </c>
      <c r="C1647" t="s">
        <v>24</v>
      </c>
      <c r="D1647">
        <v>1650</v>
      </c>
      <c r="E1647">
        <v>61038</v>
      </c>
      <c r="F1647" t="s">
        <v>8</v>
      </c>
    </row>
    <row r="1648" spans="1:6" x14ac:dyDescent="0.2">
      <c r="A1648">
        <v>2019</v>
      </c>
      <c r="B1648" t="s">
        <v>60</v>
      </c>
      <c r="C1648" t="s">
        <v>25</v>
      </c>
      <c r="D1648">
        <v>843</v>
      </c>
      <c r="E1648">
        <v>58561</v>
      </c>
      <c r="F1648" t="s">
        <v>10</v>
      </c>
    </row>
    <row r="1649" spans="1:6" x14ac:dyDescent="0.2">
      <c r="A1649">
        <v>2019</v>
      </c>
      <c r="B1649" t="s">
        <v>60</v>
      </c>
      <c r="C1649" t="s">
        <v>26</v>
      </c>
      <c r="D1649">
        <v>2719</v>
      </c>
      <c r="E1649">
        <v>94009</v>
      </c>
      <c r="F1649" t="s">
        <v>10</v>
      </c>
    </row>
    <row r="1650" spans="1:6" x14ac:dyDescent="0.2">
      <c r="A1650">
        <v>2019</v>
      </c>
      <c r="B1650" t="s">
        <v>60</v>
      </c>
      <c r="C1650" t="s">
        <v>27</v>
      </c>
      <c r="D1650">
        <v>5143</v>
      </c>
      <c r="E1650">
        <v>120166</v>
      </c>
      <c r="F1650" t="s">
        <v>8</v>
      </c>
    </row>
    <row r="1651" spans="1:6" x14ac:dyDescent="0.2">
      <c r="A1651">
        <v>2019</v>
      </c>
      <c r="B1651" t="s">
        <v>60</v>
      </c>
      <c r="C1651" t="s">
        <v>28</v>
      </c>
      <c r="D1651">
        <v>5934</v>
      </c>
      <c r="E1651">
        <v>76884</v>
      </c>
      <c r="F1651" t="s">
        <v>8</v>
      </c>
    </row>
    <row r="1652" spans="1:6" x14ac:dyDescent="0.2">
      <c r="A1652">
        <v>2019</v>
      </c>
      <c r="B1652" t="s">
        <v>60</v>
      </c>
      <c r="C1652" t="s">
        <v>29</v>
      </c>
      <c r="D1652">
        <v>3663</v>
      </c>
      <c r="E1652">
        <v>81459</v>
      </c>
      <c r="F1652" t="s">
        <v>10</v>
      </c>
    </row>
    <row r="1653" spans="1:6" x14ac:dyDescent="0.2">
      <c r="A1653">
        <v>2019</v>
      </c>
      <c r="B1653" t="s">
        <v>60</v>
      </c>
      <c r="C1653" t="s">
        <v>30</v>
      </c>
      <c r="D1653">
        <v>962</v>
      </c>
      <c r="E1653">
        <v>54002</v>
      </c>
      <c r="F1653" t="s">
        <v>10</v>
      </c>
    </row>
    <row r="1654" spans="1:6" x14ac:dyDescent="0.2">
      <c r="A1654">
        <v>2019</v>
      </c>
      <c r="B1654" t="s">
        <v>60</v>
      </c>
      <c r="C1654" t="s">
        <v>31</v>
      </c>
      <c r="D1654">
        <v>3051</v>
      </c>
      <c r="E1654">
        <v>79665</v>
      </c>
      <c r="F1654" t="s">
        <v>10</v>
      </c>
    </row>
    <row r="1655" spans="1:6" x14ac:dyDescent="0.2">
      <c r="A1655">
        <v>2019</v>
      </c>
      <c r="B1655" t="s">
        <v>60</v>
      </c>
      <c r="C1655" t="s">
        <v>32</v>
      </c>
      <c r="D1655">
        <v>759</v>
      </c>
      <c r="E1655">
        <v>57903</v>
      </c>
      <c r="F1655" t="s">
        <v>10</v>
      </c>
    </row>
    <row r="1656" spans="1:6" x14ac:dyDescent="0.2">
      <c r="A1656">
        <v>2019</v>
      </c>
      <c r="B1656" t="s">
        <v>60</v>
      </c>
      <c r="C1656" t="s">
        <v>33</v>
      </c>
      <c r="D1656">
        <v>964</v>
      </c>
      <c r="E1656">
        <v>67365</v>
      </c>
      <c r="F1656" t="s">
        <v>10</v>
      </c>
    </row>
    <row r="1657" spans="1:6" x14ac:dyDescent="0.2">
      <c r="A1657">
        <v>2019</v>
      </c>
      <c r="B1657" t="s">
        <v>60</v>
      </c>
      <c r="C1657" t="s">
        <v>34</v>
      </c>
      <c r="D1657">
        <v>1440</v>
      </c>
      <c r="E1657">
        <v>71866</v>
      </c>
      <c r="F1657" t="s">
        <v>8</v>
      </c>
    </row>
    <row r="1658" spans="1:6" x14ac:dyDescent="0.2">
      <c r="A1658">
        <v>2019</v>
      </c>
      <c r="B1658" t="s">
        <v>60</v>
      </c>
      <c r="C1658" t="s">
        <v>35</v>
      </c>
      <c r="D1658">
        <v>843</v>
      </c>
      <c r="E1658">
        <v>94119</v>
      </c>
      <c r="F1658" t="s">
        <v>8</v>
      </c>
    </row>
    <row r="1659" spans="1:6" x14ac:dyDescent="0.2">
      <c r="A1659">
        <v>2019</v>
      </c>
      <c r="B1659" t="s">
        <v>60</v>
      </c>
      <c r="C1659" t="s">
        <v>36</v>
      </c>
      <c r="D1659">
        <v>3595</v>
      </c>
      <c r="E1659">
        <v>114638</v>
      </c>
      <c r="F1659" t="s">
        <v>10</v>
      </c>
    </row>
    <row r="1660" spans="1:6" x14ac:dyDescent="0.2">
      <c r="A1660">
        <v>2019</v>
      </c>
      <c r="B1660" t="s">
        <v>60</v>
      </c>
      <c r="C1660" t="s">
        <v>37</v>
      </c>
      <c r="D1660">
        <v>929</v>
      </c>
      <c r="E1660">
        <v>57009</v>
      </c>
      <c r="F1660" t="s">
        <v>8</v>
      </c>
    </row>
    <row r="1661" spans="1:6" x14ac:dyDescent="0.2">
      <c r="A1661">
        <v>2019</v>
      </c>
      <c r="B1661" t="s">
        <v>60</v>
      </c>
      <c r="C1661" t="s">
        <v>38</v>
      </c>
      <c r="D1661">
        <v>12397</v>
      </c>
      <c r="E1661">
        <v>125508</v>
      </c>
      <c r="F1661" t="s">
        <v>8</v>
      </c>
    </row>
    <row r="1662" spans="1:6" x14ac:dyDescent="0.2">
      <c r="A1662">
        <v>2019</v>
      </c>
      <c r="B1662" t="s">
        <v>60</v>
      </c>
      <c r="C1662" t="s">
        <v>39</v>
      </c>
      <c r="D1662">
        <v>5042</v>
      </c>
      <c r="E1662">
        <v>86496</v>
      </c>
      <c r="F1662" t="s">
        <v>10</v>
      </c>
    </row>
    <row r="1663" spans="1:6" x14ac:dyDescent="0.2">
      <c r="A1663">
        <v>2019</v>
      </c>
      <c r="B1663" t="s">
        <v>60</v>
      </c>
      <c r="C1663" t="s">
        <v>40</v>
      </c>
      <c r="D1663">
        <v>396</v>
      </c>
      <c r="E1663">
        <v>71114</v>
      </c>
      <c r="F1663" t="s">
        <v>10</v>
      </c>
    </row>
    <row r="1664" spans="1:6" x14ac:dyDescent="0.2">
      <c r="A1664">
        <v>2019</v>
      </c>
      <c r="B1664" t="s">
        <v>60</v>
      </c>
      <c r="C1664" t="s">
        <v>41</v>
      </c>
      <c r="D1664">
        <v>4456</v>
      </c>
      <c r="E1664">
        <v>73912</v>
      </c>
      <c r="F1664" t="s">
        <v>8</v>
      </c>
    </row>
    <row r="1665" spans="1:6" x14ac:dyDescent="0.2">
      <c r="A1665">
        <v>2019</v>
      </c>
      <c r="B1665" t="s">
        <v>60</v>
      </c>
      <c r="C1665" t="s">
        <v>42</v>
      </c>
      <c r="D1665">
        <v>1491</v>
      </c>
      <c r="E1665">
        <v>63922</v>
      </c>
      <c r="F1665" t="s">
        <v>8</v>
      </c>
    </row>
    <row r="1666" spans="1:6" x14ac:dyDescent="0.2">
      <c r="A1666">
        <v>2019</v>
      </c>
      <c r="B1666" t="s">
        <v>60</v>
      </c>
      <c r="C1666" t="s">
        <v>43</v>
      </c>
      <c r="D1666">
        <v>3521</v>
      </c>
      <c r="E1666">
        <v>86210</v>
      </c>
      <c r="F1666" t="s">
        <v>10</v>
      </c>
    </row>
    <row r="1667" spans="1:6" x14ac:dyDescent="0.2">
      <c r="A1667">
        <v>2019</v>
      </c>
      <c r="B1667" t="s">
        <v>60</v>
      </c>
      <c r="C1667" t="s">
        <v>44</v>
      </c>
      <c r="D1667">
        <v>4664</v>
      </c>
      <c r="E1667">
        <v>84987</v>
      </c>
      <c r="F1667" t="s">
        <v>8</v>
      </c>
    </row>
    <row r="1668" spans="1:6" x14ac:dyDescent="0.2">
      <c r="A1668">
        <v>2019</v>
      </c>
      <c r="B1668" t="s">
        <v>60</v>
      </c>
      <c r="C1668" t="s">
        <v>45</v>
      </c>
      <c r="D1668">
        <v>745</v>
      </c>
      <c r="E1668">
        <v>76660</v>
      </c>
      <c r="F1668" t="s">
        <v>10</v>
      </c>
    </row>
    <row r="1669" spans="1:6" x14ac:dyDescent="0.2">
      <c r="A1669">
        <v>2019</v>
      </c>
      <c r="B1669" t="s">
        <v>60</v>
      </c>
      <c r="C1669" t="s">
        <v>46</v>
      </c>
      <c r="D1669">
        <v>2430</v>
      </c>
      <c r="E1669">
        <v>67428</v>
      </c>
      <c r="F1669" t="s">
        <v>8</v>
      </c>
    </row>
    <row r="1670" spans="1:6" x14ac:dyDescent="0.2">
      <c r="A1670">
        <v>2019</v>
      </c>
      <c r="B1670" t="s">
        <v>60</v>
      </c>
      <c r="C1670" t="s">
        <v>47</v>
      </c>
      <c r="D1670">
        <v>561</v>
      </c>
      <c r="E1670">
        <v>53231</v>
      </c>
      <c r="F1670" t="s">
        <v>8</v>
      </c>
    </row>
    <row r="1671" spans="1:6" x14ac:dyDescent="0.2">
      <c r="A1671">
        <v>2019</v>
      </c>
      <c r="B1671" t="s">
        <v>60</v>
      </c>
      <c r="C1671" t="s">
        <v>48</v>
      </c>
      <c r="D1671">
        <v>3260</v>
      </c>
      <c r="E1671">
        <v>74381</v>
      </c>
      <c r="F1671" t="s">
        <v>10</v>
      </c>
    </row>
    <row r="1672" spans="1:6" x14ac:dyDescent="0.2">
      <c r="A1672">
        <v>2019</v>
      </c>
      <c r="B1672" t="s">
        <v>60</v>
      </c>
      <c r="C1672" t="s">
        <v>49</v>
      </c>
      <c r="D1672">
        <v>9521</v>
      </c>
      <c r="E1672">
        <v>90394</v>
      </c>
      <c r="F1672" t="s">
        <v>10</v>
      </c>
    </row>
    <row r="1673" spans="1:6" x14ac:dyDescent="0.2">
      <c r="A1673">
        <v>2019</v>
      </c>
      <c r="B1673" t="s">
        <v>60</v>
      </c>
      <c r="C1673" t="s">
        <v>50</v>
      </c>
      <c r="D1673">
        <v>2347</v>
      </c>
      <c r="E1673">
        <v>77167</v>
      </c>
      <c r="F1673" t="s">
        <v>8</v>
      </c>
    </row>
    <row r="1674" spans="1:6" x14ac:dyDescent="0.2">
      <c r="A1674">
        <v>2019</v>
      </c>
      <c r="B1674" t="s">
        <v>60</v>
      </c>
      <c r="C1674" t="s">
        <v>51</v>
      </c>
      <c r="D1674">
        <v>503</v>
      </c>
      <c r="E1674">
        <v>64372</v>
      </c>
      <c r="F1674" t="s">
        <v>8</v>
      </c>
    </row>
    <row r="1675" spans="1:6" x14ac:dyDescent="0.2">
      <c r="A1675">
        <v>2019</v>
      </c>
      <c r="B1675" t="s">
        <v>60</v>
      </c>
      <c r="C1675" t="s">
        <v>52</v>
      </c>
      <c r="D1675">
        <v>4222</v>
      </c>
      <c r="E1675">
        <v>104219</v>
      </c>
      <c r="F1675" t="s">
        <v>10</v>
      </c>
    </row>
    <row r="1676" spans="1:6" x14ac:dyDescent="0.2">
      <c r="A1676">
        <v>2019</v>
      </c>
      <c r="B1676" t="s">
        <v>60</v>
      </c>
      <c r="C1676" t="s">
        <v>53</v>
      </c>
      <c r="D1676">
        <v>4271</v>
      </c>
      <c r="E1676">
        <v>178513</v>
      </c>
      <c r="F1676" t="s">
        <v>10</v>
      </c>
    </row>
    <row r="1677" spans="1:6" x14ac:dyDescent="0.2">
      <c r="A1677">
        <v>2019</v>
      </c>
      <c r="B1677" t="s">
        <v>60</v>
      </c>
      <c r="C1677" t="s">
        <v>54</v>
      </c>
      <c r="D1677">
        <v>764</v>
      </c>
      <c r="E1677">
        <v>56474</v>
      </c>
      <c r="F1677" t="s">
        <v>10</v>
      </c>
    </row>
    <row r="1678" spans="1:6" x14ac:dyDescent="0.2">
      <c r="A1678">
        <v>2019</v>
      </c>
      <c r="B1678" t="s">
        <v>60</v>
      </c>
      <c r="C1678" t="s">
        <v>55</v>
      </c>
      <c r="D1678">
        <v>2126</v>
      </c>
      <c r="E1678">
        <v>77912</v>
      </c>
      <c r="F1678" t="s">
        <v>10</v>
      </c>
    </row>
    <row r="1679" spans="1:6" x14ac:dyDescent="0.2">
      <c r="A1679">
        <v>2019</v>
      </c>
      <c r="B1679" t="s">
        <v>60</v>
      </c>
      <c r="C1679" t="s">
        <v>56</v>
      </c>
      <c r="D1679">
        <v>389</v>
      </c>
      <c r="E1679">
        <v>52375</v>
      </c>
      <c r="F1679" t="s">
        <v>10</v>
      </c>
    </row>
    <row r="1680" spans="1:6" x14ac:dyDescent="0.2">
      <c r="A1680">
        <v>2019</v>
      </c>
      <c r="B1680" t="s">
        <v>61</v>
      </c>
      <c r="C1680" t="s">
        <v>7</v>
      </c>
      <c r="D1680">
        <v>13089</v>
      </c>
      <c r="E1680">
        <v>72324</v>
      </c>
      <c r="F1680" t="s">
        <v>8</v>
      </c>
    </row>
    <row r="1681" spans="1:6" x14ac:dyDescent="0.2">
      <c r="A1681">
        <v>2019</v>
      </c>
      <c r="B1681" t="s">
        <v>61</v>
      </c>
      <c r="C1681" t="s">
        <v>9</v>
      </c>
      <c r="D1681">
        <v>15754</v>
      </c>
      <c r="E1681">
        <v>74059</v>
      </c>
      <c r="F1681" t="s">
        <v>8</v>
      </c>
    </row>
    <row r="1682" spans="1:6" x14ac:dyDescent="0.2">
      <c r="A1682">
        <v>2019</v>
      </c>
      <c r="B1682" t="s">
        <v>61</v>
      </c>
      <c r="C1682" t="s">
        <v>11</v>
      </c>
      <c r="D1682">
        <v>8251</v>
      </c>
      <c r="E1682">
        <v>61939</v>
      </c>
      <c r="F1682" t="s">
        <v>10</v>
      </c>
    </row>
    <row r="1683" spans="1:6" x14ac:dyDescent="0.2">
      <c r="A1683">
        <v>2019</v>
      </c>
      <c r="B1683" t="s">
        <v>61</v>
      </c>
      <c r="C1683" t="s">
        <v>12</v>
      </c>
      <c r="D1683">
        <v>98024</v>
      </c>
      <c r="E1683">
        <v>110466</v>
      </c>
      <c r="F1683" t="s">
        <v>8</v>
      </c>
    </row>
    <row r="1684" spans="1:6" x14ac:dyDescent="0.2">
      <c r="A1684">
        <v>2019</v>
      </c>
      <c r="B1684" t="s">
        <v>61</v>
      </c>
      <c r="C1684" t="s">
        <v>13</v>
      </c>
      <c r="D1684">
        <v>22552</v>
      </c>
      <c r="E1684">
        <v>87536</v>
      </c>
      <c r="F1684" t="s">
        <v>8</v>
      </c>
    </row>
    <row r="1685" spans="1:6" x14ac:dyDescent="0.2">
      <c r="A1685">
        <v>2019</v>
      </c>
      <c r="B1685" t="s">
        <v>61</v>
      </c>
      <c r="C1685" t="s">
        <v>14</v>
      </c>
      <c r="D1685">
        <v>10779</v>
      </c>
      <c r="E1685">
        <v>158598</v>
      </c>
      <c r="F1685" t="s">
        <v>10</v>
      </c>
    </row>
    <row r="1686" spans="1:6" x14ac:dyDescent="0.2">
      <c r="A1686">
        <v>2019</v>
      </c>
      <c r="B1686" t="s">
        <v>61</v>
      </c>
      <c r="C1686" t="s">
        <v>15</v>
      </c>
      <c r="D1686">
        <v>2800</v>
      </c>
      <c r="E1686">
        <v>98267</v>
      </c>
      <c r="F1686" t="s">
        <v>10</v>
      </c>
    </row>
    <row r="1687" spans="1:6" x14ac:dyDescent="0.2">
      <c r="A1687">
        <v>2019</v>
      </c>
      <c r="B1687" t="s">
        <v>61</v>
      </c>
      <c r="C1687" t="s">
        <v>16</v>
      </c>
      <c r="D1687">
        <v>71616</v>
      </c>
      <c r="E1687">
        <v>78708</v>
      </c>
      <c r="F1687" t="s">
        <v>8</v>
      </c>
    </row>
    <row r="1688" spans="1:6" x14ac:dyDescent="0.2">
      <c r="A1688">
        <v>2019</v>
      </c>
      <c r="B1688" t="s">
        <v>61</v>
      </c>
      <c r="C1688" t="s">
        <v>17</v>
      </c>
      <c r="D1688">
        <v>25978</v>
      </c>
      <c r="E1688">
        <v>87197</v>
      </c>
      <c r="F1688" t="s">
        <v>8</v>
      </c>
    </row>
    <row r="1689" spans="1:6" x14ac:dyDescent="0.2">
      <c r="A1689">
        <v>2019</v>
      </c>
      <c r="B1689" t="s">
        <v>61</v>
      </c>
      <c r="C1689" t="s">
        <v>18</v>
      </c>
      <c r="D1689">
        <v>5522</v>
      </c>
      <c r="E1689">
        <v>59820</v>
      </c>
      <c r="F1689" t="s">
        <v>10</v>
      </c>
    </row>
    <row r="1690" spans="1:6" x14ac:dyDescent="0.2">
      <c r="A1690">
        <v>2019</v>
      </c>
      <c r="B1690" t="s">
        <v>61</v>
      </c>
      <c r="C1690" t="s">
        <v>19</v>
      </c>
      <c r="D1690">
        <v>32114</v>
      </c>
      <c r="E1690">
        <v>110689</v>
      </c>
      <c r="F1690" t="s">
        <v>8</v>
      </c>
    </row>
    <row r="1691" spans="1:6" x14ac:dyDescent="0.2">
      <c r="A1691">
        <v>2019</v>
      </c>
      <c r="B1691" t="s">
        <v>61</v>
      </c>
      <c r="C1691" t="s">
        <v>20</v>
      </c>
      <c r="D1691">
        <v>16124</v>
      </c>
      <c r="E1691">
        <v>68518</v>
      </c>
      <c r="F1691" t="s">
        <v>10</v>
      </c>
    </row>
    <row r="1692" spans="1:6" x14ac:dyDescent="0.2">
      <c r="A1692">
        <v>2019</v>
      </c>
      <c r="B1692" t="s">
        <v>61</v>
      </c>
      <c r="C1692" t="s">
        <v>21</v>
      </c>
      <c r="D1692">
        <v>9983</v>
      </c>
      <c r="E1692">
        <v>77597</v>
      </c>
      <c r="F1692" t="s">
        <v>8</v>
      </c>
    </row>
    <row r="1693" spans="1:6" x14ac:dyDescent="0.2">
      <c r="A1693">
        <v>2019</v>
      </c>
      <c r="B1693" t="s">
        <v>61</v>
      </c>
      <c r="C1693" t="s">
        <v>22</v>
      </c>
      <c r="D1693">
        <v>8858</v>
      </c>
      <c r="E1693">
        <v>71845</v>
      </c>
      <c r="F1693" t="s">
        <v>8</v>
      </c>
    </row>
    <row r="1694" spans="1:6" x14ac:dyDescent="0.2">
      <c r="A1694">
        <v>2019</v>
      </c>
      <c r="B1694" t="s">
        <v>61</v>
      </c>
      <c r="C1694" t="s">
        <v>23</v>
      </c>
      <c r="D1694">
        <v>10845</v>
      </c>
      <c r="E1694">
        <v>70967</v>
      </c>
      <c r="F1694" t="s">
        <v>10</v>
      </c>
    </row>
    <row r="1695" spans="1:6" x14ac:dyDescent="0.2">
      <c r="A1695">
        <v>2019</v>
      </c>
      <c r="B1695" t="s">
        <v>61</v>
      </c>
      <c r="C1695" t="s">
        <v>24</v>
      </c>
      <c r="D1695">
        <v>13618</v>
      </c>
      <c r="E1695">
        <v>65758</v>
      </c>
      <c r="F1695" t="s">
        <v>10</v>
      </c>
    </row>
    <row r="1696" spans="1:6" x14ac:dyDescent="0.2">
      <c r="A1696">
        <v>2019</v>
      </c>
      <c r="B1696" t="s">
        <v>61</v>
      </c>
      <c r="C1696" t="s">
        <v>25</v>
      </c>
      <c r="D1696">
        <v>3827</v>
      </c>
      <c r="E1696">
        <v>71934</v>
      </c>
      <c r="F1696" t="s">
        <v>8</v>
      </c>
    </row>
    <row r="1697" spans="1:6" x14ac:dyDescent="0.2">
      <c r="A1697">
        <v>2019</v>
      </c>
      <c r="B1697" t="s">
        <v>61</v>
      </c>
      <c r="C1697" t="s">
        <v>26</v>
      </c>
      <c r="D1697">
        <v>15099</v>
      </c>
      <c r="E1697">
        <v>96791</v>
      </c>
      <c r="F1697" t="s">
        <v>8</v>
      </c>
    </row>
    <row r="1698" spans="1:6" x14ac:dyDescent="0.2">
      <c r="A1698">
        <v>2019</v>
      </c>
      <c r="B1698" t="s">
        <v>61</v>
      </c>
      <c r="C1698" t="s">
        <v>27</v>
      </c>
      <c r="D1698">
        <v>17270</v>
      </c>
      <c r="E1698">
        <v>142040</v>
      </c>
      <c r="F1698" t="s">
        <v>10</v>
      </c>
    </row>
    <row r="1699" spans="1:6" x14ac:dyDescent="0.2">
      <c r="A1699">
        <v>2019</v>
      </c>
      <c r="B1699" t="s">
        <v>61</v>
      </c>
      <c r="C1699" t="s">
        <v>28</v>
      </c>
      <c r="D1699">
        <v>18942</v>
      </c>
      <c r="E1699">
        <v>75275</v>
      </c>
      <c r="F1699" t="s">
        <v>10</v>
      </c>
    </row>
    <row r="1700" spans="1:6" x14ac:dyDescent="0.2">
      <c r="A1700">
        <v>2019</v>
      </c>
      <c r="B1700" t="s">
        <v>61</v>
      </c>
      <c r="C1700" t="s">
        <v>29</v>
      </c>
      <c r="D1700">
        <v>15467</v>
      </c>
      <c r="E1700">
        <v>97036</v>
      </c>
      <c r="F1700" t="s">
        <v>10</v>
      </c>
    </row>
    <row r="1701" spans="1:6" x14ac:dyDescent="0.2">
      <c r="A1701">
        <v>2019</v>
      </c>
      <c r="B1701" t="s">
        <v>61</v>
      </c>
      <c r="C1701" t="s">
        <v>30</v>
      </c>
      <c r="D1701">
        <v>7854</v>
      </c>
      <c r="E1701">
        <v>57222</v>
      </c>
      <c r="F1701" t="s">
        <v>10</v>
      </c>
    </row>
    <row r="1702" spans="1:6" x14ac:dyDescent="0.2">
      <c r="A1702">
        <v>2019</v>
      </c>
      <c r="B1702" t="s">
        <v>61</v>
      </c>
      <c r="C1702" t="s">
        <v>31</v>
      </c>
      <c r="D1702">
        <v>17661</v>
      </c>
      <c r="E1702">
        <v>74974</v>
      </c>
      <c r="F1702" t="s">
        <v>10</v>
      </c>
    </row>
    <row r="1703" spans="1:6" x14ac:dyDescent="0.2">
      <c r="A1703">
        <v>2019</v>
      </c>
      <c r="B1703" t="s">
        <v>61</v>
      </c>
      <c r="C1703" t="s">
        <v>32</v>
      </c>
      <c r="D1703">
        <v>4178</v>
      </c>
      <c r="E1703">
        <v>62708</v>
      </c>
      <c r="F1703" t="s">
        <v>8</v>
      </c>
    </row>
    <row r="1704" spans="1:6" x14ac:dyDescent="0.2">
      <c r="A1704">
        <v>2019</v>
      </c>
      <c r="B1704" t="s">
        <v>61</v>
      </c>
      <c r="C1704" t="s">
        <v>33</v>
      </c>
      <c r="D1704">
        <v>6481</v>
      </c>
      <c r="E1704">
        <v>69484</v>
      </c>
      <c r="F1704" t="s">
        <v>8</v>
      </c>
    </row>
    <row r="1705" spans="1:6" x14ac:dyDescent="0.2">
      <c r="A1705">
        <v>2019</v>
      </c>
      <c r="B1705" t="s">
        <v>61</v>
      </c>
      <c r="C1705" t="s">
        <v>34</v>
      </c>
      <c r="D1705">
        <v>8856</v>
      </c>
      <c r="E1705">
        <v>69979</v>
      </c>
      <c r="F1705" t="s">
        <v>10</v>
      </c>
    </row>
    <row r="1706" spans="1:6" x14ac:dyDescent="0.2">
      <c r="A1706">
        <v>2019</v>
      </c>
      <c r="B1706" t="s">
        <v>61</v>
      </c>
      <c r="C1706" t="s">
        <v>35</v>
      </c>
      <c r="D1706">
        <v>3835</v>
      </c>
      <c r="E1706">
        <v>97139</v>
      </c>
      <c r="F1706" t="s">
        <v>8</v>
      </c>
    </row>
    <row r="1707" spans="1:6" x14ac:dyDescent="0.2">
      <c r="A1707">
        <v>2019</v>
      </c>
      <c r="B1707" t="s">
        <v>61</v>
      </c>
      <c r="C1707" t="s">
        <v>36</v>
      </c>
      <c r="D1707">
        <v>19625</v>
      </c>
      <c r="E1707">
        <v>117862</v>
      </c>
      <c r="F1707" t="s">
        <v>8</v>
      </c>
    </row>
    <row r="1708" spans="1:6" x14ac:dyDescent="0.2">
      <c r="A1708">
        <v>2019</v>
      </c>
      <c r="B1708" t="s">
        <v>61</v>
      </c>
      <c r="C1708" t="s">
        <v>37</v>
      </c>
      <c r="D1708">
        <v>5092</v>
      </c>
      <c r="E1708">
        <v>59932</v>
      </c>
      <c r="F1708" t="s">
        <v>10</v>
      </c>
    </row>
    <row r="1709" spans="1:6" x14ac:dyDescent="0.2">
      <c r="A1709">
        <v>2019</v>
      </c>
      <c r="B1709" t="s">
        <v>61</v>
      </c>
      <c r="C1709" t="s">
        <v>38</v>
      </c>
      <c r="D1709">
        <v>65326</v>
      </c>
      <c r="E1709">
        <v>195559</v>
      </c>
      <c r="F1709" t="s">
        <v>10</v>
      </c>
    </row>
    <row r="1710" spans="1:6" x14ac:dyDescent="0.2">
      <c r="A1710">
        <v>2019</v>
      </c>
      <c r="B1710" t="s">
        <v>61</v>
      </c>
      <c r="C1710" t="s">
        <v>39</v>
      </c>
      <c r="D1710">
        <v>27332</v>
      </c>
      <c r="E1710">
        <v>88975</v>
      </c>
      <c r="F1710" t="s">
        <v>8</v>
      </c>
    </row>
    <row r="1711" spans="1:6" x14ac:dyDescent="0.2">
      <c r="A1711">
        <v>2019</v>
      </c>
      <c r="B1711" t="s">
        <v>61</v>
      </c>
      <c r="C1711" t="s">
        <v>40</v>
      </c>
      <c r="D1711">
        <v>2979</v>
      </c>
      <c r="E1711">
        <v>66044</v>
      </c>
      <c r="F1711" t="s">
        <v>8</v>
      </c>
    </row>
    <row r="1712" spans="1:6" x14ac:dyDescent="0.2">
      <c r="A1712">
        <v>2019</v>
      </c>
      <c r="B1712" t="s">
        <v>61</v>
      </c>
      <c r="C1712" t="s">
        <v>41</v>
      </c>
      <c r="D1712">
        <v>28537</v>
      </c>
      <c r="E1712">
        <v>75967</v>
      </c>
      <c r="F1712" t="s">
        <v>10</v>
      </c>
    </row>
    <row r="1713" spans="1:6" x14ac:dyDescent="0.2">
      <c r="A1713">
        <v>2019</v>
      </c>
      <c r="B1713" t="s">
        <v>61</v>
      </c>
      <c r="C1713" t="s">
        <v>42</v>
      </c>
      <c r="D1713">
        <v>11379</v>
      </c>
      <c r="E1713">
        <v>62323</v>
      </c>
      <c r="F1713" t="s">
        <v>8</v>
      </c>
    </row>
    <row r="1714" spans="1:6" x14ac:dyDescent="0.2">
      <c r="A1714">
        <v>2019</v>
      </c>
      <c r="B1714" t="s">
        <v>61</v>
      </c>
      <c r="C1714" t="s">
        <v>43</v>
      </c>
      <c r="D1714">
        <v>12686</v>
      </c>
      <c r="E1714">
        <v>73638</v>
      </c>
      <c r="F1714" t="s">
        <v>10</v>
      </c>
    </row>
    <row r="1715" spans="1:6" x14ac:dyDescent="0.2">
      <c r="A1715">
        <v>2019</v>
      </c>
      <c r="B1715" t="s">
        <v>61</v>
      </c>
      <c r="C1715" t="s">
        <v>44</v>
      </c>
      <c r="D1715">
        <v>28479</v>
      </c>
      <c r="E1715">
        <v>91405</v>
      </c>
      <c r="F1715" t="s">
        <v>8</v>
      </c>
    </row>
    <row r="1716" spans="1:6" x14ac:dyDescent="0.2">
      <c r="A1716">
        <v>2019</v>
      </c>
      <c r="B1716" t="s">
        <v>61</v>
      </c>
      <c r="C1716" t="s">
        <v>45</v>
      </c>
      <c r="D1716">
        <v>2802</v>
      </c>
      <c r="E1716">
        <v>95570</v>
      </c>
      <c r="F1716" t="s">
        <v>8</v>
      </c>
    </row>
    <row r="1717" spans="1:6" x14ac:dyDescent="0.2">
      <c r="A1717">
        <v>2019</v>
      </c>
      <c r="B1717" t="s">
        <v>61</v>
      </c>
      <c r="C1717" t="s">
        <v>46</v>
      </c>
      <c r="D1717">
        <v>12653</v>
      </c>
      <c r="E1717">
        <v>65859</v>
      </c>
      <c r="F1717" t="s">
        <v>10</v>
      </c>
    </row>
    <row r="1718" spans="1:6" x14ac:dyDescent="0.2">
      <c r="A1718">
        <v>2019</v>
      </c>
      <c r="B1718" t="s">
        <v>61</v>
      </c>
      <c r="C1718" t="s">
        <v>47</v>
      </c>
      <c r="D1718">
        <v>3221</v>
      </c>
      <c r="E1718">
        <v>63506</v>
      </c>
      <c r="F1718" t="s">
        <v>10</v>
      </c>
    </row>
    <row r="1719" spans="1:6" x14ac:dyDescent="0.2">
      <c r="A1719">
        <v>2019</v>
      </c>
      <c r="B1719" t="s">
        <v>61</v>
      </c>
      <c r="C1719" t="s">
        <v>48</v>
      </c>
      <c r="D1719">
        <v>15531</v>
      </c>
      <c r="E1719">
        <v>77601</v>
      </c>
      <c r="F1719" t="s">
        <v>8</v>
      </c>
    </row>
    <row r="1720" spans="1:6" x14ac:dyDescent="0.2">
      <c r="A1720">
        <v>2019</v>
      </c>
      <c r="B1720" t="s">
        <v>61</v>
      </c>
      <c r="C1720" t="s">
        <v>49</v>
      </c>
      <c r="D1720">
        <v>71279</v>
      </c>
      <c r="E1720">
        <v>86242</v>
      </c>
      <c r="F1720" t="s">
        <v>8</v>
      </c>
    </row>
    <row r="1721" spans="1:6" x14ac:dyDescent="0.2">
      <c r="A1721">
        <v>2019</v>
      </c>
      <c r="B1721" t="s">
        <v>61</v>
      </c>
      <c r="C1721" t="s">
        <v>50</v>
      </c>
      <c r="D1721">
        <v>11066</v>
      </c>
      <c r="E1721">
        <v>70760</v>
      </c>
      <c r="F1721" t="s">
        <v>10</v>
      </c>
    </row>
    <row r="1722" spans="1:6" x14ac:dyDescent="0.2">
      <c r="A1722">
        <v>2019</v>
      </c>
      <c r="B1722" t="s">
        <v>61</v>
      </c>
      <c r="C1722" t="s">
        <v>51</v>
      </c>
      <c r="D1722">
        <v>1700</v>
      </c>
      <c r="E1722">
        <v>76768</v>
      </c>
      <c r="F1722" t="s">
        <v>10</v>
      </c>
    </row>
    <row r="1723" spans="1:6" x14ac:dyDescent="0.2">
      <c r="A1723">
        <v>2019</v>
      </c>
      <c r="B1723" t="s">
        <v>61</v>
      </c>
      <c r="C1723" t="s">
        <v>52</v>
      </c>
      <c r="D1723">
        <v>21609</v>
      </c>
      <c r="E1723">
        <v>88201</v>
      </c>
      <c r="F1723" t="s">
        <v>10</v>
      </c>
    </row>
    <row r="1724" spans="1:6" x14ac:dyDescent="0.2">
      <c r="A1724">
        <v>2019</v>
      </c>
      <c r="B1724" t="s">
        <v>61</v>
      </c>
      <c r="C1724" t="s">
        <v>53</v>
      </c>
      <c r="D1724">
        <v>17184</v>
      </c>
      <c r="E1724">
        <v>82957</v>
      </c>
      <c r="F1724" t="s">
        <v>10</v>
      </c>
    </row>
    <row r="1725" spans="1:6" x14ac:dyDescent="0.2">
      <c r="A1725">
        <v>2019</v>
      </c>
      <c r="B1725" t="s">
        <v>61</v>
      </c>
      <c r="C1725" t="s">
        <v>54</v>
      </c>
      <c r="D1725">
        <v>3992</v>
      </c>
      <c r="E1725">
        <v>56354</v>
      </c>
      <c r="F1725" t="s">
        <v>10</v>
      </c>
    </row>
    <row r="1726" spans="1:6" x14ac:dyDescent="0.2">
      <c r="A1726">
        <v>2019</v>
      </c>
      <c r="B1726" t="s">
        <v>61</v>
      </c>
      <c r="C1726" t="s">
        <v>55</v>
      </c>
      <c r="D1726">
        <v>13244</v>
      </c>
      <c r="E1726">
        <v>74759</v>
      </c>
      <c r="F1726" t="s">
        <v>8</v>
      </c>
    </row>
    <row r="1727" spans="1:6" x14ac:dyDescent="0.2">
      <c r="A1727">
        <v>2019</v>
      </c>
      <c r="B1727" t="s">
        <v>61</v>
      </c>
      <c r="C1727" t="s">
        <v>56</v>
      </c>
      <c r="D1727">
        <v>2248</v>
      </c>
      <c r="E1727">
        <v>60692</v>
      </c>
      <c r="F1727" t="s">
        <v>8</v>
      </c>
    </row>
    <row r="1728" spans="1:6" x14ac:dyDescent="0.2">
      <c r="A1728">
        <v>2019</v>
      </c>
      <c r="B1728" t="s">
        <v>62</v>
      </c>
      <c r="C1728" t="s">
        <v>7</v>
      </c>
      <c r="D1728">
        <v>21426</v>
      </c>
      <c r="E1728">
        <v>59774</v>
      </c>
      <c r="F1728" t="s">
        <v>10</v>
      </c>
    </row>
    <row r="1729" spans="1:6" x14ac:dyDescent="0.2">
      <c r="A1729">
        <v>2019</v>
      </c>
      <c r="B1729" t="s">
        <v>62</v>
      </c>
      <c r="C1729" t="s">
        <v>9</v>
      </c>
      <c r="D1729">
        <v>31059</v>
      </c>
      <c r="E1729">
        <v>61334</v>
      </c>
      <c r="F1729" t="s">
        <v>8</v>
      </c>
    </row>
    <row r="1730" spans="1:6" x14ac:dyDescent="0.2">
      <c r="A1730">
        <v>2019</v>
      </c>
      <c r="B1730" t="s">
        <v>62</v>
      </c>
      <c r="C1730" t="s">
        <v>11</v>
      </c>
      <c r="D1730">
        <v>13845</v>
      </c>
      <c r="E1730">
        <v>65263</v>
      </c>
      <c r="F1730" t="s">
        <v>8</v>
      </c>
    </row>
    <row r="1731" spans="1:6" x14ac:dyDescent="0.2">
      <c r="A1731">
        <v>2019</v>
      </c>
      <c r="B1731" t="s">
        <v>62</v>
      </c>
      <c r="C1731" t="s">
        <v>12</v>
      </c>
      <c r="D1731">
        <v>188712</v>
      </c>
      <c r="E1731">
        <v>92955</v>
      </c>
      <c r="F1731" t="s">
        <v>10</v>
      </c>
    </row>
    <row r="1732" spans="1:6" x14ac:dyDescent="0.2">
      <c r="A1732">
        <v>2019</v>
      </c>
      <c r="B1732" t="s">
        <v>62</v>
      </c>
      <c r="C1732" t="s">
        <v>13</v>
      </c>
      <c r="D1732">
        <v>50576</v>
      </c>
      <c r="E1732">
        <v>84698</v>
      </c>
      <c r="F1732" t="s">
        <v>10</v>
      </c>
    </row>
    <row r="1733" spans="1:6" x14ac:dyDescent="0.2">
      <c r="A1733">
        <v>2019</v>
      </c>
      <c r="B1733" t="s">
        <v>62</v>
      </c>
      <c r="C1733" t="s">
        <v>14</v>
      </c>
      <c r="D1733">
        <v>22807</v>
      </c>
      <c r="E1733">
        <v>93307</v>
      </c>
      <c r="F1733" t="s">
        <v>8</v>
      </c>
    </row>
    <row r="1734" spans="1:6" x14ac:dyDescent="0.2">
      <c r="A1734">
        <v>2019</v>
      </c>
      <c r="B1734" t="s">
        <v>62</v>
      </c>
      <c r="C1734" t="s">
        <v>15</v>
      </c>
      <c r="D1734">
        <v>8644</v>
      </c>
      <c r="E1734">
        <v>86600</v>
      </c>
      <c r="F1734" t="s">
        <v>8</v>
      </c>
    </row>
    <row r="1735" spans="1:6" x14ac:dyDescent="0.2">
      <c r="A1735">
        <v>2019</v>
      </c>
      <c r="B1735" t="s">
        <v>62</v>
      </c>
      <c r="C1735" t="s">
        <v>16</v>
      </c>
      <c r="D1735">
        <v>156978</v>
      </c>
      <c r="E1735">
        <v>64653</v>
      </c>
      <c r="F1735" t="s">
        <v>10</v>
      </c>
    </row>
    <row r="1736" spans="1:6" x14ac:dyDescent="0.2">
      <c r="A1736">
        <v>2019</v>
      </c>
      <c r="B1736" t="s">
        <v>62</v>
      </c>
      <c r="C1736" t="s">
        <v>17</v>
      </c>
      <c r="D1736">
        <v>54102</v>
      </c>
      <c r="E1736">
        <v>70724</v>
      </c>
      <c r="F1736" t="s">
        <v>8</v>
      </c>
    </row>
    <row r="1737" spans="1:6" x14ac:dyDescent="0.2">
      <c r="A1737">
        <v>2019</v>
      </c>
      <c r="B1737" t="s">
        <v>62</v>
      </c>
      <c r="C1737" t="s">
        <v>18</v>
      </c>
      <c r="D1737">
        <v>11075</v>
      </c>
      <c r="E1737">
        <v>54653</v>
      </c>
      <c r="F1737" t="s">
        <v>10</v>
      </c>
    </row>
    <row r="1738" spans="1:6" x14ac:dyDescent="0.2">
      <c r="A1738">
        <v>2019</v>
      </c>
      <c r="B1738" t="s">
        <v>62</v>
      </c>
      <c r="C1738" t="s">
        <v>19</v>
      </c>
      <c r="D1738">
        <v>73447</v>
      </c>
      <c r="E1738">
        <v>79829</v>
      </c>
      <c r="F1738" t="s">
        <v>8</v>
      </c>
    </row>
    <row r="1739" spans="1:6" x14ac:dyDescent="0.2">
      <c r="A1739">
        <v>2019</v>
      </c>
      <c r="B1739" t="s">
        <v>62</v>
      </c>
      <c r="C1739" t="s">
        <v>20</v>
      </c>
      <c r="D1739">
        <v>29045</v>
      </c>
      <c r="E1739">
        <v>56796</v>
      </c>
      <c r="F1739" t="s">
        <v>8</v>
      </c>
    </row>
    <row r="1740" spans="1:6" x14ac:dyDescent="0.2">
      <c r="A1740">
        <v>2019</v>
      </c>
      <c r="B1740" t="s">
        <v>62</v>
      </c>
      <c r="C1740" t="s">
        <v>21</v>
      </c>
      <c r="D1740">
        <v>15401</v>
      </c>
      <c r="E1740">
        <v>58293</v>
      </c>
      <c r="F1740" t="s">
        <v>10</v>
      </c>
    </row>
    <row r="1741" spans="1:6" x14ac:dyDescent="0.2">
      <c r="A1741">
        <v>2019</v>
      </c>
      <c r="B1741" t="s">
        <v>62</v>
      </c>
      <c r="C1741" t="s">
        <v>22</v>
      </c>
      <c r="D1741">
        <v>16569</v>
      </c>
      <c r="E1741">
        <v>65048</v>
      </c>
      <c r="F1741" t="s">
        <v>10</v>
      </c>
    </row>
    <row r="1742" spans="1:6" x14ac:dyDescent="0.2">
      <c r="A1742">
        <v>2019</v>
      </c>
      <c r="B1742" t="s">
        <v>62</v>
      </c>
      <c r="C1742" t="s">
        <v>23</v>
      </c>
      <c r="D1742">
        <v>20206</v>
      </c>
      <c r="E1742">
        <v>54829</v>
      </c>
      <c r="F1742" t="s">
        <v>8</v>
      </c>
    </row>
    <row r="1743" spans="1:6" x14ac:dyDescent="0.2">
      <c r="A1743">
        <v>2019</v>
      </c>
      <c r="B1743" t="s">
        <v>62</v>
      </c>
      <c r="C1743" t="s">
        <v>24</v>
      </c>
      <c r="D1743">
        <v>24001</v>
      </c>
      <c r="E1743">
        <v>61218</v>
      </c>
      <c r="F1743" t="s">
        <v>8</v>
      </c>
    </row>
    <row r="1744" spans="1:6" x14ac:dyDescent="0.2">
      <c r="A1744">
        <v>2019</v>
      </c>
      <c r="B1744" t="s">
        <v>62</v>
      </c>
      <c r="C1744" t="s">
        <v>25</v>
      </c>
      <c r="D1744">
        <v>9912</v>
      </c>
      <c r="E1744">
        <v>61405</v>
      </c>
      <c r="F1744" t="s">
        <v>10</v>
      </c>
    </row>
    <row r="1745" spans="1:6" x14ac:dyDescent="0.2">
      <c r="A1745">
        <v>2019</v>
      </c>
      <c r="B1745" t="s">
        <v>62</v>
      </c>
      <c r="C1745" t="s">
        <v>26</v>
      </c>
      <c r="D1745">
        <v>42175</v>
      </c>
      <c r="E1745">
        <v>83259</v>
      </c>
      <c r="F1745" t="s">
        <v>10</v>
      </c>
    </row>
    <row r="1746" spans="1:6" x14ac:dyDescent="0.2">
      <c r="A1746">
        <v>2019</v>
      </c>
      <c r="B1746" t="s">
        <v>62</v>
      </c>
      <c r="C1746" t="s">
        <v>27</v>
      </c>
      <c r="D1746">
        <v>47186</v>
      </c>
      <c r="E1746">
        <v>108580</v>
      </c>
      <c r="F1746" t="s">
        <v>10</v>
      </c>
    </row>
    <row r="1747" spans="1:6" x14ac:dyDescent="0.2">
      <c r="A1747">
        <v>2019</v>
      </c>
      <c r="B1747" t="s">
        <v>62</v>
      </c>
      <c r="C1747" t="s">
        <v>28</v>
      </c>
      <c r="D1747">
        <v>42271</v>
      </c>
      <c r="E1747">
        <v>74677</v>
      </c>
      <c r="F1747" t="s">
        <v>10</v>
      </c>
    </row>
    <row r="1748" spans="1:6" x14ac:dyDescent="0.2">
      <c r="A1748">
        <v>2019</v>
      </c>
      <c r="B1748" t="s">
        <v>62</v>
      </c>
      <c r="C1748" t="s">
        <v>29</v>
      </c>
      <c r="D1748">
        <v>29916</v>
      </c>
      <c r="E1748">
        <v>86794</v>
      </c>
      <c r="F1748" t="s">
        <v>10</v>
      </c>
    </row>
    <row r="1749" spans="1:6" x14ac:dyDescent="0.2">
      <c r="A1749">
        <v>2019</v>
      </c>
      <c r="B1749" t="s">
        <v>62</v>
      </c>
      <c r="C1749" t="s">
        <v>30</v>
      </c>
      <c r="D1749">
        <v>11953</v>
      </c>
      <c r="E1749">
        <v>47461</v>
      </c>
      <c r="F1749" t="s">
        <v>8</v>
      </c>
    </row>
    <row r="1750" spans="1:6" x14ac:dyDescent="0.2">
      <c r="A1750">
        <v>2019</v>
      </c>
      <c r="B1750" t="s">
        <v>62</v>
      </c>
      <c r="C1750" t="s">
        <v>31</v>
      </c>
      <c r="D1750">
        <v>33699</v>
      </c>
      <c r="E1750">
        <v>69932</v>
      </c>
      <c r="F1750" t="s">
        <v>8</v>
      </c>
    </row>
    <row r="1751" spans="1:6" x14ac:dyDescent="0.2">
      <c r="A1751">
        <v>2019</v>
      </c>
      <c r="B1751" t="s">
        <v>62</v>
      </c>
      <c r="C1751" t="s">
        <v>32</v>
      </c>
      <c r="D1751">
        <v>8994</v>
      </c>
      <c r="E1751">
        <v>56921</v>
      </c>
      <c r="F1751" t="s">
        <v>10</v>
      </c>
    </row>
    <row r="1752" spans="1:6" x14ac:dyDescent="0.2">
      <c r="A1752">
        <v>2019</v>
      </c>
      <c r="B1752" t="s">
        <v>62</v>
      </c>
      <c r="C1752" t="s">
        <v>33</v>
      </c>
      <c r="D1752">
        <v>11395</v>
      </c>
      <c r="E1752">
        <v>65204</v>
      </c>
      <c r="F1752" t="s">
        <v>8</v>
      </c>
    </row>
    <row r="1753" spans="1:6" x14ac:dyDescent="0.2">
      <c r="A1753">
        <v>2019</v>
      </c>
      <c r="B1753" t="s">
        <v>62</v>
      </c>
      <c r="C1753" t="s">
        <v>34</v>
      </c>
      <c r="D1753">
        <v>19521</v>
      </c>
      <c r="E1753">
        <v>64283</v>
      </c>
      <c r="F1753" t="s">
        <v>8</v>
      </c>
    </row>
    <row r="1754" spans="1:6" x14ac:dyDescent="0.2">
      <c r="A1754">
        <v>2019</v>
      </c>
      <c r="B1754" t="s">
        <v>62</v>
      </c>
      <c r="C1754" t="s">
        <v>35</v>
      </c>
      <c r="D1754">
        <v>11938</v>
      </c>
      <c r="E1754">
        <v>81584</v>
      </c>
      <c r="F1754" t="s">
        <v>10</v>
      </c>
    </row>
    <row r="1755" spans="1:6" x14ac:dyDescent="0.2">
      <c r="A1755">
        <v>2019</v>
      </c>
      <c r="B1755" t="s">
        <v>62</v>
      </c>
      <c r="C1755" t="s">
        <v>36</v>
      </c>
      <c r="D1755">
        <v>50907</v>
      </c>
      <c r="E1755">
        <v>94404</v>
      </c>
      <c r="F1755" t="s">
        <v>10</v>
      </c>
    </row>
    <row r="1756" spans="1:6" x14ac:dyDescent="0.2">
      <c r="A1756">
        <v>2019</v>
      </c>
      <c r="B1756" t="s">
        <v>62</v>
      </c>
      <c r="C1756" t="s">
        <v>37</v>
      </c>
      <c r="D1756">
        <v>10062</v>
      </c>
      <c r="E1756">
        <v>66086</v>
      </c>
      <c r="F1756" t="s">
        <v>8</v>
      </c>
    </row>
    <row r="1757" spans="1:6" x14ac:dyDescent="0.2">
      <c r="A1757">
        <v>2019</v>
      </c>
      <c r="B1757" t="s">
        <v>62</v>
      </c>
      <c r="C1757" t="s">
        <v>38</v>
      </c>
      <c r="D1757">
        <v>111646</v>
      </c>
      <c r="E1757">
        <v>98549</v>
      </c>
      <c r="F1757" t="s">
        <v>8</v>
      </c>
    </row>
    <row r="1758" spans="1:6" x14ac:dyDescent="0.2">
      <c r="A1758">
        <v>2019</v>
      </c>
      <c r="B1758" t="s">
        <v>62</v>
      </c>
      <c r="C1758" t="s">
        <v>39</v>
      </c>
      <c r="D1758">
        <v>57179</v>
      </c>
      <c r="E1758">
        <v>68617</v>
      </c>
      <c r="F1758" t="s">
        <v>10</v>
      </c>
    </row>
    <row r="1759" spans="1:6" x14ac:dyDescent="0.2">
      <c r="A1759">
        <v>2019</v>
      </c>
      <c r="B1759" t="s">
        <v>62</v>
      </c>
      <c r="C1759" t="s">
        <v>40</v>
      </c>
      <c r="D1759">
        <v>4917</v>
      </c>
      <c r="E1759">
        <v>65438</v>
      </c>
      <c r="F1759" t="s">
        <v>8</v>
      </c>
    </row>
    <row r="1760" spans="1:6" x14ac:dyDescent="0.2">
      <c r="A1760">
        <v>2019</v>
      </c>
      <c r="B1760" t="s">
        <v>62</v>
      </c>
      <c r="C1760" t="s">
        <v>41</v>
      </c>
      <c r="D1760">
        <v>52650</v>
      </c>
      <c r="E1760">
        <v>68445</v>
      </c>
      <c r="F1760" t="s">
        <v>10</v>
      </c>
    </row>
    <row r="1761" spans="1:6" x14ac:dyDescent="0.2">
      <c r="A1761">
        <v>2019</v>
      </c>
      <c r="B1761" t="s">
        <v>62</v>
      </c>
      <c r="C1761" t="s">
        <v>42</v>
      </c>
      <c r="D1761">
        <v>20434</v>
      </c>
      <c r="E1761">
        <v>56640</v>
      </c>
      <c r="F1761" t="s">
        <v>8</v>
      </c>
    </row>
    <row r="1762" spans="1:6" x14ac:dyDescent="0.2">
      <c r="A1762">
        <v>2019</v>
      </c>
      <c r="B1762" t="s">
        <v>62</v>
      </c>
      <c r="C1762" t="s">
        <v>43</v>
      </c>
      <c r="D1762">
        <v>24942</v>
      </c>
      <c r="E1762">
        <v>73873</v>
      </c>
      <c r="F1762" t="s">
        <v>8</v>
      </c>
    </row>
    <row r="1763" spans="1:6" x14ac:dyDescent="0.2">
      <c r="A1763">
        <v>2019</v>
      </c>
      <c r="B1763" t="s">
        <v>62</v>
      </c>
      <c r="C1763" t="s">
        <v>44</v>
      </c>
      <c r="D1763">
        <v>61779</v>
      </c>
      <c r="E1763">
        <v>82029</v>
      </c>
      <c r="F1763" t="s">
        <v>10</v>
      </c>
    </row>
    <row r="1764" spans="1:6" x14ac:dyDescent="0.2">
      <c r="A1764">
        <v>2019</v>
      </c>
      <c r="B1764" t="s">
        <v>62</v>
      </c>
      <c r="C1764" t="s">
        <v>45</v>
      </c>
      <c r="D1764">
        <v>8350</v>
      </c>
      <c r="E1764">
        <v>73763</v>
      </c>
      <c r="F1764" t="s">
        <v>10</v>
      </c>
    </row>
    <row r="1765" spans="1:6" x14ac:dyDescent="0.2">
      <c r="A1765">
        <v>2019</v>
      </c>
      <c r="B1765" t="s">
        <v>62</v>
      </c>
      <c r="C1765" t="s">
        <v>46</v>
      </c>
      <c r="D1765">
        <v>25902</v>
      </c>
      <c r="E1765">
        <v>55505</v>
      </c>
      <c r="F1765" t="s">
        <v>8</v>
      </c>
    </row>
    <row r="1766" spans="1:6" x14ac:dyDescent="0.2">
      <c r="A1766">
        <v>2019</v>
      </c>
      <c r="B1766" t="s">
        <v>62</v>
      </c>
      <c r="C1766" t="s">
        <v>47</v>
      </c>
      <c r="D1766">
        <v>5030</v>
      </c>
      <c r="E1766">
        <v>61293</v>
      </c>
      <c r="F1766" t="s">
        <v>8</v>
      </c>
    </row>
    <row r="1767" spans="1:6" x14ac:dyDescent="0.2">
      <c r="A1767">
        <v>2019</v>
      </c>
      <c r="B1767" t="s">
        <v>62</v>
      </c>
      <c r="C1767" t="s">
        <v>48</v>
      </c>
      <c r="D1767">
        <v>28315</v>
      </c>
      <c r="E1767">
        <v>62172</v>
      </c>
      <c r="F1767" t="s">
        <v>10</v>
      </c>
    </row>
    <row r="1768" spans="1:6" x14ac:dyDescent="0.2">
      <c r="A1768">
        <v>2019</v>
      </c>
      <c r="B1768" t="s">
        <v>62</v>
      </c>
      <c r="C1768" t="s">
        <v>49</v>
      </c>
      <c r="D1768">
        <v>129242</v>
      </c>
      <c r="E1768">
        <v>77507</v>
      </c>
      <c r="F1768" t="s">
        <v>10</v>
      </c>
    </row>
    <row r="1769" spans="1:6" x14ac:dyDescent="0.2">
      <c r="A1769">
        <v>2019</v>
      </c>
      <c r="B1769" t="s">
        <v>62</v>
      </c>
      <c r="C1769" t="s">
        <v>50</v>
      </c>
      <c r="D1769">
        <v>21911</v>
      </c>
      <c r="E1769">
        <v>62815</v>
      </c>
      <c r="F1769" t="s">
        <v>10</v>
      </c>
    </row>
    <row r="1770" spans="1:6" x14ac:dyDescent="0.2">
      <c r="A1770">
        <v>2019</v>
      </c>
      <c r="B1770" t="s">
        <v>62</v>
      </c>
      <c r="C1770" t="s">
        <v>51</v>
      </c>
      <c r="D1770">
        <v>5488</v>
      </c>
      <c r="E1770">
        <v>69457</v>
      </c>
      <c r="F1770" t="s">
        <v>10</v>
      </c>
    </row>
    <row r="1771" spans="1:6" x14ac:dyDescent="0.2">
      <c r="A1771">
        <v>2019</v>
      </c>
      <c r="B1771" t="s">
        <v>62</v>
      </c>
      <c r="C1771" t="s">
        <v>52</v>
      </c>
      <c r="D1771">
        <v>57146</v>
      </c>
      <c r="E1771">
        <v>90971</v>
      </c>
      <c r="F1771" t="s">
        <v>10</v>
      </c>
    </row>
    <row r="1772" spans="1:6" x14ac:dyDescent="0.2">
      <c r="A1772">
        <v>2019</v>
      </c>
      <c r="B1772" t="s">
        <v>62</v>
      </c>
      <c r="C1772" t="s">
        <v>53</v>
      </c>
      <c r="D1772">
        <v>39177</v>
      </c>
      <c r="E1772">
        <v>82348</v>
      </c>
      <c r="F1772" t="s">
        <v>8</v>
      </c>
    </row>
    <row r="1773" spans="1:6" x14ac:dyDescent="0.2">
      <c r="A1773">
        <v>2019</v>
      </c>
      <c r="B1773" t="s">
        <v>62</v>
      </c>
      <c r="C1773" t="s">
        <v>54</v>
      </c>
      <c r="D1773">
        <v>8077</v>
      </c>
      <c r="E1773">
        <v>54213</v>
      </c>
      <c r="F1773" t="s">
        <v>8</v>
      </c>
    </row>
    <row r="1774" spans="1:6" x14ac:dyDescent="0.2">
      <c r="A1774">
        <v>2019</v>
      </c>
      <c r="B1774" t="s">
        <v>62</v>
      </c>
      <c r="C1774" t="s">
        <v>55</v>
      </c>
      <c r="D1774">
        <v>23769</v>
      </c>
      <c r="E1774">
        <v>63868</v>
      </c>
      <c r="F1774" t="s">
        <v>10</v>
      </c>
    </row>
    <row r="1775" spans="1:6" x14ac:dyDescent="0.2">
      <c r="A1775">
        <v>2019</v>
      </c>
      <c r="B1775" t="s">
        <v>62</v>
      </c>
      <c r="C1775" t="s">
        <v>56</v>
      </c>
      <c r="D1775">
        <v>4417</v>
      </c>
      <c r="E1775">
        <v>56226</v>
      </c>
      <c r="F1775" t="s">
        <v>8</v>
      </c>
    </row>
    <row r="1776" spans="1:6" x14ac:dyDescent="0.2">
      <c r="A1776">
        <v>2019</v>
      </c>
      <c r="B1776" t="s">
        <v>63</v>
      </c>
      <c r="C1776" t="s">
        <v>7</v>
      </c>
      <c r="D1776">
        <v>12429</v>
      </c>
      <c r="E1776">
        <v>51641</v>
      </c>
      <c r="F1776" t="s">
        <v>8</v>
      </c>
    </row>
    <row r="1777" spans="1:6" x14ac:dyDescent="0.2">
      <c r="A1777">
        <v>2019</v>
      </c>
      <c r="B1777" t="s">
        <v>63</v>
      </c>
      <c r="C1777" t="s">
        <v>9</v>
      </c>
      <c r="D1777">
        <v>16509</v>
      </c>
      <c r="E1777">
        <v>56240</v>
      </c>
      <c r="F1777" t="s">
        <v>10</v>
      </c>
    </row>
    <row r="1778" spans="1:6" x14ac:dyDescent="0.2">
      <c r="A1778">
        <v>2019</v>
      </c>
      <c r="B1778" t="s">
        <v>63</v>
      </c>
      <c r="C1778" t="s">
        <v>11</v>
      </c>
      <c r="D1778">
        <v>15762</v>
      </c>
      <c r="E1778">
        <v>47521</v>
      </c>
      <c r="F1778" t="s">
        <v>10</v>
      </c>
    </row>
    <row r="1779" spans="1:6" x14ac:dyDescent="0.2">
      <c r="A1779">
        <v>2019</v>
      </c>
      <c r="B1779" t="s">
        <v>63</v>
      </c>
      <c r="C1779" t="s">
        <v>12</v>
      </c>
      <c r="D1779">
        <v>593987</v>
      </c>
      <c r="E1779">
        <v>56766</v>
      </c>
      <c r="F1779" t="s">
        <v>8</v>
      </c>
    </row>
    <row r="1780" spans="1:6" x14ac:dyDescent="0.2">
      <c r="A1780">
        <v>2019</v>
      </c>
      <c r="B1780" t="s">
        <v>63</v>
      </c>
      <c r="C1780" t="s">
        <v>13</v>
      </c>
      <c r="D1780">
        <v>21356</v>
      </c>
      <c r="E1780">
        <v>54754</v>
      </c>
      <c r="F1780" t="s">
        <v>8</v>
      </c>
    </row>
    <row r="1781" spans="1:6" x14ac:dyDescent="0.2">
      <c r="A1781">
        <v>2019</v>
      </c>
      <c r="B1781" t="s">
        <v>63</v>
      </c>
      <c r="C1781" t="s">
        <v>14</v>
      </c>
      <c r="D1781">
        <v>12701</v>
      </c>
      <c r="E1781">
        <v>59993</v>
      </c>
      <c r="F1781" t="s">
        <v>10</v>
      </c>
    </row>
    <row r="1782" spans="1:6" x14ac:dyDescent="0.2">
      <c r="A1782">
        <v>2019</v>
      </c>
      <c r="B1782" t="s">
        <v>63</v>
      </c>
      <c r="C1782" t="s">
        <v>15</v>
      </c>
      <c r="D1782">
        <v>4626</v>
      </c>
      <c r="E1782">
        <v>59083</v>
      </c>
      <c r="F1782" t="s">
        <v>8</v>
      </c>
    </row>
    <row r="1783" spans="1:6" x14ac:dyDescent="0.2">
      <c r="A1783">
        <v>2019</v>
      </c>
      <c r="B1783" t="s">
        <v>63</v>
      </c>
      <c r="C1783" t="s">
        <v>16</v>
      </c>
      <c r="D1783">
        <v>71929</v>
      </c>
      <c r="E1783">
        <v>55450</v>
      </c>
      <c r="F1783" t="s">
        <v>10</v>
      </c>
    </row>
    <row r="1784" spans="1:6" x14ac:dyDescent="0.2">
      <c r="A1784">
        <v>2019</v>
      </c>
      <c r="B1784" t="s">
        <v>63</v>
      </c>
      <c r="C1784" t="s">
        <v>17</v>
      </c>
      <c r="D1784">
        <v>28426</v>
      </c>
      <c r="E1784">
        <v>56819</v>
      </c>
      <c r="F1784" t="s">
        <v>8</v>
      </c>
    </row>
    <row r="1785" spans="1:6" x14ac:dyDescent="0.2">
      <c r="A1785">
        <v>2019</v>
      </c>
      <c r="B1785" t="s">
        <v>63</v>
      </c>
      <c r="C1785" t="s">
        <v>18</v>
      </c>
      <c r="D1785">
        <v>7292</v>
      </c>
      <c r="E1785">
        <v>46927</v>
      </c>
      <c r="F1785" t="s">
        <v>8</v>
      </c>
    </row>
    <row r="1786" spans="1:6" x14ac:dyDescent="0.2">
      <c r="A1786">
        <v>2019</v>
      </c>
      <c r="B1786" t="s">
        <v>63</v>
      </c>
      <c r="C1786" t="s">
        <v>19</v>
      </c>
      <c r="D1786">
        <v>34414</v>
      </c>
      <c r="E1786">
        <v>55347</v>
      </c>
      <c r="F1786" t="s">
        <v>10</v>
      </c>
    </row>
    <row r="1787" spans="1:6" x14ac:dyDescent="0.2">
      <c r="A1787">
        <v>2019</v>
      </c>
      <c r="B1787" t="s">
        <v>63</v>
      </c>
      <c r="C1787" t="s">
        <v>20</v>
      </c>
      <c r="D1787">
        <v>15254</v>
      </c>
      <c r="E1787">
        <v>52791</v>
      </c>
      <c r="F1787" t="s">
        <v>10</v>
      </c>
    </row>
    <row r="1788" spans="1:6" x14ac:dyDescent="0.2">
      <c r="A1788">
        <v>2019</v>
      </c>
      <c r="B1788" t="s">
        <v>63</v>
      </c>
      <c r="C1788" t="s">
        <v>21</v>
      </c>
      <c r="D1788">
        <v>11324</v>
      </c>
      <c r="E1788">
        <v>48092</v>
      </c>
      <c r="F1788" t="s">
        <v>8</v>
      </c>
    </row>
    <row r="1789" spans="1:6" x14ac:dyDescent="0.2">
      <c r="A1789">
        <v>2019</v>
      </c>
      <c r="B1789" t="s">
        <v>63</v>
      </c>
      <c r="C1789" t="s">
        <v>22</v>
      </c>
      <c r="D1789">
        <v>10129</v>
      </c>
      <c r="E1789">
        <v>47465</v>
      </c>
      <c r="F1789" t="s">
        <v>8</v>
      </c>
    </row>
    <row r="1790" spans="1:6" x14ac:dyDescent="0.2">
      <c r="A1790">
        <v>2019</v>
      </c>
      <c r="B1790" t="s">
        <v>63</v>
      </c>
      <c r="C1790" t="s">
        <v>23</v>
      </c>
      <c r="D1790">
        <v>17849</v>
      </c>
      <c r="E1790">
        <v>53340</v>
      </c>
      <c r="F1790" t="s">
        <v>10</v>
      </c>
    </row>
    <row r="1791" spans="1:6" x14ac:dyDescent="0.2">
      <c r="A1791">
        <v>2019</v>
      </c>
      <c r="B1791" t="s">
        <v>63</v>
      </c>
      <c r="C1791" t="s">
        <v>24</v>
      </c>
      <c r="D1791">
        <v>15003</v>
      </c>
      <c r="E1791">
        <v>48305</v>
      </c>
      <c r="F1791" t="s">
        <v>10</v>
      </c>
    </row>
    <row r="1792" spans="1:6" x14ac:dyDescent="0.2">
      <c r="A1792">
        <v>2019</v>
      </c>
      <c r="B1792" t="s">
        <v>63</v>
      </c>
      <c r="C1792" t="s">
        <v>25</v>
      </c>
      <c r="D1792">
        <v>6292</v>
      </c>
      <c r="E1792">
        <v>51937</v>
      </c>
      <c r="F1792" t="s">
        <v>10</v>
      </c>
    </row>
    <row r="1793" spans="1:6" x14ac:dyDescent="0.2">
      <c r="A1793">
        <v>2019</v>
      </c>
      <c r="B1793" t="s">
        <v>63</v>
      </c>
      <c r="C1793" t="s">
        <v>26</v>
      </c>
      <c r="D1793">
        <v>20270</v>
      </c>
      <c r="E1793">
        <v>59201</v>
      </c>
      <c r="F1793" t="s">
        <v>10</v>
      </c>
    </row>
    <row r="1794" spans="1:6" x14ac:dyDescent="0.2">
      <c r="A1794">
        <v>2019</v>
      </c>
      <c r="B1794" t="s">
        <v>63</v>
      </c>
      <c r="C1794" t="s">
        <v>27</v>
      </c>
      <c r="D1794">
        <v>61589</v>
      </c>
      <c r="E1794">
        <v>63794</v>
      </c>
      <c r="F1794" t="s">
        <v>10</v>
      </c>
    </row>
    <row r="1795" spans="1:6" x14ac:dyDescent="0.2">
      <c r="A1795">
        <v>2019</v>
      </c>
      <c r="B1795" t="s">
        <v>63</v>
      </c>
      <c r="C1795" t="s">
        <v>28</v>
      </c>
      <c r="D1795">
        <v>24957</v>
      </c>
      <c r="E1795">
        <v>54406</v>
      </c>
      <c r="F1795" t="s">
        <v>8</v>
      </c>
    </row>
    <row r="1796" spans="1:6" x14ac:dyDescent="0.2">
      <c r="A1796">
        <v>2019</v>
      </c>
      <c r="B1796" t="s">
        <v>63</v>
      </c>
      <c r="C1796" t="s">
        <v>29</v>
      </c>
      <c r="D1796">
        <v>17543</v>
      </c>
      <c r="E1796">
        <v>55720</v>
      </c>
      <c r="F1796" t="s">
        <v>8</v>
      </c>
    </row>
    <row r="1797" spans="1:6" x14ac:dyDescent="0.2">
      <c r="A1797">
        <v>2019</v>
      </c>
      <c r="B1797" t="s">
        <v>63</v>
      </c>
      <c r="C1797" t="s">
        <v>30</v>
      </c>
      <c r="D1797">
        <v>7420</v>
      </c>
      <c r="E1797">
        <v>46426</v>
      </c>
      <c r="F1797" t="s">
        <v>10</v>
      </c>
    </row>
    <row r="1798" spans="1:6" x14ac:dyDescent="0.2">
      <c r="A1798">
        <v>2019</v>
      </c>
      <c r="B1798" t="s">
        <v>63</v>
      </c>
      <c r="C1798" t="s">
        <v>31</v>
      </c>
      <c r="D1798">
        <v>48626</v>
      </c>
      <c r="E1798">
        <v>50800</v>
      </c>
      <c r="F1798" t="s">
        <v>8</v>
      </c>
    </row>
    <row r="1799" spans="1:6" x14ac:dyDescent="0.2">
      <c r="A1799">
        <v>2019</v>
      </c>
      <c r="B1799" t="s">
        <v>63</v>
      </c>
      <c r="C1799" t="s">
        <v>32</v>
      </c>
      <c r="D1799">
        <v>4448</v>
      </c>
      <c r="E1799">
        <v>52171</v>
      </c>
      <c r="F1799" t="s">
        <v>8</v>
      </c>
    </row>
    <row r="1800" spans="1:6" x14ac:dyDescent="0.2">
      <c r="A1800">
        <v>2019</v>
      </c>
      <c r="B1800" t="s">
        <v>63</v>
      </c>
      <c r="C1800" t="s">
        <v>33</v>
      </c>
      <c r="D1800">
        <v>13241</v>
      </c>
      <c r="E1800">
        <v>50565</v>
      </c>
      <c r="F1800" t="s">
        <v>10</v>
      </c>
    </row>
    <row r="1801" spans="1:6" x14ac:dyDescent="0.2">
      <c r="A1801">
        <v>2019</v>
      </c>
      <c r="B1801" t="s">
        <v>63</v>
      </c>
      <c r="C1801" t="s">
        <v>34</v>
      </c>
      <c r="D1801">
        <v>8681</v>
      </c>
      <c r="E1801">
        <v>59119</v>
      </c>
      <c r="F1801" t="s">
        <v>10</v>
      </c>
    </row>
    <row r="1802" spans="1:6" x14ac:dyDescent="0.2">
      <c r="A1802">
        <v>2019</v>
      </c>
      <c r="B1802" t="s">
        <v>63</v>
      </c>
      <c r="C1802" t="s">
        <v>35</v>
      </c>
      <c r="D1802">
        <v>4635</v>
      </c>
      <c r="E1802">
        <v>60599</v>
      </c>
      <c r="F1802" t="s">
        <v>8</v>
      </c>
    </row>
    <row r="1803" spans="1:6" x14ac:dyDescent="0.2">
      <c r="A1803">
        <v>2019</v>
      </c>
      <c r="B1803" t="s">
        <v>63</v>
      </c>
      <c r="C1803" t="s">
        <v>36</v>
      </c>
      <c r="D1803">
        <v>33411</v>
      </c>
      <c r="E1803">
        <v>58138</v>
      </c>
      <c r="F1803" t="s">
        <v>8</v>
      </c>
    </row>
    <row r="1804" spans="1:6" x14ac:dyDescent="0.2">
      <c r="A1804">
        <v>2019</v>
      </c>
      <c r="B1804" t="s">
        <v>63</v>
      </c>
      <c r="C1804" t="s">
        <v>37</v>
      </c>
      <c r="D1804">
        <v>9629</v>
      </c>
      <c r="E1804">
        <v>46621</v>
      </c>
      <c r="F1804" t="s">
        <v>10</v>
      </c>
    </row>
    <row r="1805" spans="1:6" x14ac:dyDescent="0.2">
      <c r="A1805">
        <v>2019</v>
      </c>
      <c r="B1805" t="s">
        <v>63</v>
      </c>
      <c r="C1805" t="s">
        <v>38</v>
      </c>
      <c r="D1805">
        <v>67533</v>
      </c>
      <c r="E1805">
        <v>57932</v>
      </c>
      <c r="F1805" t="s">
        <v>8</v>
      </c>
    </row>
    <row r="1806" spans="1:6" x14ac:dyDescent="0.2">
      <c r="A1806">
        <v>2019</v>
      </c>
      <c r="B1806" t="s">
        <v>63</v>
      </c>
      <c r="C1806" t="s">
        <v>39</v>
      </c>
      <c r="D1806">
        <v>26885</v>
      </c>
      <c r="E1806">
        <v>53135</v>
      </c>
      <c r="F1806" t="s">
        <v>10</v>
      </c>
    </row>
    <row r="1807" spans="1:6" x14ac:dyDescent="0.2">
      <c r="A1807">
        <v>2019</v>
      </c>
      <c r="B1807" t="s">
        <v>63</v>
      </c>
      <c r="C1807" t="s">
        <v>40</v>
      </c>
      <c r="D1807">
        <v>2484</v>
      </c>
      <c r="E1807">
        <v>55915</v>
      </c>
      <c r="F1807" t="s">
        <v>8</v>
      </c>
    </row>
    <row r="1808" spans="1:6" x14ac:dyDescent="0.2">
      <c r="A1808">
        <v>2019</v>
      </c>
      <c r="B1808" t="s">
        <v>63</v>
      </c>
      <c r="C1808" t="s">
        <v>41</v>
      </c>
      <c r="D1808">
        <v>34090</v>
      </c>
      <c r="E1808">
        <v>51314</v>
      </c>
      <c r="F1808" t="s">
        <v>8</v>
      </c>
    </row>
    <row r="1809" spans="1:6" x14ac:dyDescent="0.2">
      <c r="A1809">
        <v>2019</v>
      </c>
      <c r="B1809" t="s">
        <v>63</v>
      </c>
      <c r="C1809" t="s">
        <v>42</v>
      </c>
      <c r="D1809">
        <v>13367</v>
      </c>
      <c r="E1809">
        <v>50167</v>
      </c>
      <c r="F1809" t="s">
        <v>10</v>
      </c>
    </row>
    <row r="1810" spans="1:6" x14ac:dyDescent="0.2">
      <c r="A1810">
        <v>2019</v>
      </c>
      <c r="B1810" t="s">
        <v>63</v>
      </c>
      <c r="C1810" t="s">
        <v>43</v>
      </c>
      <c r="D1810">
        <v>15363</v>
      </c>
      <c r="E1810">
        <v>56908</v>
      </c>
      <c r="F1810" t="s">
        <v>10</v>
      </c>
    </row>
    <row r="1811" spans="1:6" x14ac:dyDescent="0.2">
      <c r="A1811">
        <v>2019</v>
      </c>
      <c r="B1811" t="s">
        <v>63</v>
      </c>
      <c r="C1811" t="s">
        <v>44</v>
      </c>
      <c r="D1811">
        <v>58709</v>
      </c>
      <c r="E1811">
        <v>56500</v>
      </c>
      <c r="F1811" t="s">
        <v>8</v>
      </c>
    </row>
    <row r="1812" spans="1:6" x14ac:dyDescent="0.2">
      <c r="A1812">
        <v>2019</v>
      </c>
      <c r="B1812" t="s">
        <v>63</v>
      </c>
      <c r="C1812" t="s">
        <v>45</v>
      </c>
      <c r="D1812">
        <v>4485</v>
      </c>
      <c r="E1812">
        <v>53941</v>
      </c>
      <c r="F1812" t="s">
        <v>8</v>
      </c>
    </row>
    <row r="1813" spans="1:6" x14ac:dyDescent="0.2">
      <c r="A1813">
        <v>2019</v>
      </c>
      <c r="B1813" t="s">
        <v>63</v>
      </c>
      <c r="C1813" t="s">
        <v>46</v>
      </c>
      <c r="D1813">
        <v>11574</v>
      </c>
      <c r="E1813">
        <v>51624</v>
      </c>
      <c r="F1813" t="s">
        <v>10</v>
      </c>
    </row>
    <row r="1814" spans="1:6" x14ac:dyDescent="0.2">
      <c r="A1814">
        <v>2019</v>
      </c>
      <c r="B1814" t="s">
        <v>63</v>
      </c>
      <c r="C1814" t="s">
        <v>47</v>
      </c>
      <c r="D1814">
        <v>2732</v>
      </c>
      <c r="E1814">
        <v>55512</v>
      </c>
      <c r="F1814" t="s">
        <v>10</v>
      </c>
    </row>
    <row r="1815" spans="1:6" x14ac:dyDescent="0.2">
      <c r="A1815">
        <v>2019</v>
      </c>
      <c r="B1815" t="s">
        <v>63</v>
      </c>
      <c r="C1815" t="s">
        <v>48</v>
      </c>
      <c r="D1815">
        <v>15761</v>
      </c>
      <c r="E1815">
        <v>56938</v>
      </c>
      <c r="F1815" t="s">
        <v>10</v>
      </c>
    </row>
    <row r="1816" spans="1:6" x14ac:dyDescent="0.2">
      <c r="A1816">
        <v>2019</v>
      </c>
      <c r="B1816" t="s">
        <v>63</v>
      </c>
      <c r="C1816" t="s">
        <v>49</v>
      </c>
      <c r="D1816">
        <v>87635</v>
      </c>
      <c r="E1816">
        <v>53096</v>
      </c>
      <c r="F1816" t="s">
        <v>10</v>
      </c>
    </row>
    <row r="1817" spans="1:6" x14ac:dyDescent="0.2">
      <c r="A1817">
        <v>2019</v>
      </c>
      <c r="B1817" t="s">
        <v>63</v>
      </c>
      <c r="C1817" t="s">
        <v>50</v>
      </c>
      <c r="D1817">
        <v>11679</v>
      </c>
      <c r="E1817">
        <v>48492</v>
      </c>
      <c r="F1817" t="s">
        <v>10</v>
      </c>
    </row>
    <row r="1818" spans="1:6" x14ac:dyDescent="0.2">
      <c r="A1818">
        <v>2019</v>
      </c>
      <c r="B1818" t="s">
        <v>63</v>
      </c>
      <c r="C1818" t="s">
        <v>51</v>
      </c>
      <c r="D1818">
        <v>2460</v>
      </c>
      <c r="E1818">
        <v>51259</v>
      </c>
      <c r="F1818" t="s">
        <v>8</v>
      </c>
    </row>
    <row r="1819" spans="1:6" x14ac:dyDescent="0.2">
      <c r="A1819">
        <v>2019</v>
      </c>
      <c r="B1819" t="s">
        <v>63</v>
      </c>
      <c r="C1819" t="s">
        <v>52</v>
      </c>
      <c r="D1819">
        <v>42910</v>
      </c>
      <c r="E1819">
        <v>54573</v>
      </c>
      <c r="F1819" t="s">
        <v>8</v>
      </c>
    </row>
    <row r="1820" spans="1:6" x14ac:dyDescent="0.2">
      <c r="A1820">
        <v>2019</v>
      </c>
      <c r="B1820" t="s">
        <v>63</v>
      </c>
      <c r="C1820" t="s">
        <v>53</v>
      </c>
      <c r="D1820">
        <v>56689</v>
      </c>
      <c r="E1820">
        <v>55782</v>
      </c>
      <c r="F1820" t="s">
        <v>10</v>
      </c>
    </row>
    <row r="1821" spans="1:6" x14ac:dyDescent="0.2">
      <c r="A1821">
        <v>2019</v>
      </c>
      <c r="B1821" t="s">
        <v>63</v>
      </c>
      <c r="C1821" t="s">
        <v>54</v>
      </c>
      <c r="D1821">
        <v>5679</v>
      </c>
      <c r="E1821">
        <v>50732</v>
      </c>
      <c r="F1821" t="s">
        <v>8</v>
      </c>
    </row>
    <row r="1822" spans="1:6" x14ac:dyDescent="0.2">
      <c r="A1822">
        <v>2019</v>
      </c>
      <c r="B1822" t="s">
        <v>63</v>
      </c>
      <c r="C1822" t="s">
        <v>55</v>
      </c>
      <c r="D1822">
        <v>25989</v>
      </c>
      <c r="E1822">
        <v>53663</v>
      </c>
      <c r="F1822" t="s">
        <v>8</v>
      </c>
    </row>
    <row r="1823" spans="1:6" x14ac:dyDescent="0.2">
      <c r="A1823">
        <v>2019</v>
      </c>
      <c r="B1823" t="s">
        <v>63</v>
      </c>
      <c r="C1823" t="s">
        <v>56</v>
      </c>
      <c r="D1823">
        <v>3268</v>
      </c>
      <c r="E1823">
        <v>47913</v>
      </c>
      <c r="F1823" t="s">
        <v>10</v>
      </c>
    </row>
    <row r="1824" spans="1:6" x14ac:dyDescent="0.2">
      <c r="A1824">
        <v>2019</v>
      </c>
      <c r="B1824" t="s">
        <v>64</v>
      </c>
      <c r="C1824" t="s">
        <v>7</v>
      </c>
      <c r="D1824">
        <v>10741</v>
      </c>
      <c r="E1824">
        <v>22222</v>
      </c>
      <c r="F1824" t="s">
        <v>10</v>
      </c>
    </row>
    <row r="1825" spans="1:6" x14ac:dyDescent="0.2">
      <c r="A1825">
        <v>2019</v>
      </c>
      <c r="B1825" t="s">
        <v>64</v>
      </c>
      <c r="C1825" t="s">
        <v>9</v>
      </c>
      <c r="D1825">
        <v>12771</v>
      </c>
      <c r="E1825">
        <v>29505</v>
      </c>
      <c r="F1825" t="s">
        <v>8</v>
      </c>
    </row>
    <row r="1826" spans="1:6" x14ac:dyDescent="0.2">
      <c r="A1826">
        <v>2019</v>
      </c>
      <c r="B1826" t="s">
        <v>64</v>
      </c>
      <c r="C1826" t="s">
        <v>11</v>
      </c>
      <c r="D1826">
        <v>7024</v>
      </c>
      <c r="E1826">
        <v>22181</v>
      </c>
      <c r="F1826" t="s">
        <v>8</v>
      </c>
    </row>
    <row r="1827" spans="1:6" x14ac:dyDescent="0.2">
      <c r="A1827">
        <v>2019</v>
      </c>
      <c r="B1827" t="s">
        <v>64</v>
      </c>
      <c r="C1827" t="s">
        <v>12</v>
      </c>
      <c r="D1827">
        <v>103495</v>
      </c>
      <c r="E1827">
        <v>35214</v>
      </c>
      <c r="F1827" t="s">
        <v>10</v>
      </c>
    </row>
    <row r="1828" spans="1:6" x14ac:dyDescent="0.2">
      <c r="A1828">
        <v>2019</v>
      </c>
      <c r="B1828" t="s">
        <v>64</v>
      </c>
      <c r="C1828" t="s">
        <v>13</v>
      </c>
      <c r="D1828">
        <v>16627</v>
      </c>
      <c r="E1828">
        <v>30462</v>
      </c>
      <c r="F1828" t="s">
        <v>8</v>
      </c>
    </row>
    <row r="1829" spans="1:6" x14ac:dyDescent="0.2">
      <c r="A1829">
        <v>2019</v>
      </c>
      <c r="B1829" t="s">
        <v>64</v>
      </c>
      <c r="C1829" t="s">
        <v>14</v>
      </c>
      <c r="D1829">
        <v>10338</v>
      </c>
      <c r="E1829">
        <v>29066</v>
      </c>
      <c r="F1829" t="s">
        <v>10</v>
      </c>
    </row>
    <row r="1830" spans="1:6" x14ac:dyDescent="0.2">
      <c r="A1830">
        <v>2019</v>
      </c>
      <c r="B1830" t="s">
        <v>64</v>
      </c>
      <c r="C1830" t="s">
        <v>15</v>
      </c>
      <c r="D1830">
        <v>2565</v>
      </c>
      <c r="E1830">
        <v>25997</v>
      </c>
      <c r="F1830" t="s">
        <v>8</v>
      </c>
    </row>
    <row r="1831" spans="1:6" x14ac:dyDescent="0.2">
      <c r="A1831">
        <v>2019</v>
      </c>
      <c r="B1831" t="s">
        <v>64</v>
      </c>
      <c r="C1831" t="s">
        <v>16</v>
      </c>
      <c r="D1831">
        <v>55396</v>
      </c>
      <c r="E1831">
        <v>30953</v>
      </c>
      <c r="F1831" t="s">
        <v>8</v>
      </c>
    </row>
    <row r="1832" spans="1:6" x14ac:dyDescent="0.2">
      <c r="A1832">
        <v>2019</v>
      </c>
      <c r="B1832" t="s">
        <v>64</v>
      </c>
      <c r="C1832" t="s">
        <v>17</v>
      </c>
      <c r="D1832">
        <v>23538</v>
      </c>
      <c r="E1832">
        <v>26142</v>
      </c>
      <c r="F1832" t="s">
        <v>10</v>
      </c>
    </row>
    <row r="1833" spans="1:6" x14ac:dyDescent="0.2">
      <c r="A1833">
        <v>2019</v>
      </c>
      <c r="B1833" t="s">
        <v>64</v>
      </c>
      <c r="C1833" t="s">
        <v>18</v>
      </c>
      <c r="D1833">
        <v>4906</v>
      </c>
      <c r="E1833">
        <v>22382</v>
      </c>
      <c r="F1833" t="s">
        <v>10</v>
      </c>
    </row>
    <row r="1834" spans="1:6" x14ac:dyDescent="0.2">
      <c r="A1834">
        <v>2019</v>
      </c>
      <c r="B1834" t="s">
        <v>64</v>
      </c>
      <c r="C1834" t="s">
        <v>19</v>
      </c>
      <c r="D1834">
        <v>32076</v>
      </c>
      <c r="E1834">
        <v>28930</v>
      </c>
      <c r="F1834" t="s">
        <v>8</v>
      </c>
    </row>
    <row r="1835" spans="1:6" x14ac:dyDescent="0.2">
      <c r="A1835">
        <v>2019</v>
      </c>
      <c r="B1835" t="s">
        <v>64</v>
      </c>
      <c r="C1835" t="s">
        <v>20</v>
      </c>
      <c r="D1835">
        <v>15273</v>
      </c>
      <c r="E1835">
        <v>24223</v>
      </c>
      <c r="F1835" t="s">
        <v>8</v>
      </c>
    </row>
    <row r="1836" spans="1:6" x14ac:dyDescent="0.2">
      <c r="A1836">
        <v>2019</v>
      </c>
      <c r="B1836" t="s">
        <v>64</v>
      </c>
      <c r="C1836" t="s">
        <v>21</v>
      </c>
      <c r="D1836">
        <v>8532</v>
      </c>
      <c r="E1836">
        <v>22280</v>
      </c>
      <c r="F1836" t="s">
        <v>10</v>
      </c>
    </row>
    <row r="1837" spans="1:6" x14ac:dyDescent="0.2">
      <c r="A1837">
        <v>2019</v>
      </c>
      <c r="B1837" t="s">
        <v>64</v>
      </c>
      <c r="C1837" t="s">
        <v>22</v>
      </c>
      <c r="D1837">
        <v>6839</v>
      </c>
      <c r="E1837">
        <v>22257</v>
      </c>
      <c r="F1837" t="s">
        <v>10</v>
      </c>
    </row>
    <row r="1838" spans="1:6" x14ac:dyDescent="0.2">
      <c r="A1838">
        <v>2019</v>
      </c>
      <c r="B1838" t="s">
        <v>64</v>
      </c>
      <c r="C1838" t="s">
        <v>23</v>
      </c>
      <c r="D1838">
        <v>10063</v>
      </c>
      <c r="E1838">
        <v>23160</v>
      </c>
      <c r="F1838" t="s">
        <v>10</v>
      </c>
    </row>
    <row r="1839" spans="1:6" x14ac:dyDescent="0.2">
      <c r="A1839">
        <v>2019</v>
      </c>
      <c r="B1839" t="s">
        <v>64</v>
      </c>
      <c r="C1839" t="s">
        <v>24</v>
      </c>
      <c r="D1839">
        <v>12015</v>
      </c>
      <c r="E1839">
        <v>26623</v>
      </c>
      <c r="F1839" t="s">
        <v>10</v>
      </c>
    </row>
    <row r="1840" spans="1:6" x14ac:dyDescent="0.2">
      <c r="A1840">
        <v>2019</v>
      </c>
      <c r="B1840" t="s">
        <v>64</v>
      </c>
      <c r="C1840" t="s">
        <v>25</v>
      </c>
      <c r="D1840">
        <v>5119</v>
      </c>
      <c r="E1840">
        <v>27119</v>
      </c>
      <c r="F1840" t="s">
        <v>10</v>
      </c>
    </row>
    <row r="1841" spans="1:6" x14ac:dyDescent="0.2">
      <c r="A1841">
        <v>2019</v>
      </c>
      <c r="B1841" t="s">
        <v>64</v>
      </c>
      <c r="C1841" t="s">
        <v>26</v>
      </c>
      <c r="D1841">
        <v>14733</v>
      </c>
      <c r="E1841">
        <v>29436</v>
      </c>
      <c r="F1841" t="s">
        <v>8</v>
      </c>
    </row>
    <row r="1842" spans="1:6" x14ac:dyDescent="0.2">
      <c r="A1842">
        <v>2019</v>
      </c>
      <c r="B1842" t="s">
        <v>64</v>
      </c>
      <c r="C1842" t="s">
        <v>27</v>
      </c>
      <c r="D1842">
        <v>20695</v>
      </c>
      <c r="E1842">
        <v>32779</v>
      </c>
      <c r="F1842" t="s">
        <v>8</v>
      </c>
    </row>
    <row r="1843" spans="1:6" x14ac:dyDescent="0.2">
      <c r="A1843">
        <v>2019</v>
      </c>
      <c r="B1843" t="s">
        <v>64</v>
      </c>
      <c r="C1843" t="s">
        <v>28</v>
      </c>
      <c r="D1843">
        <v>21783</v>
      </c>
      <c r="E1843">
        <v>25834</v>
      </c>
      <c r="F1843" t="s">
        <v>10</v>
      </c>
    </row>
    <row r="1844" spans="1:6" x14ac:dyDescent="0.2">
      <c r="A1844">
        <v>2019</v>
      </c>
      <c r="B1844" t="s">
        <v>64</v>
      </c>
      <c r="C1844" t="s">
        <v>29</v>
      </c>
      <c r="D1844">
        <v>14729</v>
      </c>
      <c r="E1844">
        <v>27386</v>
      </c>
      <c r="F1844" t="s">
        <v>8</v>
      </c>
    </row>
    <row r="1845" spans="1:6" x14ac:dyDescent="0.2">
      <c r="A1845">
        <v>2019</v>
      </c>
      <c r="B1845" t="s">
        <v>64</v>
      </c>
      <c r="C1845" t="s">
        <v>30</v>
      </c>
      <c r="D1845">
        <v>6381</v>
      </c>
      <c r="E1845">
        <v>23011</v>
      </c>
      <c r="F1845" t="s">
        <v>8</v>
      </c>
    </row>
    <row r="1846" spans="1:6" x14ac:dyDescent="0.2">
      <c r="A1846">
        <v>2019</v>
      </c>
      <c r="B1846" t="s">
        <v>64</v>
      </c>
      <c r="C1846" t="s">
        <v>31</v>
      </c>
      <c r="D1846">
        <v>14797</v>
      </c>
      <c r="E1846">
        <v>26276</v>
      </c>
      <c r="F1846" t="s">
        <v>10</v>
      </c>
    </row>
    <row r="1847" spans="1:6" x14ac:dyDescent="0.2">
      <c r="A1847">
        <v>2019</v>
      </c>
      <c r="B1847" t="s">
        <v>64</v>
      </c>
      <c r="C1847" t="s">
        <v>32</v>
      </c>
      <c r="D1847">
        <v>4978</v>
      </c>
      <c r="E1847">
        <v>24625</v>
      </c>
      <c r="F1847" t="s">
        <v>10</v>
      </c>
    </row>
    <row r="1848" spans="1:6" x14ac:dyDescent="0.2">
      <c r="A1848">
        <v>2019</v>
      </c>
      <c r="B1848" t="s">
        <v>64</v>
      </c>
      <c r="C1848" t="s">
        <v>33</v>
      </c>
      <c r="D1848">
        <v>5508</v>
      </c>
      <c r="E1848">
        <v>22253</v>
      </c>
      <c r="F1848" t="s">
        <v>8</v>
      </c>
    </row>
    <row r="1849" spans="1:6" x14ac:dyDescent="0.2">
      <c r="A1849">
        <v>2019</v>
      </c>
      <c r="B1849" t="s">
        <v>64</v>
      </c>
      <c r="C1849" t="s">
        <v>34</v>
      </c>
      <c r="D1849">
        <v>8246</v>
      </c>
      <c r="E1849">
        <v>39048</v>
      </c>
      <c r="F1849" t="s">
        <v>8</v>
      </c>
    </row>
    <row r="1850" spans="1:6" x14ac:dyDescent="0.2">
      <c r="A1850">
        <v>2019</v>
      </c>
      <c r="B1850" t="s">
        <v>64</v>
      </c>
      <c r="C1850" t="s">
        <v>35</v>
      </c>
      <c r="D1850">
        <v>4512</v>
      </c>
      <c r="E1850">
        <v>27058</v>
      </c>
      <c r="F1850" t="s">
        <v>10</v>
      </c>
    </row>
    <row r="1851" spans="1:6" x14ac:dyDescent="0.2">
      <c r="A1851">
        <v>2019</v>
      </c>
      <c r="B1851" t="s">
        <v>64</v>
      </c>
      <c r="C1851" t="s">
        <v>36</v>
      </c>
      <c r="D1851">
        <v>23501</v>
      </c>
      <c r="E1851">
        <v>30851</v>
      </c>
      <c r="F1851" t="s">
        <v>8</v>
      </c>
    </row>
    <row r="1852" spans="1:6" x14ac:dyDescent="0.2">
      <c r="A1852">
        <v>2019</v>
      </c>
      <c r="B1852" t="s">
        <v>64</v>
      </c>
      <c r="C1852" t="s">
        <v>37</v>
      </c>
      <c r="D1852">
        <v>4929</v>
      </c>
      <c r="E1852">
        <v>23901</v>
      </c>
      <c r="F1852" t="s">
        <v>10</v>
      </c>
    </row>
    <row r="1853" spans="1:6" x14ac:dyDescent="0.2">
      <c r="A1853">
        <v>2019</v>
      </c>
      <c r="B1853" t="s">
        <v>64</v>
      </c>
      <c r="C1853" t="s">
        <v>38</v>
      </c>
      <c r="D1853">
        <v>66166</v>
      </c>
      <c r="E1853">
        <v>38365</v>
      </c>
      <c r="F1853" t="s">
        <v>8</v>
      </c>
    </row>
    <row r="1854" spans="1:6" x14ac:dyDescent="0.2">
      <c r="A1854">
        <v>2019</v>
      </c>
      <c r="B1854" t="s">
        <v>64</v>
      </c>
      <c r="C1854" t="s">
        <v>39</v>
      </c>
      <c r="D1854">
        <v>25235</v>
      </c>
      <c r="E1854">
        <v>25111</v>
      </c>
      <c r="F1854" t="s">
        <v>8</v>
      </c>
    </row>
    <row r="1855" spans="1:6" x14ac:dyDescent="0.2">
      <c r="A1855">
        <v>2019</v>
      </c>
      <c r="B1855" t="s">
        <v>64</v>
      </c>
      <c r="C1855" t="s">
        <v>40</v>
      </c>
      <c r="D1855">
        <v>2600</v>
      </c>
      <c r="E1855">
        <v>23400</v>
      </c>
      <c r="F1855" t="s">
        <v>10</v>
      </c>
    </row>
    <row r="1856" spans="1:6" x14ac:dyDescent="0.2">
      <c r="A1856">
        <v>2019</v>
      </c>
      <c r="B1856" t="s">
        <v>64</v>
      </c>
      <c r="C1856" t="s">
        <v>41</v>
      </c>
      <c r="D1856">
        <v>28218</v>
      </c>
      <c r="E1856">
        <v>24856</v>
      </c>
      <c r="F1856" t="s">
        <v>10</v>
      </c>
    </row>
    <row r="1857" spans="1:6" x14ac:dyDescent="0.2">
      <c r="A1857">
        <v>2019</v>
      </c>
      <c r="B1857" t="s">
        <v>64</v>
      </c>
      <c r="C1857" t="s">
        <v>42</v>
      </c>
      <c r="D1857">
        <v>8969</v>
      </c>
      <c r="E1857">
        <v>23729</v>
      </c>
      <c r="F1857" t="s">
        <v>8</v>
      </c>
    </row>
    <row r="1858" spans="1:6" x14ac:dyDescent="0.2">
      <c r="A1858">
        <v>2019</v>
      </c>
      <c r="B1858" t="s">
        <v>64</v>
      </c>
      <c r="C1858" t="s">
        <v>43</v>
      </c>
      <c r="D1858">
        <v>13588</v>
      </c>
      <c r="E1858">
        <v>27379</v>
      </c>
      <c r="F1858" t="s">
        <v>8</v>
      </c>
    </row>
    <row r="1859" spans="1:6" x14ac:dyDescent="0.2">
      <c r="A1859">
        <v>2019</v>
      </c>
      <c r="B1859" t="s">
        <v>64</v>
      </c>
      <c r="C1859" t="s">
        <v>44</v>
      </c>
      <c r="D1859">
        <v>33146</v>
      </c>
      <c r="E1859">
        <v>26389</v>
      </c>
      <c r="F1859" t="s">
        <v>10</v>
      </c>
    </row>
    <row r="1860" spans="1:6" x14ac:dyDescent="0.2">
      <c r="A1860">
        <v>2019</v>
      </c>
      <c r="B1860" t="s">
        <v>64</v>
      </c>
      <c r="C1860" t="s">
        <v>45</v>
      </c>
      <c r="D1860">
        <v>3683</v>
      </c>
      <c r="E1860">
        <v>28353</v>
      </c>
      <c r="F1860" t="s">
        <v>10</v>
      </c>
    </row>
    <row r="1861" spans="1:6" x14ac:dyDescent="0.2">
      <c r="A1861">
        <v>2019</v>
      </c>
      <c r="B1861" t="s">
        <v>64</v>
      </c>
      <c r="C1861" t="s">
        <v>46</v>
      </c>
      <c r="D1861">
        <v>12337</v>
      </c>
      <c r="E1861">
        <v>23885</v>
      </c>
      <c r="F1861" t="s">
        <v>10</v>
      </c>
    </row>
    <row r="1862" spans="1:6" x14ac:dyDescent="0.2">
      <c r="A1862">
        <v>2019</v>
      </c>
      <c r="B1862" t="s">
        <v>64</v>
      </c>
      <c r="C1862" t="s">
        <v>47</v>
      </c>
      <c r="D1862">
        <v>3109</v>
      </c>
      <c r="E1862">
        <v>22460</v>
      </c>
      <c r="F1862" t="s">
        <v>10</v>
      </c>
    </row>
    <row r="1863" spans="1:6" x14ac:dyDescent="0.2">
      <c r="A1863">
        <v>2019</v>
      </c>
      <c r="B1863" t="s">
        <v>64</v>
      </c>
      <c r="C1863" t="s">
        <v>48</v>
      </c>
      <c r="D1863">
        <v>15932</v>
      </c>
      <c r="E1863">
        <v>28398</v>
      </c>
      <c r="F1863" t="s">
        <v>10</v>
      </c>
    </row>
    <row r="1864" spans="1:6" x14ac:dyDescent="0.2">
      <c r="A1864">
        <v>2019</v>
      </c>
      <c r="B1864" t="s">
        <v>64</v>
      </c>
      <c r="C1864" t="s">
        <v>49</v>
      </c>
      <c r="D1864">
        <v>60744</v>
      </c>
      <c r="E1864">
        <v>27234</v>
      </c>
      <c r="F1864" t="s">
        <v>8</v>
      </c>
    </row>
    <row r="1865" spans="1:6" x14ac:dyDescent="0.2">
      <c r="A1865">
        <v>2019</v>
      </c>
      <c r="B1865" t="s">
        <v>64</v>
      </c>
      <c r="C1865" t="s">
        <v>50</v>
      </c>
      <c r="D1865">
        <v>7068</v>
      </c>
      <c r="E1865">
        <v>25510</v>
      </c>
      <c r="F1865" t="s">
        <v>8</v>
      </c>
    </row>
    <row r="1866" spans="1:6" x14ac:dyDescent="0.2">
      <c r="A1866">
        <v>2019</v>
      </c>
      <c r="B1866" t="s">
        <v>64</v>
      </c>
      <c r="C1866" t="s">
        <v>51</v>
      </c>
      <c r="D1866">
        <v>2266</v>
      </c>
      <c r="E1866">
        <v>28375</v>
      </c>
      <c r="F1866" t="s">
        <v>10</v>
      </c>
    </row>
    <row r="1867" spans="1:6" x14ac:dyDescent="0.2">
      <c r="A1867">
        <v>2019</v>
      </c>
      <c r="B1867" t="s">
        <v>64</v>
      </c>
      <c r="C1867" t="s">
        <v>52</v>
      </c>
      <c r="D1867">
        <v>20269</v>
      </c>
      <c r="E1867">
        <v>26078</v>
      </c>
      <c r="F1867" t="s">
        <v>8</v>
      </c>
    </row>
    <row r="1868" spans="1:6" x14ac:dyDescent="0.2">
      <c r="A1868">
        <v>2019</v>
      </c>
      <c r="B1868" t="s">
        <v>64</v>
      </c>
      <c r="C1868" t="s">
        <v>53</v>
      </c>
      <c r="D1868">
        <v>20065</v>
      </c>
      <c r="E1868">
        <v>30250</v>
      </c>
      <c r="F1868" t="s">
        <v>8</v>
      </c>
    </row>
    <row r="1869" spans="1:6" x14ac:dyDescent="0.2">
      <c r="A1869">
        <v>2019</v>
      </c>
      <c r="B1869" t="s">
        <v>64</v>
      </c>
      <c r="C1869" t="s">
        <v>54</v>
      </c>
      <c r="D1869">
        <v>4646</v>
      </c>
      <c r="E1869">
        <v>23335</v>
      </c>
      <c r="F1869" t="s">
        <v>10</v>
      </c>
    </row>
    <row r="1870" spans="1:6" x14ac:dyDescent="0.2">
      <c r="A1870">
        <v>2019</v>
      </c>
      <c r="B1870" t="s">
        <v>64</v>
      </c>
      <c r="C1870" t="s">
        <v>55</v>
      </c>
      <c r="D1870">
        <v>16599</v>
      </c>
      <c r="E1870">
        <v>23248</v>
      </c>
      <c r="F1870" t="s">
        <v>10</v>
      </c>
    </row>
    <row r="1871" spans="1:6" x14ac:dyDescent="0.2">
      <c r="A1871">
        <v>2019</v>
      </c>
      <c r="B1871" t="s">
        <v>64</v>
      </c>
      <c r="C1871" t="s">
        <v>56</v>
      </c>
      <c r="D1871">
        <v>2355</v>
      </c>
      <c r="E1871">
        <v>25867</v>
      </c>
      <c r="F1871" t="s">
        <v>8</v>
      </c>
    </row>
    <row r="1872" spans="1:6" x14ac:dyDescent="0.2">
      <c r="A1872">
        <v>2019</v>
      </c>
      <c r="B1872" t="s">
        <v>65</v>
      </c>
      <c r="C1872" t="s">
        <v>7</v>
      </c>
      <c r="D1872">
        <v>9603</v>
      </c>
      <c r="E1872">
        <v>42539</v>
      </c>
      <c r="F1872" t="s">
        <v>8</v>
      </c>
    </row>
    <row r="1873" spans="1:6" x14ac:dyDescent="0.2">
      <c r="A1873">
        <v>2019</v>
      </c>
      <c r="B1873" t="s">
        <v>65</v>
      </c>
      <c r="C1873" t="s">
        <v>9</v>
      </c>
      <c r="D1873">
        <v>10297</v>
      </c>
      <c r="E1873">
        <v>43061</v>
      </c>
      <c r="F1873" t="s">
        <v>10</v>
      </c>
    </row>
    <row r="1874" spans="1:6" x14ac:dyDescent="0.2">
      <c r="A1874">
        <v>2019</v>
      </c>
      <c r="B1874" t="s">
        <v>65</v>
      </c>
      <c r="C1874" t="s">
        <v>11</v>
      </c>
      <c r="D1874">
        <v>5315</v>
      </c>
      <c r="E1874">
        <v>39179</v>
      </c>
      <c r="F1874" t="s">
        <v>8</v>
      </c>
    </row>
    <row r="1875" spans="1:6" x14ac:dyDescent="0.2">
      <c r="A1875">
        <v>2019</v>
      </c>
      <c r="B1875" t="s">
        <v>65</v>
      </c>
      <c r="C1875" t="s">
        <v>12</v>
      </c>
      <c r="D1875">
        <v>88470</v>
      </c>
      <c r="E1875">
        <v>46412</v>
      </c>
      <c r="F1875" t="s">
        <v>10</v>
      </c>
    </row>
    <row r="1876" spans="1:6" x14ac:dyDescent="0.2">
      <c r="A1876">
        <v>2019</v>
      </c>
      <c r="B1876" t="s">
        <v>65</v>
      </c>
      <c r="C1876" t="s">
        <v>13</v>
      </c>
      <c r="D1876">
        <v>15777</v>
      </c>
      <c r="E1876">
        <v>45558</v>
      </c>
      <c r="F1876" t="s">
        <v>8</v>
      </c>
    </row>
    <row r="1877" spans="1:6" x14ac:dyDescent="0.2">
      <c r="A1877">
        <v>2019</v>
      </c>
      <c r="B1877" t="s">
        <v>65</v>
      </c>
      <c r="C1877" t="s">
        <v>14</v>
      </c>
      <c r="D1877">
        <v>16529</v>
      </c>
      <c r="E1877">
        <v>39397</v>
      </c>
      <c r="F1877" t="s">
        <v>8</v>
      </c>
    </row>
    <row r="1878" spans="1:6" x14ac:dyDescent="0.2">
      <c r="A1878">
        <v>2019</v>
      </c>
      <c r="B1878" t="s">
        <v>65</v>
      </c>
      <c r="C1878" t="s">
        <v>15</v>
      </c>
      <c r="D1878">
        <v>2003</v>
      </c>
      <c r="E1878">
        <v>39610</v>
      </c>
      <c r="F1878" t="s">
        <v>10</v>
      </c>
    </row>
    <row r="1879" spans="1:6" x14ac:dyDescent="0.2">
      <c r="A1879">
        <v>2019</v>
      </c>
      <c r="B1879" t="s">
        <v>65</v>
      </c>
      <c r="C1879" t="s">
        <v>16</v>
      </c>
      <c r="D1879">
        <v>54928</v>
      </c>
      <c r="E1879">
        <v>41319</v>
      </c>
      <c r="F1879" t="s">
        <v>10</v>
      </c>
    </row>
    <row r="1880" spans="1:6" x14ac:dyDescent="0.2">
      <c r="A1880">
        <v>2019</v>
      </c>
      <c r="B1880" t="s">
        <v>65</v>
      </c>
      <c r="C1880" t="s">
        <v>17</v>
      </c>
      <c r="D1880">
        <v>18097</v>
      </c>
      <c r="E1880">
        <v>41520</v>
      </c>
      <c r="F1880" t="s">
        <v>8</v>
      </c>
    </row>
    <row r="1881" spans="1:6" x14ac:dyDescent="0.2">
      <c r="A1881">
        <v>2019</v>
      </c>
      <c r="B1881" t="s">
        <v>65</v>
      </c>
      <c r="C1881" t="s">
        <v>18</v>
      </c>
      <c r="D1881">
        <v>3888</v>
      </c>
      <c r="E1881">
        <v>36056</v>
      </c>
      <c r="F1881" t="s">
        <v>8</v>
      </c>
    </row>
    <row r="1882" spans="1:6" x14ac:dyDescent="0.2">
      <c r="A1882">
        <v>2019</v>
      </c>
      <c r="B1882" t="s">
        <v>65</v>
      </c>
      <c r="C1882" t="s">
        <v>19</v>
      </c>
      <c r="D1882">
        <v>39500</v>
      </c>
      <c r="E1882">
        <v>47240</v>
      </c>
      <c r="F1882" t="s">
        <v>10</v>
      </c>
    </row>
    <row r="1883" spans="1:6" x14ac:dyDescent="0.2">
      <c r="A1883">
        <v>2019</v>
      </c>
      <c r="B1883" t="s">
        <v>65</v>
      </c>
      <c r="C1883" t="s">
        <v>20</v>
      </c>
      <c r="D1883">
        <v>13113</v>
      </c>
      <c r="E1883">
        <v>37882</v>
      </c>
      <c r="F1883" t="s">
        <v>10</v>
      </c>
    </row>
    <row r="1884" spans="1:6" x14ac:dyDescent="0.2">
      <c r="A1884">
        <v>2019</v>
      </c>
      <c r="B1884" t="s">
        <v>65</v>
      </c>
      <c r="C1884" t="s">
        <v>21</v>
      </c>
      <c r="D1884">
        <v>8710</v>
      </c>
      <c r="E1884">
        <v>39069</v>
      </c>
      <c r="F1884" t="s">
        <v>10</v>
      </c>
    </row>
    <row r="1885" spans="1:6" x14ac:dyDescent="0.2">
      <c r="A1885">
        <v>2019</v>
      </c>
      <c r="B1885" t="s">
        <v>65</v>
      </c>
      <c r="C1885" t="s">
        <v>22</v>
      </c>
      <c r="D1885">
        <v>6031</v>
      </c>
      <c r="E1885">
        <v>39575</v>
      </c>
      <c r="F1885" t="s">
        <v>10</v>
      </c>
    </row>
    <row r="1886" spans="1:6" x14ac:dyDescent="0.2">
      <c r="A1886">
        <v>2019</v>
      </c>
      <c r="B1886" t="s">
        <v>65</v>
      </c>
      <c r="C1886" t="s">
        <v>23</v>
      </c>
      <c r="D1886">
        <v>10912</v>
      </c>
      <c r="E1886">
        <v>38330</v>
      </c>
      <c r="F1886" t="s">
        <v>10</v>
      </c>
    </row>
    <row r="1887" spans="1:6" x14ac:dyDescent="0.2">
      <c r="A1887">
        <v>2019</v>
      </c>
      <c r="B1887" t="s">
        <v>65</v>
      </c>
      <c r="C1887" t="s">
        <v>24</v>
      </c>
      <c r="D1887">
        <v>9250</v>
      </c>
      <c r="E1887">
        <v>42468</v>
      </c>
      <c r="F1887" t="s">
        <v>8</v>
      </c>
    </row>
    <row r="1888" spans="1:6" x14ac:dyDescent="0.2">
      <c r="A1888">
        <v>2019</v>
      </c>
      <c r="B1888" t="s">
        <v>65</v>
      </c>
      <c r="C1888" t="s">
        <v>25</v>
      </c>
      <c r="D1888">
        <v>4028</v>
      </c>
      <c r="E1888">
        <v>38993</v>
      </c>
      <c r="F1888" t="s">
        <v>8</v>
      </c>
    </row>
    <row r="1889" spans="1:6" x14ac:dyDescent="0.2">
      <c r="A1889">
        <v>2019</v>
      </c>
      <c r="B1889" t="s">
        <v>65</v>
      </c>
      <c r="C1889" t="s">
        <v>26</v>
      </c>
      <c r="D1889">
        <v>19506</v>
      </c>
      <c r="E1889">
        <v>47793</v>
      </c>
      <c r="F1889" t="s">
        <v>10</v>
      </c>
    </row>
    <row r="1890" spans="1:6" x14ac:dyDescent="0.2">
      <c r="A1890">
        <v>2019</v>
      </c>
      <c r="B1890" t="s">
        <v>65</v>
      </c>
      <c r="C1890" t="s">
        <v>27</v>
      </c>
      <c r="D1890">
        <v>21677</v>
      </c>
      <c r="E1890">
        <v>43032</v>
      </c>
      <c r="F1890" t="s">
        <v>8</v>
      </c>
    </row>
    <row r="1891" spans="1:6" x14ac:dyDescent="0.2">
      <c r="A1891">
        <v>2019</v>
      </c>
      <c r="B1891" t="s">
        <v>65</v>
      </c>
      <c r="C1891" t="s">
        <v>28</v>
      </c>
      <c r="D1891">
        <v>29930</v>
      </c>
      <c r="E1891">
        <v>38157</v>
      </c>
      <c r="F1891" t="s">
        <v>8</v>
      </c>
    </row>
    <row r="1892" spans="1:6" x14ac:dyDescent="0.2">
      <c r="A1892">
        <v>2019</v>
      </c>
      <c r="B1892" t="s">
        <v>65</v>
      </c>
      <c r="C1892" t="s">
        <v>29</v>
      </c>
      <c r="D1892">
        <v>16226</v>
      </c>
      <c r="E1892">
        <v>39237</v>
      </c>
      <c r="F1892" t="s">
        <v>10</v>
      </c>
    </row>
    <row r="1893" spans="1:6" x14ac:dyDescent="0.2">
      <c r="A1893">
        <v>2019</v>
      </c>
      <c r="B1893" t="s">
        <v>65</v>
      </c>
      <c r="C1893" t="s">
        <v>30</v>
      </c>
      <c r="D1893">
        <v>4726</v>
      </c>
      <c r="E1893">
        <v>39958</v>
      </c>
      <c r="F1893" t="s">
        <v>10</v>
      </c>
    </row>
    <row r="1894" spans="1:6" x14ac:dyDescent="0.2">
      <c r="A1894">
        <v>2019</v>
      </c>
      <c r="B1894" t="s">
        <v>65</v>
      </c>
      <c r="C1894" t="s">
        <v>31</v>
      </c>
      <c r="D1894">
        <v>13734</v>
      </c>
      <c r="E1894">
        <v>38705</v>
      </c>
      <c r="F1894" t="s">
        <v>8</v>
      </c>
    </row>
    <row r="1895" spans="1:6" x14ac:dyDescent="0.2">
      <c r="A1895">
        <v>2019</v>
      </c>
      <c r="B1895" t="s">
        <v>65</v>
      </c>
      <c r="C1895" t="s">
        <v>32</v>
      </c>
      <c r="D1895">
        <v>4094</v>
      </c>
      <c r="E1895">
        <v>35177</v>
      </c>
      <c r="F1895" t="s">
        <v>8</v>
      </c>
    </row>
    <row r="1896" spans="1:6" x14ac:dyDescent="0.2">
      <c r="A1896">
        <v>2019</v>
      </c>
      <c r="B1896" t="s">
        <v>65</v>
      </c>
      <c r="C1896" t="s">
        <v>33</v>
      </c>
      <c r="D1896">
        <v>4671</v>
      </c>
      <c r="E1896">
        <v>37310</v>
      </c>
      <c r="F1896" t="s">
        <v>10</v>
      </c>
    </row>
    <row r="1897" spans="1:6" x14ac:dyDescent="0.2">
      <c r="A1897">
        <v>2019</v>
      </c>
      <c r="B1897" t="s">
        <v>65</v>
      </c>
      <c r="C1897" t="s">
        <v>34</v>
      </c>
      <c r="D1897">
        <v>4959</v>
      </c>
      <c r="E1897">
        <v>42336</v>
      </c>
      <c r="F1897" t="s">
        <v>8</v>
      </c>
    </row>
    <row r="1898" spans="1:6" x14ac:dyDescent="0.2">
      <c r="A1898">
        <v>2019</v>
      </c>
      <c r="B1898" t="s">
        <v>65</v>
      </c>
      <c r="C1898" t="s">
        <v>35</v>
      </c>
      <c r="D1898">
        <v>3871</v>
      </c>
      <c r="E1898">
        <v>42646</v>
      </c>
      <c r="F1898" t="s">
        <v>10</v>
      </c>
    </row>
    <row r="1899" spans="1:6" x14ac:dyDescent="0.2">
      <c r="A1899">
        <v>2019</v>
      </c>
      <c r="B1899" t="s">
        <v>65</v>
      </c>
      <c r="C1899" t="s">
        <v>36</v>
      </c>
      <c r="D1899">
        <v>25881</v>
      </c>
      <c r="E1899">
        <v>41059</v>
      </c>
      <c r="F1899" t="s">
        <v>8</v>
      </c>
    </row>
    <row r="1900" spans="1:6" x14ac:dyDescent="0.2">
      <c r="A1900">
        <v>2019</v>
      </c>
      <c r="B1900" t="s">
        <v>65</v>
      </c>
      <c r="C1900" t="s">
        <v>37</v>
      </c>
      <c r="D1900">
        <v>3961</v>
      </c>
      <c r="E1900">
        <v>38578</v>
      </c>
      <c r="F1900" t="s">
        <v>8</v>
      </c>
    </row>
    <row r="1901" spans="1:6" x14ac:dyDescent="0.2">
      <c r="A1901">
        <v>2019</v>
      </c>
      <c r="B1901" t="s">
        <v>65</v>
      </c>
      <c r="C1901" t="s">
        <v>38</v>
      </c>
      <c r="D1901">
        <v>74536</v>
      </c>
      <c r="E1901">
        <v>46436</v>
      </c>
      <c r="F1901" t="s">
        <v>10</v>
      </c>
    </row>
    <row r="1902" spans="1:6" x14ac:dyDescent="0.2">
      <c r="A1902">
        <v>2019</v>
      </c>
      <c r="B1902" t="s">
        <v>65</v>
      </c>
      <c r="C1902" t="s">
        <v>39</v>
      </c>
      <c r="D1902">
        <v>23024</v>
      </c>
      <c r="E1902">
        <v>39978</v>
      </c>
      <c r="F1902" t="s">
        <v>10</v>
      </c>
    </row>
    <row r="1903" spans="1:6" x14ac:dyDescent="0.2">
      <c r="A1903">
        <v>2019</v>
      </c>
      <c r="B1903" t="s">
        <v>65</v>
      </c>
      <c r="C1903" t="s">
        <v>40</v>
      </c>
      <c r="D1903">
        <v>2040</v>
      </c>
      <c r="E1903">
        <v>40167</v>
      </c>
      <c r="F1903" t="s">
        <v>8</v>
      </c>
    </row>
    <row r="1904" spans="1:6" x14ac:dyDescent="0.2">
      <c r="A1904">
        <v>2019</v>
      </c>
      <c r="B1904" t="s">
        <v>65</v>
      </c>
      <c r="C1904" t="s">
        <v>41</v>
      </c>
      <c r="D1904">
        <v>23601</v>
      </c>
      <c r="E1904">
        <v>39039</v>
      </c>
      <c r="F1904" t="s">
        <v>8</v>
      </c>
    </row>
    <row r="1905" spans="1:6" x14ac:dyDescent="0.2">
      <c r="A1905">
        <v>2019</v>
      </c>
      <c r="B1905" t="s">
        <v>65</v>
      </c>
      <c r="C1905" t="s">
        <v>42</v>
      </c>
      <c r="D1905">
        <v>6751</v>
      </c>
      <c r="E1905">
        <v>40306</v>
      </c>
      <c r="F1905" t="s">
        <v>10</v>
      </c>
    </row>
    <row r="1906" spans="1:6" x14ac:dyDescent="0.2">
      <c r="A1906">
        <v>2019</v>
      </c>
      <c r="B1906" t="s">
        <v>65</v>
      </c>
      <c r="C1906" t="s">
        <v>43</v>
      </c>
      <c r="D1906">
        <v>22753</v>
      </c>
      <c r="E1906">
        <v>37901</v>
      </c>
      <c r="F1906" t="s">
        <v>10</v>
      </c>
    </row>
    <row r="1907" spans="1:6" x14ac:dyDescent="0.2">
      <c r="A1907">
        <v>2019</v>
      </c>
      <c r="B1907" t="s">
        <v>65</v>
      </c>
      <c r="C1907" t="s">
        <v>44</v>
      </c>
      <c r="D1907">
        <v>32259</v>
      </c>
      <c r="E1907">
        <v>38593</v>
      </c>
      <c r="F1907" t="s">
        <v>10</v>
      </c>
    </row>
    <row r="1908" spans="1:6" x14ac:dyDescent="0.2">
      <c r="A1908">
        <v>2019</v>
      </c>
      <c r="B1908" t="s">
        <v>65</v>
      </c>
      <c r="C1908" t="s">
        <v>45</v>
      </c>
      <c r="D1908">
        <v>3395</v>
      </c>
      <c r="E1908">
        <v>38566</v>
      </c>
      <c r="F1908" t="s">
        <v>10</v>
      </c>
    </row>
    <row r="1909" spans="1:6" x14ac:dyDescent="0.2">
      <c r="A1909">
        <v>2019</v>
      </c>
      <c r="B1909" t="s">
        <v>65</v>
      </c>
      <c r="C1909" t="s">
        <v>46</v>
      </c>
      <c r="D1909">
        <v>11490</v>
      </c>
      <c r="E1909">
        <v>38842</v>
      </c>
      <c r="F1909" t="s">
        <v>10</v>
      </c>
    </row>
    <row r="1910" spans="1:6" x14ac:dyDescent="0.2">
      <c r="A1910">
        <v>2019</v>
      </c>
      <c r="B1910" t="s">
        <v>65</v>
      </c>
      <c r="C1910" t="s">
        <v>47</v>
      </c>
      <c r="D1910">
        <v>2171</v>
      </c>
      <c r="E1910">
        <v>37403</v>
      </c>
      <c r="F1910" t="s">
        <v>8</v>
      </c>
    </row>
    <row r="1911" spans="1:6" x14ac:dyDescent="0.2">
      <c r="A1911">
        <v>2019</v>
      </c>
      <c r="B1911" t="s">
        <v>65</v>
      </c>
      <c r="C1911" t="s">
        <v>48</v>
      </c>
      <c r="D1911">
        <v>14618</v>
      </c>
      <c r="E1911">
        <v>40443</v>
      </c>
      <c r="F1911" t="s">
        <v>8</v>
      </c>
    </row>
    <row r="1912" spans="1:6" x14ac:dyDescent="0.2">
      <c r="A1912">
        <v>2019</v>
      </c>
      <c r="B1912" t="s">
        <v>65</v>
      </c>
      <c r="C1912" t="s">
        <v>49</v>
      </c>
      <c r="D1912">
        <v>56060</v>
      </c>
      <c r="E1912">
        <v>43841</v>
      </c>
      <c r="F1912" t="s">
        <v>10</v>
      </c>
    </row>
    <row r="1913" spans="1:6" x14ac:dyDescent="0.2">
      <c r="A1913">
        <v>2019</v>
      </c>
      <c r="B1913" t="s">
        <v>65</v>
      </c>
      <c r="C1913" t="s">
        <v>50</v>
      </c>
      <c r="D1913">
        <v>6084</v>
      </c>
      <c r="E1913">
        <v>40421</v>
      </c>
      <c r="F1913" t="s">
        <v>8</v>
      </c>
    </row>
    <row r="1914" spans="1:6" x14ac:dyDescent="0.2">
      <c r="A1914">
        <v>2019</v>
      </c>
      <c r="B1914" t="s">
        <v>65</v>
      </c>
      <c r="C1914" t="s">
        <v>51</v>
      </c>
      <c r="D1914">
        <v>1958</v>
      </c>
      <c r="E1914">
        <v>40757</v>
      </c>
      <c r="F1914" t="s">
        <v>8</v>
      </c>
    </row>
    <row r="1915" spans="1:6" x14ac:dyDescent="0.2">
      <c r="A1915">
        <v>2019</v>
      </c>
      <c r="B1915" t="s">
        <v>65</v>
      </c>
      <c r="C1915" t="s">
        <v>52</v>
      </c>
      <c r="D1915">
        <v>32154</v>
      </c>
      <c r="E1915">
        <v>48290</v>
      </c>
      <c r="F1915" t="s">
        <v>10</v>
      </c>
    </row>
    <row r="1916" spans="1:6" x14ac:dyDescent="0.2">
      <c r="A1916">
        <v>2019</v>
      </c>
      <c r="B1916" t="s">
        <v>65</v>
      </c>
      <c r="C1916" t="s">
        <v>53</v>
      </c>
      <c r="D1916">
        <v>19701</v>
      </c>
      <c r="E1916">
        <v>44822</v>
      </c>
      <c r="F1916" t="s">
        <v>10</v>
      </c>
    </row>
    <row r="1917" spans="1:6" x14ac:dyDescent="0.2">
      <c r="A1917">
        <v>2019</v>
      </c>
      <c r="B1917" t="s">
        <v>65</v>
      </c>
      <c r="C1917" t="s">
        <v>54</v>
      </c>
      <c r="D1917">
        <v>5237</v>
      </c>
      <c r="E1917">
        <v>35927</v>
      </c>
      <c r="F1917" t="s">
        <v>8</v>
      </c>
    </row>
    <row r="1918" spans="1:6" x14ac:dyDescent="0.2">
      <c r="A1918">
        <v>2019</v>
      </c>
      <c r="B1918" t="s">
        <v>65</v>
      </c>
      <c r="C1918" t="s">
        <v>55</v>
      </c>
      <c r="D1918">
        <v>14001</v>
      </c>
      <c r="E1918">
        <v>35242</v>
      </c>
      <c r="F1918" t="s">
        <v>8</v>
      </c>
    </row>
    <row r="1919" spans="1:6" x14ac:dyDescent="0.2">
      <c r="A1919">
        <v>2019</v>
      </c>
      <c r="B1919" t="s">
        <v>65</v>
      </c>
      <c r="C1919" t="s">
        <v>56</v>
      </c>
      <c r="D1919">
        <v>1656</v>
      </c>
      <c r="E1919">
        <v>41035</v>
      </c>
      <c r="F1919" t="s">
        <v>10</v>
      </c>
    </row>
    <row r="1920" spans="1:6" x14ac:dyDescent="0.2">
      <c r="A1920">
        <v>2019</v>
      </c>
      <c r="B1920" t="s">
        <v>65</v>
      </c>
      <c r="C1920" t="s">
        <v>46</v>
      </c>
      <c r="D1920">
        <v>11490</v>
      </c>
      <c r="E1920">
        <v>38842</v>
      </c>
      <c r="F1920" t="s">
        <v>8</v>
      </c>
    </row>
    <row r="1921" spans="1:6" x14ac:dyDescent="0.2">
      <c r="A1921">
        <v>2019</v>
      </c>
      <c r="B1921" t="s">
        <v>65</v>
      </c>
      <c r="C1921" t="s">
        <v>47</v>
      </c>
      <c r="D1921">
        <v>2171</v>
      </c>
      <c r="E1921">
        <v>37403</v>
      </c>
      <c r="F1921" t="s">
        <v>10</v>
      </c>
    </row>
    <row r="1922" spans="1:6" x14ac:dyDescent="0.2">
      <c r="A1922">
        <v>2019</v>
      </c>
      <c r="B1922" t="s">
        <v>65</v>
      </c>
      <c r="C1922" t="s">
        <v>48</v>
      </c>
      <c r="D1922">
        <v>14618</v>
      </c>
      <c r="E1922">
        <v>40443</v>
      </c>
      <c r="F1922" t="s">
        <v>8</v>
      </c>
    </row>
    <row r="1923" spans="1:6" x14ac:dyDescent="0.2">
      <c r="A1923">
        <v>2019</v>
      </c>
      <c r="B1923" t="s">
        <v>65</v>
      </c>
      <c r="C1923" t="s">
        <v>49</v>
      </c>
      <c r="D1923">
        <v>56060</v>
      </c>
      <c r="E1923">
        <v>43841</v>
      </c>
      <c r="F1923" t="s">
        <v>8</v>
      </c>
    </row>
    <row r="1924" spans="1:6" x14ac:dyDescent="0.2">
      <c r="A1924">
        <v>2019</v>
      </c>
      <c r="B1924" t="s">
        <v>65</v>
      </c>
      <c r="C1924" t="s">
        <v>50</v>
      </c>
      <c r="D1924">
        <v>6084</v>
      </c>
      <c r="E1924">
        <v>40421</v>
      </c>
      <c r="F1924" t="s">
        <v>10</v>
      </c>
    </row>
    <row r="1925" spans="1:6" x14ac:dyDescent="0.2">
      <c r="A1925">
        <v>2019</v>
      </c>
      <c r="B1925" t="s">
        <v>65</v>
      </c>
      <c r="C1925" t="s">
        <v>51</v>
      </c>
      <c r="D1925">
        <v>1958</v>
      </c>
      <c r="E1925">
        <v>40757</v>
      </c>
      <c r="F1925" t="s">
        <v>10</v>
      </c>
    </row>
    <row r="1926" spans="1:6" x14ac:dyDescent="0.2">
      <c r="A1926">
        <v>2019</v>
      </c>
      <c r="B1926" t="s">
        <v>65</v>
      </c>
      <c r="C1926" t="s">
        <v>52</v>
      </c>
      <c r="D1926">
        <v>32154</v>
      </c>
      <c r="E1926">
        <v>48290</v>
      </c>
      <c r="F1926" t="s">
        <v>8</v>
      </c>
    </row>
    <row r="1927" spans="1:6" x14ac:dyDescent="0.2">
      <c r="A1927">
        <v>2019</v>
      </c>
      <c r="B1927" t="s">
        <v>65</v>
      </c>
      <c r="C1927" t="s">
        <v>53</v>
      </c>
      <c r="D1927">
        <v>19701</v>
      </c>
      <c r="E1927">
        <v>44822</v>
      </c>
      <c r="F1927" t="s">
        <v>8</v>
      </c>
    </row>
    <row r="1928" spans="1:6" x14ac:dyDescent="0.2">
      <c r="A1928">
        <v>2019</v>
      </c>
      <c r="B1928" t="s">
        <v>65</v>
      </c>
      <c r="C1928" t="s">
        <v>54</v>
      </c>
      <c r="D1928">
        <v>5237</v>
      </c>
      <c r="E1928">
        <v>35927</v>
      </c>
      <c r="F1928" t="s">
        <v>10</v>
      </c>
    </row>
    <row r="1929" spans="1:6" x14ac:dyDescent="0.2">
      <c r="A1929">
        <v>2019</v>
      </c>
      <c r="B1929" t="s">
        <v>65</v>
      </c>
      <c r="C1929" t="s">
        <v>55</v>
      </c>
      <c r="D1929">
        <v>14001</v>
      </c>
      <c r="E1929">
        <v>35242</v>
      </c>
      <c r="F1929" t="s">
        <v>10</v>
      </c>
    </row>
    <row r="1930" spans="1:6" x14ac:dyDescent="0.2">
      <c r="A1930">
        <v>2019</v>
      </c>
      <c r="B1930" t="s">
        <v>65</v>
      </c>
      <c r="C1930" t="s">
        <v>56</v>
      </c>
      <c r="D1930">
        <v>1656</v>
      </c>
      <c r="E1930">
        <v>41035</v>
      </c>
      <c r="F1930" t="s">
        <v>10</v>
      </c>
    </row>
    <row r="1931" spans="1:6" x14ac:dyDescent="0.2">
      <c r="A1931">
        <v>2019</v>
      </c>
      <c r="B1931" t="s">
        <v>63</v>
      </c>
      <c r="C1931" t="s">
        <v>43</v>
      </c>
      <c r="D1931">
        <v>15363</v>
      </c>
      <c r="E1931">
        <v>56908</v>
      </c>
      <c r="F1931" t="s">
        <v>10</v>
      </c>
    </row>
    <row r="1932" spans="1:6" x14ac:dyDescent="0.2">
      <c r="A1932">
        <v>2019</v>
      </c>
      <c r="B1932" t="s">
        <v>63</v>
      </c>
      <c r="C1932" t="s">
        <v>44</v>
      </c>
      <c r="D1932">
        <v>58709</v>
      </c>
      <c r="E1932">
        <v>56500</v>
      </c>
      <c r="F1932" t="s">
        <v>10</v>
      </c>
    </row>
    <row r="1933" spans="1:6" x14ac:dyDescent="0.2">
      <c r="A1933">
        <v>2019</v>
      </c>
      <c r="B1933" t="s">
        <v>63</v>
      </c>
      <c r="C1933" t="s">
        <v>45</v>
      </c>
      <c r="D1933">
        <v>4485</v>
      </c>
      <c r="E1933">
        <v>53941</v>
      </c>
      <c r="F1933" t="s">
        <v>8</v>
      </c>
    </row>
    <row r="1934" spans="1:6" x14ac:dyDescent="0.2">
      <c r="A1934">
        <v>2019</v>
      </c>
      <c r="B1934" t="s">
        <v>63</v>
      </c>
      <c r="C1934" t="s">
        <v>46</v>
      </c>
      <c r="D1934">
        <v>11574</v>
      </c>
      <c r="E1934">
        <v>51624</v>
      </c>
      <c r="F1934" t="s">
        <v>8</v>
      </c>
    </row>
    <row r="1935" spans="1:6" x14ac:dyDescent="0.2">
      <c r="A1935">
        <v>2019</v>
      </c>
      <c r="B1935" t="s">
        <v>63</v>
      </c>
      <c r="C1935" t="s">
        <v>47</v>
      </c>
      <c r="D1935">
        <v>2732</v>
      </c>
      <c r="E1935">
        <v>55512</v>
      </c>
      <c r="F1935" t="s">
        <v>10</v>
      </c>
    </row>
    <row r="1936" spans="1:6" x14ac:dyDescent="0.2">
      <c r="A1936">
        <v>2019</v>
      </c>
      <c r="B1936" t="s">
        <v>63</v>
      </c>
      <c r="C1936" t="s">
        <v>48</v>
      </c>
      <c r="D1936">
        <v>15761</v>
      </c>
      <c r="E1936">
        <v>56938</v>
      </c>
      <c r="F1936" t="s">
        <v>8</v>
      </c>
    </row>
    <row r="1937" spans="1:6" x14ac:dyDescent="0.2">
      <c r="A1937">
        <v>2019</v>
      </c>
      <c r="B1937" t="s">
        <v>63</v>
      </c>
      <c r="C1937" t="s">
        <v>49</v>
      </c>
      <c r="D1937">
        <v>87635</v>
      </c>
      <c r="E1937">
        <v>53096</v>
      </c>
      <c r="F1937" t="s">
        <v>8</v>
      </c>
    </row>
    <row r="1938" spans="1:6" x14ac:dyDescent="0.2">
      <c r="A1938">
        <v>2019</v>
      </c>
      <c r="B1938" t="s">
        <v>63</v>
      </c>
      <c r="C1938" t="s">
        <v>50</v>
      </c>
      <c r="D1938">
        <v>11679</v>
      </c>
      <c r="E1938">
        <v>48492</v>
      </c>
      <c r="F1938" t="s">
        <v>10</v>
      </c>
    </row>
    <row r="1939" spans="1:6" x14ac:dyDescent="0.2">
      <c r="A1939">
        <v>2019</v>
      </c>
      <c r="B1939" t="s">
        <v>63</v>
      </c>
      <c r="C1939" t="s">
        <v>51</v>
      </c>
      <c r="D1939">
        <v>2460</v>
      </c>
      <c r="E1939">
        <v>51259</v>
      </c>
      <c r="F1939" t="s">
        <v>10</v>
      </c>
    </row>
    <row r="1940" spans="1:6" x14ac:dyDescent="0.2">
      <c r="A1940">
        <v>2019</v>
      </c>
      <c r="B1940" t="s">
        <v>63</v>
      </c>
      <c r="C1940" t="s">
        <v>52</v>
      </c>
      <c r="D1940">
        <v>42910</v>
      </c>
      <c r="E1940">
        <v>54573</v>
      </c>
      <c r="F1940" t="s">
        <v>8</v>
      </c>
    </row>
    <row r="1941" spans="1:6" x14ac:dyDescent="0.2">
      <c r="A1941">
        <v>2019</v>
      </c>
      <c r="B1941" t="s">
        <v>63</v>
      </c>
      <c r="C1941" t="s">
        <v>53</v>
      </c>
      <c r="D1941">
        <v>56689</v>
      </c>
      <c r="E1941">
        <v>55782</v>
      </c>
      <c r="F1941" t="s">
        <v>8</v>
      </c>
    </row>
    <row r="1942" spans="1:6" x14ac:dyDescent="0.2">
      <c r="A1942">
        <v>2019</v>
      </c>
      <c r="B1942" t="s">
        <v>63</v>
      </c>
      <c r="C1942" t="s">
        <v>54</v>
      </c>
      <c r="D1942">
        <v>5679</v>
      </c>
      <c r="E1942">
        <v>50732</v>
      </c>
      <c r="F1942" t="s">
        <v>10</v>
      </c>
    </row>
    <row r="1943" spans="1:6" x14ac:dyDescent="0.2">
      <c r="A1943">
        <v>2019</v>
      </c>
      <c r="B1943" t="s">
        <v>63</v>
      </c>
      <c r="C1943" t="s">
        <v>55</v>
      </c>
      <c r="D1943">
        <v>25989</v>
      </c>
      <c r="E1943">
        <v>53663</v>
      </c>
      <c r="F1943" t="s">
        <v>8</v>
      </c>
    </row>
    <row r="1944" spans="1:6" x14ac:dyDescent="0.2">
      <c r="A1944">
        <v>2019</v>
      </c>
      <c r="B1944" t="s">
        <v>63</v>
      </c>
      <c r="C1944" t="s">
        <v>56</v>
      </c>
      <c r="D1944">
        <v>3268</v>
      </c>
      <c r="E1944">
        <v>47913</v>
      </c>
      <c r="F1944" t="s">
        <v>10</v>
      </c>
    </row>
    <row r="1945" spans="1:6" x14ac:dyDescent="0.2">
      <c r="A1945">
        <v>2019</v>
      </c>
      <c r="B1945" t="s">
        <v>64</v>
      </c>
      <c r="C1945" t="s">
        <v>7</v>
      </c>
      <c r="D1945">
        <v>10741</v>
      </c>
      <c r="E1945">
        <v>22222</v>
      </c>
      <c r="F1945" t="s">
        <v>8</v>
      </c>
    </row>
    <row r="1946" spans="1:6" x14ac:dyDescent="0.2">
      <c r="A1946">
        <v>2019</v>
      </c>
      <c r="B1946" t="s">
        <v>64</v>
      </c>
      <c r="C1946" t="s">
        <v>9</v>
      </c>
      <c r="D1946">
        <v>12771</v>
      </c>
      <c r="E1946">
        <v>29505</v>
      </c>
      <c r="F1946" t="s">
        <v>8</v>
      </c>
    </row>
    <row r="1947" spans="1:6" x14ac:dyDescent="0.2">
      <c r="A1947">
        <v>2019</v>
      </c>
      <c r="B1947" t="s">
        <v>64</v>
      </c>
      <c r="C1947" t="s">
        <v>11</v>
      </c>
      <c r="D1947">
        <v>7024</v>
      </c>
      <c r="E1947">
        <v>22181</v>
      </c>
      <c r="F1947" t="s">
        <v>10</v>
      </c>
    </row>
    <row r="1948" spans="1:6" x14ac:dyDescent="0.2">
      <c r="A1948">
        <v>2019</v>
      </c>
      <c r="B1948" t="s">
        <v>64</v>
      </c>
      <c r="C1948" t="s">
        <v>12</v>
      </c>
      <c r="D1948">
        <v>103495</v>
      </c>
      <c r="E1948">
        <v>35214</v>
      </c>
      <c r="F1948" t="s">
        <v>10</v>
      </c>
    </row>
    <row r="1949" spans="1:6" x14ac:dyDescent="0.2">
      <c r="A1949">
        <v>2019</v>
      </c>
      <c r="B1949" t="s">
        <v>64</v>
      </c>
      <c r="C1949" t="s">
        <v>13</v>
      </c>
      <c r="D1949">
        <v>16627</v>
      </c>
      <c r="E1949">
        <v>30462</v>
      </c>
      <c r="F1949" t="s">
        <v>8</v>
      </c>
    </row>
    <row r="1950" spans="1:6" x14ac:dyDescent="0.2">
      <c r="A1950">
        <v>2019</v>
      </c>
      <c r="B1950" t="s">
        <v>64</v>
      </c>
      <c r="C1950" t="s">
        <v>14</v>
      </c>
      <c r="D1950">
        <v>10338</v>
      </c>
      <c r="E1950">
        <v>29066</v>
      </c>
      <c r="F1950" t="s">
        <v>8</v>
      </c>
    </row>
    <row r="1951" spans="1:6" x14ac:dyDescent="0.2">
      <c r="A1951">
        <v>2019</v>
      </c>
      <c r="B1951" t="s">
        <v>64</v>
      </c>
      <c r="C1951" t="s">
        <v>15</v>
      </c>
      <c r="D1951">
        <v>2565</v>
      </c>
      <c r="E1951">
        <v>25997</v>
      </c>
      <c r="F1951" t="s">
        <v>10</v>
      </c>
    </row>
    <row r="1952" spans="1:6" x14ac:dyDescent="0.2">
      <c r="A1952">
        <v>2019</v>
      </c>
      <c r="B1952" t="s">
        <v>64</v>
      </c>
      <c r="C1952" t="s">
        <v>16</v>
      </c>
      <c r="D1952">
        <v>55396</v>
      </c>
      <c r="E1952">
        <v>30953</v>
      </c>
      <c r="F1952" t="s">
        <v>10</v>
      </c>
    </row>
    <row r="1953" spans="1:6" x14ac:dyDescent="0.2">
      <c r="A1953">
        <v>2019</v>
      </c>
      <c r="B1953" t="s">
        <v>64</v>
      </c>
      <c r="C1953" t="s">
        <v>17</v>
      </c>
      <c r="D1953">
        <v>23538</v>
      </c>
      <c r="E1953">
        <v>26142</v>
      </c>
      <c r="F1953" t="s">
        <v>10</v>
      </c>
    </row>
    <row r="1954" spans="1:6" x14ac:dyDescent="0.2">
      <c r="A1954">
        <v>2019</v>
      </c>
      <c r="B1954" t="s">
        <v>64</v>
      </c>
      <c r="C1954" t="s">
        <v>18</v>
      </c>
      <c r="D1954">
        <v>4906</v>
      </c>
      <c r="E1954">
        <v>22382</v>
      </c>
      <c r="F1954" t="s">
        <v>10</v>
      </c>
    </row>
    <row r="1955" spans="1:6" x14ac:dyDescent="0.2">
      <c r="A1955">
        <v>2019</v>
      </c>
      <c r="B1955" t="s">
        <v>64</v>
      </c>
      <c r="C1955" t="s">
        <v>19</v>
      </c>
      <c r="D1955">
        <v>32076</v>
      </c>
      <c r="E1955">
        <v>28930</v>
      </c>
      <c r="F1955" t="s">
        <v>10</v>
      </c>
    </row>
    <row r="1956" spans="1:6" x14ac:dyDescent="0.2">
      <c r="A1956">
        <v>2019</v>
      </c>
      <c r="B1956" t="s">
        <v>64</v>
      </c>
      <c r="C1956" t="s">
        <v>20</v>
      </c>
      <c r="D1956">
        <v>15273</v>
      </c>
      <c r="E1956">
        <v>24223</v>
      </c>
      <c r="F1956" t="s">
        <v>8</v>
      </c>
    </row>
    <row r="1957" spans="1:6" x14ac:dyDescent="0.2">
      <c r="A1957">
        <v>2019</v>
      </c>
      <c r="B1957" t="s">
        <v>64</v>
      </c>
      <c r="C1957" t="s">
        <v>21</v>
      </c>
      <c r="D1957">
        <v>8532</v>
      </c>
      <c r="E1957">
        <v>22280</v>
      </c>
      <c r="F1957" t="s">
        <v>8</v>
      </c>
    </row>
    <row r="1958" spans="1:6" x14ac:dyDescent="0.2">
      <c r="A1958">
        <v>2019</v>
      </c>
      <c r="B1958" t="s">
        <v>64</v>
      </c>
      <c r="C1958" t="s">
        <v>22</v>
      </c>
      <c r="D1958">
        <v>6839</v>
      </c>
      <c r="E1958">
        <v>22257</v>
      </c>
      <c r="F1958" t="s">
        <v>10</v>
      </c>
    </row>
    <row r="1959" spans="1:6" x14ac:dyDescent="0.2">
      <c r="A1959">
        <v>2019</v>
      </c>
      <c r="B1959" t="s">
        <v>64</v>
      </c>
      <c r="C1959" t="s">
        <v>23</v>
      </c>
      <c r="D1959">
        <v>10063</v>
      </c>
      <c r="E1959">
        <v>23160</v>
      </c>
      <c r="F1959" t="s">
        <v>8</v>
      </c>
    </row>
    <row r="1960" spans="1:6" x14ac:dyDescent="0.2">
      <c r="A1960">
        <v>2019</v>
      </c>
      <c r="B1960" t="s">
        <v>64</v>
      </c>
      <c r="C1960" t="s">
        <v>24</v>
      </c>
      <c r="D1960">
        <v>12015</v>
      </c>
      <c r="E1960">
        <v>26623</v>
      </c>
      <c r="F1960" t="s">
        <v>8</v>
      </c>
    </row>
    <row r="1961" spans="1:6" x14ac:dyDescent="0.2">
      <c r="A1961">
        <v>2019</v>
      </c>
      <c r="B1961" t="s">
        <v>64</v>
      </c>
      <c r="C1961" t="s">
        <v>25</v>
      </c>
      <c r="D1961">
        <v>5119</v>
      </c>
      <c r="E1961">
        <v>27119</v>
      </c>
      <c r="F1961" t="s">
        <v>10</v>
      </c>
    </row>
    <row r="1962" spans="1:6" x14ac:dyDescent="0.2">
      <c r="A1962">
        <v>2019</v>
      </c>
      <c r="B1962" t="s">
        <v>64</v>
      </c>
      <c r="C1962" t="s">
        <v>26</v>
      </c>
      <c r="D1962">
        <v>14733</v>
      </c>
      <c r="E1962">
        <v>29436</v>
      </c>
      <c r="F1962" t="s">
        <v>10</v>
      </c>
    </row>
    <row r="1963" spans="1:6" x14ac:dyDescent="0.2">
      <c r="A1963">
        <v>2019</v>
      </c>
      <c r="B1963" t="s">
        <v>64</v>
      </c>
      <c r="C1963" t="s">
        <v>27</v>
      </c>
      <c r="D1963">
        <v>20695</v>
      </c>
      <c r="E1963">
        <v>32779</v>
      </c>
      <c r="F1963" t="s">
        <v>8</v>
      </c>
    </row>
    <row r="1964" spans="1:6" x14ac:dyDescent="0.2">
      <c r="A1964">
        <v>2019</v>
      </c>
      <c r="B1964" t="s">
        <v>64</v>
      </c>
      <c r="C1964" t="s">
        <v>28</v>
      </c>
      <c r="D1964">
        <v>21783</v>
      </c>
      <c r="E1964">
        <v>25834</v>
      </c>
      <c r="F1964" t="s">
        <v>8</v>
      </c>
    </row>
    <row r="1965" spans="1:6" x14ac:dyDescent="0.2">
      <c r="A1965">
        <v>2019</v>
      </c>
      <c r="B1965" t="s">
        <v>64</v>
      </c>
      <c r="C1965" t="s">
        <v>29</v>
      </c>
      <c r="D1965">
        <v>14729</v>
      </c>
      <c r="E1965">
        <v>27386</v>
      </c>
      <c r="F1965" t="s">
        <v>10</v>
      </c>
    </row>
    <row r="1966" spans="1:6" x14ac:dyDescent="0.2">
      <c r="A1966">
        <v>2019</v>
      </c>
      <c r="B1966" t="s">
        <v>64</v>
      </c>
      <c r="C1966" t="s">
        <v>30</v>
      </c>
      <c r="D1966">
        <v>6381</v>
      </c>
      <c r="E1966">
        <v>23011</v>
      </c>
      <c r="F1966" t="s">
        <v>8</v>
      </c>
    </row>
    <row r="1967" spans="1:6" x14ac:dyDescent="0.2">
      <c r="A1967">
        <v>2019</v>
      </c>
      <c r="B1967" t="s">
        <v>64</v>
      </c>
      <c r="C1967" t="s">
        <v>31</v>
      </c>
      <c r="D1967">
        <v>14797</v>
      </c>
      <c r="E1967">
        <v>26276</v>
      </c>
      <c r="F1967" t="s">
        <v>10</v>
      </c>
    </row>
    <row r="1968" spans="1:6" x14ac:dyDescent="0.2">
      <c r="A1968">
        <v>2019</v>
      </c>
      <c r="B1968" t="s">
        <v>64</v>
      </c>
      <c r="C1968" t="s">
        <v>32</v>
      </c>
      <c r="D1968">
        <v>4978</v>
      </c>
      <c r="E1968">
        <v>24625</v>
      </c>
      <c r="F1968" t="s">
        <v>8</v>
      </c>
    </row>
    <row r="1969" spans="1:6" x14ac:dyDescent="0.2">
      <c r="A1969">
        <v>2019</v>
      </c>
      <c r="B1969" t="s">
        <v>64</v>
      </c>
      <c r="C1969" t="s">
        <v>33</v>
      </c>
      <c r="D1969">
        <v>5508</v>
      </c>
      <c r="E1969">
        <v>22253</v>
      </c>
      <c r="F1969" t="s">
        <v>8</v>
      </c>
    </row>
    <row r="1970" spans="1:6" x14ac:dyDescent="0.2">
      <c r="A1970">
        <v>2019</v>
      </c>
      <c r="B1970" t="s">
        <v>64</v>
      </c>
      <c r="C1970" t="s">
        <v>34</v>
      </c>
      <c r="D1970">
        <v>8246</v>
      </c>
      <c r="E1970">
        <v>39048</v>
      </c>
      <c r="F1970" t="s">
        <v>10</v>
      </c>
    </row>
    <row r="1971" spans="1:6" x14ac:dyDescent="0.2">
      <c r="A1971">
        <v>2019</v>
      </c>
      <c r="B1971" t="s">
        <v>64</v>
      </c>
      <c r="C1971" t="s">
        <v>35</v>
      </c>
      <c r="D1971">
        <v>4512</v>
      </c>
      <c r="E1971">
        <v>27058</v>
      </c>
      <c r="F1971" t="s">
        <v>10</v>
      </c>
    </row>
    <row r="1972" spans="1:6" x14ac:dyDescent="0.2">
      <c r="A1972">
        <v>2019</v>
      </c>
      <c r="B1972" t="s">
        <v>64</v>
      </c>
      <c r="C1972" t="s">
        <v>36</v>
      </c>
      <c r="D1972">
        <v>23501</v>
      </c>
      <c r="E1972">
        <v>30851</v>
      </c>
      <c r="F1972" t="s">
        <v>8</v>
      </c>
    </row>
    <row r="1973" spans="1:6" x14ac:dyDescent="0.2">
      <c r="A1973">
        <v>2019</v>
      </c>
      <c r="B1973" t="s">
        <v>64</v>
      </c>
      <c r="C1973" t="s">
        <v>37</v>
      </c>
      <c r="D1973">
        <v>4929</v>
      </c>
      <c r="E1973">
        <v>23901</v>
      </c>
      <c r="F1973" t="s">
        <v>8</v>
      </c>
    </row>
    <row r="1974" spans="1:6" x14ac:dyDescent="0.2">
      <c r="A1974">
        <v>2019</v>
      </c>
      <c r="B1974" t="s">
        <v>64</v>
      </c>
      <c r="C1974" t="s">
        <v>38</v>
      </c>
      <c r="D1974">
        <v>66166</v>
      </c>
      <c r="E1974">
        <v>38365</v>
      </c>
      <c r="F1974" t="s">
        <v>10</v>
      </c>
    </row>
    <row r="1975" spans="1:6" x14ac:dyDescent="0.2">
      <c r="A1975">
        <v>2019</v>
      </c>
      <c r="B1975" t="s">
        <v>64</v>
      </c>
      <c r="C1975" t="s">
        <v>39</v>
      </c>
      <c r="D1975">
        <v>25235</v>
      </c>
      <c r="E1975">
        <v>25111</v>
      </c>
      <c r="F1975" t="s">
        <v>10</v>
      </c>
    </row>
    <row r="1976" spans="1:6" x14ac:dyDescent="0.2">
      <c r="A1976">
        <v>2019</v>
      </c>
      <c r="B1976" t="s">
        <v>64</v>
      </c>
      <c r="C1976" t="s">
        <v>40</v>
      </c>
      <c r="D1976">
        <v>2600</v>
      </c>
      <c r="E1976">
        <v>23400</v>
      </c>
      <c r="F1976" t="s">
        <v>10</v>
      </c>
    </row>
    <row r="1977" spans="1:6" x14ac:dyDescent="0.2">
      <c r="A1977">
        <v>2019</v>
      </c>
      <c r="B1977" t="s">
        <v>64</v>
      </c>
      <c r="C1977" t="s">
        <v>41</v>
      </c>
      <c r="D1977">
        <v>28218</v>
      </c>
      <c r="E1977">
        <v>24856</v>
      </c>
      <c r="F1977" t="s">
        <v>10</v>
      </c>
    </row>
    <row r="1978" spans="1:6" x14ac:dyDescent="0.2">
      <c r="A1978">
        <v>2019</v>
      </c>
      <c r="B1978" t="s">
        <v>64</v>
      </c>
      <c r="C1978" t="s">
        <v>42</v>
      </c>
      <c r="D1978">
        <v>8969</v>
      </c>
      <c r="E1978">
        <v>23729</v>
      </c>
      <c r="F1978" t="s">
        <v>10</v>
      </c>
    </row>
    <row r="1979" spans="1:6" x14ac:dyDescent="0.2">
      <c r="A1979">
        <v>2019</v>
      </c>
      <c r="B1979" t="s">
        <v>64</v>
      </c>
      <c r="C1979" t="s">
        <v>43</v>
      </c>
      <c r="D1979">
        <v>13588</v>
      </c>
      <c r="E1979">
        <v>27379</v>
      </c>
      <c r="F1979" t="s">
        <v>8</v>
      </c>
    </row>
    <row r="1980" spans="1:6" x14ac:dyDescent="0.2">
      <c r="A1980">
        <v>2019</v>
      </c>
      <c r="B1980" t="s">
        <v>64</v>
      </c>
      <c r="C1980" t="s">
        <v>44</v>
      </c>
      <c r="D1980">
        <v>33146</v>
      </c>
      <c r="E1980">
        <v>26389</v>
      </c>
      <c r="F1980" t="s">
        <v>8</v>
      </c>
    </row>
    <row r="1981" spans="1:6" x14ac:dyDescent="0.2">
      <c r="A1981">
        <v>2019</v>
      </c>
      <c r="B1981" t="s">
        <v>64</v>
      </c>
      <c r="C1981" t="s">
        <v>45</v>
      </c>
      <c r="D1981">
        <v>3683</v>
      </c>
      <c r="E1981">
        <v>28353</v>
      </c>
      <c r="F1981" t="s">
        <v>10</v>
      </c>
    </row>
    <row r="1982" spans="1:6" x14ac:dyDescent="0.2">
      <c r="A1982">
        <v>2019</v>
      </c>
      <c r="B1982" t="s">
        <v>64</v>
      </c>
      <c r="C1982" t="s">
        <v>46</v>
      </c>
      <c r="D1982">
        <v>12337</v>
      </c>
      <c r="E1982">
        <v>23885</v>
      </c>
      <c r="F1982" t="s">
        <v>8</v>
      </c>
    </row>
    <row r="1983" spans="1:6" x14ac:dyDescent="0.2">
      <c r="A1983">
        <v>2019</v>
      </c>
      <c r="B1983" t="s">
        <v>64</v>
      </c>
      <c r="C1983" t="s">
        <v>47</v>
      </c>
      <c r="D1983">
        <v>3109</v>
      </c>
      <c r="E1983">
        <v>22460</v>
      </c>
      <c r="F1983" t="s">
        <v>8</v>
      </c>
    </row>
    <row r="1984" spans="1:6" x14ac:dyDescent="0.2">
      <c r="A1984">
        <v>2019</v>
      </c>
      <c r="B1984" t="s">
        <v>64</v>
      </c>
      <c r="C1984" t="s">
        <v>48</v>
      </c>
      <c r="D1984">
        <v>15932</v>
      </c>
      <c r="E1984">
        <v>28398</v>
      </c>
      <c r="F1984" t="s">
        <v>10</v>
      </c>
    </row>
    <row r="1985" spans="1:6" x14ac:dyDescent="0.2">
      <c r="A1985">
        <v>2019</v>
      </c>
      <c r="B1985" t="s">
        <v>64</v>
      </c>
      <c r="C1985" t="s">
        <v>49</v>
      </c>
      <c r="D1985">
        <v>60744</v>
      </c>
      <c r="E1985">
        <v>27234</v>
      </c>
      <c r="F1985" t="s">
        <v>10</v>
      </c>
    </row>
    <row r="1986" spans="1:6" x14ac:dyDescent="0.2">
      <c r="A1986">
        <v>2019</v>
      </c>
      <c r="B1986" t="s">
        <v>64</v>
      </c>
      <c r="C1986" t="s">
        <v>50</v>
      </c>
      <c r="D1986">
        <v>7068</v>
      </c>
      <c r="E1986">
        <v>25510</v>
      </c>
      <c r="F1986" t="s">
        <v>8</v>
      </c>
    </row>
    <row r="1987" spans="1:6" x14ac:dyDescent="0.2">
      <c r="A1987">
        <v>2019</v>
      </c>
      <c r="B1987" t="s">
        <v>64</v>
      </c>
      <c r="C1987" t="s">
        <v>51</v>
      </c>
      <c r="D1987">
        <v>2266</v>
      </c>
      <c r="E1987">
        <v>28375</v>
      </c>
      <c r="F1987" t="s">
        <v>8</v>
      </c>
    </row>
    <row r="1988" spans="1:6" x14ac:dyDescent="0.2">
      <c r="A1988">
        <v>2019</v>
      </c>
      <c r="B1988" t="s">
        <v>64</v>
      </c>
      <c r="C1988" t="s">
        <v>52</v>
      </c>
      <c r="D1988">
        <v>20269</v>
      </c>
      <c r="E1988">
        <v>26078</v>
      </c>
      <c r="F1988" t="s">
        <v>10</v>
      </c>
    </row>
    <row r="1989" spans="1:6" x14ac:dyDescent="0.2">
      <c r="A1989">
        <v>2019</v>
      </c>
      <c r="B1989" t="s">
        <v>64</v>
      </c>
      <c r="C1989" t="s">
        <v>53</v>
      </c>
      <c r="D1989">
        <v>20065</v>
      </c>
      <c r="E1989">
        <v>30250</v>
      </c>
      <c r="F1989" t="s">
        <v>8</v>
      </c>
    </row>
    <row r="1990" spans="1:6" x14ac:dyDescent="0.2">
      <c r="A1990">
        <v>2019</v>
      </c>
      <c r="B1990" t="s">
        <v>64</v>
      </c>
      <c r="C1990" t="s">
        <v>54</v>
      </c>
      <c r="D1990">
        <v>4646</v>
      </c>
      <c r="E1990">
        <v>23335</v>
      </c>
      <c r="F1990" t="s">
        <v>10</v>
      </c>
    </row>
    <row r="1991" spans="1:6" x14ac:dyDescent="0.2">
      <c r="A1991">
        <v>2019</v>
      </c>
      <c r="B1991" t="s">
        <v>64</v>
      </c>
      <c r="C1991" t="s">
        <v>55</v>
      </c>
      <c r="D1991">
        <v>16599</v>
      </c>
      <c r="E1991">
        <v>23248</v>
      </c>
      <c r="F1991" t="s">
        <v>8</v>
      </c>
    </row>
    <row r="1992" spans="1:6" x14ac:dyDescent="0.2">
      <c r="A1992">
        <v>2019</v>
      </c>
      <c r="B1992" t="s">
        <v>64</v>
      </c>
      <c r="C1992" t="s">
        <v>56</v>
      </c>
      <c r="D1992">
        <v>2355</v>
      </c>
      <c r="E1992">
        <v>25867</v>
      </c>
      <c r="F1992" t="s">
        <v>8</v>
      </c>
    </row>
    <row r="1993" spans="1:6" x14ac:dyDescent="0.2">
      <c r="A1993">
        <v>2019</v>
      </c>
      <c r="B1993" t="s">
        <v>65</v>
      </c>
      <c r="C1993" t="s">
        <v>7</v>
      </c>
      <c r="D1993">
        <v>9603</v>
      </c>
      <c r="E1993">
        <v>42539</v>
      </c>
      <c r="F1993" t="s">
        <v>10</v>
      </c>
    </row>
    <row r="1994" spans="1:6" x14ac:dyDescent="0.2">
      <c r="A1994">
        <v>2019</v>
      </c>
      <c r="B1994" t="s">
        <v>65</v>
      </c>
      <c r="C1994" t="s">
        <v>9</v>
      </c>
      <c r="D1994">
        <v>10297</v>
      </c>
      <c r="E1994">
        <v>43061</v>
      </c>
      <c r="F1994" t="s">
        <v>10</v>
      </c>
    </row>
    <row r="1995" spans="1:6" x14ac:dyDescent="0.2">
      <c r="A1995">
        <v>2019</v>
      </c>
      <c r="B1995" t="s">
        <v>65</v>
      </c>
      <c r="C1995" t="s">
        <v>11</v>
      </c>
      <c r="D1995">
        <v>5315</v>
      </c>
      <c r="E1995">
        <v>39179</v>
      </c>
      <c r="F1995" t="s">
        <v>8</v>
      </c>
    </row>
    <row r="1996" spans="1:6" x14ac:dyDescent="0.2">
      <c r="A1996">
        <v>2019</v>
      </c>
      <c r="B1996" t="s">
        <v>65</v>
      </c>
      <c r="C1996" t="s">
        <v>12</v>
      </c>
      <c r="D1996">
        <v>88470</v>
      </c>
      <c r="E1996">
        <v>46412</v>
      </c>
      <c r="F1996" t="s">
        <v>8</v>
      </c>
    </row>
    <row r="1997" spans="1:6" x14ac:dyDescent="0.2">
      <c r="A1997">
        <v>2019</v>
      </c>
      <c r="B1997" t="s">
        <v>65</v>
      </c>
      <c r="C1997" t="s">
        <v>13</v>
      </c>
      <c r="D1997">
        <v>15777</v>
      </c>
      <c r="E1997">
        <v>45558</v>
      </c>
      <c r="F1997" t="s">
        <v>10</v>
      </c>
    </row>
    <row r="1998" spans="1:6" x14ac:dyDescent="0.2">
      <c r="A1998">
        <v>2019</v>
      </c>
      <c r="B1998" t="s">
        <v>65</v>
      </c>
      <c r="C1998" t="s">
        <v>14</v>
      </c>
      <c r="D1998">
        <v>16529</v>
      </c>
      <c r="E1998">
        <v>39397</v>
      </c>
      <c r="F1998" t="s">
        <v>10</v>
      </c>
    </row>
    <row r="1999" spans="1:6" x14ac:dyDescent="0.2">
      <c r="A1999">
        <v>2019</v>
      </c>
      <c r="B1999" t="s">
        <v>65</v>
      </c>
      <c r="C1999" t="s">
        <v>15</v>
      </c>
      <c r="D1999">
        <v>2003</v>
      </c>
      <c r="E1999">
        <v>39610</v>
      </c>
      <c r="F1999" t="s">
        <v>10</v>
      </c>
    </row>
    <row r="2000" spans="1:6" x14ac:dyDescent="0.2">
      <c r="A2000">
        <v>2019</v>
      </c>
      <c r="B2000" t="s">
        <v>65</v>
      </c>
      <c r="C2000" t="s">
        <v>16</v>
      </c>
      <c r="D2000">
        <v>54928</v>
      </c>
      <c r="E2000">
        <v>41319</v>
      </c>
      <c r="F2000" t="s">
        <v>10</v>
      </c>
    </row>
    <row r="2001" spans="1:6" x14ac:dyDescent="0.2">
      <c r="A2001">
        <v>2019</v>
      </c>
      <c r="B2001" t="s">
        <v>65</v>
      </c>
      <c r="C2001" t="s">
        <v>17</v>
      </c>
      <c r="D2001">
        <v>18097</v>
      </c>
      <c r="E2001">
        <v>41520</v>
      </c>
      <c r="F2001" t="s">
        <v>10</v>
      </c>
    </row>
    <row r="2002" spans="1:6" x14ac:dyDescent="0.2">
      <c r="A2002">
        <v>2019</v>
      </c>
      <c r="B2002" t="s">
        <v>65</v>
      </c>
      <c r="C2002" t="s">
        <v>18</v>
      </c>
      <c r="D2002">
        <v>3888</v>
      </c>
      <c r="E2002">
        <v>36056</v>
      </c>
      <c r="F2002" t="s">
        <v>8</v>
      </c>
    </row>
    <row r="2003" spans="1:6" x14ac:dyDescent="0.2">
      <c r="A2003">
        <v>2019</v>
      </c>
      <c r="B2003" t="s">
        <v>65</v>
      </c>
      <c r="C2003" t="s">
        <v>19</v>
      </c>
      <c r="D2003">
        <v>39500</v>
      </c>
      <c r="E2003">
        <v>47240</v>
      </c>
      <c r="F2003" t="s">
        <v>8</v>
      </c>
    </row>
    <row r="2004" spans="1:6" x14ac:dyDescent="0.2">
      <c r="A2004">
        <v>2019</v>
      </c>
      <c r="B2004" t="s">
        <v>65</v>
      </c>
      <c r="C2004" t="s">
        <v>20</v>
      </c>
      <c r="D2004">
        <v>13113</v>
      </c>
      <c r="E2004">
        <v>37882</v>
      </c>
      <c r="F2004" t="s">
        <v>10</v>
      </c>
    </row>
    <row r="2005" spans="1:6" x14ac:dyDescent="0.2">
      <c r="A2005">
        <v>2019</v>
      </c>
      <c r="B2005" t="s">
        <v>65</v>
      </c>
      <c r="C2005" t="s">
        <v>21</v>
      </c>
      <c r="D2005">
        <v>8710</v>
      </c>
      <c r="E2005">
        <v>39069</v>
      </c>
      <c r="F2005" t="s">
        <v>8</v>
      </c>
    </row>
    <row r="2006" spans="1:6" x14ac:dyDescent="0.2">
      <c r="A2006">
        <v>2019</v>
      </c>
      <c r="B2006" t="s">
        <v>65</v>
      </c>
      <c r="C2006" t="s">
        <v>22</v>
      </c>
      <c r="D2006">
        <v>6031</v>
      </c>
      <c r="E2006">
        <v>39575</v>
      </c>
      <c r="F2006" t="s">
        <v>8</v>
      </c>
    </row>
    <row r="2007" spans="1:6" x14ac:dyDescent="0.2">
      <c r="A2007">
        <v>2019</v>
      </c>
      <c r="B2007" t="s">
        <v>65</v>
      </c>
      <c r="C2007" t="s">
        <v>23</v>
      </c>
      <c r="D2007">
        <v>10912</v>
      </c>
      <c r="E2007">
        <v>38330</v>
      </c>
      <c r="F2007" t="s">
        <v>10</v>
      </c>
    </row>
    <row r="2008" spans="1:6" x14ac:dyDescent="0.2">
      <c r="A2008">
        <v>2019</v>
      </c>
      <c r="B2008" t="s">
        <v>65</v>
      </c>
      <c r="C2008" t="s">
        <v>24</v>
      </c>
      <c r="D2008">
        <v>9250</v>
      </c>
      <c r="E2008">
        <v>42468</v>
      </c>
      <c r="F2008" t="s">
        <v>10</v>
      </c>
    </row>
    <row r="2009" spans="1:6" x14ac:dyDescent="0.2">
      <c r="A2009">
        <v>2019</v>
      </c>
      <c r="B2009" t="s">
        <v>65</v>
      </c>
      <c r="C2009" t="s">
        <v>25</v>
      </c>
      <c r="D2009">
        <v>4028</v>
      </c>
      <c r="E2009">
        <v>38993</v>
      </c>
      <c r="F2009" t="s">
        <v>8</v>
      </c>
    </row>
    <row r="2010" spans="1:6" x14ac:dyDescent="0.2">
      <c r="A2010">
        <v>2019</v>
      </c>
      <c r="B2010" t="s">
        <v>65</v>
      </c>
      <c r="C2010" t="s">
        <v>26</v>
      </c>
      <c r="D2010">
        <v>19506</v>
      </c>
      <c r="E2010">
        <v>47793</v>
      </c>
      <c r="F2010" t="s">
        <v>8</v>
      </c>
    </row>
    <row r="2011" spans="1:6" x14ac:dyDescent="0.2">
      <c r="A2011">
        <v>2019</v>
      </c>
      <c r="B2011" t="s">
        <v>65</v>
      </c>
      <c r="C2011" t="s">
        <v>27</v>
      </c>
      <c r="D2011">
        <v>21677</v>
      </c>
      <c r="E2011">
        <v>43032</v>
      </c>
      <c r="F2011" t="s">
        <v>10</v>
      </c>
    </row>
    <row r="2012" spans="1:6" x14ac:dyDescent="0.2">
      <c r="A2012">
        <v>2019</v>
      </c>
      <c r="B2012" t="s">
        <v>65</v>
      </c>
      <c r="C2012" t="s">
        <v>28</v>
      </c>
      <c r="D2012">
        <v>29930</v>
      </c>
      <c r="E2012">
        <v>38157</v>
      </c>
      <c r="F2012" t="s">
        <v>8</v>
      </c>
    </row>
    <row r="2013" spans="1:6" x14ac:dyDescent="0.2">
      <c r="A2013">
        <v>2019</v>
      </c>
      <c r="B2013" t="s">
        <v>65</v>
      </c>
      <c r="C2013" t="s">
        <v>29</v>
      </c>
      <c r="D2013">
        <v>16226</v>
      </c>
      <c r="E2013">
        <v>39237</v>
      </c>
      <c r="F2013" t="s">
        <v>10</v>
      </c>
    </row>
    <row r="2014" spans="1:6" x14ac:dyDescent="0.2">
      <c r="A2014">
        <v>2019</v>
      </c>
      <c r="B2014" t="s">
        <v>65</v>
      </c>
      <c r="C2014" t="s">
        <v>30</v>
      </c>
      <c r="D2014">
        <v>4726</v>
      </c>
      <c r="E2014">
        <v>39958</v>
      </c>
      <c r="F2014" t="s">
        <v>8</v>
      </c>
    </row>
    <row r="2015" spans="1:6" x14ac:dyDescent="0.2">
      <c r="A2015">
        <v>2019</v>
      </c>
      <c r="B2015" t="s">
        <v>65</v>
      </c>
      <c r="C2015" t="s">
        <v>31</v>
      </c>
      <c r="D2015">
        <v>13734</v>
      </c>
      <c r="E2015">
        <v>38705</v>
      </c>
      <c r="F2015" t="s">
        <v>8</v>
      </c>
    </row>
    <row r="2016" spans="1:6" x14ac:dyDescent="0.2">
      <c r="A2016">
        <v>2019</v>
      </c>
      <c r="B2016" t="s">
        <v>65</v>
      </c>
      <c r="C2016" t="s">
        <v>32</v>
      </c>
      <c r="D2016">
        <v>4094</v>
      </c>
      <c r="E2016">
        <v>35177</v>
      </c>
      <c r="F2016" t="s">
        <v>10</v>
      </c>
    </row>
    <row r="2017" spans="1:6" x14ac:dyDescent="0.2">
      <c r="A2017">
        <v>2019</v>
      </c>
      <c r="B2017" t="s">
        <v>65</v>
      </c>
      <c r="C2017" t="s">
        <v>33</v>
      </c>
      <c r="D2017">
        <v>4671</v>
      </c>
      <c r="E2017">
        <v>37310</v>
      </c>
      <c r="F2017" t="s">
        <v>10</v>
      </c>
    </row>
    <row r="2018" spans="1:6" x14ac:dyDescent="0.2">
      <c r="A2018">
        <v>2019</v>
      </c>
      <c r="B2018" t="s">
        <v>65</v>
      </c>
      <c r="C2018" t="s">
        <v>34</v>
      </c>
      <c r="D2018">
        <v>4959</v>
      </c>
      <c r="E2018">
        <v>42336</v>
      </c>
      <c r="F2018" t="s">
        <v>8</v>
      </c>
    </row>
    <row r="2019" spans="1:6" x14ac:dyDescent="0.2">
      <c r="A2019">
        <v>2019</v>
      </c>
      <c r="B2019" t="s">
        <v>65</v>
      </c>
      <c r="C2019" t="s">
        <v>35</v>
      </c>
      <c r="D2019">
        <v>3871</v>
      </c>
      <c r="E2019">
        <v>42646</v>
      </c>
      <c r="F2019" t="s">
        <v>8</v>
      </c>
    </row>
    <row r="2020" spans="1:6" x14ac:dyDescent="0.2">
      <c r="A2020">
        <v>2019</v>
      </c>
      <c r="B2020" t="s">
        <v>65</v>
      </c>
      <c r="C2020" t="s">
        <v>36</v>
      </c>
      <c r="D2020">
        <v>25881</v>
      </c>
      <c r="E2020">
        <v>41059</v>
      </c>
      <c r="F2020" t="s">
        <v>10</v>
      </c>
    </row>
    <row r="2021" spans="1:6" x14ac:dyDescent="0.2">
      <c r="A2021">
        <v>2019</v>
      </c>
      <c r="B2021" t="s">
        <v>65</v>
      </c>
      <c r="C2021" t="s">
        <v>37</v>
      </c>
      <c r="D2021">
        <v>3961</v>
      </c>
      <c r="E2021">
        <v>38578</v>
      </c>
      <c r="F2021" t="s">
        <v>10</v>
      </c>
    </row>
    <row r="2022" spans="1:6" x14ac:dyDescent="0.2">
      <c r="A2022">
        <v>2019</v>
      </c>
      <c r="B2022" t="s">
        <v>65</v>
      </c>
      <c r="C2022" t="s">
        <v>38</v>
      </c>
      <c r="D2022">
        <v>74536</v>
      </c>
      <c r="E2022">
        <v>46436</v>
      </c>
      <c r="F2022" t="s">
        <v>10</v>
      </c>
    </row>
    <row r="2023" spans="1:6" x14ac:dyDescent="0.2">
      <c r="A2023">
        <v>2019</v>
      </c>
      <c r="B2023" t="s">
        <v>65</v>
      </c>
      <c r="C2023" t="s">
        <v>39</v>
      </c>
      <c r="D2023">
        <v>23024</v>
      </c>
      <c r="E2023">
        <v>39978</v>
      </c>
      <c r="F2023" t="s">
        <v>10</v>
      </c>
    </row>
    <row r="2024" spans="1:6" x14ac:dyDescent="0.2">
      <c r="A2024">
        <v>2019</v>
      </c>
      <c r="B2024" t="s">
        <v>65</v>
      </c>
      <c r="C2024" t="s">
        <v>40</v>
      </c>
      <c r="D2024">
        <v>2040</v>
      </c>
      <c r="E2024">
        <v>40167</v>
      </c>
      <c r="F2024" t="s">
        <v>10</v>
      </c>
    </row>
    <row r="2025" spans="1:6" x14ac:dyDescent="0.2">
      <c r="A2025">
        <v>2019</v>
      </c>
      <c r="B2025" t="s">
        <v>65</v>
      </c>
      <c r="C2025" t="s">
        <v>41</v>
      </c>
      <c r="D2025">
        <v>23601</v>
      </c>
      <c r="E2025">
        <v>39039</v>
      </c>
      <c r="F2025" t="s">
        <v>8</v>
      </c>
    </row>
    <row r="2026" spans="1:6" x14ac:dyDescent="0.2">
      <c r="A2026">
        <v>2019</v>
      </c>
      <c r="B2026" t="s">
        <v>65</v>
      </c>
      <c r="C2026" t="s">
        <v>42</v>
      </c>
      <c r="D2026">
        <v>6751</v>
      </c>
      <c r="E2026">
        <v>40306</v>
      </c>
      <c r="F2026" t="s">
        <v>8</v>
      </c>
    </row>
    <row r="2027" spans="1:6" x14ac:dyDescent="0.2">
      <c r="A2027">
        <v>2019</v>
      </c>
      <c r="B2027" t="s">
        <v>65</v>
      </c>
      <c r="C2027" t="s">
        <v>43</v>
      </c>
      <c r="D2027">
        <v>22753</v>
      </c>
      <c r="E2027">
        <v>37901</v>
      </c>
      <c r="F2027" t="s">
        <v>10</v>
      </c>
    </row>
    <row r="2028" spans="1:6" x14ac:dyDescent="0.2">
      <c r="A2028">
        <v>2019</v>
      </c>
      <c r="B2028" t="s">
        <v>65</v>
      </c>
      <c r="C2028" t="s">
        <v>44</v>
      </c>
      <c r="D2028">
        <v>32259</v>
      </c>
      <c r="E2028">
        <v>38593</v>
      </c>
      <c r="F2028" t="s">
        <v>8</v>
      </c>
    </row>
    <row r="2029" spans="1:6" x14ac:dyDescent="0.2">
      <c r="A2029">
        <v>2019</v>
      </c>
      <c r="B2029" t="s">
        <v>65</v>
      </c>
      <c r="C2029" t="s">
        <v>45</v>
      </c>
      <c r="D2029">
        <v>3395</v>
      </c>
      <c r="E2029">
        <v>38566</v>
      </c>
      <c r="F2029" t="s">
        <v>8</v>
      </c>
    </row>
    <row r="2030" spans="1:6" x14ac:dyDescent="0.2">
      <c r="A2030">
        <v>2019</v>
      </c>
      <c r="B2030" t="s">
        <v>65</v>
      </c>
      <c r="C2030" t="s">
        <v>46</v>
      </c>
      <c r="D2030">
        <v>11490</v>
      </c>
      <c r="E2030">
        <v>38842</v>
      </c>
      <c r="F2030" t="s">
        <v>10</v>
      </c>
    </row>
    <row r="2031" spans="1:6" x14ac:dyDescent="0.2">
      <c r="A2031">
        <v>2019</v>
      </c>
      <c r="B2031" t="s">
        <v>65</v>
      </c>
      <c r="C2031" t="s">
        <v>47</v>
      </c>
      <c r="D2031">
        <v>2171</v>
      </c>
      <c r="E2031">
        <v>37403</v>
      </c>
      <c r="F2031" t="s">
        <v>10</v>
      </c>
    </row>
    <row r="2032" spans="1:6" x14ac:dyDescent="0.2">
      <c r="A2032">
        <v>2019</v>
      </c>
      <c r="B2032" t="s">
        <v>65</v>
      </c>
      <c r="C2032" t="s">
        <v>48</v>
      </c>
      <c r="D2032">
        <v>14618</v>
      </c>
      <c r="E2032">
        <v>40443</v>
      </c>
      <c r="F2032" t="s">
        <v>8</v>
      </c>
    </row>
    <row r="2033" spans="1:6" x14ac:dyDescent="0.2">
      <c r="A2033">
        <v>2019</v>
      </c>
      <c r="B2033" t="s">
        <v>65</v>
      </c>
      <c r="C2033" t="s">
        <v>49</v>
      </c>
      <c r="D2033">
        <v>56060</v>
      </c>
      <c r="E2033">
        <v>43841</v>
      </c>
      <c r="F2033" t="s">
        <v>8</v>
      </c>
    </row>
    <row r="2034" spans="1:6" x14ac:dyDescent="0.2">
      <c r="A2034">
        <v>2019</v>
      </c>
      <c r="B2034" t="s">
        <v>65</v>
      </c>
      <c r="C2034" t="s">
        <v>50</v>
      </c>
      <c r="D2034">
        <v>6084</v>
      </c>
      <c r="E2034">
        <v>40421</v>
      </c>
      <c r="F2034" t="s">
        <v>10</v>
      </c>
    </row>
    <row r="2035" spans="1:6" x14ac:dyDescent="0.2">
      <c r="A2035">
        <v>2019</v>
      </c>
      <c r="B2035" t="s">
        <v>65</v>
      </c>
      <c r="C2035" t="s">
        <v>51</v>
      </c>
      <c r="D2035">
        <v>1958</v>
      </c>
      <c r="E2035">
        <v>40757</v>
      </c>
      <c r="F2035" t="s">
        <v>8</v>
      </c>
    </row>
    <row r="2036" spans="1:6" x14ac:dyDescent="0.2">
      <c r="A2036">
        <v>2019</v>
      </c>
      <c r="B2036" t="s">
        <v>65</v>
      </c>
      <c r="C2036" t="s">
        <v>52</v>
      </c>
      <c r="D2036">
        <v>32154</v>
      </c>
      <c r="E2036">
        <v>48290</v>
      </c>
      <c r="F2036" t="s">
        <v>10</v>
      </c>
    </row>
    <row r="2037" spans="1:6" x14ac:dyDescent="0.2">
      <c r="A2037">
        <v>2019</v>
      </c>
      <c r="B2037" t="s">
        <v>65</v>
      </c>
      <c r="C2037" t="s">
        <v>53</v>
      </c>
      <c r="D2037">
        <v>19701</v>
      </c>
      <c r="E2037">
        <v>44822</v>
      </c>
      <c r="F2037" t="s">
        <v>8</v>
      </c>
    </row>
    <row r="2038" spans="1:6" x14ac:dyDescent="0.2">
      <c r="A2038">
        <v>2019</v>
      </c>
      <c r="B2038" t="s">
        <v>65</v>
      </c>
      <c r="C2038" t="s">
        <v>54</v>
      </c>
      <c r="D2038">
        <v>5237</v>
      </c>
      <c r="E2038">
        <v>35927</v>
      </c>
      <c r="F2038" t="s">
        <v>8</v>
      </c>
    </row>
    <row r="2039" spans="1:6" x14ac:dyDescent="0.2">
      <c r="A2039">
        <v>2019</v>
      </c>
      <c r="B2039" t="s">
        <v>65</v>
      </c>
      <c r="C2039" t="s">
        <v>55</v>
      </c>
      <c r="D2039">
        <v>14001</v>
      </c>
      <c r="E2039">
        <v>35242</v>
      </c>
      <c r="F2039" t="s">
        <v>10</v>
      </c>
    </row>
    <row r="2040" spans="1:6" x14ac:dyDescent="0.2">
      <c r="A2040">
        <v>2019</v>
      </c>
      <c r="B2040" t="s">
        <v>65</v>
      </c>
      <c r="C2040" t="s">
        <v>56</v>
      </c>
      <c r="D2040">
        <v>1656</v>
      </c>
      <c r="E2040">
        <v>41035</v>
      </c>
      <c r="F2040" t="s">
        <v>10</v>
      </c>
    </row>
    <row r="2041" spans="1:6" x14ac:dyDescent="0.2">
      <c r="A2041">
        <v>2019</v>
      </c>
      <c r="B2041" t="s">
        <v>65</v>
      </c>
      <c r="C2041" t="s">
        <v>46</v>
      </c>
      <c r="D2041">
        <v>11490</v>
      </c>
      <c r="E2041">
        <v>38842</v>
      </c>
      <c r="F2041" t="s">
        <v>8</v>
      </c>
    </row>
    <row r="2042" spans="1:6" x14ac:dyDescent="0.2">
      <c r="A2042">
        <v>2019</v>
      </c>
      <c r="B2042" t="s">
        <v>65</v>
      </c>
      <c r="C2042" t="s">
        <v>47</v>
      </c>
      <c r="D2042">
        <v>2171</v>
      </c>
      <c r="E2042">
        <v>37403</v>
      </c>
      <c r="F2042" t="s">
        <v>8</v>
      </c>
    </row>
    <row r="2043" spans="1:6" x14ac:dyDescent="0.2">
      <c r="A2043">
        <v>2019</v>
      </c>
      <c r="B2043" t="s">
        <v>65</v>
      </c>
      <c r="C2043" t="s">
        <v>48</v>
      </c>
      <c r="D2043">
        <v>14618</v>
      </c>
      <c r="E2043">
        <v>40443</v>
      </c>
      <c r="F2043" t="s">
        <v>10</v>
      </c>
    </row>
    <row r="2044" spans="1:6" x14ac:dyDescent="0.2">
      <c r="A2044">
        <v>2019</v>
      </c>
      <c r="B2044" t="s">
        <v>65</v>
      </c>
      <c r="C2044" t="s">
        <v>49</v>
      </c>
      <c r="D2044">
        <v>56060</v>
      </c>
      <c r="E2044">
        <v>43841</v>
      </c>
      <c r="F2044" t="s">
        <v>10</v>
      </c>
    </row>
    <row r="2045" spans="1:6" x14ac:dyDescent="0.2">
      <c r="A2045">
        <v>2019</v>
      </c>
      <c r="B2045" t="s">
        <v>65</v>
      </c>
      <c r="C2045" t="s">
        <v>50</v>
      </c>
      <c r="D2045">
        <v>6084</v>
      </c>
      <c r="E2045">
        <v>40421</v>
      </c>
      <c r="F2045" t="s">
        <v>10</v>
      </c>
    </row>
    <row r="2046" spans="1:6" x14ac:dyDescent="0.2">
      <c r="A2046">
        <v>2019</v>
      </c>
      <c r="B2046" t="s">
        <v>65</v>
      </c>
      <c r="C2046" t="s">
        <v>51</v>
      </c>
      <c r="D2046">
        <v>1958</v>
      </c>
      <c r="E2046">
        <v>40757</v>
      </c>
      <c r="F2046" t="s">
        <v>10</v>
      </c>
    </row>
    <row r="2047" spans="1:6" x14ac:dyDescent="0.2">
      <c r="A2047">
        <v>2022</v>
      </c>
      <c r="B2047" t="s">
        <v>6</v>
      </c>
      <c r="C2047" t="s">
        <v>11</v>
      </c>
      <c r="D2047">
        <v>2565</v>
      </c>
      <c r="E2047">
        <v>55909</v>
      </c>
      <c r="F2047" t="s">
        <v>10</v>
      </c>
    </row>
    <row r="2048" spans="1:6" x14ac:dyDescent="0.2">
      <c r="A2048">
        <v>2022</v>
      </c>
      <c r="B2048" t="s">
        <v>6</v>
      </c>
      <c r="C2048" t="s">
        <v>12</v>
      </c>
      <c r="D2048">
        <v>17651</v>
      </c>
      <c r="E2048">
        <v>48534</v>
      </c>
      <c r="F2048" t="s">
        <v>8</v>
      </c>
    </row>
    <row r="2049" spans="1:6" x14ac:dyDescent="0.2">
      <c r="A2049">
        <v>2022</v>
      </c>
      <c r="B2049" t="s">
        <v>6</v>
      </c>
      <c r="C2049" t="s">
        <v>13</v>
      </c>
      <c r="D2049">
        <v>3312</v>
      </c>
      <c r="E2049">
        <v>97879</v>
      </c>
      <c r="F2049" t="s">
        <v>8</v>
      </c>
    </row>
    <row r="2050" spans="1:6" x14ac:dyDescent="0.2">
      <c r="A2050">
        <v>2022</v>
      </c>
      <c r="B2050" t="s">
        <v>6</v>
      </c>
      <c r="C2050" t="s">
        <v>14</v>
      </c>
      <c r="D2050">
        <v>467</v>
      </c>
      <c r="E2050">
        <v>49142</v>
      </c>
      <c r="F2050" t="s">
        <v>10</v>
      </c>
    </row>
    <row r="2051" spans="1:6" x14ac:dyDescent="0.2">
      <c r="A2051">
        <v>2022</v>
      </c>
      <c r="B2051" t="s">
        <v>6</v>
      </c>
      <c r="C2051" t="s">
        <v>15</v>
      </c>
      <c r="D2051">
        <v>186</v>
      </c>
      <c r="E2051">
        <v>49290</v>
      </c>
      <c r="F2051" t="s">
        <v>8</v>
      </c>
    </row>
    <row r="2052" spans="1:6" x14ac:dyDescent="0.2">
      <c r="A2052">
        <v>2022</v>
      </c>
      <c r="B2052" t="s">
        <v>6</v>
      </c>
      <c r="C2052" t="s">
        <v>16</v>
      </c>
      <c r="D2052">
        <v>5394</v>
      </c>
      <c r="E2052">
        <v>43717</v>
      </c>
      <c r="F2052" t="s">
        <v>8</v>
      </c>
    </row>
    <row r="2053" spans="1:6" x14ac:dyDescent="0.2">
      <c r="A2053">
        <v>2022</v>
      </c>
      <c r="B2053" t="s">
        <v>6</v>
      </c>
      <c r="C2053" t="s">
        <v>17</v>
      </c>
      <c r="D2053">
        <v>2794</v>
      </c>
      <c r="E2053">
        <v>51978</v>
      </c>
      <c r="F2053" t="s">
        <v>10</v>
      </c>
    </row>
    <row r="2054" spans="1:6" x14ac:dyDescent="0.2">
      <c r="A2054">
        <v>2022</v>
      </c>
      <c r="B2054" t="s">
        <v>6</v>
      </c>
      <c r="C2054" t="s">
        <v>18</v>
      </c>
      <c r="D2054">
        <v>2531</v>
      </c>
      <c r="E2054">
        <v>48820</v>
      </c>
      <c r="F2054" t="s">
        <v>10</v>
      </c>
    </row>
    <row r="2055" spans="1:6" x14ac:dyDescent="0.2">
      <c r="A2055">
        <v>2022</v>
      </c>
      <c r="B2055" t="s">
        <v>6</v>
      </c>
      <c r="C2055" t="s">
        <v>19</v>
      </c>
      <c r="D2055">
        <v>2818</v>
      </c>
      <c r="E2055">
        <v>58259</v>
      </c>
      <c r="F2055" t="s">
        <v>8</v>
      </c>
    </row>
    <row r="2056" spans="1:6" x14ac:dyDescent="0.2">
      <c r="A2056">
        <v>2022</v>
      </c>
      <c r="B2056" t="s">
        <v>6</v>
      </c>
      <c r="C2056" t="s">
        <v>20</v>
      </c>
      <c r="D2056">
        <v>2302</v>
      </c>
      <c r="E2056">
        <v>56732</v>
      </c>
      <c r="F2056" t="s">
        <v>8</v>
      </c>
    </row>
    <row r="2057" spans="1:6" x14ac:dyDescent="0.2">
      <c r="A2057">
        <v>2022</v>
      </c>
      <c r="B2057" t="s">
        <v>6</v>
      </c>
      <c r="C2057" t="s">
        <v>21</v>
      </c>
      <c r="D2057">
        <v>2911</v>
      </c>
      <c r="E2057">
        <v>51588</v>
      </c>
      <c r="F2057" t="s">
        <v>10</v>
      </c>
    </row>
    <row r="2058" spans="1:6" x14ac:dyDescent="0.2">
      <c r="A2058">
        <v>2022</v>
      </c>
      <c r="B2058" t="s">
        <v>6</v>
      </c>
      <c r="C2058" t="s">
        <v>22</v>
      </c>
      <c r="D2058">
        <v>2613</v>
      </c>
      <c r="E2058">
        <v>53721</v>
      </c>
      <c r="F2058" t="s">
        <v>8</v>
      </c>
    </row>
    <row r="2059" spans="1:6" x14ac:dyDescent="0.2">
      <c r="A2059">
        <v>2022</v>
      </c>
      <c r="B2059" t="s">
        <v>6</v>
      </c>
      <c r="C2059" t="s">
        <v>23</v>
      </c>
      <c r="D2059">
        <v>1632</v>
      </c>
      <c r="E2059">
        <v>60605</v>
      </c>
      <c r="F2059" t="s">
        <v>10</v>
      </c>
    </row>
    <row r="2060" spans="1:6" x14ac:dyDescent="0.2">
      <c r="A2060">
        <v>2022</v>
      </c>
      <c r="B2060" t="s">
        <v>6</v>
      </c>
      <c r="C2060" t="s">
        <v>24</v>
      </c>
      <c r="D2060">
        <v>3143</v>
      </c>
      <c r="E2060">
        <v>92727</v>
      </c>
      <c r="F2060" t="s">
        <v>8</v>
      </c>
    </row>
    <row r="2061" spans="1:6" x14ac:dyDescent="0.2">
      <c r="A2061">
        <v>2022</v>
      </c>
      <c r="B2061" t="s">
        <v>6</v>
      </c>
      <c r="C2061" t="s">
        <v>25</v>
      </c>
      <c r="D2061">
        <v>1581</v>
      </c>
      <c r="E2061">
        <v>47422</v>
      </c>
      <c r="F2061" t="s">
        <v>8</v>
      </c>
    </row>
    <row r="2062" spans="1:6" x14ac:dyDescent="0.2">
      <c r="A2062">
        <v>2022</v>
      </c>
      <c r="B2062" t="s">
        <v>6</v>
      </c>
      <c r="C2062" t="s">
        <v>26</v>
      </c>
      <c r="D2062">
        <v>720</v>
      </c>
      <c r="E2062">
        <v>52887</v>
      </c>
      <c r="F2062" t="s">
        <v>10</v>
      </c>
    </row>
    <row r="2063" spans="1:6" x14ac:dyDescent="0.2">
      <c r="A2063">
        <v>2022</v>
      </c>
      <c r="B2063" t="s">
        <v>6</v>
      </c>
      <c r="C2063" t="s">
        <v>27</v>
      </c>
      <c r="D2063">
        <v>999</v>
      </c>
      <c r="E2063">
        <v>70628</v>
      </c>
      <c r="F2063" t="s">
        <v>10</v>
      </c>
    </row>
    <row r="2064" spans="1:6" x14ac:dyDescent="0.2">
      <c r="A2064">
        <v>2021</v>
      </c>
      <c r="B2064" t="s">
        <v>62</v>
      </c>
      <c r="C2064" t="s">
        <v>34</v>
      </c>
      <c r="D2064">
        <v>20106</v>
      </c>
      <c r="E2064">
        <v>68008</v>
      </c>
      <c r="F2064" t="s">
        <v>8</v>
      </c>
    </row>
    <row r="2065" spans="1:6" x14ac:dyDescent="0.2">
      <c r="A2065">
        <v>2021</v>
      </c>
      <c r="B2065" t="s">
        <v>62</v>
      </c>
      <c r="C2065" t="s">
        <v>35</v>
      </c>
      <c r="D2065">
        <v>12808</v>
      </c>
      <c r="E2065">
        <v>86647</v>
      </c>
      <c r="F2065" t="s">
        <v>8</v>
      </c>
    </row>
    <row r="2066" spans="1:6" x14ac:dyDescent="0.2">
      <c r="A2066">
        <v>2021</v>
      </c>
      <c r="B2066" t="s">
        <v>62</v>
      </c>
      <c r="C2066" t="s">
        <v>36</v>
      </c>
      <c r="D2066">
        <v>52040</v>
      </c>
      <c r="E2066">
        <v>100022</v>
      </c>
      <c r="F2066" t="s">
        <v>10</v>
      </c>
    </row>
    <row r="2067" spans="1:6" x14ac:dyDescent="0.2">
      <c r="A2067">
        <v>2021</v>
      </c>
      <c r="B2067" t="s">
        <v>62</v>
      </c>
      <c r="C2067" t="s">
        <v>37</v>
      </c>
      <c r="D2067">
        <v>11347</v>
      </c>
      <c r="E2067">
        <v>70156</v>
      </c>
      <c r="F2067" t="s">
        <v>10</v>
      </c>
    </row>
    <row r="2068" spans="1:6" x14ac:dyDescent="0.2">
      <c r="A2068">
        <v>2021</v>
      </c>
      <c r="B2068" t="s">
        <v>62</v>
      </c>
      <c r="C2068" t="s">
        <v>38</v>
      </c>
      <c r="D2068">
        <v>112890</v>
      </c>
      <c r="E2068">
        <v>105615</v>
      </c>
      <c r="F2068" t="s">
        <v>10</v>
      </c>
    </row>
    <row r="2069" spans="1:6" x14ac:dyDescent="0.2">
      <c r="A2069">
        <v>2021</v>
      </c>
      <c r="B2069" t="s">
        <v>62</v>
      </c>
      <c r="C2069" t="s">
        <v>39</v>
      </c>
      <c r="D2069">
        <v>61321</v>
      </c>
      <c r="E2069">
        <v>73705</v>
      </c>
      <c r="F2069" t="s">
        <v>10</v>
      </c>
    </row>
    <row r="2070" spans="1:6" x14ac:dyDescent="0.2">
      <c r="A2070">
        <v>2021</v>
      </c>
      <c r="B2070" t="s">
        <v>62</v>
      </c>
      <c r="C2070" t="s">
        <v>40</v>
      </c>
      <c r="D2070">
        <v>5198</v>
      </c>
      <c r="E2070">
        <v>69897</v>
      </c>
      <c r="F2070" t="s">
        <v>10</v>
      </c>
    </row>
    <row r="2071" spans="1:6" x14ac:dyDescent="0.2">
      <c r="A2071">
        <v>2021</v>
      </c>
      <c r="B2071" t="s">
        <v>62</v>
      </c>
      <c r="C2071" t="s">
        <v>41</v>
      </c>
      <c r="D2071">
        <v>54330</v>
      </c>
      <c r="E2071">
        <v>72752</v>
      </c>
      <c r="F2071" t="s">
        <v>8</v>
      </c>
    </row>
    <row r="2072" spans="1:6" x14ac:dyDescent="0.2">
      <c r="A2072">
        <v>2021</v>
      </c>
      <c r="B2072" t="s">
        <v>62</v>
      </c>
      <c r="C2072" t="s">
        <v>42</v>
      </c>
      <c r="D2072">
        <v>21148</v>
      </c>
      <c r="E2072">
        <v>60841</v>
      </c>
      <c r="F2072" t="s">
        <v>8</v>
      </c>
    </row>
    <row r="2073" spans="1:6" x14ac:dyDescent="0.2">
      <c r="A2073">
        <v>2021</v>
      </c>
      <c r="B2073" t="s">
        <v>62</v>
      </c>
      <c r="C2073" t="s">
        <v>43</v>
      </c>
      <c r="D2073">
        <v>26161</v>
      </c>
      <c r="E2073">
        <v>79460</v>
      </c>
      <c r="F2073" t="s">
        <v>10</v>
      </c>
    </row>
    <row r="2074" spans="1:6" x14ac:dyDescent="0.2">
      <c r="A2074">
        <v>2021</v>
      </c>
      <c r="B2074" t="s">
        <v>62</v>
      </c>
      <c r="C2074" t="s">
        <v>44</v>
      </c>
      <c r="D2074">
        <v>64541</v>
      </c>
      <c r="E2074">
        <v>87681</v>
      </c>
      <c r="F2074" t="s">
        <v>8</v>
      </c>
    </row>
    <row r="2075" spans="1:6" x14ac:dyDescent="0.2">
      <c r="A2075">
        <v>2021</v>
      </c>
      <c r="B2075" t="s">
        <v>62</v>
      </c>
      <c r="C2075" t="s">
        <v>45</v>
      </c>
      <c r="D2075">
        <v>9043</v>
      </c>
      <c r="E2075">
        <v>74454</v>
      </c>
      <c r="F2075" t="s">
        <v>8</v>
      </c>
    </row>
    <row r="2076" spans="1:6" x14ac:dyDescent="0.2">
      <c r="A2076">
        <v>2021</v>
      </c>
      <c r="B2076" t="s">
        <v>62</v>
      </c>
      <c r="C2076" t="s">
        <v>46</v>
      </c>
      <c r="D2076">
        <v>29329</v>
      </c>
      <c r="E2076">
        <v>58492</v>
      </c>
      <c r="F2076" t="s">
        <v>10</v>
      </c>
    </row>
    <row r="2077" spans="1:6" x14ac:dyDescent="0.2">
      <c r="A2077">
        <v>2021</v>
      </c>
      <c r="B2077" t="s">
        <v>62</v>
      </c>
      <c r="C2077" t="s">
        <v>47</v>
      </c>
      <c r="D2077">
        <v>5498</v>
      </c>
      <c r="E2077">
        <v>64619</v>
      </c>
      <c r="F2077" t="s">
        <v>10</v>
      </c>
    </row>
    <row r="2078" spans="1:6" x14ac:dyDescent="0.2">
      <c r="A2078">
        <v>2021</v>
      </c>
      <c r="B2078" t="s">
        <v>62</v>
      </c>
      <c r="C2078" t="s">
        <v>48</v>
      </c>
      <c r="D2078">
        <v>30774</v>
      </c>
      <c r="E2078">
        <v>68990</v>
      </c>
      <c r="F2078" t="s">
        <v>8</v>
      </c>
    </row>
    <row r="2079" spans="1:6" x14ac:dyDescent="0.2">
      <c r="A2079">
        <v>2021</v>
      </c>
      <c r="B2079" t="s">
        <v>62</v>
      </c>
      <c r="C2079" t="s">
        <v>49</v>
      </c>
      <c r="D2079">
        <v>139953</v>
      </c>
      <c r="E2079">
        <v>83197</v>
      </c>
      <c r="F2079" t="s">
        <v>8</v>
      </c>
    </row>
    <row r="2080" spans="1:6" x14ac:dyDescent="0.2">
      <c r="A2080">
        <v>2021</v>
      </c>
      <c r="B2080" t="s">
        <v>62</v>
      </c>
      <c r="C2080" t="s">
        <v>50</v>
      </c>
      <c r="D2080">
        <v>24485</v>
      </c>
      <c r="E2080">
        <v>70641</v>
      </c>
      <c r="F2080" t="s">
        <v>10</v>
      </c>
    </row>
    <row r="2081" spans="1:6" x14ac:dyDescent="0.2">
      <c r="A2081">
        <v>2021</v>
      </c>
      <c r="B2081" t="s">
        <v>62</v>
      </c>
      <c r="C2081" t="s">
        <v>51</v>
      </c>
      <c r="D2081">
        <v>5970</v>
      </c>
      <c r="E2081">
        <v>74986</v>
      </c>
      <c r="F2081" t="s">
        <v>8</v>
      </c>
    </row>
    <row r="2082" spans="1:6" x14ac:dyDescent="0.2">
      <c r="A2082">
        <v>2021</v>
      </c>
      <c r="B2082" t="s">
        <v>62</v>
      </c>
      <c r="C2082" t="s">
        <v>52</v>
      </c>
      <c r="D2082">
        <v>59342</v>
      </c>
      <c r="E2082">
        <v>96327</v>
      </c>
      <c r="F2082" t="s">
        <v>10</v>
      </c>
    </row>
    <row r="2083" spans="1:6" x14ac:dyDescent="0.2">
      <c r="A2083">
        <v>2021</v>
      </c>
      <c r="B2083" t="s">
        <v>62</v>
      </c>
      <c r="C2083" t="s">
        <v>53</v>
      </c>
      <c r="D2083">
        <v>41249</v>
      </c>
      <c r="E2083">
        <v>91460</v>
      </c>
      <c r="F2083" t="s">
        <v>8</v>
      </c>
    </row>
    <row r="2084" spans="1:6" x14ac:dyDescent="0.2">
      <c r="A2084">
        <v>2021</v>
      </c>
      <c r="B2084" t="s">
        <v>62</v>
      </c>
      <c r="C2084" t="s">
        <v>54</v>
      </c>
      <c r="D2084">
        <v>8381</v>
      </c>
      <c r="E2084">
        <v>58180</v>
      </c>
      <c r="F2084" t="s">
        <v>8</v>
      </c>
    </row>
    <row r="2085" spans="1:6" x14ac:dyDescent="0.2">
      <c r="A2085">
        <v>2021</v>
      </c>
      <c r="B2085" t="s">
        <v>62</v>
      </c>
      <c r="C2085" t="s">
        <v>55</v>
      </c>
      <c r="D2085">
        <v>26927</v>
      </c>
      <c r="E2085">
        <v>69192</v>
      </c>
      <c r="F2085" t="s">
        <v>10</v>
      </c>
    </row>
    <row r="2086" spans="1:6" x14ac:dyDescent="0.2">
      <c r="A2086">
        <v>2021</v>
      </c>
      <c r="B2086" t="s">
        <v>62</v>
      </c>
      <c r="C2086" t="s">
        <v>56</v>
      </c>
      <c r="D2086">
        <v>4728</v>
      </c>
      <c r="E2086">
        <v>62253</v>
      </c>
      <c r="F2086" t="s">
        <v>10</v>
      </c>
    </row>
    <row r="2087" spans="1:6" x14ac:dyDescent="0.2">
      <c r="A2087">
        <v>2021</v>
      </c>
      <c r="B2087" t="s">
        <v>63</v>
      </c>
      <c r="C2087" t="s">
        <v>7</v>
      </c>
      <c r="D2087">
        <v>13692</v>
      </c>
      <c r="E2087">
        <v>53785</v>
      </c>
      <c r="F2087" t="s">
        <v>8</v>
      </c>
    </row>
    <row r="2088" spans="1:6" x14ac:dyDescent="0.2">
      <c r="A2088">
        <v>2021</v>
      </c>
      <c r="B2088" t="s">
        <v>63</v>
      </c>
      <c r="C2088" t="s">
        <v>9</v>
      </c>
      <c r="D2088">
        <v>19924</v>
      </c>
      <c r="E2088">
        <v>58632</v>
      </c>
      <c r="F2088" t="s">
        <v>8</v>
      </c>
    </row>
    <row r="2089" spans="1:6" x14ac:dyDescent="0.2">
      <c r="A2089">
        <v>2021</v>
      </c>
      <c r="B2089" t="s">
        <v>63</v>
      </c>
      <c r="C2089" t="s">
        <v>11</v>
      </c>
      <c r="D2089">
        <v>15780</v>
      </c>
      <c r="E2089">
        <v>49983</v>
      </c>
      <c r="F2089" t="s">
        <v>10</v>
      </c>
    </row>
    <row r="2090" spans="1:6" x14ac:dyDescent="0.2">
      <c r="A2090">
        <v>2021</v>
      </c>
      <c r="B2090" t="s">
        <v>63</v>
      </c>
      <c r="C2090" t="s">
        <v>12</v>
      </c>
      <c r="D2090">
        <v>639529</v>
      </c>
      <c r="E2090">
        <v>59909</v>
      </c>
      <c r="F2090" t="s">
        <v>10</v>
      </c>
    </row>
    <row r="2091" spans="1:6" x14ac:dyDescent="0.2">
      <c r="A2091">
        <v>2021</v>
      </c>
      <c r="B2091" t="s">
        <v>63</v>
      </c>
      <c r="C2091" t="s">
        <v>13</v>
      </c>
      <c r="D2091">
        <v>21747</v>
      </c>
      <c r="E2091">
        <v>57600</v>
      </c>
      <c r="F2091" t="s">
        <v>10</v>
      </c>
    </row>
    <row r="2092" spans="1:6" x14ac:dyDescent="0.2">
      <c r="A2092">
        <v>2021</v>
      </c>
      <c r="B2092" t="s">
        <v>63</v>
      </c>
      <c r="C2092" t="s">
        <v>14</v>
      </c>
      <c r="D2092">
        <v>13478</v>
      </c>
      <c r="E2092">
        <v>63419</v>
      </c>
      <c r="F2092" t="s">
        <v>10</v>
      </c>
    </row>
    <row r="2093" spans="1:6" x14ac:dyDescent="0.2">
      <c r="A2093">
        <v>2021</v>
      </c>
      <c r="B2093" t="s">
        <v>63</v>
      </c>
      <c r="C2093" t="s">
        <v>15</v>
      </c>
      <c r="D2093">
        <v>5386</v>
      </c>
      <c r="E2093">
        <v>61284</v>
      </c>
      <c r="F2093" t="s">
        <v>10</v>
      </c>
    </row>
    <row r="2094" spans="1:6" x14ac:dyDescent="0.2">
      <c r="A2094">
        <v>2021</v>
      </c>
      <c r="B2094" t="s">
        <v>63</v>
      </c>
      <c r="C2094" t="s">
        <v>16</v>
      </c>
      <c r="D2094">
        <v>76615</v>
      </c>
      <c r="E2094">
        <v>58039</v>
      </c>
      <c r="F2094" t="s">
        <v>8</v>
      </c>
    </row>
    <row r="2095" spans="1:6" x14ac:dyDescent="0.2">
      <c r="A2095">
        <v>2021</v>
      </c>
      <c r="B2095" t="s">
        <v>63</v>
      </c>
      <c r="C2095" t="s">
        <v>17</v>
      </c>
      <c r="D2095">
        <v>29998</v>
      </c>
      <c r="E2095">
        <v>59810</v>
      </c>
      <c r="F2095" t="s">
        <v>8</v>
      </c>
    </row>
    <row r="2096" spans="1:6" x14ac:dyDescent="0.2">
      <c r="A2096">
        <v>2021</v>
      </c>
      <c r="B2096" t="s">
        <v>63</v>
      </c>
      <c r="C2096" t="s">
        <v>18</v>
      </c>
      <c r="D2096">
        <v>8163</v>
      </c>
      <c r="E2096">
        <v>49475</v>
      </c>
      <c r="F2096" t="s">
        <v>10</v>
      </c>
    </row>
    <row r="2097" spans="1:6" x14ac:dyDescent="0.2">
      <c r="A2097">
        <v>2021</v>
      </c>
      <c r="B2097" t="s">
        <v>63</v>
      </c>
      <c r="C2097" t="s">
        <v>19</v>
      </c>
      <c r="D2097">
        <v>35102</v>
      </c>
      <c r="E2097">
        <v>58038</v>
      </c>
      <c r="F2097" t="s">
        <v>8</v>
      </c>
    </row>
    <row r="2098" spans="1:6" x14ac:dyDescent="0.2">
      <c r="A2098">
        <v>2021</v>
      </c>
      <c r="B2098" t="s">
        <v>63</v>
      </c>
      <c r="C2098" t="s">
        <v>20</v>
      </c>
      <c r="D2098">
        <v>16247</v>
      </c>
      <c r="E2098">
        <v>55107</v>
      </c>
      <c r="F2098" t="s">
        <v>8</v>
      </c>
    </row>
    <row r="2099" spans="1:6" x14ac:dyDescent="0.2">
      <c r="A2099">
        <v>2021</v>
      </c>
      <c r="B2099" t="s">
        <v>63</v>
      </c>
      <c r="C2099" t="s">
        <v>21</v>
      </c>
      <c r="D2099">
        <v>11966</v>
      </c>
      <c r="E2099">
        <v>50392</v>
      </c>
      <c r="F2099" t="s">
        <v>10</v>
      </c>
    </row>
    <row r="2100" spans="1:6" x14ac:dyDescent="0.2">
      <c r="A2100">
        <v>2021</v>
      </c>
      <c r="B2100" t="s">
        <v>63</v>
      </c>
      <c r="C2100" t="s">
        <v>22</v>
      </c>
      <c r="D2100">
        <v>10085</v>
      </c>
      <c r="E2100">
        <v>49909</v>
      </c>
      <c r="F2100" t="s">
        <v>10</v>
      </c>
    </row>
    <row r="2101" spans="1:6" x14ac:dyDescent="0.2">
      <c r="A2101">
        <v>2021</v>
      </c>
      <c r="B2101" t="s">
        <v>63</v>
      </c>
      <c r="C2101" t="s">
        <v>23</v>
      </c>
      <c r="D2101">
        <v>18442</v>
      </c>
      <c r="E2101">
        <v>55141</v>
      </c>
      <c r="F2101" t="s">
        <v>8</v>
      </c>
    </row>
    <row r="2102" spans="1:6" x14ac:dyDescent="0.2">
      <c r="A2102">
        <v>2021</v>
      </c>
      <c r="B2102" t="s">
        <v>63</v>
      </c>
      <c r="C2102" t="s">
        <v>24</v>
      </c>
      <c r="D2102">
        <v>16110</v>
      </c>
      <c r="E2102">
        <v>50832</v>
      </c>
      <c r="F2102" t="s">
        <v>8</v>
      </c>
    </row>
    <row r="2103" spans="1:6" x14ac:dyDescent="0.2">
      <c r="A2103">
        <v>2021</v>
      </c>
      <c r="B2103" t="s">
        <v>63</v>
      </c>
      <c r="C2103" t="s">
        <v>25</v>
      </c>
      <c r="D2103">
        <v>5474</v>
      </c>
      <c r="E2103">
        <v>55342</v>
      </c>
      <c r="F2103" t="s">
        <v>10</v>
      </c>
    </row>
    <row r="2104" spans="1:6" x14ac:dyDescent="0.2">
      <c r="A2104">
        <v>2021</v>
      </c>
      <c r="B2104" t="s">
        <v>63</v>
      </c>
      <c r="C2104" t="s">
        <v>26</v>
      </c>
      <c r="D2104">
        <v>21419</v>
      </c>
      <c r="E2104">
        <v>61476</v>
      </c>
      <c r="F2104" t="s">
        <v>8</v>
      </c>
    </row>
    <row r="2105" spans="1:6" x14ac:dyDescent="0.2">
      <c r="A2105">
        <v>2021</v>
      </c>
      <c r="B2105" t="s">
        <v>63</v>
      </c>
      <c r="C2105" t="s">
        <v>27</v>
      </c>
      <c r="D2105">
        <v>68761</v>
      </c>
      <c r="E2105">
        <v>65886</v>
      </c>
      <c r="F2105" t="s">
        <v>10</v>
      </c>
    </row>
    <row r="2106" spans="1:6" x14ac:dyDescent="0.2">
      <c r="A2106">
        <v>2021</v>
      </c>
      <c r="B2106" t="s">
        <v>63</v>
      </c>
      <c r="C2106" t="s">
        <v>28</v>
      </c>
      <c r="D2106">
        <v>25357</v>
      </c>
      <c r="E2106">
        <v>56845</v>
      </c>
      <c r="F2106" t="s">
        <v>8</v>
      </c>
    </row>
    <row r="2107" spans="1:6" x14ac:dyDescent="0.2">
      <c r="A2107">
        <v>2021</v>
      </c>
      <c r="B2107" t="s">
        <v>63</v>
      </c>
      <c r="C2107" t="s">
        <v>29</v>
      </c>
      <c r="D2107">
        <v>20728</v>
      </c>
      <c r="E2107">
        <v>58656</v>
      </c>
      <c r="F2107" t="s">
        <v>8</v>
      </c>
    </row>
    <row r="2108" spans="1:6" x14ac:dyDescent="0.2">
      <c r="A2108">
        <v>2021</v>
      </c>
      <c r="B2108" t="s">
        <v>63</v>
      </c>
      <c r="C2108" t="s">
        <v>30</v>
      </c>
      <c r="D2108">
        <v>7557</v>
      </c>
      <c r="E2108">
        <v>48620</v>
      </c>
      <c r="F2108" t="s">
        <v>10</v>
      </c>
    </row>
    <row r="2109" spans="1:6" x14ac:dyDescent="0.2">
      <c r="A2109">
        <v>2021</v>
      </c>
      <c r="B2109" t="s">
        <v>63</v>
      </c>
      <c r="C2109" t="s">
        <v>31</v>
      </c>
      <c r="D2109">
        <v>52078</v>
      </c>
      <c r="E2109">
        <v>53562</v>
      </c>
      <c r="F2109" t="s">
        <v>10</v>
      </c>
    </row>
    <row r="2110" spans="1:6" x14ac:dyDescent="0.2">
      <c r="A2110">
        <v>2021</v>
      </c>
      <c r="B2110" t="s">
        <v>63</v>
      </c>
      <c r="C2110" t="s">
        <v>32</v>
      </c>
      <c r="D2110">
        <v>4834</v>
      </c>
      <c r="E2110">
        <v>55258</v>
      </c>
      <c r="F2110" t="s">
        <v>8</v>
      </c>
    </row>
    <row r="2111" spans="1:6" x14ac:dyDescent="0.2">
      <c r="A2111">
        <v>2021</v>
      </c>
      <c r="B2111" t="s">
        <v>63</v>
      </c>
      <c r="C2111" t="s">
        <v>33</v>
      </c>
      <c r="D2111">
        <v>11559</v>
      </c>
      <c r="E2111">
        <v>54735</v>
      </c>
      <c r="F2111" t="s">
        <v>8</v>
      </c>
    </row>
    <row r="2112" spans="1:6" x14ac:dyDescent="0.2">
      <c r="A2112">
        <v>2021</v>
      </c>
      <c r="B2112" t="s">
        <v>63</v>
      </c>
      <c r="C2112" t="s">
        <v>34</v>
      </c>
      <c r="D2112">
        <v>8934</v>
      </c>
      <c r="E2112">
        <v>60808</v>
      </c>
      <c r="F2112" t="s">
        <v>10</v>
      </c>
    </row>
    <row r="2113" spans="1:6" x14ac:dyDescent="0.2">
      <c r="A2113">
        <v>2021</v>
      </c>
      <c r="B2113" t="s">
        <v>63</v>
      </c>
      <c r="C2113" t="s">
        <v>35</v>
      </c>
      <c r="D2113">
        <v>4773</v>
      </c>
      <c r="E2113">
        <v>64363</v>
      </c>
      <c r="F2113" t="s">
        <v>10</v>
      </c>
    </row>
    <row r="2114" spans="1:6" x14ac:dyDescent="0.2">
      <c r="A2114">
        <v>2021</v>
      </c>
      <c r="B2114" t="s">
        <v>63</v>
      </c>
      <c r="C2114" t="s">
        <v>36</v>
      </c>
      <c r="D2114">
        <v>40687</v>
      </c>
      <c r="E2114">
        <v>61124</v>
      </c>
      <c r="F2114" t="s">
        <v>10</v>
      </c>
    </row>
    <row r="2115" spans="1:6" x14ac:dyDescent="0.2">
      <c r="A2115">
        <v>2021</v>
      </c>
      <c r="B2115" t="s">
        <v>63</v>
      </c>
      <c r="C2115" t="s">
        <v>37</v>
      </c>
      <c r="D2115">
        <v>10974</v>
      </c>
      <c r="E2115">
        <v>48852</v>
      </c>
      <c r="F2115" t="s">
        <v>10</v>
      </c>
    </row>
    <row r="2116" spans="1:6" x14ac:dyDescent="0.2">
      <c r="A2116">
        <v>2021</v>
      </c>
      <c r="B2116" t="s">
        <v>63</v>
      </c>
      <c r="C2116" t="s">
        <v>38</v>
      </c>
      <c r="D2116">
        <v>67202</v>
      </c>
      <c r="E2116">
        <v>60638</v>
      </c>
      <c r="F2116" t="s">
        <v>10</v>
      </c>
    </row>
    <row r="2117" spans="1:6" x14ac:dyDescent="0.2">
      <c r="A2117">
        <v>2021</v>
      </c>
      <c r="B2117" t="s">
        <v>63</v>
      </c>
      <c r="C2117" t="s">
        <v>39</v>
      </c>
      <c r="D2117">
        <v>28199</v>
      </c>
      <c r="E2117">
        <v>56123</v>
      </c>
      <c r="F2117" t="s">
        <v>8</v>
      </c>
    </row>
    <row r="2118" spans="1:6" x14ac:dyDescent="0.2">
      <c r="A2118">
        <v>2021</v>
      </c>
      <c r="B2118" t="s">
        <v>63</v>
      </c>
      <c r="C2118" t="s">
        <v>40</v>
      </c>
      <c r="D2118">
        <v>2581</v>
      </c>
      <c r="E2118">
        <v>58585</v>
      </c>
      <c r="F2118" t="s">
        <v>8</v>
      </c>
    </row>
    <row r="2119" spans="1:6" x14ac:dyDescent="0.2">
      <c r="A2119">
        <v>2021</v>
      </c>
      <c r="B2119" t="s">
        <v>63</v>
      </c>
      <c r="C2119" t="s">
        <v>41</v>
      </c>
      <c r="D2119">
        <v>35525</v>
      </c>
      <c r="E2119">
        <v>53891</v>
      </c>
      <c r="F2119" t="s">
        <v>10</v>
      </c>
    </row>
    <row r="2120" spans="1:6" x14ac:dyDescent="0.2">
      <c r="A2120">
        <v>2021</v>
      </c>
      <c r="B2120" t="s">
        <v>63</v>
      </c>
      <c r="C2120" t="s">
        <v>42</v>
      </c>
      <c r="D2120">
        <v>13345</v>
      </c>
      <c r="E2120">
        <v>52841</v>
      </c>
      <c r="F2120" t="s">
        <v>8</v>
      </c>
    </row>
    <row r="2121" spans="1:6" x14ac:dyDescent="0.2">
      <c r="A2121">
        <v>2021</v>
      </c>
      <c r="B2121" t="s">
        <v>63</v>
      </c>
      <c r="C2121" t="s">
        <v>43</v>
      </c>
      <c r="D2121">
        <v>16113</v>
      </c>
      <c r="E2121">
        <v>57842</v>
      </c>
      <c r="F2121" t="s">
        <v>8</v>
      </c>
    </row>
    <row r="2122" spans="1:6" x14ac:dyDescent="0.2">
      <c r="A2122">
        <v>2021</v>
      </c>
      <c r="B2122" t="s">
        <v>63</v>
      </c>
      <c r="C2122" t="s">
        <v>44</v>
      </c>
      <c r="D2122">
        <v>57945</v>
      </c>
      <c r="E2122">
        <v>59416</v>
      </c>
      <c r="F2122" t="s">
        <v>10</v>
      </c>
    </row>
    <row r="2123" spans="1:6" x14ac:dyDescent="0.2">
      <c r="A2123">
        <v>2021</v>
      </c>
      <c r="B2123" t="s">
        <v>63</v>
      </c>
      <c r="C2123" t="s">
        <v>45</v>
      </c>
      <c r="D2123">
        <v>4664</v>
      </c>
      <c r="E2123">
        <v>56458</v>
      </c>
      <c r="F2123" t="s">
        <v>10</v>
      </c>
    </row>
    <row r="2124" spans="1:6" x14ac:dyDescent="0.2">
      <c r="A2124">
        <v>2021</v>
      </c>
      <c r="B2124" t="s">
        <v>63</v>
      </c>
      <c r="C2124" t="s">
        <v>46</v>
      </c>
      <c r="D2124">
        <v>12757</v>
      </c>
      <c r="E2124">
        <v>53296</v>
      </c>
      <c r="F2124" t="s">
        <v>8</v>
      </c>
    </row>
    <row r="2125" spans="1:6" x14ac:dyDescent="0.2">
      <c r="A2125">
        <v>2021</v>
      </c>
      <c r="B2125" t="s">
        <v>63</v>
      </c>
      <c r="C2125" t="s">
        <v>47</v>
      </c>
      <c r="D2125">
        <v>2904</v>
      </c>
      <c r="E2125">
        <v>58412</v>
      </c>
      <c r="F2125" t="s">
        <v>8</v>
      </c>
    </row>
    <row r="2126" spans="1:6" x14ac:dyDescent="0.2">
      <c r="A2126">
        <v>2021</v>
      </c>
      <c r="B2126" t="s">
        <v>63</v>
      </c>
      <c r="C2126" t="s">
        <v>48</v>
      </c>
      <c r="D2126">
        <v>16563</v>
      </c>
      <c r="E2126">
        <v>59183</v>
      </c>
      <c r="F2126" t="s">
        <v>10</v>
      </c>
    </row>
    <row r="2127" spans="1:6" x14ac:dyDescent="0.2">
      <c r="A2127">
        <v>2021</v>
      </c>
      <c r="B2127" t="s">
        <v>63</v>
      </c>
      <c r="C2127" t="s">
        <v>49</v>
      </c>
      <c r="D2127">
        <v>94237</v>
      </c>
      <c r="E2127">
        <v>55322</v>
      </c>
      <c r="F2127" t="s">
        <v>8</v>
      </c>
    </row>
    <row r="2128" spans="1:6" x14ac:dyDescent="0.2">
      <c r="A2128">
        <v>2021</v>
      </c>
      <c r="B2128" t="s">
        <v>63</v>
      </c>
      <c r="C2128" t="s">
        <v>50</v>
      </c>
      <c r="D2128">
        <v>12857</v>
      </c>
      <c r="E2128">
        <v>50983</v>
      </c>
      <c r="F2128" t="s">
        <v>10</v>
      </c>
    </row>
    <row r="2129" spans="1:6" x14ac:dyDescent="0.2">
      <c r="A2129">
        <v>2021</v>
      </c>
      <c r="B2129" t="s">
        <v>63</v>
      </c>
      <c r="C2129" t="s">
        <v>51</v>
      </c>
      <c r="D2129">
        <v>2503</v>
      </c>
      <c r="E2129">
        <v>54501</v>
      </c>
      <c r="F2129" t="s">
        <v>8</v>
      </c>
    </row>
    <row r="2130" spans="1:6" x14ac:dyDescent="0.2">
      <c r="A2130">
        <v>2021</v>
      </c>
      <c r="B2130" t="s">
        <v>63</v>
      </c>
      <c r="C2130" t="s">
        <v>52</v>
      </c>
      <c r="D2130">
        <v>50144</v>
      </c>
      <c r="E2130">
        <v>56876</v>
      </c>
      <c r="F2130" t="s">
        <v>8</v>
      </c>
    </row>
    <row r="2131" spans="1:6" x14ac:dyDescent="0.2">
      <c r="A2131">
        <v>2021</v>
      </c>
      <c r="B2131" t="s">
        <v>63</v>
      </c>
      <c r="C2131" t="s">
        <v>53</v>
      </c>
      <c r="D2131">
        <v>64023</v>
      </c>
      <c r="E2131">
        <v>59267</v>
      </c>
      <c r="F2131" t="s">
        <v>10</v>
      </c>
    </row>
    <row r="2132" spans="1:6" x14ac:dyDescent="0.2">
      <c r="A2132">
        <v>2021</v>
      </c>
      <c r="B2132" t="s">
        <v>63</v>
      </c>
      <c r="C2132" t="s">
        <v>54</v>
      </c>
      <c r="D2132">
        <v>5755</v>
      </c>
      <c r="E2132">
        <v>53876</v>
      </c>
      <c r="F2132" t="s">
        <v>10</v>
      </c>
    </row>
    <row r="2133" spans="1:6" x14ac:dyDescent="0.2">
      <c r="A2133">
        <v>2021</v>
      </c>
      <c r="B2133" t="s">
        <v>63</v>
      </c>
      <c r="C2133" t="s">
        <v>55</v>
      </c>
      <c r="D2133">
        <v>29257</v>
      </c>
      <c r="E2133">
        <v>56951</v>
      </c>
      <c r="F2133" t="s">
        <v>8</v>
      </c>
    </row>
    <row r="2134" spans="1:6" x14ac:dyDescent="0.2">
      <c r="A2134">
        <v>2021</v>
      </c>
      <c r="B2134" t="s">
        <v>63</v>
      </c>
      <c r="C2134" t="s">
        <v>56</v>
      </c>
      <c r="D2134">
        <v>3384</v>
      </c>
      <c r="E2134">
        <v>50083</v>
      </c>
      <c r="F2134" t="s">
        <v>8</v>
      </c>
    </row>
    <row r="2135" spans="1:6" x14ac:dyDescent="0.2">
      <c r="A2135">
        <v>2021</v>
      </c>
      <c r="B2135" t="s">
        <v>64</v>
      </c>
      <c r="C2135" t="s">
        <v>7</v>
      </c>
      <c r="D2135">
        <v>11180</v>
      </c>
      <c r="E2135">
        <v>23618</v>
      </c>
      <c r="F2135" t="s">
        <v>10</v>
      </c>
    </row>
    <row r="2136" spans="1:6" x14ac:dyDescent="0.2">
      <c r="A2136">
        <v>2021</v>
      </c>
      <c r="B2136" t="s">
        <v>61</v>
      </c>
      <c r="C2136" t="s">
        <v>38</v>
      </c>
      <c r="D2136">
        <v>63310</v>
      </c>
      <c r="E2136">
        <v>197494</v>
      </c>
      <c r="F2136" t="s">
        <v>10</v>
      </c>
    </row>
    <row r="2137" spans="1:6" x14ac:dyDescent="0.2">
      <c r="A2137">
        <v>2021</v>
      </c>
      <c r="B2137" t="s">
        <v>61</v>
      </c>
      <c r="C2137" t="s">
        <v>39</v>
      </c>
      <c r="D2137">
        <v>28672</v>
      </c>
      <c r="E2137">
        <v>95886</v>
      </c>
      <c r="F2137" t="s">
        <v>10</v>
      </c>
    </row>
    <row r="2138" spans="1:6" x14ac:dyDescent="0.2">
      <c r="A2138">
        <v>2021</v>
      </c>
      <c r="B2138" t="s">
        <v>61</v>
      </c>
      <c r="C2138" t="s">
        <v>40</v>
      </c>
      <c r="D2138">
        <v>2985</v>
      </c>
      <c r="E2138">
        <v>71784</v>
      </c>
      <c r="F2138" t="s">
        <v>10</v>
      </c>
    </row>
    <row r="2139" spans="1:6" x14ac:dyDescent="0.2">
      <c r="A2139">
        <v>2021</v>
      </c>
      <c r="B2139" t="s">
        <v>61</v>
      </c>
      <c r="C2139" t="s">
        <v>41</v>
      </c>
      <c r="D2139">
        <v>29119</v>
      </c>
      <c r="E2139">
        <v>81683</v>
      </c>
      <c r="F2139" t="s">
        <v>10</v>
      </c>
    </row>
    <row r="2140" spans="1:6" x14ac:dyDescent="0.2">
      <c r="A2140">
        <v>2021</v>
      </c>
      <c r="B2140" t="s">
        <v>61</v>
      </c>
      <c r="C2140" t="s">
        <v>42</v>
      </c>
      <c r="D2140">
        <v>11672</v>
      </c>
      <c r="E2140">
        <v>65814</v>
      </c>
      <c r="F2140" t="s">
        <v>8</v>
      </c>
    </row>
    <row r="2141" spans="1:6" x14ac:dyDescent="0.2">
      <c r="A2141">
        <v>2021</v>
      </c>
      <c r="B2141" t="s">
        <v>61</v>
      </c>
      <c r="C2141" t="s">
        <v>43</v>
      </c>
      <c r="D2141">
        <v>13190</v>
      </c>
      <c r="E2141">
        <v>79291</v>
      </c>
      <c r="F2141" t="s">
        <v>8</v>
      </c>
    </row>
    <row r="2142" spans="1:6" x14ac:dyDescent="0.2">
      <c r="A2142">
        <v>2021</v>
      </c>
      <c r="B2142" t="s">
        <v>61</v>
      </c>
      <c r="C2142" t="s">
        <v>44</v>
      </c>
      <c r="D2142">
        <v>29264</v>
      </c>
      <c r="E2142">
        <v>96778</v>
      </c>
      <c r="F2142" t="s">
        <v>10</v>
      </c>
    </row>
    <row r="2143" spans="1:6" x14ac:dyDescent="0.2">
      <c r="A2143">
        <v>2021</v>
      </c>
      <c r="B2143" t="s">
        <v>61</v>
      </c>
      <c r="C2143" t="s">
        <v>45</v>
      </c>
      <c r="D2143">
        <v>2934</v>
      </c>
      <c r="E2143">
        <v>97537</v>
      </c>
      <c r="F2143" t="s">
        <v>8</v>
      </c>
    </row>
    <row r="2144" spans="1:6" x14ac:dyDescent="0.2">
      <c r="A2144">
        <v>2021</v>
      </c>
      <c r="B2144" t="s">
        <v>61</v>
      </c>
      <c r="C2144" t="s">
        <v>46</v>
      </c>
      <c r="D2144">
        <v>14196</v>
      </c>
      <c r="E2144">
        <v>70481</v>
      </c>
      <c r="F2144" t="s">
        <v>8</v>
      </c>
    </row>
    <row r="2145" spans="1:6" x14ac:dyDescent="0.2">
      <c r="A2145">
        <v>2021</v>
      </c>
      <c r="B2145" t="s">
        <v>61</v>
      </c>
      <c r="C2145" t="s">
        <v>47</v>
      </c>
      <c r="D2145">
        <v>3315</v>
      </c>
      <c r="E2145">
        <v>69499</v>
      </c>
      <c r="F2145" t="s">
        <v>10</v>
      </c>
    </row>
    <row r="2146" spans="1:6" x14ac:dyDescent="0.2">
      <c r="A2146">
        <v>2021</v>
      </c>
      <c r="B2146" t="s">
        <v>61</v>
      </c>
      <c r="C2146" t="s">
        <v>48</v>
      </c>
      <c r="D2146">
        <v>16270</v>
      </c>
      <c r="E2146">
        <v>83805</v>
      </c>
      <c r="F2146" t="s">
        <v>10</v>
      </c>
    </row>
    <row r="2147" spans="1:6" x14ac:dyDescent="0.2">
      <c r="A2147">
        <v>2021</v>
      </c>
      <c r="B2147" t="s">
        <v>61</v>
      </c>
      <c r="C2147" t="s">
        <v>49</v>
      </c>
      <c r="D2147">
        <v>76169</v>
      </c>
      <c r="E2147">
        <v>92718</v>
      </c>
      <c r="F2147" t="s">
        <v>8</v>
      </c>
    </row>
    <row r="2148" spans="1:6" x14ac:dyDescent="0.2">
      <c r="A2148">
        <v>2021</v>
      </c>
      <c r="B2148" t="s">
        <v>61</v>
      </c>
      <c r="C2148" t="s">
        <v>50</v>
      </c>
      <c r="D2148">
        <v>11885</v>
      </c>
      <c r="E2148">
        <v>76967</v>
      </c>
      <c r="F2148" t="s">
        <v>8</v>
      </c>
    </row>
    <row r="2149" spans="1:6" x14ac:dyDescent="0.2">
      <c r="A2149">
        <v>2021</v>
      </c>
      <c r="B2149" t="s">
        <v>61</v>
      </c>
      <c r="C2149" t="s">
        <v>51</v>
      </c>
      <c r="D2149">
        <v>1709</v>
      </c>
      <c r="E2149">
        <v>80642</v>
      </c>
      <c r="F2149" t="s">
        <v>10</v>
      </c>
    </row>
    <row r="2150" spans="1:6" x14ac:dyDescent="0.2">
      <c r="A2150">
        <v>2021</v>
      </c>
      <c r="B2150" t="s">
        <v>61</v>
      </c>
      <c r="C2150" t="s">
        <v>52</v>
      </c>
      <c r="D2150">
        <v>22249</v>
      </c>
      <c r="E2150">
        <v>94029</v>
      </c>
      <c r="F2150" t="s">
        <v>8</v>
      </c>
    </row>
    <row r="2151" spans="1:6" x14ac:dyDescent="0.2">
      <c r="A2151">
        <v>2021</v>
      </c>
      <c r="B2151" t="s">
        <v>61</v>
      </c>
      <c r="C2151" t="s">
        <v>53</v>
      </c>
      <c r="D2151">
        <v>17624</v>
      </c>
      <c r="E2151">
        <v>91242</v>
      </c>
      <c r="F2151" t="s">
        <v>10</v>
      </c>
    </row>
    <row r="2152" spans="1:6" x14ac:dyDescent="0.2">
      <c r="A2152">
        <v>2021</v>
      </c>
      <c r="B2152" t="s">
        <v>61</v>
      </c>
      <c r="C2152" t="s">
        <v>54</v>
      </c>
      <c r="D2152">
        <v>4003</v>
      </c>
      <c r="E2152">
        <v>60528</v>
      </c>
      <c r="F2152" t="s">
        <v>8</v>
      </c>
    </row>
    <row r="2153" spans="1:6" x14ac:dyDescent="0.2">
      <c r="A2153">
        <v>2021</v>
      </c>
      <c r="B2153" t="s">
        <v>61</v>
      </c>
      <c r="C2153" t="s">
        <v>55</v>
      </c>
      <c r="D2153">
        <v>14066</v>
      </c>
      <c r="E2153">
        <v>80040</v>
      </c>
      <c r="F2153" t="s">
        <v>8</v>
      </c>
    </row>
    <row r="2154" spans="1:6" x14ac:dyDescent="0.2">
      <c r="A2154">
        <v>2021</v>
      </c>
      <c r="B2154" t="s">
        <v>61</v>
      </c>
      <c r="C2154" t="s">
        <v>56</v>
      </c>
      <c r="D2154">
        <v>2306</v>
      </c>
      <c r="E2154">
        <v>66849</v>
      </c>
      <c r="F2154" t="s">
        <v>10</v>
      </c>
    </row>
    <row r="2155" spans="1:6" x14ac:dyDescent="0.2">
      <c r="A2155">
        <v>2021</v>
      </c>
      <c r="B2155" t="s">
        <v>62</v>
      </c>
      <c r="C2155" t="s">
        <v>7</v>
      </c>
      <c r="D2155">
        <v>22186</v>
      </c>
      <c r="E2155">
        <v>63061</v>
      </c>
      <c r="F2155" t="s">
        <v>10</v>
      </c>
    </row>
    <row r="2156" spans="1:6" x14ac:dyDescent="0.2">
      <c r="A2156">
        <v>2021</v>
      </c>
      <c r="B2156" t="s">
        <v>62</v>
      </c>
      <c r="C2156" t="s">
        <v>9</v>
      </c>
      <c r="D2156">
        <v>38940</v>
      </c>
      <c r="E2156">
        <v>64892</v>
      </c>
      <c r="F2156" t="s">
        <v>8</v>
      </c>
    </row>
    <row r="2157" spans="1:6" x14ac:dyDescent="0.2">
      <c r="A2157">
        <v>2021</v>
      </c>
      <c r="B2157" t="s">
        <v>62</v>
      </c>
      <c r="C2157" t="s">
        <v>11</v>
      </c>
      <c r="D2157">
        <v>14911</v>
      </c>
      <c r="E2157">
        <v>69354</v>
      </c>
      <c r="F2157" t="s">
        <v>8</v>
      </c>
    </row>
    <row r="2158" spans="1:6" x14ac:dyDescent="0.2">
      <c r="A2158">
        <v>2021</v>
      </c>
      <c r="B2158" t="s">
        <v>62</v>
      </c>
      <c r="C2158" t="s">
        <v>12</v>
      </c>
      <c r="D2158">
        <v>215691</v>
      </c>
      <c r="E2158">
        <v>101348</v>
      </c>
      <c r="F2158" t="s">
        <v>10</v>
      </c>
    </row>
    <row r="2159" spans="1:6" x14ac:dyDescent="0.2">
      <c r="A2159">
        <v>2021</v>
      </c>
      <c r="B2159" t="s">
        <v>62</v>
      </c>
      <c r="C2159" t="s">
        <v>13</v>
      </c>
      <c r="D2159">
        <v>55003</v>
      </c>
      <c r="E2159">
        <v>92477</v>
      </c>
      <c r="F2159" t="s">
        <v>10</v>
      </c>
    </row>
    <row r="2160" spans="1:6" x14ac:dyDescent="0.2">
      <c r="A2160">
        <v>2021</v>
      </c>
      <c r="B2160" t="s">
        <v>62</v>
      </c>
      <c r="C2160" t="s">
        <v>14</v>
      </c>
      <c r="D2160">
        <v>23755</v>
      </c>
      <c r="E2160">
        <v>98139</v>
      </c>
      <c r="F2160" t="s">
        <v>10</v>
      </c>
    </row>
    <row r="2161" spans="1:6" x14ac:dyDescent="0.2">
      <c r="A2161">
        <v>2021</v>
      </c>
      <c r="B2161" t="s">
        <v>62</v>
      </c>
      <c r="C2161" t="s">
        <v>15</v>
      </c>
      <c r="D2161">
        <v>9421</v>
      </c>
      <c r="E2161">
        <v>88658</v>
      </c>
      <c r="F2161" t="s">
        <v>10</v>
      </c>
    </row>
    <row r="2162" spans="1:6" x14ac:dyDescent="0.2">
      <c r="A2162">
        <v>2021</v>
      </c>
      <c r="B2162" t="s">
        <v>62</v>
      </c>
      <c r="C2162" t="s">
        <v>16</v>
      </c>
      <c r="D2162">
        <v>170397</v>
      </c>
      <c r="E2162">
        <v>69740</v>
      </c>
      <c r="F2162" t="s">
        <v>10</v>
      </c>
    </row>
    <row r="2163" spans="1:6" x14ac:dyDescent="0.2">
      <c r="A2163">
        <v>2021</v>
      </c>
      <c r="B2163" t="s">
        <v>62</v>
      </c>
      <c r="C2163" t="s">
        <v>17</v>
      </c>
      <c r="D2163">
        <v>56304</v>
      </c>
      <c r="E2163">
        <v>77861</v>
      </c>
      <c r="F2163" t="s">
        <v>8</v>
      </c>
    </row>
    <row r="2164" spans="1:6" x14ac:dyDescent="0.2">
      <c r="A2164">
        <v>2021</v>
      </c>
      <c r="B2164" t="s">
        <v>62</v>
      </c>
      <c r="C2164" t="s">
        <v>18</v>
      </c>
      <c r="D2164">
        <v>11359</v>
      </c>
      <c r="E2164">
        <v>61072</v>
      </c>
      <c r="F2164" t="s">
        <v>8</v>
      </c>
    </row>
    <row r="2165" spans="1:6" x14ac:dyDescent="0.2">
      <c r="A2165">
        <v>2021</v>
      </c>
      <c r="B2165" t="s">
        <v>62</v>
      </c>
      <c r="C2165" t="s">
        <v>19</v>
      </c>
      <c r="D2165">
        <v>75870</v>
      </c>
      <c r="E2165">
        <v>84228</v>
      </c>
      <c r="F2165" t="s">
        <v>10</v>
      </c>
    </row>
    <row r="2166" spans="1:6" x14ac:dyDescent="0.2">
      <c r="A2166">
        <v>2021</v>
      </c>
      <c r="B2166" t="s">
        <v>62</v>
      </c>
      <c r="C2166" t="s">
        <v>20</v>
      </c>
      <c r="D2166">
        <v>30165</v>
      </c>
      <c r="E2166">
        <v>59817</v>
      </c>
      <c r="F2166" t="s">
        <v>8</v>
      </c>
    </row>
    <row r="2167" spans="1:6" x14ac:dyDescent="0.2">
      <c r="A2167">
        <v>2021</v>
      </c>
      <c r="B2167" t="s">
        <v>62</v>
      </c>
      <c r="C2167" t="s">
        <v>21</v>
      </c>
      <c r="D2167">
        <v>16421</v>
      </c>
      <c r="E2167">
        <v>62755</v>
      </c>
      <c r="F2167" t="s">
        <v>8</v>
      </c>
    </row>
    <row r="2168" spans="1:6" x14ac:dyDescent="0.2">
      <c r="A2168">
        <v>2021</v>
      </c>
      <c r="B2168" t="s">
        <v>62</v>
      </c>
      <c r="C2168" t="s">
        <v>22</v>
      </c>
      <c r="D2168">
        <v>16598</v>
      </c>
      <c r="E2168">
        <v>70554</v>
      </c>
      <c r="F2168" t="s">
        <v>10</v>
      </c>
    </row>
    <row r="2169" spans="1:6" x14ac:dyDescent="0.2">
      <c r="A2169">
        <v>2021</v>
      </c>
      <c r="B2169" t="s">
        <v>62</v>
      </c>
      <c r="C2169" t="s">
        <v>23</v>
      </c>
      <c r="D2169">
        <v>20866</v>
      </c>
      <c r="E2169">
        <v>58511</v>
      </c>
      <c r="F2169" t="s">
        <v>10</v>
      </c>
    </row>
    <row r="2170" spans="1:6" x14ac:dyDescent="0.2">
      <c r="A2170">
        <v>2021</v>
      </c>
      <c r="B2170" t="s">
        <v>62</v>
      </c>
      <c r="C2170" t="s">
        <v>24</v>
      </c>
      <c r="D2170">
        <v>25304</v>
      </c>
      <c r="E2170">
        <v>63624</v>
      </c>
      <c r="F2170" t="s">
        <v>8</v>
      </c>
    </row>
    <row r="2171" spans="1:6" x14ac:dyDescent="0.2">
      <c r="A2171">
        <v>2021</v>
      </c>
      <c r="B2171" t="s">
        <v>62</v>
      </c>
      <c r="C2171" t="s">
        <v>25</v>
      </c>
      <c r="D2171">
        <v>10504</v>
      </c>
      <c r="E2171">
        <v>66893</v>
      </c>
      <c r="F2171" t="s">
        <v>8</v>
      </c>
    </row>
    <row r="2172" spans="1:6" x14ac:dyDescent="0.2">
      <c r="A2172">
        <v>2021</v>
      </c>
      <c r="B2172" t="s">
        <v>62</v>
      </c>
      <c r="C2172" t="s">
        <v>26</v>
      </c>
      <c r="D2172">
        <v>44172</v>
      </c>
      <c r="E2172">
        <v>88573</v>
      </c>
      <c r="F2172" t="s">
        <v>10</v>
      </c>
    </row>
    <row r="2173" spans="1:6" x14ac:dyDescent="0.2">
      <c r="A2173">
        <v>2021</v>
      </c>
      <c r="B2173" t="s">
        <v>62</v>
      </c>
      <c r="C2173" t="s">
        <v>27</v>
      </c>
      <c r="D2173">
        <v>47892</v>
      </c>
      <c r="E2173">
        <v>119872</v>
      </c>
      <c r="F2173" t="s">
        <v>8</v>
      </c>
    </row>
    <row r="2174" spans="1:6" x14ac:dyDescent="0.2">
      <c r="A2174">
        <v>2021</v>
      </c>
      <c r="B2174" t="s">
        <v>62</v>
      </c>
      <c r="C2174" t="s">
        <v>28</v>
      </c>
      <c r="D2174">
        <v>44483</v>
      </c>
      <c r="E2174">
        <v>76805</v>
      </c>
      <c r="F2174" t="s">
        <v>10</v>
      </c>
    </row>
    <row r="2175" spans="1:6" x14ac:dyDescent="0.2">
      <c r="A2175">
        <v>2021</v>
      </c>
      <c r="B2175" t="s">
        <v>62</v>
      </c>
      <c r="C2175" t="s">
        <v>29</v>
      </c>
      <c r="D2175">
        <v>32903</v>
      </c>
      <c r="E2175">
        <v>91736</v>
      </c>
      <c r="F2175" t="s">
        <v>8</v>
      </c>
    </row>
    <row r="2176" spans="1:6" x14ac:dyDescent="0.2">
      <c r="A2176">
        <v>2021</v>
      </c>
      <c r="B2176" t="s">
        <v>62</v>
      </c>
      <c r="C2176" t="s">
        <v>30</v>
      </c>
      <c r="D2176">
        <v>12421</v>
      </c>
      <c r="E2176">
        <v>49023</v>
      </c>
      <c r="F2176" t="s">
        <v>8</v>
      </c>
    </row>
    <row r="2177" spans="1:6" x14ac:dyDescent="0.2">
      <c r="A2177">
        <v>2021</v>
      </c>
      <c r="B2177" t="s">
        <v>62</v>
      </c>
      <c r="C2177" t="s">
        <v>31</v>
      </c>
      <c r="D2177">
        <v>34349</v>
      </c>
      <c r="E2177">
        <v>74700</v>
      </c>
      <c r="F2177" t="s">
        <v>10</v>
      </c>
    </row>
    <row r="2178" spans="1:6" x14ac:dyDescent="0.2">
      <c r="A2178">
        <v>2021</v>
      </c>
      <c r="B2178" t="s">
        <v>62</v>
      </c>
      <c r="C2178" t="s">
        <v>32</v>
      </c>
      <c r="D2178">
        <v>9482</v>
      </c>
      <c r="E2178">
        <v>60553</v>
      </c>
      <c r="F2178" t="s">
        <v>10</v>
      </c>
    </row>
    <row r="2179" spans="1:6" x14ac:dyDescent="0.2">
      <c r="A2179">
        <v>2021</v>
      </c>
      <c r="B2179" t="s">
        <v>62</v>
      </c>
      <c r="C2179" t="s">
        <v>33</v>
      </c>
      <c r="D2179">
        <v>11737</v>
      </c>
      <c r="E2179">
        <v>66603</v>
      </c>
      <c r="F2179" t="s">
        <v>8</v>
      </c>
    </row>
    <row r="2180" spans="1:6" x14ac:dyDescent="0.2">
      <c r="A2180">
        <v>2021</v>
      </c>
      <c r="B2180" t="s">
        <v>62</v>
      </c>
      <c r="C2180" t="s">
        <v>34</v>
      </c>
      <c r="D2180">
        <v>20106</v>
      </c>
      <c r="E2180">
        <v>68008</v>
      </c>
      <c r="F2180" t="s">
        <v>8</v>
      </c>
    </row>
    <row r="2181" spans="1:6" x14ac:dyDescent="0.2">
      <c r="A2181">
        <v>2021</v>
      </c>
      <c r="B2181" t="s">
        <v>62</v>
      </c>
      <c r="C2181" t="s">
        <v>35</v>
      </c>
      <c r="D2181">
        <v>12808</v>
      </c>
      <c r="E2181">
        <v>86647</v>
      </c>
      <c r="F2181" t="s">
        <v>10</v>
      </c>
    </row>
    <row r="2182" spans="1:6" x14ac:dyDescent="0.2">
      <c r="A2182">
        <v>2021</v>
      </c>
      <c r="B2182" t="s">
        <v>62</v>
      </c>
      <c r="C2182" t="s">
        <v>36</v>
      </c>
      <c r="D2182">
        <v>52040</v>
      </c>
      <c r="E2182">
        <v>100022</v>
      </c>
      <c r="F2182" t="s">
        <v>10</v>
      </c>
    </row>
    <row r="2183" spans="1:6" x14ac:dyDescent="0.2">
      <c r="A2183">
        <v>2021</v>
      </c>
      <c r="B2183" t="s">
        <v>62</v>
      </c>
      <c r="C2183" t="s">
        <v>37</v>
      </c>
      <c r="D2183">
        <v>11347</v>
      </c>
      <c r="E2183">
        <v>70156</v>
      </c>
      <c r="F2183" t="s">
        <v>10</v>
      </c>
    </row>
    <row r="2184" spans="1:6" x14ac:dyDescent="0.2">
      <c r="A2184">
        <v>2021</v>
      </c>
      <c r="B2184" t="s">
        <v>62</v>
      </c>
      <c r="C2184" t="s">
        <v>38</v>
      </c>
      <c r="D2184">
        <v>112890</v>
      </c>
      <c r="E2184">
        <v>105615</v>
      </c>
      <c r="F2184" t="s">
        <v>10</v>
      </c>
    </row>
    <row r="2185" spans="1:6" x14ac:dyDescent="0.2">
      <c r="A2185">
        <v>2021</v>
      </c>
      <c r="B2185" t="s">
        <v>62</v>
      </c>
      <c r="C2185" t="s">
        <v>39</v>
      </c>
      <c r="D2185">
        <v>61321</v>
      </c>
      <c r="E2185">
        <v>73705</v>
      </c>
      <c r="F2185" t="s">
        <v>10</v>
      </c>
    </row>
    <row r="2186" spans="1:6" x14ac:dyDescent="0.2">
      <c r="A2186">
        <v>2021</v>
      </c>
      <c r="B2186" t="s">
        <v>62</v>
      </c>
      <c r="C2186" t="s">
        <v>40</v>
      </c>
      <c r="D2186">
        <v>5198</v>
      </c>
      <c r="E2186">
        <v>69897</v>
      </c>
      <c r="F2186" t="s">
        <v>8</v>
      </c>
    </row>
    <row r="2187" spans="1:6" x14ac:dyDescent="0.2">
      <c r="A2187">
        <v>2021</v>
      </c>
      <c r="B2187" t="s">
        <v>62</v>
      </c>
      <c r="C2187" t="s">
        <v>41</v>
      </c>
      <c r="D2187">
        <v>54330</v>
      </c>
      <c r="E2187">
        <v>72752</v>
      </c>
      <c r="F2187" t="s">
        <v>8</v>
      </c>
    </row>
    <row r="2188" spans="1:6" x14ac:dyDescent="0.2">
      <c r="A2188">
        <v>2021</v>
      </c>
      <c r="B2188" t="s">
        <v>62</v>
      </c>
      <c r="C2188" t="s">
        <v>42</v>
      </c>
      <c r="D2188">
        <v>21148</v>
      </c>
      <c r="E2188">
        <v>60841</v>
      </c>
      <c r="F2188" t="s">
        <v>10</v>
      </c>
    </row>
    <row r="2189" spans="1:6" x14ac:dyDescent="0.2">
      <c r="A2189">
        <v>2021</v>
      </c>
      <c r="B2189" t="s">
        <v>62</v>
      </c>
      <c r="C2189" t="s">
        <v>43</v>
      </c>
      <c r="D2189">
        <v>26161</v>
      </c>
      <c r="E2189">
        <v>79460</v>
      </c>
      <c r="F2189" t="s">
        <v>8</v>
      </c>
    </row>
    <row r="2190" spans="1:6" x14ac:dyDescent="0.2">
      <c r="A2190">
        <v>2021</v>
      </c>
      <c r="B2190" t="s">
        <v>62</v>
      </c>
      <c r="C2190" t="s">
        <v>44</v>
      </c>
      <c r="D2190">
        <v>64541</v>
      </c>
      <c r="E2190">
        <v>87681</v>
      </c>
      <c r="F2190" t="s">
        <v>8</v>
      </c>
    </row>
    <row r="2191" spans="1:6" x14ac:dyDescent="0.2">
      <c r="A2191">
        <v>2021</v>
      </c>
      <c r="B2191" t="s">
        <v>62</v>
      </c>
      <c r="C2191" t="s">
        <v>45</v>
      </c>
      <c r="D2191">
        <v>9043</v>
      </c>
      <c r="E2191">
        <v>74454</v>
      </c>
      <c r="F2191" t="s">
        <v>10</v>
      </c>
    </row>
    <row r="2192" spans="1:6" x14ac:dyDescent="0.2">
      <c r="A2192">
        <v>2021</v>
      </c>
      <c r="B2192" t="s">
        <v>62</v>
      </c>
      <c r="C2192" t="s">
        <v>46</v>
      </c>
      <c r="D2192">
        <v>29329</v>
      </c>
      <c r="E2192">
        <v>58492</v>
      </c>
      <c r="F2192" t="s">
        <v>10</v>
      </c>
    </row>
    <row r="2193" spans="1:6" x14ac:dyDescent="0.2">
      <c r="A2193">
        <v>2021</v>
      </c>
      <c r="B2193" t="s">
        <v>62</v>
      </c>
      <c r="C2193" t="s">
        <v>47</v>
      </c>
      <c r="D2193">
        <v>5498</v>
      </c>
      <c r="E2193">
        <v>64619</v>
      </c>
      <c r="F2193" t="s">
        <v>8</v>
      </c>
    </row>
    <row r="2194" spans="1:6" x14ac:dyDescent="0.2">
      <c r="A2194">
        <v>2021</v>
      </c>
      <c r="B2194" t="s">
        <v>62</v>
      </c>
      <c r="C2194" t="s">
        <v>48</v>
      </c>
      <c r="D2194">
        <v>30774</v>
      </c>
      <c r="E2194">
        <v>68990</v>
      </c>
      <c r="F2194" t="s">
        <v>8</v>
      </c>
    </row>
    <row r="2195" spans="1:6" x14ac:dyDescent="0.2">
      <c r="A2195">
        <v>2021</v>
      </c>
      <c r="B2195" t="s">
        <v>62</v>
      </c>
      <c r="C2195" t="s">
        <v>49</v>
      </c>
      <c r="D2195">
        <v>139953</v>
      </c>
      <c r="E2195">
        <v>83197</v>
      </c>
      <c r="F2195" t="s">
        <v>10</v>
      </c>
    </row>
    <row r="2196" spans="1:6" x14ac:dyDescent="0.2">
      <c r="A2196">
        <v>2021</v>
      </c>
      <c r="B2196" t="s">
        <v>62</v>
      </c>
      <c r="C2196" t="s">
        <v>50</v>
      </c>
      <c r="D2196">
        <v>24485</v>
      </c>
      <c r="E2196">
        <v>70641</v>
      </c>
      <c r="F2196" t="s">
        <v>8</v>
      </c>
    </row>
    <row r="2197" spans="1:6" x14ac:dyDescent="0.2">
      <c r="A2197">
        <v>2021</v>
      </c>
      <c r="B2197" t="s">
        <v>62</v>
      </c>
      <c r="C2197" t="s">
        <v>51</v>
      </c>
      <c r="D2197">
        <v>5970</v>
      </c>
      <c r="E2197">
        <v>74986</v>
      </c>
      <c r="F2197" t="s">
        <v>10</v>
      </c>
    </row>
    <row r="2198" spans="1:6" x14ac:dyDescent="0.2">
      <c r="A2198">
        <v>2021</v>
      </c>
      <c r="B2198" t="s">
        <v>62</v>
      </c>
      <c r="C2198" t="s">
        <v>52</v>
      </c>
      <c r="D2198">
        <v>59342</v>
      </c>
      <c r="E2198">
        <v>96327</v>
      </c>
      <c r="F2198" t="s">
        <v>8</v>
      </c>
    </row>
    <row r="2199" spans="1:6" x14ac:dyDescent="0.2">
      <c r="A2199">
        <v>2021</v>
      </c>
      <c r="B2199" t="s">
        <v>62</v>
      </c>
      <c r="C2199" t="s">
        <v>53</v>
      </c>
      <c r="D2199">
        <v>41249</v>
      </c>
      <c r="E2199">
        <v>91460</v>
      </c>
      <c r="F2199" t="s">
        <v>8</v>
      </c>
    </row>
    <row r="2200" spans="1:6" x14ac:dyDescent="0.2">
      <c r="A2200">
        <v>2021</v>
      </c>
      <c r="B2200" t="s">
        <v>62</v>
      </c>
      <c r="C2200" t="s">
        <v>54</v>
      </c>
      <c r="D2200">
        <v>8381</v>
      </c>
      <c r="E2200">
        <v>58180</v>
      </c>
      <c r="F2200" t="s">
        <v>10</v>
      </c>
    </row>
    <row r="2201" spans="1:6" x14ac:dyDescent="0.2">
      <c r="A2201">
        <v>2021</v>
      </c>
      <c r="B2201" t="s">
        <v>62</v>
      </c>
      <c r="C2201" t="s">
        <v>55</v>
      </c>
      <c r="D2201">
        <v>26927</v>
      </c>
      <c r="E2201">
        <v>69192</v>
      </c>
      <c r="F2201" t="s">
        <v>10</v>
      </c>
    </row>
    <row r="2202" spans="1:6" x14ac:dyDescent="0.2">
      <c r="A2202">
        <v>2021</v>
      </c>
      <c r="B2202" t="s">
        <v>62</v>
      </c>
      <c r="C2202" t="s">
        <v>56</v>
      </c>
      <c r="D2202">
        <v>4728</v>
      </c>
      <c r="E2202">
        <v>62253</v>
      </c>
      <c r="F2202" t="s">
        <v>8</v>
      </c>
    </row>
    <row r="2203" spans="1:6" x14ac:dyDescent="0.2">
      <c r="A2203">
        <v>2021</v>
      </c>
      <c r="B2203" t="s">
        <v>63</v>
      </c>
      <c r="C2203" t="s">
        <v>7</v>
      </c>
      <c r="D2203">
        <v>13692</v>
      </c>
      <c r="E2203">
        <v>53785</v>
      </c>
      <c r="F2203" t="s">
        <v>8</v>
      </c>
    </row>
    <row r="2204" spans="1:6" x14ac:dyDescent="0.2">
      <c r="A2204">
        <v>2021</v>
      </c>
      <c r="B2204" t="s">
        <v>63</v>
      </c>
      <c r="C2204" t="s">
        <v>9</v>
      </c>
      <c r="D2204">
        <v>19924</v>
      </c>
      <c r="E2204">
        <v>58632</v>
      </c>
      <c r="F2204" t="s">
        <v>10</v>
      </c>
    </row>
    <row r="2205" spans="1:6" x14ac:dyDescent="0.2">
      <c r="A2205">
        <v>2021</v>
      </c>
      <c r="B2205" t="s">
        <v>63</v>
      </c>
      <c r="C2205" t="s">
        <v>11</v>
      </c>
      <c r="D2205">
        <v>15780</v>
      </c>
      <c r="E2205">
        <v>49983</v>
      </c>
      <c r="F2205" t="s">
        <v>10</v>
      </c>
    </row>
    <row r="2206" spans="1:6" x14ac:dyDescent="0.2">
      <c r="A2206">
        <v>2021</v>
      </c>
      <c r="B2206" t="s">
        <v>63</v>
      </c>
      <c r="C2206" t="s">
        <v>12</v>
      </c>
      <c r="D2206">
        <v>639529</v>
      </c>
      <c r="E2206">
        <v>59909</v>
      </c>
      <c r="F2206" t="s">
        <v>10</v>
      </c>
    </row>
    <row r="2207" spans="1:6" x14ac:dyDescent="0.2">
      <c r="A2207">
        <v>2021</v>
      </c>
      <c r="B2207" t="s">
        <v>63</v>
      </c>
      <c r="C2207" t="s">
        <v>13</v>
      </c>
      <c r="D2207">
        <v>21747</v>
      </c>
      <c r="E2207">
        <v>57600</v>
      </c>
      <c r="F2207" t="s">
        <v>10</v>
      </c>
    </row>
    <row r="2208" spans="1:6" x14ac:dyDescent="0.2">
      <c r="A2208">
        <v>2021</v>
      </c>
      <c r="B2208" t="s">
        <v>63</v>
      </c>
      <c r="C2208" t="s">
        <v>14</v>
      </c>
      <c r="D2208">
        <v>13478</v>
      </c>
      <c r="E2208">
        <v>63419</v>
      </c>
      <c r="F2208" t="s">
        <v>10</v>
      </c>
    </row>
    <row r="2209" spans="1:6" x14ac:dyDescent="0.2">
      <c r="A2209">
        <v>2021</v>
      </c>
      <c r="B2209" t="s">
        <v>63</v>
      </c>
      <c r="C2209" t="s">
        <v>15</v>
      </c>
      <c r="D2209">
        <v>5386</v>
      </c>
      <c r="E2209">
        <v>61284</v>
      </c>
      <c r="F2209" t="s">
        <v>8</v>
      </c>
    </row>
    <row r="2210" spans="1:6" x14ac:dyDescent="0.2">
      <c r="A2210">
        <v>2021</v>
      </c>
      <c r="B2210" t="s">
        <v>63</v>
      </c>
      <c r="C2210" t="s">
        <v>16</v>
      </c>
      <c r="D2210">
        <v>76615</v>
      </c>
      <c r="E2210">
        <v>58039</v>
      </c>
      <c r="F2210" t="s">
        <v>8</v>
      </c>
    </row>
    <row r="2211" spans="1:6" x14ac:dyDescent="0.2">
      <c r="A2211">
        <v>2021</v>
      </c>
      <c r="B2211" t="s">
        <v>63</v>
      </c>
      <c r="C2211" t="s">
        <v>17</v>
      </c>
      <c r="D2211">
        <v>29998</v>
      </c>
      <c r="E2211">
        <v>59810</v>
      </c>
      <c r="F2211" t="s">
        <v>10</v>
      </c>
    </row>
    <row r="2212" spans="1:6" x14ac:dyDescent="0.2">
      <c r="A2212">
        <v>2021</v>
      </c>
      <c r="B2212" t="s">
        <v>63</v>
      </c>
      <c r="C2212" t="s">
        <v>18</v>
      </c>
      <c r="D2212">
        <v>8163</v>
      </c>
      <c r="E2212">
        <v>49475</v>
      </c>
      <c r="F2212" t="s">
        <v>8</v>
      </c>
    </row>
    <row r="2213" spans="1:6" x14ac:dyDescent="0.2">
      <c r="A2213">
        <v>2021</v>
      </c>
      <c r="B2213" t="s">
        <v>63</v>
      </c>
      <c r="C2213" t="s">
        <v>19</v>
      </c>
      <c r="D2213">
        <v>35102</v>
      </c>
      <c r="E2213">
        <v>58038</v>
      </c>
      <c r="F2213" t="s">
        <v>8</v>
      </c>
    </row>
    <row r="2214" spans="1:6" x14ac:dyDescent="0.2">
      <c r="A2214">
        <v>2021</v>
      </c>
      <c r="B2214" t="s">
        <v>63</v>
      </c>
      <c r="C2214" t="s">
        <v>20</v>
      </c>
      <c r="D2214">
        <v>16247</v>
      </c>
      <c r="E2214">
        <v>55107</v>
      </c>
      <c r="F2214" t="s">
        <v>10</v>
      </c>
    </row>
    <row r="2215" spans="1:6" x14ac:dyDescent="0.2">
      <c r="A2215">
        <v>2021</v>
      </c>
      <c r="B2215" t="s">
        <v>63</v>
      </c>
      <c r="C2215" t="s">
        <v>21</v>
      </c>
      <c r="D2215">
        <v>11966</v>
      </c>
      <c r="E2215">
        <v>50392</v>
      </c>
      <c r="F2215" t="s">
        <v>10</v>
      </c>
    </row>
    <row r="2216" spans="1:6" x14ac:dyDescent="0.2">
      <c r="A2216">
        <v>2021</v>
      </c>
      <c r="B2216" t="s">
        <v>63</v>
      </c>
      <c r="C2216" t="s">
        <v>22</v>
      </c>
      <c r="D2216">
        <v>10085</v>
      </c>
      <c r="E2216">
        <v>49909</v>
      </c>
      <c r="F2216" t="s">
        <v>8</v>
      </c>
    </row>
    <row r="2217" spans="1:6" x14ac:dyDescent="0.2">
      <c r="A2217">
        <v>2021</v>
      </c>
      <c r="B2217" t="s">
        <v>63</v>
      </c>
      <c r="C2217" t="s">
        <v>23</v>
      </c>
      <c r="D2217">
        <v>18442</v>
      </c>
      <c r="E2217">
        <v>55141</v>
      </c>
      <c r="F2217" t="s">
        <v>8</v>
      </c>
    </row>
    <row r="2218" spans="1:6" x14ac:dyDescent="0.2">
      <c r="A2218">
        <v>2021</v>
      </c>
      <c r="B2218" t="s">
        <v>63</v>
      </c>
      <c r="C2218" t="s">
        <v>24</v>
      </c>
      <c r="D2218">
        <v>16110</v>
      </c>
      <c r="E2218">
        <v>50832</v>
      </c>
      <c r="F2218" t="s">
        <v>10</v>
      </c>
    </row>
    <row r="2219" spans="1:6" x14ac:dyDescent="0.2">
      <c r="A2219">
        <v>2021</v>
      </c>
      <c r="B2219" t="s">
        <v>63</v>
      </c>
      <c r="C2219" t="s">
        <v>25</v>
      </c>
      <c r="D2219">
        <v>5474</v>
      </c>
      <c r="E2219">
        <v>55342</v>
      </c>
      <c r="F2219" t="s">
        <v>8</v>
      </c>
    </row>
    <row r="2220" spans="1:6" x14ac:dyDescent="0.2">
      <c r="A2220">
        <v>2021</v>
      </c>
      <c r="B2220" t="s">
        <v>63</v>
      </c>
      <c r="C2220" t="s">
        <v>26</v>
      </c>
      <c r="D2220">
        <v>21419</v>
      </c>
      <c r="E2220">
        <v>61476</v>
      </c>
      <c r="F2220" t="s">
        <v>10</v>
      </c>
    </row>
    <row r="2221" spans="1:6" x14ac:dyDescent="0.2">
      <c r="A2221">
        <v>2021</v>
      </c>
      <c r="B2221" t="s">
        <v>63</v>
      </c>
      <c r="C2221" t="s">
        <v>27</v>
      </c>
      <c r="D2221">
        <v>68761</v>
      </c>
      <c r="E2221">
        <v>65886</v>
      </c>
      <c r="F2221" t="s">
        <v>8</v>
      </c>
    </row>
    <row r="2222" spans="1:6" x14ac:dyDescent="0.2">
      <c r="A2222">
        <v>2021</v>
      </c>
      <c r="B2222" t="s">
        <v>63</v>
      </c>
      <c r="C2222" t="s">
        <v>28</v>
      </c>
      <c r="D2222">
        <v>25357</v>
      </c>
      <c r="E2222">
        <v>56845</v>
      </c>
      <c r="F2222" t="s">
        <v>8</v>
      </c>
    </row>
    <row r="2223" spans="1:6" x14ac:dyDescent="0.2">
      <c r="A2223">
        <v>2021</v>
      </c>
      <c r="B2223" t="s">
        <v>63</v>
      </c>
      <c r="C2223" t="s">
        <v>29</v>
      </c>
      <c r="D2223">
        <v>20728</v>
      </c>
      <c r="E2223">
        <v>58656</v>
      </c>
      <c r="F2223" t="s">
        <v>10</v>
      </c>
    </row>
    <row r="2224" spans="1:6" x14ac:dyDescent="0.2">
      <c r="A2224">
        <v>2021</v>
      </c>
      <c r="B2224" t="s">
        <v>63</v>
      </c>
      <c r="C2224" t="s">
        <v>30</v>
      </c>
      <c r="D2224">
        <v>7557</v>
      </c>
      <c r="E2224">
        <v>48620</v>
      </c>
      <c r="F2224" t="s">
        <v>10</v>
      </c>
    </row>
    <row r="2225" spans="1:6" x14ac:dyDescent="0.2">
      <c r="A2225">
        <v>2021</v>
      </c>
      <c r="B2225" t="s">
        <v>63</v>
      </c>
      <c r="C2225" t="s">
        <v>31</v>
      </c>
      <c r="D2225">
        <v>52078</v>
      </c>
      <c r="E2225">
        <v>53562</v>
      </c>
      <c r="F2225" t="s">
        <v>8</v>
      </c>
    </row>
    <row r="2226" spans="1:6" x14ac:dyDescent="0.2">
      <c r="A2226">
        <v>2021</v>
      </c>
      <c r="B2226" t="s">
        <v>63</v>
      </c>
      <c r="C2226" t="s">
        <v>32</v>
      </c>
      <c r="D2226">
        <v>4834</v>
      </c>
      <c r="E2226">
        <v>55258</v>
      </c>
      <c r="F2226" t="s">
        <v>8</v>
      </c>
    </row>
    <row r="2227" spans="1:6" x14ac:dyDescent="0.2">
      <c r="A2227">
        <v>2021</v>
      </c>
      <c r="B2227" t="s">
        <v>63</v>
      </c>
      <c r="C2227" t="s">
        <v>33</v>
      </c>
      <c r="D2227">
        <v>11559</v>
      </c>
      <c r="E2227">
        <v>54735</v>
      </c>
      <c r="F2227" t="s">
        <v>10</v>
      </c>
    </row>
    <row r="2228" spans="1:6" x14ac:dyDescent="0.2">
      <c r="A2228">
        <v>2021</v>
      </c>
      <c r="B2228" t="s">
        <v>63</v>
      </c>
      <c r="C2228" t="s">
        <v>34</v>
      </c>
      <c r="D2228">
        <v>8934</v>
      </c>
      <c r="E2228">
        <v>60808</v>
      </c>
      <c r="F2228" t="s">
        <v>10</v>
      </c>
    </row>
    <row r="2229" spans="1:6" x14ac:dyDescent="0.2">
      <c r="A2229">
        <v>2021</v>
      </c>
      <c r="B2229" t="s">
        <v>63</v>
      </c>
      <c r="C2229" t="s">
        <v>35</v>
      </c>
      <c r="D2229">
        <v>4773</v>
      </c>
      <c r="E2229">
        <v>64363</v>
      </c>
      <c r="F2229" t="s">
        <v>10</v>
      </c>
    </row>
    <row r="2230" spans="1:6" x14ac:dyDescent="0.2">
      <c r="A2230">
        <v>2021</v>
      </c>
      <c r="B2230" t="s">
        <v>63</v>
      </c>
      <c r="C2230" t="s">
        <v>36</v>
      </c>
      <c r="D2230">
        <v>40687</v>
      </c>
      <c r="E2230">
        <v>61124</v>
      </c>
      <c r="F2230" t="s">
        <v>10</v>
      </c>
    </row>
    <row r="2231" spans="1:6" x14ac:dyDescent="0.2">
      <c r="A2231">
        <v>2021</v>
      </c>
      <c r="B2231" t="s">
        <v>63</v>
      </c>
      <c r="C2231" t="s">
        <v>37</v>
      </c>
      <c r="D2231">
        <v>10974</v>
      </c>
      <c r="E2231">
        <v>48852</v>
      </c>
      <c r="F2231" t="s">
        <v>10</v>
      </c>
    </row>
    <row r="2232" spans="1:6" x14ac:dyDescent="0.2">
      <c r="A2232">
        <v>2021</v>
      </c>
      <c r="B2232" t="s">
        <v>63</v>
      </c>
      <c r="C2232" t="s">
        <v>38</v>
      </c>
      <c r="D2232">
        <v>67202</v>
      </c>
      <c r="E2232">
        <v>60638</v>
      </c>
      <c r="F2232" t="s">
        <v>8</v>
      </c>
    </row>
    <row r="2233" spans="1:6" x14ac:dyDescent="0.2">
      <c r="A2233">
        <v>2021</v>
      </c>
      <c r="B2233" t="s">
        <v>63</v>
      </c>
      <c r="C2233" t="s">
        <v>39</v>
      </c>
      <c r="D2233">
        <v>28199</v>
      </c>
      <c r="E2233">
        <v>56123</v>
      </c>
      <c r="F2233" t="s">
        <v>8</v>
      </c>
    </row>
    <row r="2234" spans="1:6" x14ac:dyDescent="0.2">
      <c r="A2234">
        <v>2021</v>
      </c>
      <c r="B2234" t="s">
        <v>63</v>
      </c>
      <c r="C2234" t="s">
        <v>40</v>
      </c>
      <c r="D2234">
        <v>2581</v>
      </c>
      <c r="E2234">
        <v>58585</v>
      </c>
      <c r="F2234" t="s">
        <v>10</v>
      </c>
    </row>
    <row r="2235" spans="1:6" x14ac:dyDescent="0.2">
      <c r="A2235">
        <v>2021</v>
      </c>
      <c r="B2235" t="s">
        <v>63</v>
      </c>
      <c r="C2235" t="s">
        <v>41</v>
      </c>
      <c r="D2235">
        <v>35525</v>
      </c>
      <c r="E2235">
        <v>53891</v>
      </c>
      <c r="F2235" t="s">
        <v>8</v>
      </c>
    </row>
    <row r="2236" spans="1:6" x14ac:dyDescent="0.2">
      <c r="A2236">
        <v>2021</v>
      </c>
      <c r="B2236" t="s">
        <v>63</v>
      </c>
      <c r="C2236" t="s">
        <v>42</v>
      </c>
      <c r="D2236">
        <v>13345</v>
      </c>
      <c r="E2236">
        <v>52841</v>
      </c>
      <c r="F2236" t="s">
        <v>8</v>
      </c>
    </row>
    <row r="2237" spans="1:6" x14ac:dyDescent="0.2">
      <c r="A2237">
        <v>2021</v>
      </c>
      <c r="B2237" t="s">
        <v>63</v>
      </c>
      <c r="C2237" t="s">
        <v>43</v>
      </c>
      <c r="D2237">
        <v>16113</v>
      </c>
      <c r="E2237">
        <v>57842</v>
      </c>
      <c r="F2237" t="s">
        <v>10</v>
      </c>
    </row>
    <row r="2238" spans="1:6" x14ac:dyDescent="0.2">
      <c r="A2238">
        <v>2021</v>
      </c>
      <c r="B2238" t="s">
        <v>63</v>
      </c>
      <c r="C2238" t="s">
        <v>44</v>
      </c>
      <c r="D2238">
        <v>57945</v>
      </c>
      <c r="E2238">
        <v>59416</v>
      </c>
      <c r="F2238" t="s">
        <v>10</v>
      </c>
    </row>
    <row r="2239" spans="1:6" x14ac:dyDescent="0.2">
      <c r="A2239">
        <v>2021</v>
      </c>
      <c r="B2239" t="s">
        <v>63</v>
      </c>
      <c r="C2239" t="s">
        <v>45</v>
      </c>
      <c r="D2239">
        <v>4664</v>
      </c>
      <c r="E2239">
        <v>56458</v>
      </c>
      <c r="F2239" t="s">
        <v>8</v>
      </c>
    </row>
    <row r="2240" spans="1:6" x14ac:dyDescent="0.2">
      <c r="A2240">
        <v>2021</v>
      </c>
      <c r="B2240" t="s">
        <v>63</v>
      </c>
      <c r="C2240" t="s">
        <v>46</v>
      </c>
      <c r="D2240">
        <v>12757</v>
      </c>
      <c r="E2240">
        <v>53296</v>
      </c>
      <c r="F2240" t="s">
        <v>8</v>
      </c>
    </row>
    <row r="2241" spans="1:6" x14ac:dyDescent="0.2">
      <c r="A2241">
        <v>2021</v>
      </c>
      <c r="B2241" t="s">
        <v>63</v>
      </c>
      <c r="C2241" t="s">
        <v>47</v>
      </c>
      <c r="D2241">
        <v>2904</v>
      </c>
      <c r="E2241">
        <v>58412</v>
      </c>
      <c r="F2241" t="s">
        <v>10</v>
      </c>
    </row>
    <row r="2242" spans="1:6" x14ac:dyDescent="0.2">
      <c r="A2242">
        <v>2021</v>
      </c>
      <c r="B2242" t="s">
        <v>63</v>
      </c>
      <c r="C2242" t="s">
        <v>48</v>
      </c>
      <c r="D2242">
        <v>16563</v>
      </c>
      <c r="E2242">
        <v>59183</v>
      </c>
      <c r="F2242" t="s">
        <v>8</v>
      </c>
    </row>
    <row r="2243" spans="1:6" x14ac:dyDescent="0.2">
      <c r="A2243">
        <v>2021</v>
      </c>
      <c r="B2243" t="s">
        <v>63</v>
      </c>
      <c r="C2243" t="s">
        <v>49</v>
      </c>
      <c r="D2243">
        <v>94237</v>
      </c>
      <c r="E2243">
        <v>55322</v>
      </c>
      <c r="F2243" t="s">
        <v>10</v>
      </c>
    </row>
    <row r="2244" spans="1:6" x14ac:dyDescent="0.2">
      <c r="A2244">
        <v>2021</v>
      </c>
      <c r="B2244" t="s">
        <v>63</v>
      </c>
      <c r="C2244" t="s">
        <v>50</v>
      </c>
      <c r="D2244">
        <v>12857</v>
      </c>
      <c r="E2244">
        <v>50983</v>
      </c>
      <c r="F2244" t="s">
        <v>8</v>
      </c>
    </row>
    <row r="2245" spans="1:6" x14ac:dyDescent="0.2">
      <c r="A2245">
        <v>2021</v>
      </c>
      <c r="B2245" t="s">
        <v>63</v>
      </c>
      <c r="C2245" t="s">
        <v>51</v>
      </c>
      <c r="D2245">
        <v>2503</v>
      </c>
      <c r="E2245">
        <v>54501</v>
      </c>
      <c r="F2245" t="s">
        <v>8</v>
      </c>
    </row>
    <row r="2246" spans="1:6" x14ac:dyDescent="0.2">
      <c r="A2246">
        <v>2021</v>
      </c>
      <c r="B2246" t="s">
        <v>63</v>
      </c>
      <c r="C2246" t="s">
        <v>52</v>
      </c>
      <c r="D2246">
        <v>50144</v>
      </c>
      <c r="E2246">
        <v>56876</v>
      </c>
      <c r="F2246" t="s">
        <v>10</v>
      </c>
    </row>
    <row r="2247" spans="1:6" x14ac:dyDescent="0.2">
      <c r="A2247">
        <v>2021</v>
      </c>
      <c r="B2247" t="s">
        <v>63</v>
      </c>
      <c r="C2247" t="s">
        <v>53</v>
      </c>
      <c r="D2247">
        <v>64023</v>
      </c>
      <c r="E2247">
        <v>59267</v>
      </c>
      <c r="F2247" t="s">
        <v>10</v>
      </c>
    </row>
    <row r="2248" spans="1:6" x14ac:dyDescent="0.2">
      <c r="A2248">
        <v>2021</v>
      </c>
      <c r="B2248" t="s">
        <v>63</v>
      </c>
      <c r="C2248" t="s">
        <v>54</v>
      </c>
      <c r="D2248">
        <v>5755</v>
      </c>
      <c r="E2248">
        <v>53876</v>
      </c>
      <c r="F2248" t="s">
        <v>8</v>
      </c>
    </row>
    <row r="2249" spans="1:6" x14ac:dyDescent="0.2">
      <c r="A2249">
        <v>2021</v>
      </c>
      <c r="B2249" t="s">
        <v>63</v>
      </c>
      <c r="C2249" t="s">
        <v>55</v>
      </c>
      <c r="D2249">
        <v>29257</v>
      </c>
      <c r="E2249">
        <v>56951</v>
      </c>
      <c r="F2249" t="s">
        <v>8</v>
      </c>
    </row>
    <row r="2250" spans="1:6" x14ac:dyDescent="0.2">
      <c r="A2250">
        <v>2021</v>
      </c>
      <c r="B2250" t="s">
        <v>63</v>
      </c>
      <c r="C2250" t="s">
        <v>56</v>
      </c>
      <c r="D2250">
        <v>3384</v>
      </c>
      <c r="E2250">
        <v>50083</v>
      </c>
      <c r="F2250" t="s">
        <v>10</v>
      </c>
    </row>
    <row r="2251" spans="1:6" x14ac:dyDescent="0.2">
      <c r="A2251">
        <v>2021</v>
      </c>
      <c r="B2251" t="s">
        <v>64</v>
      </c>
      <c r="C2251" t="s">
        <v>7</v>
      </c>
      <c r="D2251">
        <v>11180</v>
      </c>
      <c r="E2251">
        <v>23618</v>
      </c>
      <c r="F2251" t="s">
        <v>10</v>
      </c>
    </row>
    <row r="2252" spans="1:6" x14ac:dyDescent="0.2">
      <c r="A2252">
        <v>2021</v>
      </c>
      <c r="B2252" t="s">
        <v>64</v>
      </c>
      <c r="C2252" t="s">
        <v>9</v>
      </c>
      <c r="D2252">
        <v>14256</v>
      </c>
      <c r="E2252">
        <v>31557</v>
      </c>
      <c r="F2252" t="s">
        <v>10</v>
      </c>
    </row>
    <row r="2253" spans="1:6" x14ac:dyDescent="0.2">
      <c r="A2253">
        <v>2021</v>
      </c>
      <c r="B2253" t="s">
        <v>64</v>
      </c>
      <c r="C2253" t="s">
        <v>11</v>
      </c>
      <c r="D2253">
        <v>7315</v>
      </c>
      <c r="E2253">
        <v>23299</v>
      </c>
      <c r="F2253" t="s">
        <v>10</v>
      </c>
    </row>
    <row r="2254" spans="1:6" x14ac:dyDescent="0.2">
      <c r="A2254">
        <v>2021</v>
      </c>
      <c r="B2254" t="s">
        <v>64</v>
      </c>
      <c r="C2254" t="s">
        <v>12</v>
      </c>
      <c r="D2254">
        <v>116191</v>
      </c>
      <c r="E2254">
        <v>38379</v>
      </c>
      <c r="F2254" t="s">
        <v>10</v>
      </c>
    </row>
    <row r="2255" spans="1:6" x14ac:dyDescent="0.2">
      <c r="A2255">
        <v>2021</v>
      </c>
      <c r="B2255" t="s">
        <v>64</v>
      </c>
      <c r="C2255" t="s">
        <v>13</v>
      </c>
      <c r="D2255">
        <v>17317</v>
      </c>
      <c r="E2255">
        <v>33131</v>
      </c>
      <c r="F2255" t="s">
        <v>8</v>
      </c>
    </row>
    <row r="2256" spans="1:6" x14ac:dyDescent="0.2">
      <c r="A2256">
        <v>2021</v>
      </c>
      <c r="B2256" t="s">
        <v>64</v>
      </c>
      <c r="C2256" t="s">
        <v>14</v>
      </c>
      <c r="D2256">
        <v>10917</v>
      </c>
      <c r="E2256">
        <v>30451</v>
      </c>
      <c r="F2256" t="s">
        <v>8</v>
      </c>
    </row>
    <row r="2257" spans="1:6" x14ac:dyDescent="0.2">
      <c r="A2257">
        <v>2021</v>
      </c>
      <c r="B2257" t="s">
        <v>64</v>
      </c>
      <c r="C2257" t="s">
        <v>15</v>
      </c>
      <c r="D2257">
        <v>2710</v>
      </c>
      <c r="E2257">
        <v>27264</v>
      </c>
      <c r="F2257" t="s">
        <v>10</v>
      </c>
    </row>
    <row r="2258" spans="1:6" x14ac:dyDescent="0.2">
      <c r="A2258">
        <v>2021</v>
      </c>
      <c r="B2258" t="s">
        <v>64</v>
      </c>
      <c r="C2258" t="s">
        <v>16</v>
      </c>
      <c r="D2258">
        <v>58596</v>
      </c>
      <c r="E2258">
        <v>32675</v>
      </c>
      <c r="F2258" t="s">
        <v>8</v>
      </c>
    </row>
    <row r="2259" spans="1:6" x14ac:dyDescent="0.2">
      <c r="A2259">
        <v>2021</v>
      </c>
      <c r="B2259" t="s">
        <v>64</v>
      </c>
      <c r="C2259" t="s">
        <v>17</v>
      </c>
      <c r="D2259">
        <v>25254</v>
      </c>
      <c r="E2259">
        <v>27342</v>
      </c>
      <c r="F2259" t="s">
        <v>8</v>
      </c>
    </row>
    <row r="2260" spans="1:6" x14ac:dyDescent="0.2">
      <c r="A2260">
        <v>2021</v>
      </c>
      <c r="B2260" t="s">
        <v>64</v>
      </c>
      <c r="C2260" t="s">
        <v>18</v>
      </c>
      <c r="D2260">
        <v>5038</v>
      </c>
      <c r="E2260">
        <v>23770</v>
      </c>
      <c r="F2260" t="s">
        <v>10</v>
      </c>
    </row>
    <row r="2261" spans="1:6" x14ac:dyDescent="0.2">
      <c r="A2261">
        <v>2021</v>
      </c>
      <c r="B2261" t="s">
        <v>64</v>
      </c>
      <c r="C2261" t="s">
        <v>19</v>
      </c>
      <c r="D2261">
        <v>33183</v>
      </c>
      <c r="E2261">
        <v>30703</v>
      </c>
      <c r="F2261" t="s">
        <v>10</v>
      </c>
    </row>
    <row r="2262" spans="1:6" x14ac:dyDescent="0.2">
      <c r="A2262">
        <v>2021</v>
      </c>
      <c r="B2262" t="s">
        <v>64</v>
      </c>
      <c r="C2262" t="s">
        <v>20</v>
      </c>
      <c r="D2262">
        <v>15776</v>
      </c>
      <c r="E2262">
        <v>25660</v>
      </c>
      <c r="F2262" t="s">
        <v>8</v>
      </c>
    </row>
    <row r="2263" spans="1:6" x14ac:dyDescent="0.2">
      <c r="A2263">
        <v>2021</v>
      </c>
      <c r="B2263" t="s">
        <v>64</v>
      </c>
      <c r="C2263" t="s">
        <v>21</v>
      </c>
      <c r="D2263">
        <v>8796</v>
      </c>
      <c r="E2263">
        <v>23261</v>
      </c>
      <c r="F2263" t="s">
        <v>8</v>
      </c>
    </row>
    <row r="2264" spans="1:6" x14ac:dyDescent="0.2">
      <c r="A2264">
        <v>2021</v>
      </c>
      <c r="B2264" t="s">
        <v>64</v>
      </c>
      <c r="C2264" t="s">
        <v>22</v>
      </c>
      <c r="D2264">
        <v>6871</v>
      </c>
      <c r="E2264">
        <v>23333</v>
      </c>
      <c r="F2264" t="s">
        <v>10</v>
      </c>
    </row>
    <row r="2265" spans="1:6" x14ac:dyDescent="0.2">
      <c r="A2265">
        <v>2021</v>
      </c>
      <c r="B2265" t="s">
        <v>64</v>
      </c>
      <c r="C2265" t="s">
        <v>23</v>
      </c>
      <c r="D2265">
        <v>10118</v>
      </c>
      <c r="E2265">
        <v>24350</v>
      </c>
      <c r="F2265" t="s">
        <v>8</v>
      </c>
    </row>
    <row r="2266" spans="1:6" x14ac:dyDescent="0.2">
      <c r="A2266">
        <v>2021</v>
      </c>
      <c r="B2266" t="s">
        <v>64</v>
      </c>
      <c r="C2266" t="s">
        <v>24</v>
      </c>
      <c r="D2266">
        <v>12912</v>
      </c>
      <c r="E2266">
        <v>27789</v>
      </c>
      <c r="F2266" t="s">
        <v>10</v>
      </c>
    </row>
    <row r="2267" spans="1:6" x14ac:dyDescent="0.2">
      <c r="A2267">
        <v>2021</v>
      </c>
      <c r="B2267" t="s">
        <v>64</v>
      </c>
      <c r="C2267" t="s">
        <v>25</v>
      </c>
      <c r="D2267">
        <v>5132</v>
      </c>
      <c r="E2267">
        <v>29169</v>
      </c>
      <c r="F2267" t="s">
        <v>8</v>
      </c>
    </row>
    <row r="2268" spans="1:6" x14ac:dyDescent="0.2">
      <c r="A2268">
        <v>2021</v>
      </c>
      <c r="B2268" t="s">
        <v>64</v>
      </c>
      <c r="C2268" t="s">
        <v>26</v>
      </c>
      <c r="D2268">
        <v>15043</v>
      </c>
      <c r="E2268">
        <v>30758</v>
      </c>
      <c r="F2268" t="s">
        <v>8</v>
      </c>
    </row>
    <row r="2269" spans="1:6" x14ac:dyDescent="0.2">
      <c r="A2269">
        <v>2021</v>
      </c>
      <c r="B2269" t="s">
        <v>64</v>
      </c>
      <c r="C2269" t="s">
        <v>27</v>
      </c>
      <c r="D2269">
        <v>20740</v>
      </c>
      <c r="E2269">
        <v>35500</v>
      </c>
      <c r="F2269" t="s">
        <v>10</v>
      </c>
    </row>
    <row r="2270" spans="1:6" x14ac:dyDescent="0.2">
      <c r="A2270">
        <v>2021</v>
      </c>
      <c r="B2270" t="s">
        <v>64</v>
      </c>
      <c r="C2270" t="s">
        <v>28</v>
      </c>
      <c r="D2270">
        <v>23113</v>
      </c>
      <c r="E2270">
        <v>27121</v>
      </c>
      <c r="F2270" t="s">
        <v>10</v>
      </c>
    </row>
    <row r="2271" spans="1:6" x14ac:dyDescent="0.2">
      <c r="A2271">
        <v>2021</v>
      </c>
      <c r="B2271" t="s">
        <v>64</v>
      </c>
      <c r="C2271" t="s">
        <v>29</v>
      </c>
      <c r="D2271">
        <v>15325</v>
      </c>
      <c r="E2271">
        <v>29261</v>
      </c>
      <c r="F2271" t="s">
        <v>8</v>
      </c>
    </row>
    <row r="2272" spans="1:6" x14ac:dyDescent="0.2">
      <c r="A2272">
        <v>2021</v>
      </c>
      <c r="B2272" t="s">
        <v>64</v>
      </c>
      <c r="C2272" t="s">
        <v>30</v>
      </c>
      <c r="D2272">
        <v>6514</v>
      </c>
      <c r="E2272">
        <v>23817</v>
      </c>
      <c r="F2272" t="s">
        <v>8</v>
      </c>
    </row>
    <row r="2273" spans="1:6" x14ac:dyDescent="0.2">
      <c r="A2273">
        <v>2021</v>
      </c>
      <c r="B2273" t="s">
        <v>64</v>
      </c>
      <c r="C2273" t="s">
        <v>31</v>
      </c>
      <c r="D2273">
        <v>15195</v>
      </c>
      <c r="E2273">
        <v>27614</v>
      </c>
      <c r="F2273" t="s">
        <v>10</v>
      </c>
    </row>
    <row r="2274" spans="1:6" x14ac:dyDescent="0.2">
      <c r="A2274">
        <v>2021</v>
      </c>
      <c r="B2274" t="s">
        <v>64</v>
      </c>
      <c r="C2274" t="s">
        <v>32</v>
      </c>
      <c r="D2274">
        <v>5052</v>
      </c>
      <c r="E2274">
        <v>25955</v>
      </c>
      <c r="F2274" t="s">
        <v>10</v>
      </c>
    </row>
    <row r="2275" spans="1:6" x14ac:dyDescent="0.2">
      <c r="A2275">
        <v>2021</v>
      </c>
      <c r="B2275" t="s">
        <v>64</v>
      </c>
      <c r="C2275" t="s">
        <v>33</v>
      </c>
      <c r="D2275">
        <v>5609</v>
      </c>
      <c r="E2275">
        <v>23213</v>
      </c>
      <c r="F2275" t="s">
        <v>10</v>
      </c>
    </row>
    <row r="2276" spans="1:6" x14ac:dyDescent="0.2">
      <c r="A2276">
        <v>2021</v>
      </c>
      <c r="B2276" t="s">
        <v>64</v>
      </c>
      <c r="C2276" t="s">
        <v>34</v>
      </c>
      <c r="D2276">
        <v>8716</v>
      </c>
      <c r="E2276">
        <v>40432</v>
      </c>
      <c r="F2276" t="s">
        <v>10</v>
      </c>
    </row>
    <row r="2277" spans="1:6" x14ac:dyDescent="0.2">
      <c r="A2277">
        <v>2021</v>
      </c>
      <c r="B2277" t="s">
        <v>64</v>
      </c>
      <c r="C2277" t="s">
        <v>35</v>
      </c>
      <c r="D2277">
        <v>4675</v>
      </c>
      <c r="E2277">
        <v>28783</v>
      </c>
      <c r="F2277" t="s">
        <v>10</v>
      </c>
    </row>
    <row r="2278" spans="1:6" x14ac:dyDescent="0.2">
      <c r="A2278">
        <v>2021</v>
      </c>
      <c r="B2278" t="s">
        <v>64</v>
      </c>
      <c r="C2278" t="s">
        <v>36</v>
      </c>
      <c r="D2278">
        <v>24526</v>
      </c>
      <c r="E2278">
        <v>32347</v>
      </c>
      <c r="F2278" t="s">
        <v>8</v>
      </c>
    </row>
    <row r="2279" spans="1:6" x14ac:dyDescent="0.2">
      <c r="A2279">
        <v>2021</v>
      </c>
      <c r="B2279" t="s">
        <v>64</v>
      </c>
      <c r="C2279" t="s">
        <v>37</v>
      </c>
      <c r="D2279">
        <v>5277</v>
      </c>
      <c r="E2279">
        <v>25571</v>
      </c>
      <c r="F2279" t="s">
        <v>8</v>
      </c>
    </row>
    <row r="2280" spans="1:6" x14ac:dyDescent="0.2">
      <c r="A2280">
        <v>2021</v>
      </c>
      <c r="B2280" t="s">
        <v>64</v>
      </c>
      <c r="C2280" t="s">
        <v>38</v>
      </c>
      <c r="D2280">
        <v>65868</v>
      </c>
      <c r="E2280">
        <v>41828</v>
      </c>
      <c r="F2280" t="s">
        <v>10</v>
      </c>
    </row>
    <row r="2281" spans="1:6" x14ac:dyDescent="0.2">
      <c r="A2281">
        <v>2021</v>
      </c>
      <c r="B2281" t="s">
        <v>64</v>
      </c>
      <c r="C2281" t="s">
        <v>39</v>
      </c>
      <c r="D2281">
        <v>26474</v>
      </c>
      <c r="E2281">
        <v>26460</v>
      </c>
      <c r="F2281" t="s">
        <v>8</v>
      </c>
    </row>
    <row r="2282" spans="1:6" x14ac:dyDescent="0.2">
      <c r="A2282">
        <v>2021</v>
      </c>
      <c r="B2282" t="s">
        <v>64</v>
      </c>
      <c r="C2282" t="s">
        <v>40</v>
      </c>
      <c r="D2282">
        <v>2610</v>
      </c>
      <c r="E2282">
        <v>24573</v>
      </c>
      <c r="F2282" t="s">
        <v>8</v>
      </c>
    </row>
    <row r="2283" spans="1:6" x14ac:dyDescent="0.2">
      <c r="A2283">
        <v>2021</v>
      </c>
      <c r="B2283" t="s">
        <v>64</v>
      </c>
      <c r="C2283" t="s">
        <v>41</v>
      </c>
      <c r="D2283">
        <v>29035</v>
      </c>
      <c r="E2283">
        <v>26197</v>
      </c>
      <c r="F2283" t="s">
        <v>10</v>
      </c>
    </row>
    <row r="2284" spans="1:6" x14ac:dyDescent="0.2">
      <c r="A2284">
        <v>2021</v>
      </c>
      <c r="B2284" t="s">
        <v>64</v>
      </c>
      <c r="C2284" t="s">
        <v>42</v>
      </c>
      <c r="D2284">
        <v>9209</v>
      </c>
      <c r="E2284">
        <v>24600</v>
      </c>
      <c r="F2284" t="s">
        <v>10</v>
      </c>
    </row>
    <row r="2285" spans="1:6" x14ac:dyDescent="0.2">
      <c r="A2285">
        <v>2021</v>
      </c>
      <c r="B2285" t="s">
        <v>64</v>
      </c>
      <c r="C2285" t="s">
        <v>43</v>
      </c>
      <c r="D2285">
        <v>14116</v>
      </c>
      <c r="E2285">
        <v>29818</v>
      </c>
      <c r="F2285" t="s">
        <v>8</v>
      </c>
    </row>
    <row r="2286" spans="1:6" x14ac:dyDescent="0.2">
      <c r="A2286">
        <v>2021</v>
      </c>
      <c r="B2286" t="s">
        <v>64</v>
      </c>
      <c r="C2286" t="s">
        <v>44</v>
      </c>
      <c r="D2286">
        <v>33729</v>
      </c>
      <c r="E2286">
        <v>28011</v>
      </c>
      <c r="F2286" t="s">
        <v>8</v>
      </c>
    </row>
    <row r="2287" spans="1:6" x14ac:dyDescent="0.2">
      <c r="A2287">
        <v>2021</v>
      </c>
      <c r="B2287" t="s">
        <v>64</v>
      </c>
      <c r="C2287" t="s">
        <v>45</v>
      </c>
      <c r="D2287">
        <v>3873</v>
      </c>
      <c r="E2287">
        <v>29680</v>
      </c>
      <c r="F2287" t="s">
        <v>10</v>
      </c>
    </row>
    <row r="2288" spans="1:6" x14ac:dyDescent="0.2">
      <c r="A2288">
        <v>2021</v>
      </c>
      <c r="B2288" t="s">
        <v>64</v>
      </c>
      <c r="C2288" t="s">
        <v>46</v>
      </c>
      <c r="D2288">
        <v>13400</v>
      </c>
      <c r="E2288">
        <v>24816</v>
      </c>
      <c r="F2288" t="s">
        <v>8</v>
      </c>
    </row>
    <row r="2289" spans="1:6" x14ac:dyDescent="0.2">
      <c r="A2289">
        <v>2021</v>
      </c>
      <c r="B2289" t="s">
        <v>64</v>
      </c>
      <c r="C2289" t="s">
        <v>47</v>
      </c>
      <c r="D2289">
        <v>3191</v>
      </c>
      <c r="E2289">
        <v>23519</v>
      </c>
      <c r="F2289" t="s">
        <v>10</v>
      </c>
    </row>
    <row r="2290" spans="1:6" x14ac:dyDescent="0.2">
      <c r="A2290">
        <v>2021</v>
      </c>
      <c r="B2290" t="s">
        <v>64</v>
      </c>
      <c r="C2290" t="s">
        <v>48</v>
      </c>
      <c r="D2290">
        <v>16924</v>
      </c>
      <c r="E2290">
        <v>29878</v>
      </c>
      <c r="F2290" t="s">
        <v>8</v>
      </c>
    </row>
    <row r="2291" spans="1:6" x14ac:dyDescent="0.2">
      <c r="A2291">
        <v>2021</v>
      </c>
      <c r="B2291" t="s">
        <v>64</v>
      </c>
      <c r="C2291" t="s">
        <v>49</v>
      </c>
      <c r="D2291">
        <v>65057</v>
      </c>
      <c r="E2291">
        <v>28762</v>
      </c>
      <c r="F2291" t="s">
        <v>8</v>
      </c>
    </row>
    <row r="2292" spans="1:6" x14ac:dyDescent="0.2">
      <c r="A2292">
        <v>2021</v>
      </c>
      <c r="B2292" t="s">
        <v>64</v>
      </c>
      <c r="C2292" t="s">
        <v>50</v>
      </c>
      <c r="D2292">
        <v>7570</v>
      </c>
      <c r="E2292">
        <v>26955</v>
      </c>
      <c r="F2292" t="s">
        <v>10</v>
      </c>
    </row>
    <row r="2293" spans="1:6" x14ac:dyDescent="0.2">
      <c r="A2293">
        <v>2021</v>
      </c>
      <c r="B2293" t="s">
        <v>64</v>
      </c>
      <c r="C2293" t="s">
        <v>51</v>
      </c>
      <c r="D2293">
        <v>2268</v>
      </c>
      <c r="E2293">
        <v>29863</v>
      </c>
      <c r="F2293" t="s">
        <v>10</v>
      </c>
    </row>
    <row r="2294" spans="1:6" x14ac:dyDescent="0.2">
      <c r="A2294">
        <v>2021</v>
      </c>
      <c r="B2294" t="s">
        <v>64</v>
      </c>
      <c r="C2294" t="s">
        <v>52</v>
      </c>
      <c r="D2294">
        <v>20743</v>
      </c>
      <c r="E2294">
        <v>27582</v>
      </c>
      <c r="F2294" t="s">
        <v>8</v>
      </c>
    </row>
    <row r="2295" spans="1:6" x14ac:dyDescent="0.2">
      <c r="A2295">
        <v>2021</v>
      </c>
      <c r="B2295" t="s">
        <v>64</v>
      </c>
      <c r="C2295" t="s">
        <v>53</v>
      </c>
      <c r="D2295">
        <v>20637</v>
      </c>
      <c r="E2295">
        <v>32566</v>
      </c>
      <c r="F2295" t="s">
        <v>8</v>
      </c>
    </row>
    <row r="2296" spans="1:6" x14ac:dyDescent="0.2">
      <c r="A2296">
        <v>2021</v>
      </c>
      <c r="B2296" t="s">
        <v>64</v>
      </c>
      <c r="C2296" t="s">
        <v>54</v>
      </c>
      <c r="D2296">
        <v>4658</v>
      </c>
      <c r="E2296">
        <v>24256</v>
      </c>
      <c r="F2296" t="s">
        <v>10</v>
      </c>
    </row>
    <row r="2297" spans="1:6" x14ac:dyDescent="0.2">
      <c r="A2297">
        <v>2021</v>
      </c>
      <c r="B2297" t="s">
        <v>64</v>
      </c>
      <c r="C2297" t="s">
        <v>55</v>
      </c>
      <c r="D2297">
        <v>17015</v>
      </c>
      <c r="E2297">
        <v>24758</v>
      </c>
      <c r="F2297" t="s">
        <v>10</v>
      </c>
    </row>
    <row r="2298" spans="1:6" x14ac:dyDescent="0.2">
      <c r="A2298">
        <v>2021</v>
      </c>
      <c r="B2298" t="s">
        <v>64</v>
      </c>
      <c r="C2298" t="s">
        <v>56</v>
      </c>
      <c r="D2298">
        <v>2398</v>
      </c>
      <c r="E2298">
        <v>27994</v>
      </c>
      <c r="F2298" t="s">
        <v>10</v>
      </c>
    </row>
    <row r="2299" spans="1:6" x14ac:dyDescent="0.2">
      <c r="A2299">
        <v>2021</v>
      </c>
      <c r="B2299" t="s">
        <v>65</v>
      </c>
      <c r="C2299" t="s">
        <v>7</v>
      </c>
      <c r="D2299">
        <v>10189</v>
      </c>
      <c r="E2299">
        <v>44607</v>
      </c>
      <c r="F2299" t="s">
        <v>10</v>
      </c>
    </row>
    <row r="2300" spans="1:6" x14ac:dyDescent="0.2">
      <c r="A2300">
        <v>2021</v>
      </c>
      <c r="B2300" t="s">
        <v>65</v>
      </c>
      <c r="C2300" t="s">
        <v>9</v>
      </c>
      <c r="D2300">
        <v>10674</v>
      </c>
      <c r="E2300">
        <v>45965</v>
      </c>
      <c r="F2300" t="s">
        <v>10</v>
      </c>
    </row>
    <row r="2301" spans="1:6" x14ac:dyDescent="0.2">
      <c r="A2301">
        <v>2021</v>
      </c>
      <c r="B2301" t="s">
        <v>65</v>
      </c>
      <c r="C2301" t="s">
        <v>11</v>
      </c>
      <c r="D2301">
        <v>5359</v>
      </c>
      <c r="E2301">
        <v>42115</v>
      </c>
      <c r="F2301" t="s">
        <v>8</v>
      </c>
    </row>
    <row r="2302" spans="1:6" x14ac:dyDescent="0.2">
      <c r="A2302">
        <v>2021</v>
      </c>
      <c r="B2302" t="s">
        <v>65</v>
      </c>
      <c r="C2302" t="s">
        <v>12</v>
      </c>
      <c r="D2302">
        <v>97442</v>
      </c>
      <c r="E2302">
        <v>48293</v>
      </c>
      <c r="F2302" t="s">
        <v>8</v>
      </c>
    </row>
    <row r="2303" spans="1:6" x14ac:dyDescent="0.2">
      <c r="A2303">
        <v>2021</v>
      </c>
      <c r="B2303" t="s">
        <v>65</v>
      </c>
      <c r="C2303" t="s">
        <v>13</v>
      </c>
      <c r="D2303">
        <v>17008</v>
      </c>
      <c r="E2303">
        <v>48381</v>
      </c>
      <c r="F2303" t="s">
        <v>10</v>
      </c>
    </row>
    <row r="2304" spans="1:6" x14ac:dyDescent="0.2">
      <c r="A2304">
        <v>2021</v>
      </c>
      <c r="B2304" t="s">
        <v>65</v>
      </c>
      <c r="C2304" t="s">
        <v>14</v>
      </c>
      <c r="D2304">
        <v>18146</v>
      </c>
      <c r="E2304">
        <v>40861</v>
      </c>
      <c r="F2304" t="s">
        <v>8</v>
      </c>
    </row>
    <row r="2305" spans="1:6" x14ac:dyDescent="0.2">
      <c r="A2305">
        <v>2021</v>
      </c>
      <c r="B2305" t="s">
        <v>65</v>
      </c>
      <c r="C2305" t="s">
        <v>15</v>
      </c>
      <c r="D2305">
        <v>2052</v>
      </c>
      <c r="E2305">
        <v>41636</v>
      </c>
      <c r="F2305" t="s">
        <v>8</v>
      </c>
    </row>
    <row r="2306" spans="1:6" x14ac:dyDescent="0.2">
      <c r="A2306">
        <v>2021</v>
      </c>
      <c r="B2306" t="s">
        <v>65</v>
      </c>
      <c r="C2306" t="s">
        <v>16</v>
      </c>
      <c r="D2306">
        <v>56765</v>
      </c>
      <c r="E2306">
        <v>43969</v>
      </c>
      <c r="F2306" t="s">
        <v>10</v>
      </c>
    </row>
    <row r="2307" spans="1:6" x14ac:dyDescent="0.2">
      <c r="A2307">
        <v>2021</v>
      </c>
      <c r="B2307" t="s">
        <v>65</v>
      </c>
      <c r="C2307" t="s">
        <v>17</v>
      </c>
      <c r="D2307">
        <v>18227</v>
      </c>
      <c r="E2307">
        <v>43971</v>
      </c>
      <c r="F2307" t="s">
        <v>10</v>
      </c>
    </row>
    <row r="2308" spans="1:6" x14ac:dyDescent="0.2">
      <c r="A2308">
        <v>2021</v>
      </c>
      <c r="B2308" t="s">
        <v>65</v>
      </c>
      <c r="C2308" t="s">
        <v>18</v>
      </c>
      <c r="D2308">
        <v>3845</v>
      </c>
      <c r="E2308">
        <v>38615</v>
      </c>
      <c r="F2308" t="s">
        <v>8</v>
      </c>
    </row>
    <row r="2309" spans="1:6" x14ac:dyDescent="0.2">
      <c r="A2309">
        <v>2021</v>
      </c>
      <c r="B2309" t="s">
        <v>65</v>
      </c>
      <c r="C2309" t="s">
        <v>19</v>
      </c>
      <c r="D2309">
        <v>39884</v>
      </c>
      <c r="E2309">
        <v>49714</v>
      </c>
      <c r="F2309" t="s">
        <v>8</v>
      </c>
    </row>
    <row r="2310" spans="1:6" x14ac:dyDescent="0.2">
      <c r="A2310">
        <v>2021</v>
      </c>
      <c r="B2310" t="s">
        <v>65</v>
      </c>
      <c r="C2310" t="s">
        <v>20</v>
      </c>
      <c r="D2310">
        <v>12916</v>
      </c>
      <c r="E2310">
        <v>39759</v>
      </c>
      <c r="F2310" t="s">
        <v>10</v>
      </c>
    </row>
    <row r="2311" spans="1:6" x14ac:dyDescent="0.2">
      <c r="A2311">
        <v>2021</v>
      </c>
      <c r="B2311" t="s">
        <v>65</v>
      </c>
      <c r="C2311" t="s">
        <v>21</v>
      </c>
      <c r="D2311">
        <v>8547</v>
      </c>
      <c r="E2311">
        <v>42534</v>
      </c>
      <c r="F2311" t="s">
        <v>8</v>
      </c>
    </row>
    <row r="2312" spans="1:6" x14ac:dyDescent="0.2">
      <c r="A2312">
        <v>2021</v>
      </c>
      <c r="B2312" t="s">
        <v>65</v>
      </c>
      <c r="C2312" t="s">
        <v>22</v>
      </c>
      <c r="D2312">
        <v>5938</v>
      </c>
      <c r="E2312">
        <v>41624</v>
      </c>
      <c r="F2312" t="s">
        <v>10</v>
      </c>
    </row>
    <row r="2313" spans="1:6" x14ac:dyDescent="0.2">
      <c r="A2313">
        <v>2021</v>
      </c>
      <c r="B2313" t="s">
        <v>65</v>
      </c>
      <c r="C2313" t="s">
        <v>23</v>
      </c>
      <c r="D2313">
        <v>10404</v>
      </c>
      <c r="E2313">
        <v>40846</v>
      </c>
      <c r="F2313" t="s">
        <v>8</v>
      </c>
    </row>
    <row r="2314" spans="1:6" x14ac:dyDescent="0.2">
      <c r="A2314">
        <v>2021</v>
      </c>
      <c r="B2314" t="s">
        <v>65</v>
      </c>
      <c r="C2314" t="s">
        <v>24</v>
      </c>
      <c r="D2314">
        <v>9280</v>
      </c>
      <c r="E2314">
        <v>44963</v>
      </c>
      <c r="F2314" t="s">
        <v>8</v>
      </c>
    </row>
    <row r="2315" spans="1:6" x14ac:dyDescent="0.2">
      <c r="A2315">
        <v>2021</v>
      </c>
      <c r="B2315" t="s">
        <v>65</v>
      </c>
      <c r="C2315" t="s">
        <v>25</v>
      </c>
      <c r="D2315">
        <v>3777</v>
      </c>
      <c r="E2315">
        <v>41322</v>
      </c>
      <c r="F2315" t="s">
        <v>10</v>
      </c>
    </row>
    <row r="2316" spans="1:6" x14ac:dyDescent="0.2">
      <c r="A2316">
        <v>2021</v>
      </c>
      <c r="B2316" t="s">
        <v>65</v>
      </c>
      <c r="C2316" t="s">
        <v>26</v>
      </c>
      <c r="D2316">
        <v>19358</v>
      </c>
      <c r="E2316">
        <v>50150</v>
      </c>
      <c r="F2316" t="s">
        <v>10</v>
      </c>
    </row>
    <row r="2317" spans="1:6" x14ac:dyDescent="0.2">
      <c r="A2317">
        <v>2021</v>
      </c>
      <c r="B2317" t="s">
        <v>65</v>
      </c>
      <c r="C2317" t="s">
        <v>27</v>
      </c>
      <c r="D2317">
        <v>22046</v>
      </c>
      <c r="E2317">
        <v>46421</v>
      </c>
      <c r="F2317" t="s">
        <v>8</v>
      </c>
    </row>
    <row r="2318" spans="1:6" x14ac:dyDescent="0.2">
      <c r="A2318">
        <v>2021</v>
      </c>
      <c r="B2318" t="s">
        <v>65</v>
      </c>
      <c r="C2318" t="s">
        <v>28</v>
      </c>
      <c r="D2318">
        <v>32480</v>
      </c>
      <c r="E2318">
        <v>40330</v>
      </c>
      <c r="F2318" t="s">
        <v>8</v>
      </c>
    </row>
    <row r="2319" spans="1:6" x14ac:dyDescent="0.2">
      <c r="A2319">
        <v>2021</v>
      </c>
      <c r="B2319" t="s">
        <v>65</v>
      </c>
      <c r="C2319" t="s">
        <v>29</v>
      </c>
      <c r="D2319">
        <v>17266</v>
      </c>
      <c r="E2319">
        <v>41478</v>
      </c>
      <c r="F2319" t="s">
        <v>10</v>
      </c>
    </row>
    <row r="2320" spans="1:6" x14ac:dyDescent="0.2">
      <c r="A2320">
        <v>2021</v>
      </c>
      <c r="B2320" t="s">
        <v>65</v>
      </c>
      <c r="C2320" t="s">
        <v>30</v>
      </c>
      <c r="D2320">
        <v>4589</v>
      </c>
      <c r="E2320">
        <v>42243</v>
      </c>
      <c r="F2320" t="s">
        <v>10</v>
      </c>
    </row>
    <row r="2321" spans="1:6" x14ac:dyDescent="0.2">
      <c r="A2321">
        <v>2021</v>
      </c>
      <c r="B2321" t="s">
        <v>65</v>
      </c>
      <c r="C2321" t="s">
        <v>31</v>
      </c>
      <c r="D2321">
        <v>13240</v>
      </c>
      <c r="E2321">
        <v>41224</v>
      </c>
      <c r="F2321" t="s">
        <v>10</v>
      </c>
    </row>
    <row r="2322" spans="1:6" x14ac:dyDescent="0.2">
      <c r="A2322">
        <v>2021</v>
      </c>
      <c r="B2322" t="s">
        <v>65</v>
      </c>
      <c r="C2322" t="s">
        <v>32</v>
      </c>
      <c r="D2322">
        <v>4153</v>
      </c>
      <c r="E2322">
        <v>37791</v>
      </c>
      <c r="F2322" t="s">
        <v>10</v>
      </c>
    </row>
    <row r="2323" spans="1:6" x14ac:dyDescent="0.2">
      <c r="A2323">
        <v>2021</v>
      </c>
      <c r="B2323" t="s">
        <v>65</v>
      </c>
      <c r="C2323" t="s">
        <v>33</v>
      </c>
      <c r="D2323">
        <v>4572</v>
      </c>
      <c r="E2323">
        <v>39587</v>
      </c>
      <c r="F2323" t="s">
        <v>10</v>
      </c>
    </row>
    <row r="2324" spans="1:6" x14ac:dyDescent="0.2">
      <c r="A2324">
        <v>2021</v>
      </c>
      <c r="B2324" t="s">
        <v>65</v>
      </c>
      <c r="C2324" t="s">
        <v>34</v>
      </c>
      <c r="D2324">
        <v>5140</v>
      </c>
      <c r="E2324">
        <v>44479</v>
      </c>
      <c r="F2324" t="s">
        <v>8</v>
      </c>
    </row>
    <row r="2325" spans="1:6" x14ac:dyDescent="0.2">
      <c r="A2325">
        <v>2021</v>
      </c>
      <c r="B2325" t="s">
        <v>65</v>
      </c>
      <c r="C2325" t="s">
        <v>35</v>
      </c>
      <c r="D2325">
        <v>4011</v>
      </c>
      <c r="E2325">
        <v>45236</v>
      </c>
      <c r="F2325" t="s">
        <v>8</v>
      </c>
    </row>
    <row r="2326" spans="1:6" x14ac:dyDescent="0.2">
      <c r="A2326">
        <v>2021</v>
      </c>
      <c r="B2326" t="s">
        <v>65</v>
      </c>
      <c r="C2326" t="s">
        <v>36</v>
      </c>
      <c r="D2326">
        <v>24469</v>
      </c>
      <c r="E2326">
        <v>43373</v>
      </c>
      <c r="F2326" t="s">
        <v>10</v>
      </c>
    </row>
    <row r="2327" spans="1:6" x14ac:dyDescent="0.2">
      <c r="A2327">
        <v>2021</v>
      </c>
      <c r="B2327" t="s">
        <v>65</v>
      </c>
      <c r="C2327" t="s">
        <v>37</v>
      </c>
      <c r="D2327">
        <v>4216</v>
      </c>
      <c r="E2327">
        <v>41417</v>
      </c>
      <c r="F2327" t="s">
        <v>8</v>
      </c>
    </row>
    <row r="2328" spans="1:6" x14ac:dyDescent="0.2">
      <c r="A2328">
        <v>2021</v>
      </c>
      <c r="B2328" t="s">
        <v>65</v>
      </c>
      <c r="C2328" t="s">
        <v>38</v>
      </c>
      <c r="D2328">
        <v>72430</v>
      </c>
      <c r="E2328">
        <v>49410</v>
      </c>
      <c r="F2328" t="s">
        <v>8</v>
      </c>
    </row>
    <row r="2329" spans="1:6" x14ac:dyDescent="0.2">
      <c r="A2329">
        <v>2021</v>
      </c>
      <c r="B2329" t="s">
        <v>65</v>
      </c>
      <c r="C2329" t="s">
        <v>39</v>
      </c>
      <c r="D2329">
        <v>24457</v>
      </c>
      <c r="E2329">
        <v>42624</v>
      </c>
      <c r="F2329" t="s">
        <v>10</v>
      </c>
    </row>
    <row r="2330" spans="1:6" x14ac:dyDescent="0.2">
      <c r="A2330">
        <v>2021</v>
      </c>
      <c r="B2330" t="s">
        <v>65</v>
      </c>
      <c r="C2330" t="s">
        <v>40</v>
      </c>
      <c r="D2330">
        <v>2047</v>
      </c>
      <c r="E2330">
        <v>44696</v>
      </c>
      <c r="F2330" t="s">
        <v>10</v>
      </c>
    </row>
    <row r="2331" spans="1:6" x14ac:dyDescent="0.2">
      <c r="A2331">
        <v>2021</v>
      </c>
      <c r="B2331" t="s">
        <v>65</v>
      </c>
      <c r="C2331" t="s">
        <v>41</v>
      </c>
      <c r="D2331">
        <v>23639</v>
      </c>
      <c r="E2331">
        <v>41006</v>
      </c>
      <c r="F2331" t="s">
        <v>8</v>
      </c>
    </row>
    <row r="2332" spans="1:6" x14ac:dyDescent="0.2">
      <c r="A2332">
        <v>2021</v>
      </c>
      <c r="B2332" t="s">
        <v>65</v>
      </c>
      <c r="C2332" t="s">
        <v>42</v>
      </c>
      <c r="D2332">
        <v>6589</v>
      </c>
      <c r="E2332">
        <v>42151</v>
      </c>
      <c r="F2332" t="s">
        <v>8</v>
      </c>
    </row>
    <row r="2333" spans="1:6" x14ac:dyDescent="0.2">
      <c r="A2333">
        <v>2021</v>
      </c>
      <c r="B2333" t="s">
        <v>65</v>
      </c>
      <c r="C2333" t="s">
        <v>43</v>
      </c>
      <c r="D2333">
        <v>25468</v>
      </c>
      <c r="E2333">
        <v>41467</v>
      </c>
      <c r="F2333" t="s">
        <v>10</v>
      </c>
    </row>
    <row r="2334" spans="1:6" x14ac:dyDescent="0.2">
      <c r="A2334">
        <v>2021</v>
      </c>
      <c r="B2334" t="s">
        <v>65</v>
      </c>
      <c r="C2334" t="s">
        <v>44</v>
      </c>
      <c r="D2334">
        <v>33082</v>
      </c>
      <c r="E2334">
        <v>41131</v>
      </c>
      <c r="F2334" t="s">
        <v>8</v>
      </c>
    </row>
    <row r="2335" spans="1:6" x14ac:dyDescent="0.2">
      <c r="A2335">
        <v>2021</v>
      </c>
      <c r="B2335" t="s">
        <v>65</v>
      </c>
      <c r="C2335" t="s">
        <v>45</v>
      </c>
      <c r="D2335">
        <v>3537</v>
      </c>
      <c r="E2335">
        <v>40466</v>
      </c>
      <c r="F2335" t="s">
        <v>10</v>
      </c>
    </row>
    <row r="2336" spans="1:6" x14ac:dyDescent="0.2">
      <c r="A2336">
        <v>2021</v>
      </c>
      <c r="B2336" t="s">
        <v>65</v>
      </c>
      <c r="C2336" t="s">
        <v>46</v>
      </c>
      <c r="D2336">
        <v>12142</v>
      </c>
      <c r="E2336">
        <v>40386</v>
      </c>
      <c r="F2336" t="s">
        <v>8</v>
      </c>
    </row>
    <row r="2337" spans="1:6" x14ac:dyDescent="0.2">
      <c r="A2337">
        <v>2021</v>
      </c>
      <c r="B2337" t="s">
        <v>65</v>
      </c>
      <c r="C2337" t="s">
        <v>47</v>
      </c>
      <c r="D2337">
        <v>2223</v>
      </c>
      <c r="E2337">
        <v>40233</v>
      </c>
      <c r="F2337" t="s">
        <v>8</v>
      </c>
    </row>
    <row r="2338" spans="1:6" x14ac:dyDescent="0.2">
      <c r="A2338">
        <v>2021</v>
      </c>
      <c r="B2338" t="s">
        <v>65</v>
      </c>
      <c r="C2338" t="s">
        <v>48</v>
      </c>
      <c r="D2338">
        <v>15931</v>
      </c>
      <c r="E2338">
        <v>42227</v>
      </c>
      <c r="F2338" t="s">
        <v>10</v>
      </c>
    </row>
    <row r="2339" spans="1:6" x14ac:dyDescent="0.2">
      <c r="A2339">
        <v>2021</v>
      </c>
      <c r="B2339" t="s">
        <v>65</v>
      </c>
      <c r="C2339" t="s">
        <v>49</v>
      </c>
      <c r="D2339">
        <v>57504</v>
      </c>
      <c r="E2339">
        <v>47110</v>
      </c>
      <c r="F2339" t="s">
        <v>10</v>
      </c>
    </row>
    <row r="2340" spans="1:6" x14ac:dyDescent="0.2">
      <c r="A2340">
        <v>2021</v>
      </c>
      <c r="B2340" t="s">
        <v>65</v>
      </c>
      <c r="C2340" t="s">
        <v>50</v>
      </c>
      <c r="D2340">
        <v>6492</v>
      </c>
      <c r="E2340">
        <v>43389</v>
      </c>
      <c r="F2340" t="s">
        <v>8</v>
      </c>
    </row>
    <row r="2341" spans="1:6" x14ac:dyDescent="0.2">
      <c r="A2341">
        <v>2021</v>
      </c>
      <c r="B2341" t="s">
        <v>65</v>
      </c>
      <c r="C2341" t="s">
        <v>51</v>
      </c>
      <c r="D2341">
        <v>1990</v>
      </c>
      <c r="E2341">
        <v>43394</v>
      </c>
      <c r="F2341" t="s">
        <v>8</v>
      </c>
    </row>
    <row r="2342" spans="1:6" x14ac:dyDescent="0.2">
      <c r="A2342">
        <v>2021</v>
      </c>
      <c r="B2342" t="s">
        <v>65</v>
      </c>
      <c r="C2342" t="s">
        <v>52</v>
      </c>
      <c r="D2342">
        <v>29777</v>
      </c>
      <c r="E2342">
        <v>51136</v>
      </c>
      <c r="F2342" t="s">
        <v>10</v>
      </c>
    </row>
    <row r="2343" spans="1:6" x14ac:dyDescent="0.2">
      <c r="A2343">
        <v>2021</v>
      </c>
      <c r="B2343" t="s">
        <v>65</v>
      </c>
      <c r="C2343" t="s">
        <v>53</v>
      </c>
      <c r="D2343">
        <v>19915</v>
      </c>
      <c r="E2343">
        <v>48585</v>
      </c>
      <c r="F2343" t="s">
        <v>10</v>
      </c>
    </row>
    <row r="2344" spans="1:6" x14ac:dyDescent="0.2">
      <c r="A2344">
        <v>2021</v>
      </c>
      <c r="B2344" t="s">
        <v>65</v>
      </c>
      <c r="C2344" t="s">
        <v>54</v>
      </c>
      <c r="D2344">
        <v>5797</v>
      </c>
      <c r="E2344">
        <v>38080</v>
      </c>
      <c r="F2344" t="s">
        <v>10</v>
      </c>
    </row>
    <row r="2345" spans="1:6" x14ac:dyDescent="0.2">
      <c r="A2345">
        <v>2021</v>
      </c>
      <c r="B2345" t="s">
        <v>65</v>
      </c>
      <c r="C2345" t="s">
        <v>55</v>
      </c>
      <c r="D2345">
        <v>13757</v>
      </c>
      <c r="E2345">
        <v>37908</v>
      </c>
      <c r="F2345" t="s">
        <v>10</v>
      </c>
    </row>
    <row r="2346" spans="1:6" x14ac:dyDescent="0.2">
      <c r="A2346">
        <v>2021</v>
      </c>
      <c r="B2346" t="s">
        <v>65</v>
      </c>
      <c r="C2346" t="s">
        <v>56</v>
      </c>
      <c r="D2346">
        <v>1655</v>
      </c>
      <c r="E2346">
        <v>45255</v>
      </c>
      <c r="F2346" t="s">
        <v>10</v>
      </c>
    </row>
    <row r="2347" spans="1:6" x14ac:dyDescent="0.2">
      <c r="A2347">
        <v>2020</v>
      </c>
      <c r="B2347" t="s">
        <v>6</v>
      </c>
      <c r="C2347" t="s">
        <v>7</v>
      </c>
      <c r="D2347">
        <v>1843</v>
      </c>
      <c r="E2347">
        <v>62388</v>
      </c>
      <c r="F2347" t="s">
        <v>8</v>
      </c>
    </row>
    <row r="2348" spans="1:6" x14ac:dyDescent="0.2">
      <c r="A2348">
        <v>2020</v>
      </c>
      <c r="B2348" t="s">
        <v>6</v>
      </c>
      <c r="C2348" t="s">
        <v>9</v>
      </c>
      <c r="D2348">
        <v>1328</v>
      </c>
      <c r="E2348">
        <v>56854</v>
      </c>
      <c r="F2348" t="s">
        <v>8</v>
      </c>
    </row>
    <row r="2349" spans="1:6" x14ac:dyDescent="0.2">
      <c r="A2349">
        <v>2020</v>
      </c>
      <c r="B2349" t="s">
        <v>6</v>
      </c>
      <c r="C2349" t="s">
        <v>11</v>
      </c>
      <c r="D2349">
        <v>2525</v>
      </c>
      <c r="E2349">
        <v>53616</v>
      </c>
      <c r="F2349" t="s">
        <v>10</v>
      </c>
    </row>
    <row r="2350" spans="1:6" x14ac:dyDescent="0.2">
      <c r="A2350">
        <v>2020</v>
      </c>
      <c r="B2350" t="s">
        <v>6</v>
      </c>
      <c r="C2350" t="s">
        <v>12</v>
      </c>
      <c r="D2350">
        <v>17605</v>
      </c>
      <c r="E2350">
        <v>44595</v>
      </c>
      <c r="F2350" t="s">
        <v>8</v>
      </c>
    </row>
    <row r="2351" spans="1:6" x14ac:dyDescent="0.2">
      <c r="A2351">
        <v>2020</v>
      </c>
      <c r="B2351" t="s">
        <v>6</v>
      </c>
      <c r="C2351" t="s">
        <v>13</v>
      </c>
      <c r="D2351">
        <v>3256</v>
      </c>
      <c r="E2351">
        <v>94489</v>
      </c>
      <c r="F2351" t="s">
        <v>8</v>
      </c>
    </row>
    <row r="2352" spans="1:6" x14ac:dyDescent="0.2">
      <c r="A2352">
        <v>2020</v>
      </c>
      <c r="B2352" t="s">
        <v>6</v>
      </c>
      <c r="C2352" t="s">
        <v>14</v>
      </c>
      <c r="D2352">
        <v>441</v>
      </c>
      <c r="E2352">
        <v>46054</v>
      </c>
      <c r="F2352" t="s">
        <v>10</v>
      </c>
    </row>
    <row r="2353" spans="1:6" x14ac:dyDescent="0.2">
      <c r="A2353">
        <v>2020</v>
      </c>
      <c r="B2353" t="s">
        <v>6</v>
      </c>
      <c r="C2353" t="s">
        <v>15</v>
      </c>
      <c r="D2353">
        <v>177</v>
      </c>
      <c r="E2353">
        <v>45987</v>
      </c>
      <c r="F2353" t="s">
        <v>10</v>
      </c>
    </row>
    <row r="2354" spans="1:6" x14ac:dyDescent="0.2">
      <c r="A2354">
        <v>2020</v>
      </c>
      <c r="B2354" t="s">
        <v>6</v>
      </c>
      <c r="C2354" t="s">
        <v>16</v>
      </c>
      <c r="D2354">
        <v>5289</v>
      </c>
      <c r="E2354">
        <v>40681</v>
      </c>
      <c r="F2354" t="s">
        <v>8</v>
      </c>
    </row>
    <row r="2355" spans="1:6" x14ac:dyDescent="0.2">
      <c r="A2355">
        <v>2020</v>
      </c>
      <c r="B2355" t="s">
        <v>6</v>
      </c>
      <c r="C2355" t="s">
        <v>17</v>
      </c>
      <c r="D2355">
        <v>2630</v>
      </c>
      <c r="E2355">
        <v>48010</v>
      </c>
      <c r="F2355" t="s">
        <v>8</v>
      </c>
    </row>
    <row r="2356" spans="1:6" x14ac:dyDescent="0.2">
      <c r="A2356">
        <v>2020</v>
      </c>
      <c r="B2356" t="s">
        <v>6</v>
      </c>
      <c r="C2356" t="s">
        <v>18</v>
      </c>
      <c r="D2356">
        <v>2500</v>
      </c>
      <c r="E2356">
        <v>45998</v>
      </c>
      <c r="F2356" t="s">
        <v>10</v>
      </c>
    </row>
    <row r="2357" spans="1:6" x14ac:dyDescent="0.2">
      <c r="A2357">
        <v>2020</v>
      </c>
      <c r="B2357" t="s">
        <v>6</v>
      </c>
      <c r="C2357" t="s">
        <v>19</v>
      </c>
      <c r="D2357">
        <v>2785</v>
      </c>
      <c r="E2357">
        <v>56101</v>
      </c>
      <c r="F2357" t="s">
        <v>8</v>
      </c>
    </row>
    <row r="2358" spans="1:6" x14ac:dyDescent="0.2">
      <c r="A2358">
        <v>2020</v>
      </c>
      <c r="B2358" t="s">
        <v>6</v>
      </c>
      <c r="C2358" t="s">
        <v>20</v>
      </c>
      <c r="D2358">
        <v>2217</v>
      </c>
      <c r="E2358">
        <v>54605</v>
      </c>
      <c r="F2358" t="s">
        <v>10</v>
      </c>
    </row>
    <row r="2359" spans="1:6" x14ac:dyDescent="0.2">
      <c r="A2359">
        <v>2020</v>
      </c>
      <c r="B2359" t="s">
        <v>6</v>
      </c>
      <c r="C2359" t="s">
        <v>21</v>
      </c>
      <c r="D2359">
        <v>2830</v>
      </c>
      <c r="E2359">
        <v>48989</v>
      </c>
      <c r="F2359" t="s">
        <v>8</v>
      </c>
    </row>
    <row r="2360" spans="1:6" x14ac:dyDescent="0.2">
      <c r="A2360">
        <v>2020</v>
      </c>
      <c r="B2360" t="s">
        <v>6</v>
      </c>
      <c r="C2360" t="s">
        <v>22</v>
      </c>
      <c r="D2360">
        <v>2658</v>
      </c>
      <c r="E2360">
        <v>53004</v>
      </c>
      <c r="F2360" t="s">
        <v>8</v>
      </c>
    </row>
    <row r="2361" spans="1:6" x14ac:dyDescent="0.2">
      <c r="A2361">
        <v>2020</v>
      </c>
      <c r="B2361" t="s">
        <v>6</v>
      </c>
      <c r="C2361" t="s">
        <v>23</v>
      </c>
      <c r="D2361">
        <v>1559</v>
      </c>
      <c r="E2361">
        <v>62223</v>
      </c>
      <c r="F2361" t="s">
        <v>10</v>
      </c>
    </row>
    <row r="2362" spans="1:6" x14ac:dyDescent="0.2">
      <c r="A2362">
        <v>2020</v>
      </c>
      <c r="B2362" t="s">
        <v>6</v>
      </c>
      <c r="C2362" t="s">
        <v>24</v>
      </c>
      <c r="D2362">
        <v>3089</v>
      </c>
      <c r="E2362">
        <v>90277</v>
      </c>
      <c r="F2362" t="s">
        <v>10</v>
      </c>
    </row>
    <row r="2363" spans="1:6" x14ac:dyDescent="0.2">
      <c r="A2363">
        <v>2020</v>
      </c>
      <c r="B2363" t="s">
        <v>6</v>
      </c>
      <c r="C2363" t="s">
        <v>25</v>
      </c>
      <c r="D2363">
        <v>1372</v>
      </c>
      <c r="E2363">
        <v>47187</v>
      </c>
      <c r="F2363" t="s">
        <v>8</v>
      </c>
    </row>
    <row r="2364" spans="1:6" x14ac:dyDescent="0.2">
      <c r="A2364">
        <v>2020</v>
      </c>
      <c r="B2364" t="s">
        <v>6</v>
      </c>
      <c r="C2364" t="s">
        <v>26</v>
      </c>
      <c r="D2364">
        <v>723</v>
      </c>
      <c r="E2364">
        <v>49100</v>
      </c>
      <c r="F2364" t="s">
        <v>8</v>
      </c>
    </row>
    <row r="2365" spans="1:6" x14ac:dyDescent="0.2">
      <c r="A2365">
        <v>2020</v>
      </c>
      <c r="B2365" t="s">
        <v>6</v>
      </c>
      <c r="C2365" t="s">
        <v>27</v>
      </c>
      <c r="D2365">
        <v>985</v>
      </c>
      <c r="E2365">
        <v>67244</v>
      </c>
      <c r="F2365" t="s">
        <v>10</v>
      </c>
    </row>
    <row r="2366" spans="1:6" x14ac:dyDescent="0.2">
      <c r="A2366">
        <v>2020</v>
      </c>
      <c r="B2366" t="s">
        <v>6</v>
      </c>
      <c r="C2366" t="s">
        <v>28</v>
      </c>
      <c r="D2366">
        <v>3282</v>
      </c>
      <c r="E2366">
        <v>46516</v>
      </c>
      <c r="F2366" t="s">
        <v>10</v>
      </c>
    </row>
    <row r="2367" spans="1:6" x14ac:dyDescent="0.2">
      <c r="A2367">
        <v>2020</v>
      </c>
      <c r="B2367" t="s">
        <v>6</v>
      </c>
      <c r="C2367" t="s">
        <v>29</v>
      </c>
      <c r="D2367">
        <v>3071</v>
      </c>
      <c r="E2367">
        <v>56521</v>
      </c>
      <c r="F2367" t="s">
        <v>10</v>
      </c>
    </row>
    <row r="2368" spans="1:6" x14ac:dyDescent="0.2">
      <c r="A2368">
        <v>2020</v>
      </c>
      <c r="B2368" t="s">
        <v>6</v>
      </c>
      <c r="C2368" t="s">
        <v>30</v>
      </c>
      <c r="D2368">
        <v>2153</v>
      </c>
      <c r="E2368">
        <v>53028</v>
      </c>
      <c r="F2368" t="s">
        <v>10</v>
      </c>
    </row>
    <row r="2369" spans="1:6" x14ac:dyDescent="0.2">
      <c r="A2369">
        <v>2020</v>
      </c>
      <c r="B2369" t="s">
        <v>6</v>
      </c>
      <c r="C2369" t="s">
        <v>31</v>
      </c>
      <c r="D2369">
        <v>1935</v>
      </c>
      <c r="E2369">
        <v>49331</v>
      </c>
      <c r="F2369" t="s">
        <v>10</v>
      </c>
    </row>
    <row r="2370" spans="1:6" x14ac:dyDescent="0.2">
      <c r="A2370">
        <v>2020</v>
      </c>
      <c r="B2370" t="s">
        <v>6</v>
      </c>
      <c r="C2370" t="s">
        <v>32</v>
      </c>
      <c r="D2370">
        <v>1771</v>
      </c>
      <c r="E2370">
        <v>73090</v>
      </c>
      <c r="F2370" t="s">
        <v>8</v>
      </c>
    </row>
    <row r="2371" spans="1:6" x14ac:dyDescent="0.2">
      <c r="A2371">
        <v>2020</v>
      </c>
      <c r="B2371" t="s">
        <v>6</v>
      </c>
      <c r="C2371" t="s">
        <v>33</v>
      </c>
      <c r="D2371">
        <v>2378</v>
      </c>
      <c r="E2371">
        <v>47084</v>
      </c>
      <c r="F2371" t="s">
        <v>8</v>
      </c>
    </row>
    <row r="2372" spans="1:6" x14ac:dyDescent="0.2">
      <c r="A2372">
        <v>2020</v>
      </c>
      <c r="B2372" t="s">
        <v>6</v>
      </c>
      <c r="C2372" t="s">
        <v>34</v>
      </c>
      <c r="D2372">
        <v>641</v>
      </c>
      <c r="E2372">
        <v>88872</v>
      </c>
      <c r="F2372" t="s">
        <v>10</v>
      </c>
    </row>
    <row r="2373" spans="1:6" x14ac:dyDescent="0.2">
      <c r="A2373">
        <v>2020</v>
      </c>
      <c r="B2373" t="s">
        <v>6</v>
      </c>
      <c r="C2373" t="s">
        <v>35</v>
      </c>
      <c r="D2373">
        <v>344</v>
      </c>
      <c r="E2373">
        <v>48081</v>
      </c>
      <c r="F2373" t="s">
        <v>8</v>
      </c>
    </row>
    <row r="2374" spans="1:6" x14ac:dyDescent="0.2">
      <c r="A2374">
        <v>2020</v>
      </c>
      <c r="B2374" t="s">
        <v>6</v>
      </c>
      <c r="C2374" t="s">
        <v>36</v>
      </c>
      <c r="D2374">
        <v>1003</v>
      </c>
      <c r="E2374">
        <v>45981</v>
      </c>
      <c r="F2374" t="s">
        <v>8</v>
      </c>
    </row>
    <row r="2375" spans="1:6" x14ac:dyDescent="0.2">
      <c r="A2375">
        <v>2020</v>
      </c>
      <c r="B2375" t="s">
        <v>6</v>
      </c>
      <c r="C2375" t="s">
        <v>37</v>
      </c>
      <c r="D2375">
        <v>2007</v>
      </c>
      <c r="E2375">
        <v>70393</v>
      </c>
      <c r="F2375" t="s">
        <v>10</v>
      </c>
    </row>
    <row r="2376" spans="1:6" x14ac:dyDescent="0.2">
      <c r="A2376">
        <v>2020</v>
      </c>
      <c r="B2376" t="s">
        <v>6</v>
      </c>
      <c r="C2376" t="s">
        <v>38</v>
      </c>
      <c r="D2376">
        <v>3062</v>
      </c>
      <c r="E2376">
        <v>47230</v>
      </c>
      <c r="F2376" t="s">
        <v>10</v>
      </c>
    </row>
    <row r="2377" spans="1:6" x14ac:dyDescent="0.2">
      <c r="A2377">
        <v>2020</v>
      </c>
      <c r="B2377" t="s">
        <v>6</v>
      </c>
      <c r="C2377" t="s">
        <v>39</v>
      </c>
      <c r="D2377">
        <v>3330</v>
      </c>
      <c r="E2377">
        <v>45062</v>
      </c>
      <c r="F2377" t="s">
        <v>8</v>
      </c>
    </row>
    <row r="2378" spans="1:6" x14ac:dyDescent="0.2">
      <c r="A2378">
        <v>2020</v>
      </c>
      <c r="B2378" t="s">
        <v>6</v>
      </c>
      <c r="C2378" t="s">
        <v>40</v>
      </c>
      <c r="D2378">
        <v>1766</v>
      </c>
      <c r="E2378">
        <v>101073</v>
      </c>
      <c r="F2378" t="s">
        <v>8</v>
      </c>
    </row>
    <row r="2379" spans="1:6" x14ac:dyDescent="0.2">
      <c r="A2379">
        <v>2020</v>
      </c>
      <c r="B2379" t="s">
        <v>6</v>
      </c>
      <c r="C2379" t="s">
        <v>41</v>
      </c>
      <c r="D2379">
        <v>2470</v>
      </c>
      <c r="E2379">
        <v>57145</v>
      </c>
      <c r="F2379" t="s">
        <v>10</v>
      </c>
    </row>
    <row r="2380" spans="1:6" x14ac:dyDescent="0.2">
      <c r="A2380">
        <v>2020</v>
      </c>
      <c r="B2380" t="s">
        <v>6</v>
      </c>
      <c r="C2380" t="s">
        <v>42</v>
      </c>
      <c r="D2380">
        <v>4348</v>
      </c>
      <c r="E2380">
        <v>97135</v>
      </c>
      <c r="F2380" t="s">
        <v>8</v>
      </c>
    </row>
    <row r="2381" spans="1:6" x14ac:dyDescent="0.2">
      <c r="A2381">
        <v>2020</v>
      </c>
      <c r="B2381" t="s">
        <v>6</v>
      </c>
      <c r="C2381" t="s">
        <v>43</v>
      </c>
      <c r="D2381">
        <v>4560</v>
      </c>
      <c r="E2381">
        <v>43495</v>
      </c>
      <c r="F2381" t="s">
        <v>10</v>
      </c>
    </row>
    <row r="2382" spans="1:6" x14ac:dyDescent="0.2">
      <c r="A2382">
        <v>2020</v>
      </c>
      <c r="B2382" t="s">
        <v>6</v>
      </c>
      <c r="C2382" t="s">
        <v>44</v>
      </c>
      <c r="D2382">
        <v>3585</v>
      </c>
      <c r="E2382">
        <v>68951</v>
      </c>
      <c r="F2382" t="s">
        <v>8</v>
      </c>
    </row>
    <row r="2383" spans="1:6" x14ac:dyDescent="0.2">
      <c r="A2383">
        <v>2020</v>
      </c>
      <c r="B2383" t="s">
        <v>6</v>
      </c>
      <c r="C2383" t="s">
        <v>45</v>
      </c>
      <c r="D2383">
        <v>194</v>
      </c>
      <c r="E2383">
        <v>45071</v>
      </c>
      <c r="F2383" t="s">
        <v>8</v>
      </c>
    </row>
    <row r="2384" spans="1:6" x14ac:dyDescent="0.2">
      <c r="A2384">
        <v>2020</v>
      </c>
      <c r="B2384" t="s">
        <v>6</v>
      </c>
      <c r="C2384" t="s">
        <v>46</v>
      </c>
      <c r="D2384">
        <v>1286</v>
      </c>
      <c r="E2384">
        <v>46536</v>
      </c>
      <c r="F2384" t="s">
        <v>10</v>
      </c>
    </row>
    <row r="2385" spans="1:6" x14ac:dyDescent="0.2">
      <c r="A2385">
        <v>2020</v>
      </c>
      <c r="B2385" t="s">
        <v>6</v>
      </c>
      <c r="C2385" t="s">
        <v>47</v>
      </c>
      <c r="D2385">
        <v>1047</v>
      </c>
      <c r="E2385">
        <v>48904</v>
      </c>
      <c r="F2385" t="s">
        <v>10</v>
      </c>
    </row>
    <row r="2386" spans="1:6" x14ac:dyDescent="0.2">
      <c r="A2386">
        <v>2020</v>
      </c>
      <c r="B2386" t="s">
        <v>6</v>
      </c>
      <c r="C2386" t="s">
        <v>48</v>
      </c>
      <c r="D2386">
        <v>1099</v>
      </c>
      <c r="E2386">
        <v>52634</v>
      </c>
      <c r="F2386" t="s">
        <v>8</v>
      </c>
    </row>
    <row r="2387" spans="1:6" x14ac:dyDescent="0.2">
      <c r="A2387">
        <v>2020</v>
      </c>
      <c r="B2387" t="s">
        <v>6</v>
      </c>
      <c r="C2387" t="s">
        <v>49</v>
      </c>
      <c r="D2387">
        <v>19761</v>
      </c>
      <c r="E2387">
        <v>115449</v>
      </c>
      <c r="F2387" t="s">
        <v>8</v>
      </c>
    </row>
    <row r="2388" spans="1:6" x14ac:dyDescent="0.2">
      <c r="A2388">
        <v>2020</v>
      </c>
      <c r="B2388" t="s">
        <v>6</v>
      </c>
      <c r="C2388" t="s">
        <v>50</v>
      </c>
      <c r="D2388">
        <v>1002</v>
      </c>
      <c r="E2388">
        <v>67171</v>
      </c>
      <c r="F2388" t="s">
        <v>10</v>
      </c>
    </row>
    <row r="2389" spans="1:6" x14ac:dyDescent="0.2">
      <c r="A2389">
        <v>2020</v>
      </c>
      <c r="B2389" t="s">
        <v>6</v>
      </c>
      <c r="C2389" t="s">
        <v>51</v>
      </c>
      <c r="D2389">
        <v>548</v>
      </c>
      <c r="E2389">
        <v>44605</v>
      </c>
      <c r="F2389" t="s">
        <v>10</v>
      </c>
    </row>
    <row r="2390" spans="1:6" x14ac:dyDescent="0.2">
      <c r="A2390">
        <v>2020</v>
      </c>
      <c r="B2390" t="s">
        <v>6</v>
      </c>
      <c r="C2390" t="s">
        <v>52</v>
      </c>
      <c r="D2390">
        <v>2101</v>
      </c>
      <c r="E2390">
        <v>53043</v>
      </c>
      <c r="F2390" t="s">
        <v>10</v>
      </c>
    </row>
    <row r="2391" spans="1:6" x14ac:dyDescent="0.2">
      <c r="A2391">
        <v>2020</v>
      </c>
      <c r="B2391" t="s">
        <v>6</v>
      </c>
      <c r="C2391" t="s">
        <v>53</v>
      </c>
      <c r="D2391">
        <v>7317</v>
      </c>
      <c r="E2391">
        <v>39346</v>
      </c>
      <c r="F2391" t="s">
        <v>10</v>
      </c>
    </row>
    <row r="2392" spans="1:6" x14ac:dyDescent="0.2">
      <c r="A2392">
        <v>2020</v>
      </c>
      <c r="B2392" t="s">
        <v>6</v>
      </c>
      <c r="C2392" t="s">
        <v>54</v>
      </c>
      <c r="D2392">
        <v>1199</v>
      </c>
      <c r="E2392">
        <v>86012</v>
      </c>
      <c r="F2392" t="s">
        <v>10</v>
      </c>
    </row>
    <row r="2393" spans="1:6" x14ac:dyDescent="0.2">
      <c r="A2393">
        <v>2020</v>
      </c>
      <c r="B2393" t="s">
        <v>6</v>
      </c>
      <c r="C2393" t="s">
        <v>55</v>
      </c>
      <c r="D2393">
        <v>2926</v>
      </c>
      <c r="E2393">
        <v>45437</v>
      </c>
      <c r="F2393" t="s">
        <v>8</v>
      </c>
    </row>
    <row r="2394" spans="1:6" x14ac:dyDescent="0.2">
      <c r="A2394">
        <v>2020</v>
      </c>
      <c r="B2394" t="s">
        <v>6</v>
      </c>
      <c r="C2394" t="s">
        <v>56</v>
      </c>
      <c r="D2394">
        <v>1438</v>
      </c>
      <c r="E2394">
        <v>89751</v>
      </c>
      <c r="F2394" t="s">
        <v>8</v>
      </c>
    </row>
    <row r="2395" spans="1:6" x14ac:dyDescent="0.2">
      <c r="A2395">
        <v>2020</v>
      </c>
      <c r="B2395" t="s">
        <v>57</v>
      </c>
      <c r="C2395" t="s">
        <v>7</v>
      </c>
      <c r="D2395">
        <v>9897</v>
      </c>
      <c r="E2395">
        <v>59957</v>
      </c>
      <c r="F2395" t="s">
        <v>10</v>
      </c>
    </row>
    <row r="2396" spans="1:6" x14ac:dyDescent="0.2">
      <c r="A2396">
        <v>2020</v>
      </c>
      <c r="B2396" t="s">
        <v>57</v>
      </c>
      <c r="C2396" t="s">
        <v>9</v>
      </c>
      <c r="D2396">
        <v>12867</v>
      </c>
      <c r="E2396">
        <v>61989</v>
      </c>
      <c r="F2396" t="s">
        <v>8</v>
      </c>
    </row>
    <row r="2397" spans="1:6" x14ac:dyDescent="0.2">
      <c r="A2397">
        <v>2020</v>
      </c>
      <c r="B2397" t="s">
        <v>57</v>
      </c>
      <c r="C2397" t="s">
        <v>11</v>
      </c>
      <c r="D2397">
        <v>6945</v>
      </c>
      <c r="E2397">
        <v>53988</v>
      </c>
      <c r="F2397" t="s">
        <v>8</v>
      </c>
    </row>
    <row r="2398" spans="1:6" x14ac:dyDescent="0.2">
      <c r="A2398">
        <v>2020</v>
      </c>
      <c r="B2398" t="s">
        <v>57</v>
      </c>
      <c r="C2398" t="s">
        <v>12</v>
      </c>
      <c r="D2398">
        <v>80657</v>
      </c>
      <c r="E2398">
        <v>76084</v>
      </c>
      <c r="F2398" t="s">
        <v>10</v>
      </c>
    </row>
    <row r="2399" spans="1:6" x14ac:dyDescent="0.2">
      <c r="A2399">
        <v>2020</v>
      </c>
      <c r="B2399" t="s">
        <v>57</v>
      </c>
      <c r="C2399" t="s">
        <v>13</v>
      </c>
      <c r="D2399">
        <v>19884</v>
      </c>
      <c r="E2399">
        <v>68414</v>
      </c>
      <c r="F2399" t="s">
        <v>10</v>
      </c>
    </row>
    <row r="2400" spans="1:6" x14ac:dyDescent="0.2">
      <c r="A2400">
        <v>2020</v>
      </c>
      <c r="B2400" t="s">
        <v>57</v>
      </c>
      <c r="C2400" t="s">
        <v>14</v>
      </c>
      <c r="D2400">
        <v>9399</v>
      </c>
      <c r="E2400">
        <v>75727</v>
      </c>
      <c r="F2400" t="s">
        <v>8</v>
      </c>
    </row>
    <row r="2401" spans="1:6" x14ac:dyDescent="0.2">
      <c r="A2401">
        <v>2020</v>
      </c>
      <c r="B2401" t="s">
        <v>57</v>
      </c>
      <c r="C2401" t="s">
        <v>15</v>
      </c>
      <c r="D2401">
        <v>2871</v>
      </c>
      <c r="E2401">
        <v>65797</v>
      </c>
      <c r="F2401" t="s">
        <v>8</v>
      </c>
    </row>
    <row r="2402" spans="1:6" x14ac:dyDescent="0.2">
      <c r="A2402">
        <v>2020</v>
      </c>
      <c r="B2402" t="s">
        <v>57</v>
      </c>
      <c r="C2402" t="s">
        <v>16</v>
      </c>
      <c r="D2402">
        <v>70819</v>
      </c>
      <c r="E2402">
        <v>57286</v>
      </c>
      <c r="F2402" t="s">
        <v>10</v>
      </c>
    </row>
    <row r="2403" spans="1:6" x14ac:dyDescent="0.2">
      <c r="A2403">
        <v>2020</v>
      </c>
      <c r="B2403" t="s">
        <v>57</v>
      </c>
      <c r="C2403" t="s">
        <v>17</v>
      </c>
      <c r="D2403">
        <v>20577</v>
      </c>
      <c r="E2403">
        <v>67018</v>
      </c>
      <c r="F2403" t="s">
        <v>8</v>
      </c>
    </row>
    <row r="2404" spans="1:6" x14ac:dyDescent="0.2">
      <c r="A2404">
        <v>2020</v>
      </c>
      <c r="B2404" t="s">
        <v>57</v>
      </c>
      <c r="C2404" t="s">
        <v>18</v>
      </c>
      <c r="D2404">
        <v>8174</v>
      </c>
      <c r="E2404">
        <v>50285</v>
      </c>
      <c r="F2404" t="s">
        <v>10</v>
      </c>
    </row>
    <row r="2405" spans="1:6" x14ac:dyDescent="0.2">
      <c r="A2405">
        <v>2020</v>
      </c>
      <c r="B2405" t="s">
        <v>57</v>
      </c>
      <c r="C2405" t="s">
        <v>19</v>
      </c>
      <c r="D2405">
        <v>32305</v>
      </c>
      <c r="E2405">
        <v>77957</v>
      </c>
      <c r="F2405" t="s">
        <v>8</v>
      </c>
    </row>
    <row r="2406" spans="1:6" x14ac:dyDescent="0.2">
      <c r="A2406">
        <v>2020</v>
      </c>
      <c r="B2406" t="s">
        <v>57</v>
      </c>
      <c r="C2406" t="s">
        <v>20</v>
      </c>
      <c r="D2406">
        <v>15176</v>
      </c>
      <c r="E2406">
        <v>64404</v>
      </c>
      <c r="F2406" t="s">
        <v>8</v>
      </c>
    </row>
    <row r="2407" spans="1:6" x14ac:dyDescent="0.2">
      <c r="A2407">
        <v>2020</v>
      </c>
      <c r="B2407" t="s">
        <v>57</v>
      </c>
      <c r="C2407" t="s">
        <v>21</v>
      </c>
      <c r="D2407">
        <v>9447</v>
      </c>
      <c r="E2407">
        <v>63435</v>
      </c>
      <c r="F2407" t="s">
        <v>10</v>
      </c>
    </row>
    <row r="2408" spans="1:6" x14ac:dyDescent="0.2">
      <c r="A2408">
        <v>2020</v>
      </c>
      <c r="B2408" t="s">
        <v>57</v>
      </c>
      <c r="C2408" t="s">
        <v>22</v>
      </c>
      <c r="D2408">
        <v>7555</v>
      </c>
      <c r="E2408">
        <v>60735</v>
      </c>
      <c r="F2408" t="s">
        <v>10</v>
      </c>
    </row>
    <row r="2409" spans="1:6" x14ac:dyDescent="0.2">
      <c r="A2409">
        <v>2020</v>
      </c>
      <c r="B2409" t="s">
        <v>57</v>
      </c>
      <c r="C2409" t="s">
        <v>23</v>
      </c>
      <c r="D2409">
        <v>9466</v>
      </c>
      <c r="E2409">
        <v>59957</v>
      </c>
      <c r="F2409" t="s">
        <v>8</v>
      </c>
    </row>
    <row r="2410" spans="1:6" x14ac:dyDescent="0.2">
      <c r="A2410">
        <v>2020</v>
      </c>
      <c r="B2410" t="s">
        <v>57</v>
      </c>
      <c r="C2410" t="s">
        <v>24</v>
      </c>
      <c r="D2410">
        <v>10844</v>
      </c>
      <c r="E2410">
        <v>69892</v>
      </c>
      <c r="F2410" t="s">
        <v>8</v>
      </c>
    </row>
    <row r="2411" spans="1:6" x14ac:dyDescent="0.2">
      <c r="A2411">
        <v>2020</v>
      </c>
      <c r="B2411" t="s">
        <v>57</v>
      </c>
      <c r="C2411" t="s">
        <v>25</v>
      </c>
      <c r="D2411">
        <v>5475</v>
      </c>
      <c r="E2411">
        <v>55575</v>
      </c>
      <c r="F2411" t="s">
        <v>10</v>
      </c>
    </row>
    <row r="2412" spans="1:6" x14ac:dyDescent="0.2">
      <c r="A2412">
        <v>2020</v>
      </c>
      <c r="B2412" t="s">
        <v>57</v>
      </c>
      <c r="C2412" t="s">
        <v>26</v>
      </c>
      <c r="D2412">
        <v>16487</v>
      </c>
      <c r="E2412">
        <v>71971</v>
      </c>
      <c r="F2412" t="s">
        <v>10</v>
      </c>
    </row>
    <row r="2413" spans="1:6" x14ac:dyDescent="0.2">
      <c r="A2413">
        <v>2020</v>
      </c>
      <c r="B2413" t="s">
        <v>57</v>
      </c>
      <c r="C2413" t="s">
        <v>27</v>
      </c>
      <c r="D2413">
        <v>21120</v>
      </c>
      <c r="E2413">
        <v>84802</v>
      </c>
      <c r="F2413" t="s">
        <v>10</v>
      </c>
    </row>
    <row r="2414" spans="1:6" x14ac:dyDescent="0.2">
      <c r="A2414">
        <v>2020</v>
      </c>
      <c r="B2414" t="s">
        <v>57</v>
      </c>
      <c r="C2414" t="s">
        <v>28</v>
      </c>
      <c r="D2414">
        <v>19952</v>
      </c>
      <c r="E2414">
        <v>68378</v>
      </c>
      <c r="F2414" t="s">
        <v>10</v>
      </c>
    </row>
    <row r="2415" spans="1:6" x14ac:dyDescent="0.2">
      <c r="A2415">
        <v>2020</v>
      </c>
      <c r="B2415" t="s">
        <v>57</v>
      </c>
      <c r="C2415" t="s">
        <v>29</v>
      </c>
      <c r="D2415">
        <v>16480</v>
      </c>
      <c r="E2415">
        <v>73248</v>
      </c>
      <c r="F2415" t="s">
        <v>10</v>
      </c>
    </row>
    <row r="2416" spans="1:6" x14ac:dyDescent="0.2">
      <c r="A2416">
        <v>2020</v>
      </c>
      <c r="B2416" t="s">
        <v>57</v>
      </c>
      <c r="C2416" t="s">
        <v>30</v>
      </c>
      <c r="D2416">
        <v>5760</v>
      </c>
      <c r="E2416">
        <v>56325</v>
      </c>
      <c r="F2416" t="s">
        <v>8</v>
      </c>
    </row>
    <row r="2417" spans="1:6" x14ac:dyDescent="0.2">
      <c r="A2417">
        <v>2020</v>
      </c>
      <c r="B2417" t="s">
        <v>57</v>
      </c>
      <c r="C2417" t="s">
        <v>31</v>
      </c>
      <c r="D2417">
        <v>14591</v>
      </c>
      <c r="E2417">
        <v>65442</v>
      </c>
      <c r="F2417" t="s">
        <v>8</v>
      </c>
    </row>
    <row r="2418" spans="1:6" x14ac:dyDescent="0.2">
      <c r="A2418">
        <v>2020</v>
      </c>
      <c r="B2418" t="s">
        <v>57</v>
      </c>
      <c r="C2418" t="s">
        <v>32</v>
      </c>
      <c r="D2418">
        <v>6514</v>
      </c>
      <c r="E2418">
        <v>58969</v>
      </c>
      <c r="F2418" t="s">
        <v>10</v>
      </c>
    </row>
    <row r="2419" spans="1:6" x14ac:dyDescent="0.2">
      <c r="A2419">
        <v>2020</v>
      </c>
      <c r="B2419" t="s">
        <v>57</v>
      </c>
      <c r="C2419" t="s">
        <v>33</v>
      </c>
      <c r="D2419">
        <v>7068</v>
      </c>
      <c r="E2419">
        <v>57657</v>
      </c>
      <c r="F2419" t="s">
        <v>8</v>
      </c>
    </row>
    <row r="2420" spans="1:6" x14ac:dyDescent="0.2">
      <c r="A2420">
        <v>2020</v>
      </c>
      <c r="B2420" t="s">
        <v>57</v>
      </c>
      <c r="C2420" t="s">
        <v>34</v>
      </c>
      <c r="D2420">
        <v>5898</v>
      </c>
      <c r="E2420">
        <v>67123</v>
      </c>
      <c r="F2420" t="s">
        <v>8</v>
      </c>
    </row>
    <row r="2421" spans="1:6" x14ac:dyDescent="0.2">
      <c r="A2421">
        <v>2020</v>
      </c>
      <c r="B2421" t="s">
        <v>57</v>
      </c>
      <c r="C2421" t="s">
        <v>35</v>
      </c>
      <c r="D2421">
        <v>4498</v>
      </c>
      <c r="E2421">
        <v>68661</v>
      </c>
      <c r="F2421" t="s">
        <v>10</v>
      </c>
    </row>
    <row r="2422" spans="1:6" x14ac:dyDescent="0.2">
      <c r="A2422">
        <v>2020</v>
      </c>
      <c r="B2422" t="s">
        <v>57</v>
      </c>
      <c r="C2422" t="s">
        <v>36</v>
      </c>
      <c r="D2422">
        <v>22416</v>
      </c>
      <c r="E2422">
        <v>78658</v>
      </c>
      <c r="F2422" t="s">
        <v>10</v>
      </c>
    </row>
    <row r="2423" spans="1:6" x14ac:dyDescent="0.2">
      <c r="A2423">
        <v>2020</v>
      </c>
      <c r="B2423" t="s">
        <v>57</v>
      </c>
      <c r="C2423" t="s">
        <v>37</v>
      </c>
      <c r="D2423">
        <v>5337</v>
      </c>
      <c r="E2423">
        <v>55350</v>
      </c>
      <c r="F2423" t="s">
        <v>8</v>
      </c>
    </row>
    <row r="2424" spans="1:6" x14ac:dyDescent="0.2">
      <c r="A2424">
        <v>2020</v>
      </c>
      <c r="B2424" t="s">
        <v>57</v>
      </c>
      <c r="C2424" t="s">
        <v>38</v>
      </c>
      <c r="D2424">
        <v>50281</v>
      </c>
      <c r="E2424">
        <v>79248</v>
      </c>
      <c r="F2424" t="s">
        <v>8</v>
      </c>
    </row>
    <row r="2425" spans="1:6" x14ac:dyDescent="0.2">
      <c r="A2425">
        <v>2020</v>
      </c>
      <c r="B2425" t="s">
        <v>57</v>
      </c>
      <c r="C2425" t="s">
        <v>39</v>
      </c>
      <c r="D2425">
        <v>26741</v>
      </c>
      <c r="E2425">
        <v>60587</v>
      </c>
      <c r="F2425" t="s">
        <v>10</v>
      </c>
    </row>
    <row r="2426" spans="1:6" x14ac:dyDescent="0.2">
      <c r="A2426">
        <v>2020</v>
      </c>
      <c r="B2426" t="s">
        <v>57</v>
      </c>
      <c r="C2426" t="s">
        <v>40</v>
      </c>
      <c r="D2426">
        <v>3798</v>
      </c>
      <c r="E2426">
        <v>70586</v>
      </c>
      <c r="F2426" t="s">
        <v>8</v>
      </c>
    </row>
    <row r="2427" spans="1:6" x14ac:dyDescent="0.2">
      <c r="A2427">
        <v>2020</v>
      </c>
      <c r="B2427" t="s">
        <v>57</v>
      </c>
      <c r="C2427" t="s">
        <v>41</v>
      </c>
      <c r="D2427">
        <v>23076</v>
      </c>
      <c r="E2427">
        <v>67194</v>
      </c>
      <c r="F2427" t="s">
        <v>10</v>
      </c>
    </row>
    <row r="2428" spans="1:6" x14ac:dyDescent="0.2">
      <c r="A2428">
        <v>2020</v>
      </c>
      <c r="B2428" t="s">
        <v>57</v>
      </c>
      <c r="C2428" t="s">
        <v>42</v>
      </c>
      <c r="D2428">
        <v>9765</v>
      </c>
      <c r="E2428">
        <v>58777</v>
      </c>
      <c r="F2428" t="s">
        <v>8</v>
      </c>
    </row>
    <row r="2429" spans="1:6" x14ac:dyDescent="0.2">
      <c r="A2429">
        <v>2020</v>
      </c>
      <c r="B2429" t="s">
        <v>57</v>
      </c>
      <c r="C2429" t="s">
        <v>43</v>
      </c>
      <c r="D2429">
        <v>14244</v>
      </c>
      <c r="E2429">
        <v>66523</v>
      </c>
      <c r="F2429" t="s">
        <v>8</v>
      </c>
    </row>
    <row r="2430" spans="1:6" x14ac:dyDescent="0.2">
      <c r="A2430">
        <v>2020</v>
      </c>
      <c r="B2430" t="s">
        <v>57</v>
      </c>
      <c r="C2430" t="s">
        <v>44</v>
      </c>
      <c r="D2430">
        <v>28749</v>
      </c>
      <c r="E2430">
        <v>72852</v>
      </c>
      <c r="F2430" t="s">
        <v>10</v>
      </c>
    </row>
    <row r="2431" spans="1:6" x14ac:dyDescent="0.2">
      <c r="A2431">
        <v>2020</v>
      </c>
      <c r="B2431" t="s">
        <v>57</v>
      </c>
      <c r="C2431" t="s">
        <v>45</v>
      </c>
      <c r="D2431">
        <v>3743</v>
      </c>
      <c r="E2431">
        <v>67579</v>
      </c>
      <c r="F2431" t="s">
        <v>10</v>
      </c>
    </row>
    <row r="2432" spans="1:6" x14ac:dyDescent="0.2">
      <c r="A2432">
        <v>2020</v>
      </c>
      <c r="B2432" t="s">
        <v>57</v>
      </c>
      <c r="C2432" t="s">
        <v>46</v>
      </c>
      <c r="D2432">
        <v>12124</v>
      </c>
      <c r="E2432">
        <v>58634</v>
      </c>
      <c r="F2432" t="s">
        <v>8</v>
      </c>
    </row>
    <row r="2433" spans="1:6" x14ac:dyDescent="0.2">
      <c r="A2433">
        <v>2020</v>
      </c>
      <c r="B2433" t="s">
        <v>57</v>
      </c>
      <c r="C2433" t="s">
        <v>47</v>
      </c>
      <c r="D2433">
        <v>3884</v>
      </c>
      <c r="E2433">
        <v>54981</v>
      </c>
      <c r="F2433" t="s">
        <v>8</v>
      </c>
    </row>
    <row r="2434" spans="1:6" x14ac:dyDescent="0.2">
      <c r="A2434">
        <v>2020</v>
      </c>
      <c r="B2434" t="s">
        <v>57</v>
      </c>
      <c r="C2434" t="s">
        <v>48</v>
      </c>
      <c r="D2434">
        <v>12110</v>
      </c>
      <c r="E2434">
        <v>63033</v>
      </c>
      <c r="F2434" t="s">
        <v>10</v>
      </c>
    </row>
    <row r="2435" spans="1:6" x14ac:dyDescent="0.2">
      <c r="A2435">
        <v>2020</v>
      </c>
      <c r="B2435" t="s">
        <v>57</v>
      </c>
      <c r="C2435" t="s">
        <v>49</v>
      </c>
      <c r="D2435">
        <v>51405</v>
      </c>
      <c r="E2435">
        <v>71554</v>
      </c>
      <c r="F2435" t="s">
        <v>10</v>
      </c>
    </row>
    <row r="2436" spans="1:6" x14ac:dyDescent="0.2">
      <c r="A2436">
        <v>2020</v>
      </c>
      <c r="B2436" t="s">
        <v>57</v>
      </c>
      <c r="C2436" t="s">
        <v>50</v>
      </c>
      <c r="D2436">
        <v>11572</v>
      </c>
      <c r="E2436">
        <v>57052</v>
      </c>
      <c r="F2436" t="s">
        <v>10</v>
      </c>
    </row>
    <row r="2437" spans="1:6" x14ac:dyDescent="0.2">
      <c r="A2437">
        <v>2020</v>
      </c>
      <c r="B2437" t="s">
        <v>57</v>
      </c>
      <c r="C2437" t="s">
        <v>51</v>
      </c>
      <c r="D2437">
        <v>2878</v>
      </c>
      <c r="E2437">
        <v>57025</v>
      </c>
      <c r="F2437" t="s">
        <v>10</v>
      </c>
    </row>
    <row r="2438" spans="1:6" x14ac:dyDescent="0.2">
      <c r="A2438">
        <v>2020</v>
      </c>
      <c r="B2438" t="s">
        <v>57</v>
      </c>
      <c r="C2438" t="s">
        <v>52</v>
      </c>
      <c r="D2438">
        <v>21508</v>
      </c>
      <c r="E2438">
        <v>64050</v>
      </c>
      <c r="F2438" t="s">
        <v>10</v>
      </c>
    </row>
    <row r="2439" spans="1:6" x14ac:dyDescent="0.2">
      <c r="A2439">
        <v>2020</v>
      </c>
      <c r="B2439" t="s">
        <v>57</v>
      </c>
      <c r="C2439" t="s">
        <v>53</v>
      </c>
      <c r="D2439">
        <v>26015</v>
      </c>
      <c r="E2439">
        <v>70432</v>
      </c>
      <c r="F2439" t="s">
        <v>8</v>
      </c>
    </row>
    <row r="2440" spans="1:6" x14ac:dyDescent="0.2">
      <c r="A2440">
        <v>2020</v>
      </c>
      <c r="B2440" t="s">
        <v>57</v>
      </c>
      <c r="C2440" t="s">
        <v>54</v>
      </c>
      <c r="D2440">
        <v>4435</v>
      </c>
      <c r="E2440">
        <v>78255</v>
      </c>
      <c r="F2440" t="s">
        <v>8</v>
      </c>
    </row>
    <row r="2441" spans="1:6" x14ac:dyDescent="0.2">
      <c r="A2441">
        <v>2020</v>
      </c>
      <c r="B2441" t="s">
        <v>57</v>
      </c>
      <c r="C2441" t="s">
        <v>55</v>
      </c>
      <c r="D2441">
        <v>14814</v>
      </c>
      <c r="E2441">
        <v>68063</v>
      </c>
      <c r="F2441" t="s">
        <v>10</v>
      </c>
    </row>
    <row r="2442" spans="1:6" x14ac:dyDescent="0.2">
      <c r="A2442">
        <v>2020</v>
      </c>
      <c r="B2442" t="s">
        <v>57</v>
      </c>
      <c r="C2442" t="s">
        <v>56</v>
      </c>
      <c r="D2442">
        <v>3375</v>
      </c>
      <c r="E2442">
        <v>59554</v>
      </c>
      <c r="F2442" t="s">
        <v>8</v>
      </c>
    </row>
    <row r="2443" spans="1:6" x14ac:dyDescent="0.2">
      <c r="A2443">
        <v>2020</v>
      </c>
      <c r="B2443" t="s">
        <v>58</v>
      </c>
      <c r="C2443" t="s">
        <v>7</v>
      </c>
      <c r="D2443">
        <v>5566</v>
      </c>
      <c r="E2443">
        <v>63068</v>
      </c>
      <c r="F2443" t="s">
        <v>8</v>
      </c>
    </row>
    <row r="2444" spans="1:6" x14ac:dyDescent="0.2">
      <c r="A2444">
        <v>2020</v>
      </c>
      <c r="B2444" t="s">
        <v>58</v>
      </c>
      <c r="C2444" t="s">
        <v>9</v>
      </c>
      <c r="D2444">
        <v>4926</v>
      </c>
      <c r="E2444">
        <v>82139</v>
      </c>
      <c r="F2444" t="s">
        <v>10</v>
      </c>
    </row>
    <row r="2445" spans="1:6" x14ac:dyDescent="0.2">
      <c r="A2445">
        <v>2020</v>
      </c>
      <c r="B2445" t="s">
        <v>58</v>
      </c>
      <c r="C2445" t="s">
        <v>11</v>
      </c>
      <c r="D2445">
        <v>2918</v>
      </c>
      <c r="E2445">
        <v>53984</v>
      </c>
      <c r="F2445" t="s">
        <v>10</v>
      </c>
    </row>
    <row r="2446" spans="1:6" x14ac:dyDescent="0.2">
      <c r="A2446">
        <v>2020</v>
      </c>
      <c r="B2446" t="s">
        <v>58</v>
      </c>
      <c r="C2446" t="s">
        <v>12</v>
      </c>
      <c r="D2446">
        <v>44706</v>
      </c>
      <c r="E2446">
        <v>101627</v>
      </c>
      <c r="F2446" t="s">
        <v>8</v>
      </c>
    </row>
    <row r="2447" spans="1:6" x14ac:dyDescent="0.2">
      <c r="A2447">
        <v>2020</v>
      </c>
      <c r="B2447" t="s">
        <v>58</v>
      </c>
      <c r="C2447" t="s">
        <v>13</v>
      </c>
      <c r="D2447">
        <v>5804</v>
      </c>
      <c r="E2447">
        <v>76677</v>
      </c>
      <c r="F2447" t="s">
        <v>8</v>
      </c>
    </row>
    <row r="2448" spans="1:6" x14ac:dyDescent="0.2">
      <c r="A2448">
        <v>2020</v>
      </c>
      <c r="B2448" t="s">
        <v>58</v>
      </c>
      <c r="C2448" t="s">
        <v>14</v>
      </c>
      <c r="D2448">
        <v>4408</v>
      </c>
      <c r="E2448">
        <v>88569</v>
      </c>
      <c r="F2448" t="s">
        <v>10</v>
      </c>
    </row>
    <row r="2449" spans="1:6" x14ac:dyDescent="0.2">
      <c r="A2449">
        <v>2020</v>
      </c>
      <c r="B2449" t="s">
        <v>58</v>
      </c>
      <c r="C2449" t="s">
        <v>15</v>
      </c>
      <c r="D2449">
        <v>661</v>
      </c>
      <c r="E2449">
        <v>70153</v>
      </c>
      <c r="F2449" t="s">
        <v>8</v>
      </c>
    </row>
    <row r="2450" spans="1:6" x14ac:dyDescent="0.2">
      <c r="A2450">
        <v>2020</v>
      </c>
      <c r="B2450" t="s">
        <v>58</v>
      </c>
      <c r="C2450" t="s">
        <v>16</v>
      </c>
      <c r="D2450">
        <v>20548</v>
      </c>
      <c r="E2450">
        <v>67740</v>
      </c>
      <c r="F2450" t="s">
        <v>10</v>
      </c>
    </row>
    <row r="2451" spans="1:6" x14ac:dyDescent="0.2">
      <c r="A2451">
        <v>2020</v>
      </c>
      <c r="B2451" t="s">
        <v>58</v>
      </c>
      <c r="C2451" t="s">
        <v>17</v>
      </c>
      <c r="D2451">
        <v>9884</v>
      </c>
      <c r="E2451">
        <v>65168</v>
      </c>
      <c r="F2451" t="s">
        <v>8</v>
      </c>
    </row>
    <row r="2452" spans="1:6" x14ac:dyDescent="0.2">
      <c r="A2452">
        <v>2020</v>
      </c>
      <c r="B2452" t="s">
        <v>58</v>
      </c>
      <c r="C2452" t="s">
        <v>18</v>
      </c>
      <c r="D2452">
        <v>2807</v>
      </c>
      <c r="E2452">
        <v>69932</v>
      </c>
      <c r="F2452" t="s">
        <v>8</v>
      </c>
    </row>
    <row r="2453" spans="1:6" x14ac:dyDescent="0.2">
      <c r="A2453">
        <v>2020</v>
      </c>
      <c r="B2453" t="s">
        <v>58</v>
      </c>
      <c r="C2453" t="s">
        <v>19</v>
      </c>
      <c r="D2453">
        <v>17883</v>
      </c>
      <c r="E2453">
        <v>77895</v>
      </c>
      <c r="F2453" t="s">
        <v>10</v>
      </c>
    </row>
    <row r="2454" spans="1:6" x14ac:dyDescent="0.2">
      <c r="A2454">
        <v>2020</v>
      </c>
      <c r="B2454" t="s">
        <v>58</v>
      </c>
      <c r="C2454" t="s">
        <v>20</v>
      </c>
      <c r="D2454">
        <v>8825</v>
      </c>
      <c r="E2454">
        <v>68680</v>
      </c>
      <c r="F2454" t="s">
        <v>10</v>
      </c>
    </row>
    <row r="2455" spans="1:6" x14ac:dyDescent="0.2">
      <c r="A2455">
        <v>2020</v>
      </c>
      <c r="B2455" t="s">
        <v>58</v>
      </c>
      <c r="C2455" t="s">
        <v>21</v>
      </c>
      <c r="D2455">
        <v>4142</v>
      </c>
      <c r="E2455">
        <v>66257</v>
      </c>
      <c r="F2455" t="s">
        <v>8</v>
      </c>
    </row>
    <row r="2456" spans="1:6" x14ac:dyDescent="0.2">
      <c r="A2456">
        <v>2020</v>
      </c>
      <c r="B2456" t="s">
        <v>58</v>
      </c>
      <c r="C2456" t="s">
        <v>22</v>
      </c>
      <c r="D2456">
        <v>3143</v>
      </c>
      <c r="E2456">
        <v>65206</v>
      </c>
      <c r="F2456" t="s">
        <v>8</v>
      </c>
    </row>
    <row r="2457" spans="1:6" x14ac:dyDescent="0.2">
      <c r="A2457">
        <v>2020</v>
      </c>
      <c r="B2457" t="s">
        <v>58</v>
      </c>
      <c r="C2457" t="s">
        <v>23</v>
      </c>
      <c r="D2457">
        <v>4443</v>
      </c>
      <c r="E2457">
        <v>65208</v>
      </c>
      <c r="F2457" t="s">
        <v>10</v>
      </c>
    </row>
    <row r="2458" spans="1:6" x14ac:dyDescent="0.2">
      <c r="A2458">
        <v>2020</v>
      </c>
      <c r="B2458" t="s">
        <v>58</v>
      </c>
      <c r="C2458" t="s">
        <v>24</v>
      </c>
      <c r="D2458">
        <v>4428</v>
      </c>
      <c r="E2458">
        <v>81881</v>
      </c>
      <c r="F2458" t="s">
        <v>10</v>
      </c>
    </row>
    <row r="2459" spans="1:6" x14ac:dyDescent="0.2">
      <c r="A2459">
        <v>2020</v>
      </c>
      <c r="B2459" t="s">
        <v>58</v>
      </c>
      <c r="C2459" t="s">
        <v>25</v>
      </c>
      <c r="D2459">
        <v>1856</v>
      </c>
      <c r="E2459">
        <v>61894</v>
      </c>
      <c r="F2459" t="s">
        <v>10</v>
      </c>
    </row>
    <row r="2460" spans="1:6" x14ac:dyDescent="0.2">
      <c r="A2460">
        <v>2020</v>
      </c>
      <c r="B2460" t="s">
        <v>58</v>
      </c>
      <c r="C2460" t="s">
        <v>26</v>
      </c>
      <c r="D2460">
        <v>4035</v>
      </c>
      <c r="E2460">
        <v>84350</v>
      </c>
      <c r="F2460" t="s">
        <v>10</v>
      </c>
    </row>
    <row r="2461" spans="1:6" x14ac:dyDescent="0.2">
      <c r="A2461">
        <v>2020</v>
      </c>
      <c r="B2461" t="s">
        <v>58</v>
      </c>
      <c r="C2461" t="s">
        <v>27</v>
      </c>
      <c r="D2461">
        <v>6711</v>
      </c>
      <c r="E2461">
        <v>94576</v>
      </c>
      <c r="F2461" t="s">
        <v>10</v>
      </c>
    </row>
    <row r="2462" spans="1:6" x14ac:dyDescent="0.2">
      <c r="A2462">
        <v>2020</v>
      </c>
      <c r="B2462" t="s">
        <v>58</v>
      </c>
      <c r="C2462" t="s">
        <v>28</v>
      </c>
      <c r="D2462">
        <v>16070</v>
      </c>
      <c r="E2462">
        <v>73537</v>
      </c>
      <c r="F2462" t="s">
        <v>8</v>
      </c>
    </row>
    <row r="2463" spans="1:6" x14ac:dyDescent="0.2">
      <c r="A2463">
        <v>2020</v>
      </c>
      <c r="B2463" t="s">
        <v>58</v>
      </c>
      <c r="C2463" t="s">
        <v>29</v>
      </c>
      <c r="D2463">
        <v>8487</v>
      </c>
      <c r="E2463">
        <v>73096</v>
      </c>
      <c r="F2463" t="s">
        <v>8</v>
      </c>
    </row>
    <row r="2464" spans="1:6" x14ac:dyDescent="0.2">
      <c r="A2464">
        <v>2020</v>
      </c>
      <c r="B2464" t="s">
        <v>58</v>
      </c>
      <c r="C2464" t="s">
        <v>30</v>
      </c>
      <c r="D2464">
        <v>2421</v>
      </c>
      <c r="E2464">
        <v>55254</v>
      </c>
      <c r="F2464" t="s">
        <v>10</v>
      </c>
    </row>
    <row r="2465" spans="1:6" x14ac:dyDescent="0.2">
      <c r="A2465">
        <v>2020</v>
      </c>
      <c r="B2465" t="s">
        <v>58</v>
      </c>
      <c r="C2465" t="s">
        <v>31</v>
      </c>
      <c r="D2465">
        <v>6476</v>
      </c>
      <c r="E2465">
        <v>64359</v>
      </c>
      <c r="F2465" t="s">
        <v>8</v>
      </c>
    </row>
    <row r="2466" spans="1:6" x14ac:dyDescent="0.2">
      <c r="A2466">
        <v>2020</v>
      </c>
      <c r="B2466" t="s">
        <v>58</v>
      </c>
      <c r="C2466" t="s">
        <v>32</v>
      </c>
      <c r="D2466">
        <v>1634</v>
      </c>
      <c r="E2466">
        <v>56194</v>
      </c>
      <c r="F2466" t="s">
        <v>8</v>
      </c>
    </row>
    <row r="2467" spans="1:6" x14ac:dyDescent="0.2">
      <c r="A2467">
        <v>2020</v>
      </c>
      <c r="B2467" t="s">
        <v>58</v>
      </c>
      <c r="C2467" t="s">
        <v>33</v>
      </c>
      <c r="D2467">
        <v>1988</v>
      </c>
      <c r="E2467">
        <v>57566</v>
      </c>
      <c r="F2467" t="s">
        <v>10</v>
      </c>
    </row>
    <row r="2468" spans="1:6" x14ac:dyDescent="0.2">
      <c r="A2468">
        <v>2020</v>
      </c>
      <c r="B2468" t="s">
        <v>58</v>
      </c>
      <c r="C2468" t="s">
        <v>34</v>
      </c>
      <c r="D2468">
        <v>2066</v>
      </c>
      <c r="E2468">
        <v>64543</v>
      </c>
      <c r="F2468" t="s">
        <v>10</v>
      </c>
    </row>
    <row r="2469" spans="1:6" x14ac:dyDescent="0.2">
      <c r="A2469">
        <v>2020</v>
      </c>
      <c r="B2469" t="s">
        <v>58</v>
      </c>
      <c r="C2469" t="s">
        <v>35</v>
      </c>
      <c r="D2469">
        <v>2032</v>
      </c>
      <c r="E2469">
        <v>77722</v>
      </c>
      <c r="F2469" t="s">
        <v>8</v>
      </c>
    </row>
    <row r="2470" spans="1:6" x14ac:dyDescent="0.2">
      <c r="A2470">
        <v>2020</v>
      </c>
      <c r="B2470" t="s">
        <v>58</v>
      </c>
      <c r="C2470" t="s">
        <v>36</v>
      </c>
      <c r="D2470">
        <v>8976</v>
      </c>
      <c r="E2470">
        <v>86088</v>
      </c>
      <c r="F2470" t="s">
        <v>8</v>
      </c>
    </row>
    <row r="2471" spans="1:6" x14ac:dyDescent="0.2">
      <c r="A2471">
        <v>2020</v>
      </c>
      <c r="B2471" t="s">
        <v>58</v>
      </c>
      <c r="C2471" t="s">
        <v>37</v>
      </c>
      <c r="D2471">
        <v>1768</v>
      </c>
      <c r="E2471">
        <v>59139</v>
      </c>
      <c r="F2471" t="s">
        <v>10</v>
      </c>
    </row>
    <row r="2472" spans="1:6" x14ac:dyDescent="0.2">
      <c r="A2472">
        <v>2020</v>
      </c>
      <c r="B2472" t="s">
        <v>58</v>
      </c>
      <c r="C2472" t="s">
        <v>38</v>
      </c>
      <c r="D2472">
        <v>16910</v>
      </c>
      <c r="E2472">
        <v>73614</v>
      </c>
      <c r="F2472" t="s">
        <v>8</v>
      </c>
    </row>
    <row r="2473" spans="1:6" x14ac:dyDescent="0.2">
      <c r="A2473">
        <v>2020</v>
      </c>
      <c r="B2473" t="s">
        <v>58</v>
      </c>
      <c r="C2473" t="s">
        <v>39</v>
      </c>
      <c r="D2473">
        <v>10219</v>
      </c>
      <c r="E2473">
        <v>65827</v>
      </c>
      <c r="F2473" t="s">
        <v>10</v>
      </c>
    </row>
    <row r="2474" spans="1:6" x14ac:dyDescent="0.2">
      <c r="A2474">
        <v>2020</v>
      </c>
      <c r="B2474" t="s">
        <v>58</v>
      </c>
      <c r="C2474" t="s">
        <v>40</v>
      </c>
      <c r="D2474">
        <v>807</v>
      </c>
      <c r="E2474">
        <v>59882</v>
      </c>
      <c r="F2474" t="s">
        <v>8</v>
      </c>
    </row>
    <row r="2475" spans="1:6" x14ac:dyDescent="0.2">
      <c r="A2475">
        <v>2020</v>
      </c>
      <c r="B2475" t="s">
        <v>58</v>
      </c>
      <c r="C2475" t="s">
        <v>41</v>
      </c>
      <c r="D2475">
        <v>15409</v>
      </c>
      <c r="E2475">
        <v>67487</v>
      </c>
      <c r="F2475" t="s">
        <v>8</v>
      </c>
    </row>
    <row r="2476" spans="1:6" x14ac:dyDescent="0.2">
      <c r="A2476">
        <v>2020</v>
      </c>
      <c r="B2476" t="s">
        <v>58</v>
      </c>
      <c r="C2476" t="s">
        <v>42</v>
      </c>
      <c r="D2476">
        <v>4164</v>
      </c>
      <c r="E2476">
        <v>64770</v>
      </c>
      <c r="F2476" t="s">
        <v>10</v>
      </c>
    </row>
    <row r="2477" spans="1:6" x14ac:dyDescent="0.2">
      <c r="A2477">
        <v>2020</v>
      </c>
      <c r="B2477" t="s">
        <v>58</v>
      </c>
      <c r="C2477" t="s">
        <v>43</v>
      </c>
      <c r="D2477">
        <v>6240</v>
      </c>
      <c r="E2477">
        <v>76641</v>
      </c>
      <c r="F2477" t="s">
        <v>10</v>
      </c>
    </row>
    <row r="2478" spans="1:6" x14ac:dyDescent="0.2">
      <c r="A2478">
        <v>2020</v>
      </c>
      <c r="B2478" t="s">
        <v>58</v>
      </c>
      <c r="C2478" t="s">
        <v>44</v>
      </c>
      <c r="D2478">
        <v>14407</v>
      </c>
      <c r="E2478">
        <v>68561</v>
      </c>
      <c r="F2478" t="s">
        <v>8</v>
      </c>
    </row>
    <row r="2479" spans="1:6" x14ac:dyDescent="0.2">
      <c r="A2479">
        <v>2020</v>
      </c>
      <c r="B2479" t="s">
        <v>58</v>
      </c>
      <c r="C2479" t="s">
        <v>45</v>
      </c>
      <c r="D2479">
        <v>1572</v>
      </c>
      <c r="E2479">
        <v>64468</v>
      </c>
      <c r="F2479" t="s">
        <v>8</v>
      </c>
    </row>
    <row r="2480" spans="1:6" x14ac:dyDescent="0.2">
      <c r="A2480">
        <v>2020</v>
      </c>
      <c r="B2480" t="s">
        <v>58</v>
      </c>
      <c r="C2480" t="s">
        <v>46</v>
      </c>
      <c r="D2480">
        <v>6087</v>
      </c>
      <c r="E2480">
        <v>65522</v>
      </c>
      <c r="F2480" t="s">
        <v>10</v>
      </c>
    </row>
    <row r="2481" spans="1:6" x14ac:dyDescent="0.2">
      <c r="A2481">
        <v>2020</v>
      </c>
      <c r="B2481" t="s">
        <v>58</v>
      </c>
      <c r="C2481" t="s">
        <v>47</v>
      </c>
      <c r="D2481">
        <v>1084</v>
      </c>
      <c r="E2481">
        <v>55320</v>
      </c>
      <c r="F2481" t="s">
        <v>10</v>
      </c>
    </row>
    <row r="2482" spans="1:6" x14ac:dyDescent="0.2">
      <c r="A2482">
        <v>2020</v>
      </c>
      <c r="B2482" t="s">
        <v>58</v>
      </c>
      <c r="C2482" t="s">
        <v>48</v>
      </c>
      <c r="D2482">
        <v>7051</v>
      </c>
      <c r="E2482">
        <v>65495</v>
      </c>
      <c r="F2482" t="s">
        <v>10</v>
      </c>
    </row>
    <row r="2483" spans="1:6" x14ac:dyDescent="0.2">
      <c r="A2483">
        <v>2020</v>
      </c>
      <c r="B2483" t="s">
        <v>58</v>
      </c>
      <c r="C2483" t="s">
        <v>49</v>
      </c>
      <c r="D2483">
        <v>24758</v>
      </c>
      <c r="E2483">
        <v>83648</v>
      </c>
      <c r="F2483" t="s">
        <v>10</v>
      </c>
    </row>
    <row r="2484" spans="1:6" x14ac:dyDescent="0.2">
      <c r="A2484">
        <v>2020</v>
      </c>
      <c r="B2484" t="s">
        <v>58</v>
      </c>
      <c r="C2484" t="s">
        <v>50</v>
      </c>
      <c r="D2484">
        <v>4386</v>
      </c>
      <c r="E2484">
        <v>64006</v>
      </c>
      <c r="F2484" t="s">
        <v>10</v>
      </c>
    </row>
    <row r="2485" spans="1:6" x14ac:dyDescent="0.2">
      <c r="A2485">
        <v>2020</v>
      </c>
      <c r="B2485" t="s">
        <v>58</v>
      </c>
      <c r="C2485" t="s">
        <v>51</v>
      </c>
      <c r="D2485">
        <v>1108</v>
      </c>
      <c r="E2485">
        <v>65390</v>
      </c>
      <c r="F2485" t="s">
        <v>8</v>
      </c>
    </row>
    <row r="2486" spans="1:6" x14ac:dyDescent="0.2">
      <c r="A2486">
        <v>2020</v>
      </c>
      <c r="B2486" t="s">
        <v>58</v>
      </c>
      <c r="C2486" t="s">
        <v>52</v>
      </c>
      <c r="D2486">
        <v>6750</v>
      </c>
      <c r="E2486">
        <v>65974</v>
      </c>
      <c r="F2486" t="s">
        <v>8</v>
      </c>
    </row>
    <row r="2487" spans="1:6" x14ac:dyDescent="0.2">
      <c r="A2487">
        <v>2020</v>
      </c>
      <c r="B2487" t="s">
        <v>58</v>
      </c>
      <c r="C2487" t="s">
        <v>53</v>
      </c>
      <c r="D2487">
        <v>7798</v>
      </c>
      <c r="E2487">
        <v>85321</v>
      </c>
      <c r="F2487" t="s">
        <v>10</v>
      </c>
    </row>
    <row r="2488" spans="1:6" x14ac:dyDescent="0.2">
      <c r="A2488">
        <v>2020</v>
      </c>
      <c r="B2488" t="s">
        <v>58</v>
      </c>
      <c r="C2488" t="s">
        <v>54</v>
      </c>
      <c r="D2488">
        <v>1268</v>
      </c>
      <c r="E2488">
        <v>66459</v>
      </c>
      <c r="F2488" t="s">
        <v>8</v>
      </c>
    </row>
    <row r="2489" spans="1:6" x14ac:dyDescent="0.2">
      <c r="A2489">
        <v>2020</v>
      </c>
      <c r="B2489" t="s">
        <v>58</v>
      </c>
      <c r="C2489" t="s">
        <v>55</v>
      </c>
      <c r="D2489">
        <v>9432</v>
      </c>
      <c r="E2489">
        <v>64047</v>
      </c>
      <c r="F2489" t="s">
        <v>8</v>
      </c>
    </row>
    <row r="2490" spans="1:6" x14ac:dyDescent="0.2">
      <c r="A2490">
        <v>2020</v>
      </c>
      <c r="B2490" t="s">
        <v>58</v>
      </c>
      <c r="C2490" t="s">
        <v>56</v>
      </c>
      <c r="D2490">
        <v>600</v>
      </c>
      <c r="E2490">
        <v>73060</v>
      </c>
      <c r="F2490" t="s">
        <v>10</v>
      </c>
    </row>
    <row r="2491" spans="1:6" x14ac:dyDescent="0.2">
      <c r="A2491">
        <v>2020</v>
      </c>
      <c r="B2491" t="s">
        <v>59</v>
      </c>
      <c r="C2491" t="s">
        <v>7</v>
      </c>
      <c r="D2491">
        <v>32481</v>
      </c>
      <c r="E2491">
        <v>47970</v>
      </c>
      <c r="F2491" t="s">
        <v>10</v>
      </c>
    </row>
    <row r="2492" spans="1:6" x14ac:dyDescent="0.2">
      <c r="A2492">
        <v>2020</v>
      </c>
      <c r="B2492" t="s">
        <v>59</v>
      </c>
      <c r="C2492" t="s">
        <v>9</v>
      </c>
      <c r="D2492">
        <v>31775</v>
      </c>
      <c r="E2492">
        <v>52734</v>
      </c>
      <c r="F2492" t="s">
        <v>8</v>
      </c>
    </row>
    <row r="2493" spans="1:6" x14ac:dyDescent="0.2">
      <c r="A2493">
        <v>2020</v>
      </c>
      <c r="B2493" t="s">
        <v>59</v>
      </c>
      <c r="C2493" t="s">
        <v>11</v>
      </c>
      <c r="D2493">
        <v>21642</v>
      </c>
      <c r="E2493">
        <v>47450</v>
      </c>
      <c r="F2493" t="s">
        <v>8</v>
      </c>
    </row>
    <row r="2494" spans="1:6" x14ac:dyDescent="0.2">
      <c r="A2494">
        <v>2020</v>
      </c>
      <c r="B2494" t="s">
        <v>59</v>
      </c>
      <c r="C2494" t="s">
        <v>12</v>
      </c>
      <c r="D2494">
        <v>196511</v>
      </c>
      <c r="E2494">
        <v>58020</v>
      </c>
      <c r="F2494" t="s">
        <v>10</v>
      </c>
    </row>
    <row r="2495" spans="1:6" x14ac:dyDescent="0.2">
      <c r="A2495">
        <v>2020</v>
      </c>
      <c r="B2495" t="s">
        <v>59</v>
      </c>
      <c r="C2495" t="s">
        <v>13</v>
      </c>
      <c r="D2495">
        <v>35891</v>
      </c>
      <c r="E2495">
        <v>56043</v>
      </c>
      <c r="F2495" t="s">
        <v>8</v>
      </c>
    </row>
    <row r="2496" spans="1:6" x14ac:dyDescent="0.2">
      <c r="A2496">
        <v>2020</v>
      </c>
      <c r="B2496" t="s">
        <v>59</v>
      </c>
      <c r="C2496" t="s">
        <v>14</v>
      </c>
      <c r="D2496">
        <v>24902</v>
      </c>
      <c r="E2496">
        <v>57041</v>
      </c>
      <c r="F2496" t="s">
        <v>10</v>
      </c>
    </row>
    <row r="2497" spans="1:6" x14ac:dyDescent="0.2">
      <c r="A2497">
        <v>2020</v>
      </c>
      <c r="B2497" t="s">
        <v>59</v>
      </c>
      <c r="C2497" t="s">
        <v>15</v>
      </c>
      <c r="D2497">
        <v>6850</v>
      </c>
      <c r="E2497">
        <v>46843</v>
      </c>
      <c r="F2497" t="s">
        <v>8</v>
      </c>
    </row>
    <row r="2498" spans="1:6" x14ac:dyDescent="0.2">
      <c r="A2498">
        <v>2020</v>
      </c>
      <c r="B2498" t="s">
        <v>59</v>
      </c>
      <c r="C2498" t="s">
        <v>16</v>
      </c>
      <c r="D2498">
        <v>139486</v>
      </c>
      <c r="E2498">
        <v>50766</v>
      </c>
      <c r="F2498" t="s">
        <v>8</v>
      </c>
    </row>
    <row r="2499" spans="1:6" x14ac:dyDescent="0.2">
      <c r="A2499">
        <v>2020</v>
      </c>
      <c r="B2499" t="s">
        <v>59</v>
      </c>
      <c r="C2499" t="s">
        <v>17</v>
      </c>
      <c r="D2499">
        <v>60996</v>
      </c>
      <c r="E2499">
        <v>55352</v>
      </c>
      <c r="F2499" t="s">
        <v>10</v>
      </c>
    </row>
    <row r="2500" spans="1:6" x14ac:dyDescent="0.2">
      <c r="A2500">
        <v>2020</v>
      </c>
      <c r="B2500" t="s">
        <v>59</v>
      </c>
      <c r="C2500" t="s">
        <v>18</v>
      </c>
      <c r="D2500">
        <v>11969</v>
      </c>
      <c r="E2500">
        <v>45972</v>
      </c>
      <c r="F2500" t="s">
        <v>10</v>
      </c>
    </row>
    <row r="2501" spans="1:6" x14ac:dyDescent="0.2">
      <c r="A2501">
        <v>2020</v>
      </c>
      <c r="B2501" t="s">
        <v>59</v>
      </c>
      <c r="C2501" t="s">
        <v>19</v>
      </c>
      <c r="D2501">
        <v>78063</v>
      </c>
      <c r="E2501">
        <v>57570</v>
      </c>
      <c r="F2501" t="s">
        <v>8</v>
      </c>
    </row>
    <row r="2502" spans="1:6" x14ac:dyDescent="0.2">
      <c r="A2502">
        <v>2020</v>
      </c>
      <c r="B2502" t="s">
        <v>59</v>
      </c>
      <c r="C2502" t="s">
        <v>20</v>
      </c>
      <c r="D2502">
        <v>40681</v>
      </c>
      <c r="E2502">
        <v>48092</v>
      </c>
      <c r="F2502" t="s">
        <v>8</v>
      </c>
    </row>
    <row r="2503" spans="1:6" x14ac:dyDescent="0.2">
      <c r="A2503">
        <v>2020</v>
      </c>
      <c r="B2503" t="s">
        <v>59</v>
      </c>
      <c r="C2503" t="s">
        <v>21</v>
      </c>
      <c r="D2503">
        <v>23521</v>
      </c>
      <c r="E2503">
        <v>46539</v>
      </c>
      <c r="F2503" t="s">
        <v>10</v>
      </c>
    </row>
    <row r="2504" spans="1:6" x14ac:dyDescent="0.2">
      <c r="A2504">
        <v>2020</v>
      </c>
      <c r="B2504" t="s">
        <v>59</v>
      </c>
      <c r="C2504" t="s">
        <v>22</v>
      </c>
      <c r="D2504">
        <v>20370</v>
      </c>
      <c r="E2504">
        <v>48235</v>
      </c>
      <c r="F2504" t="s">
        <v>10</v>
      </c>
    </row>
    <row r="2505" spans="1:6" x14ac:dyDescent="0.2">
      <c r="A2505">
        <v>2020</v>
      </c>
      <c r="B2505" t="s">
        <v>59</v>
      </c>
      <c r="C2505" t="s">
        <v>23</v>
      </c>
      <c r="D2505">
        <v>28056</v>
      </c>
      <c r="E2505">
        <v>48623</v>
      </c>
      <c r="F2505" t="s">
        <v>10</v>
      </c>
    </row>
    <row r="2506" spans="1:6" x14ac:dyDescent="0.2">
      <c r="A2506">
        <v>2020</v>
      </c>
      <c r="B2506" t="s">
        <v>59</v>
      </c>
      <c r="C2506" t="s">
        <v>24</v>
      </c>
      <c r="D2506">
        <v>30545</v>
      </c>
      <c r="E2506">
        <v>48196</v>
      </c>
      <c r="F2506" t="s">
        <v>10</v>
      </c>
    </row>
    <row r="2507" spans="1:6" x14ac:dyDescent="0.2">
      <c r="A2507">
        <v>2020</v>
      </c>
      <c r="B2507" t="s">
        <v>59</v>
      </c>
      <c r="C2507" t="s">
        <v>25</v>
      </c>
      <c r="D2507">
        <v>10761</v>
      </c>
      <c r="E2507">
        <v>43589</v>
      </c>
      <c r="F2507" t="s">
        <v>10</v>
      </c>
    </row>
    <row r="2508" spans="1:6" x14ac:dyDescent="0.2">
      <c r="A2508">
        <v>2020</v>
      </c>
      <c r="B2508" t="s">
        <v>59</v>
      </c>
      <c r="C2508" t="s">
        <v>26</v>
      </c>
      <c r="D2508">
        <v>32767</v>
      </c>
      <c r="E2508">
        <v>52648</v>
      </c>
      <c r="F2508" t="s">
        <v>8</v>
      </c>
    </row>
    <row r="2509" spans="1:6" x14ac:dyDescent="0.2">
      <c r="A2509">
        <v>2020</v>
      </c>
      <c r="B2509" t="s">
        <v>59</v>
      </c>
      <c r="C2509" t="s">
        <v>27</v>
      </c>
      <c r="D2509">
        <v>42171</v>
      </c>
      <c r="E2509">
        <v>58937</v>
      </c>
      <c r="F2509" t="s">
        <v>8</v>
      </c>
    </row>
    <row r="2510" spans="1:6" x14ac:dyDescent="0.2">
      <c r="A2510">
        <v>2020</v>
      </c>
      <c r="B2510" t="s">
        <v>59</v>
      </c>
      <c r="C2510" t="s">
        <v>28</v>
      </c>
      <c r="D2510">
        <v>52459</v>
      </c>
      <c r="E2510">
        <v>53200</v>
      </c>
      <c r="F2510" t="s">
        <v>10</v>
      </c>
    </row>
    <row r="2511" spans="1:6" x14ac:dyDescent="0.2">
      <c r="A2511">
        <v>2020</v>
      </c>
      <c r="B2511" t="s">
        <v>59</v>
      </c>
      <c r="C2511" t="s">
        <v>29</v>
      </c>
      <c r="D2511">
        <v>37272</v>
      </c>
      <c r="E2511">
        <v>55570</v>
      </c>
      <c r="F2511" t="s">
        <v>8</v>
      </c>
    </row>
    <row r="2512" spans="1:6" x14ac:dyDescent="0.2">
      <c r="A2512">
        <v>2020</v>
      </c>
      <c r="B2512" t="s">
        <v>59</v>
      </c>
      <c r="C2512" t="s">
        <v>30</v>
      </c>
      <c r="D2512">
        <v>19763</v>
      </c>
      <c r="E2512">
        <v>42497</v>
      </c>
      <c r="F2512" t="s">
        <v>8</v>
      </c>
    </row>
    <row r="2513" spans="1:6" x14ac:dyDescent="0.2">
      <c r="A2513">
        <v>2020</v>
      </c>
      <c r="B2513" t="s">
        <v>59</v>
      </c>
      <c r="C2513" t="s">
        <v>31</v>
      </c>
      <c r="D2513">
        <v>38808</v>
      </c>
      <c r="E2513">
        <v>48469</v>
      </c>
      <c r="F2513" t="s">
        <v>10</v>
      </c>
    </row>
    <row r="2514" spans="1:6" x14ac:dyDescent="0.2">
      <c r="A2514">
        <v>2020</v>
      </c>
      <c r="B2514" t="s">
        <v>59</v>
      </c>
      <c r="C2514" t="s">
        <v>32</v>
      </c>
      <c r="D2514">
        <v>9250</v>
      </c>
      <c r="E2514">
        <v>45170</v>
      </c>
      <c r="F2514" t="s">
        <v>10</v>
      </c>
    </row>
    <row r="2515" spans="1:6" x14ac:dyDescent="0.2">
      <c r="A2515">
        <v>2020</v>
      </c>
      <c r="B2515" t="s">
        <v>59</v>
      </c>
      <c r="C2515" t="s">
        <v>33</v>
      </c>
      <c r="D2515">
        <v>14923</v>
      </c>
      <c r="E2515">
        <v>45891</v>
      </c>
      <c r="F2515" t="s">
        <v>8</v>
      </c>
    </row>
    <row r="2516" spans="1:6" x14ac:dyDescent="0.2">
      <c r="A2516">
        <v>2020</v>
      </c>
      <c r="B2516" t="s">
        <v>59</v>
      </c>
      <c r="C2516" t="s">
        <v>34</v>
      </c>
      <c r="D2516">
        <v>15829</v>
      </c>
      <c r="E2516">
        <v>50190</v>
      </c>
      <c r="F2516" t="s">
        <v>8</v>
      </c>
    </row>
    <row r="2517" spans="1:6" x14ac:dyDescent="0.2">
      <c r="A2517">
        <v>2020</v>
      </c>
      <c r="B2517" t="s">
        <v>59</v>
      </c>
      <c r="C2517" t="s">
        <v>35</v>
      </c>
      <c r="D2517">
        <v>12509</v>
      </c>
      <c r="E2517">
        <v>53777</v>
      </c>
      <c r="F2517" t="s">
        <v>10</v>
      </c>
    </row>
    <row r="2518" spans="1:6" x14ac:dyDescent="0.2">
      <c r="A2518">
        <v>2020</v>
      </c>
      <c r="B2518" t="s">
        <v>59</v>
      </c>
      <c r="C2518" t="s">
        <v>36</v>
      </c>
      <c r="D2518">
        <v>54238</v>
      </c>
      <c r="E2518">
        <v>59723</v>
      </c>
      <c r="F2518" t="s">
        <v>8</v>
      </c>
    </row>
    <row r="2519" spans="1:6" x14ac:dyDescent="0.2">
      <c r="A2519">
        <v>2020</v>
      </c>
      <c r="B2519" t="s">
        <v>59</v>
      </c>
      <c r="C2519" t="s">
        <v>37</v>
      </c>
      <c r="D2519">
        <v>10758</v>
      </c>
      <c r="E2519">
        <v>44078</v>
      </c>
      <c r="F2519" t="s">
        <v>10</v>
      </c>
    </row>
    <row r="2520" spans="1:6" x14ac:dyDescent="0.2">
      <c r="A2520">
        <v>2020</v>
      </c>
      <c r="B2520" t="s">
        <v>59</v>
      </c>
      <c r="C2520" t="s">
        <v>38</v>
      </c>
      <c r="D2520">
        <v>123741</v>
      </c>
      <c r="E2520">
        <v>57832</v>
      </c>
      <c r="F2520" t="s">
        <v>8</v>
      </c>
    </row>
    <row r="2521" spans="1:6" x14ac:dyDescent="0.2">
      <c r="A2521">
        <v>2020</v>
      </c>
      <c r="B2521" t="s">
        <v>59</v>
      </c>
      <c r="C2521" t="s">
        <v>39</v>
      </c>
      <c r="D2521">
        <v>61525</v>
      </c>
      <c r="E2521">
        <v>49092</v>
      </c>
      <c r="F2521" t="s">
        <v>8</v>
      </c>
    </row>
    <row r="2522" spans="1:6" x14ac:dyDescent="0.2">
      <c r="A2522">
        <v>2020</v>
      </c>
      <c r="B2522" t="s">
        <v>59</v>
      </c>
      <c r="C2522" t="s">
        <v>40</v>
      </c>
      <c r="D2522">
        <v>7753</v>
      </c>
      <c r="E2522">
        <v>55819</v>
      </c>
      <c r="F2522" t="s">
        <v>10</v>
      </c>
    </row>
    <row r="2523" spans="1:6" x14ac:dyDescent="0.2">
      <c r="A2523">
        <v>2020</v>
      </c>
      <c r="B2523" t="s">
        <v>59</v>
      </c>
      <c r="C2523" t="s">
        <v>41</v>
      </c>
      <c r="D2523">
        <v>68615</v>
      </c>
      <c r="E2523">
        <v>50247</v>
      </c>
      <c r="F2523" t="s">
        <v>10</v>
      </c>
    </row>
    <row r="2524" spans="1:6" x14ac:dyDescent="0.2">
      <c r="A2524">
        <v>2020</v>
      </c>
      <c r="B2524" t="s">
        <v>59</v>
      </c>
      <c r="C2524" t="s">
        <v>42</v>
      </c>
      <c r="D2524">
        <v>23748</v>
      </c>
      <c r="E2524">
        <v>47554</v>
      </c>
      <c r="F2524" t="s">
        <v>8</v>
      </c>
    </row>
    <row r="2525" spans="1:6" x14ac:dyDescent="0.2">
      <c r="A2525">
        <v>2020</v>
      </c>
      <c r="B2525" t="s">
        <v>59</v>
      </c>
      <c r="C2525" t="s">
        <v>43</v>
      </c>
      <c r="D2525">
        <v>26503</v>
      </c>
      <c r="E2525">
        <v>50347</v>
      </c>
      <c r="F2525" t="s">
        <v>8</v>
      </c>
    </row>
    <row r="2526" spans="1:6" x14ac:dyDescent="0.2">
      <c r="A2526">
        <v>2020</v>
      </c>
      <c r="B2526" t="s">
        <v>59</v>
      </c>
      <c r="C2526" t="s">
        <v>44</v>
      </c>
      <c r="D2526">
        <v>74845</v>
      </c>
      <c r="E2526">
        <v>51000</v>
      </c>
      <c r="F2526" t="s">
        <v>10</v>
      </c>
    </row>
    <row r="2527" spans="1:6" x14ac:dyDescent="0.2">
      <c r="A2527">
        <v>2020</v>
      </c>
      <c r="B2527" t="s">
        <v>59</v>
      </c>
      <c r="C2527" t="s">
        <v>45</v>
      </c>
      <c r="D2527">
        <v>7658</v>
      </c>
      <c r="E2527">
        <v>49902</v>
      </c>
      <c r="F2527" t="s">
        <v>10</v>
      </c>
    </row>
    <row r="2528" spans="1:6" x14ac:dyDescent="0.2">
      <c r="A2528">
        <v>2020</v>
      </c>
      <c r="B2528" t="s">
        <v>59</v>
      </c>
      <c r="C2528" t="s">
        <v>46</v>
      </c>
      <c r="D2528">
        <v>30013</v>
      </c>
      <c r="E2528">
        <v>45429</v>
      </c>
      <c r="F2528" t="s">
        <v>10</v>
      </c>
    </row>
    <row r="2529" spans="1:6" x14ac:dyDescent="0.2">
      <c r="A2529">
        <v>2020</v>
      </c>
      <c r="B2529" t="s">
        <v>59</v>
      </c>
      <c r="C2529" t="s">
        <v>47</v>
      </c>
      <c r="D2529">
        <v>8059</v>
      </c>
      <c r="E2529">
        <v>45650</v>
      </c>
      <c r="F2529" t="s">
        <v>10</v>
      </c>
    </row>
    <row r="2530" spans="1:6" x14ac:dyDescent="0.2">
      <c r="A2530">
        <v>2020</v>
      </c>
      <c r="B2530" t="s">
        <v>59</v>
      </c>
      <c r="C2530" t="s">
        <v>48</v>
      </c>
      <c r="D2530">
        <v>40040</v>
      </c>
      <c r="E2530">
        <v>52137</v>
      </c>
      <c r="F2530" t="s">
        <v>10</v>
      </c>
    </row>
    <row r="2531" spans="1:6" x14ac:dyDescent="0.2">
      <c r="A2531">
        <v>2020</v>
      </c>
      <c r="B2531" t="s">
        <v>59</v>
      </c>
      <c r="C2531" t="s">
        <v>49</v>
      </c>
      <c r="D2531">
        <v>147447</v>
      </c>
      <c r="E2531">
        <v>58337</v>
      </c>
      <c r="F2531" t="s">
        <v>8</v>
      </c>
    </row>
    <row r="2532" spans="1:6" x14ac:dyDescent="0.2">
      <c r="A2532">
        <v>2020</v>
      </c>
      <c r="B2532" t="s">
        <v>59</v>
      </c>
      <c r="C2532" t="s">
        <v>50</v>
      </c>
      <c r="D2532">
        <v>19531</v>
      </c>
      <c r="E2532">
        <v>50163</v>
      </c>
      <c r="F2532" t="s">
        <v>8</v>
      </c>
    </row>
    <row r="2533" spans="1:6" x14ac:dyDescent="0.2">
      <c r="A2533">
        <v>2020</v>
      </c>
      <c r="B2533" t="s">
        <v>59</v>
      </c>
      <c r="C2533" t="s">
        <v>51</v>
      </c>
      <c r="D2533">
        <v>5084</v>
      </c>
      <c r="E2533">
        <v>46351</v>
      </c>
      <c r="F2533" t="s">
        <v>10</v>
      </c>
    </row>
    <row r="2534" spans="1:6" x14ac:dyDescent="0.2">
      <c r="A2534">
        <v>2020</v>
      </c>
      <c r="B2534" t="s">
        <v>59</v>
      </c>
      <c r="C2534" t="s">
        <v>52</v>
      </c>
      <c r="D2534">
        <v>43180</v>
      </c>
      <c r="E2534">
        <v>49886</v>
      </c>
      <c r="F2534" t="s">
        <v>8</v>
      </c>
    </row>
    <row r="2535" spans="1:6" x14ac:dyDescent="0.2">
      <c r="A2535">
        <v>2020</v>
      </c>
      <c r="B2535" t="s">
        <v>59</v>
      </c>
      <c r="C2535" t="s">
        <v>53</v>
      </c>
      <c r="D2535">
        <v>39324</v>
      </c>
      <c r="E2535">
        <v>69994</v>
      </c>
      <c r="F2535" t="s">
        <v>8</v>
      </c>
    </row>
    <row r="2536" spans="1:6" x14ac:dyDescent="0.2">
      <c r="A2536">
        <v>2020</v>
      </c>
      <c r="B2536" t="s">
        <v>59</v>
      </c>
      <c r="C2536" t="s">
        <v>54</v>
      </c>
      <c r="D2536">
        <v>10925</v>
      </c>
      <c r="E2536">
        <v>44698</v>
      </c>
      <c r="F2536" t="s">
        <v>10</v>
      </c>
    </row>
    <row r="2537" spans="1:6" x14ac:dyDescent="0.2">
      <c r="A2537">
        <v>2020</v>
      </c>
      <c r="B2537" t="s">
        <v>59</v>
      </c>
      <c r="C2537" t="s">
        <v>55</v>
      </c>
      <c r="D2537">
        <v>36496</v>
      </c>
      <c r="E2537">
        <v>47512</v>
      </c>
      <c r="F2537" t="s">
        <v>10</v>
      </c>
    </row>
    <row r="2538" spans="1:6" x14ac:dyDescent="0.2">
      <c r="A2538">
        <v>2020</v>
      </c>
      <c r="B2538" t="s">
        <v>59</v>
      </c>
      <c r="C2538" t="s">
        <v>56</v>
      </c>
      <c r="D2538">
        <v>4830</v>
      </c>
      <c r="E2538">
        <v>48737</v>
      </c>
      <c r="F2538" t="s">
        <v>8</v>
      </c>
    </row>
    <row r="2539" spans="1:6" x14ac:dyDescent="0.2">
      <c r="A2539">
        <v>2020</v>
      </c>
      <c r="B2539" t="s">
        <v>60</v>
      </c>
      <c r="C2539" t="s">
        <v>7</v>
      </c>
      <c r="D2539">
        <v>2168</v>
      </c>
      <c r="E2539">
        <v>66025</v>
      </c>
      <c r="F2539" t="s">
        <v>8</v>
      </c>
    </row>
    <row r="2540" spans="1:6" x14ac:dyDescent="0.2">
      <c r="A2540">
        <v>2020</v>
      </c>
      <c r="B2540" t="s">
        <v>60</v>
      </c>
      <c r="C2540" t="s">
        <v>9</v>
      </c>
      <c r="D2540">
        <v>3113</v>
      </c>
      <c r="E2540">
        <v>81499</v>
      </c>
      <c r="F2540" t="s">
        <v>10</v>
      </c>
    </row>
    <row r="2541" spans="1:6" x14ac:dyDescent="0.2">
      <c r="A2541">
        <v>2020</v>
      </c>
      <c r="B2541" t="s">
        <v>60</v>
      </c>
      <c r="C2541" t="s">
        <v>11</v>
      </c>
      <c r="D2541">
        <v>1210</v>
      </c>
      <c r="E2541">
        <v>59828</v>
      </c>
      <c r="F2541" t="s">
        <v>8</v>
      </c>
    </row>
    <row r="2542" spans="1:6" x14ac:dyDescent="0.2">
      <c r="A2542">
        <v>2020</v>
      </c>
      <c r="B2542" t="s">
        <v>60</v>
      </c>
      <c r="C2542" t="s">
        <v>12</v>
      </c>
      <c r="D2542">
        <v>26592</v>
      </c>
      <c r="E2542">
        <v>194173</v>
      </c>
      <c r="F2542" t="s">
        <v>10</v>
      </c>
    </row>
    <row r="2543" spans="1:6" x14ac:dyDescent="0.2">
      <c r="A2543">
        <v>2020</v>
      </c>
      <c r="B2543" t="s">
        <v>60</v>
      </c>
      <c r="C2543" t="s">
        <v>13</v>
      </c>
      <c r="D2543">
        <v>4173</v>
      </c>
      <c r="E2543">
        <v>106735</v>
      </c>
      <c r="F2543" t="s">
        <v>8</v>
      </c>
    </row>
    <row r="2544" spans="1:6" x14ac:dyDescent="0.2">
      <c r="A2544">
        <v>2020</v>
      </c>
      <c r="B2544" t="s">
        <v>60</v>
      </c>
      <c r="C2544" t="s">
        <v>14</v>
      </c>
      <c r="D2544">
        <v>2306</v>
      </c>
      <c r="E2544">
        <v>116642</v>
      </c>
      <c r="F2544" t="s">
        <v>8</v>
      </c>
    </row>
    <row r="2545" spans="1:6" x14ac:dyDescent="0.2">
      <c r="A2545">
        <v>2020</v>
      </c>
      <c r="B2545" t="s">
        <v>60</v>
      </c>
      <c r="C2545" t="s">
        <v>15</v>
      </c>
      <c r="D2545">
        <v>433</v>
      </c>
      <c r="E2545">
        <v>71782</v>
      </c>
      <c r="F2545" t="s">
        <v>10</v>
      </c>
    </row>
    <row r="2546" spans="1:6" x14ac:dyDescent="0.2">
      <c r="A2546">
        <v>2020</v>
      </c>
      <c r="B2546" t="s">
        <v>60</v>
      </c>
      <c r="C2546" t="s">
        <v>16</v>
      </c>
      <c r="D2546">
        <v>11205</v>
      </c>
      <c r="E2546">
        <v>87168</v>
      </c>
      <c r="F2546" t="s">
        <v>10</v>
      </c>
    </row>
    <row r="2547" spans="1:6" x14ac:dyDescent="0.2">
      <c r="A2547">
        <v>2020</v>
      </c>
      <c r="B2547" t="s">
        <v>60</v>
      </c>
      <c r="C2547" t="s">
        <v>17</v>
      </c>
      <c r="D2547">
        <v>5113</v>
      </c>
      <c r="E2547">
        <v>102613</v>
      </c>
      <c r="F2547" t="s">
        <v>8</v>
      </c>
    </row>
    <row r="2548" spans="1:6" x14ac:dyDescent="0.2">
      <c r="A2548">
        <v>2020</v>
      </c>
      <c r="B2548" t="s">
        <v>60</v>
      </c>
      <c r="C2548" t="s">
        <v>18</v>
      </c>
      <c r="D2548">
        <v>1223</v>
      </c>
      <c r="E2548">
        <v>58761</v>
      </c>
      <c r="F2548" t="s">
        <v>8</v>
      </c>
    </row>
    <row r="2549" spans="1:6" x14ac:dyDescent="0.2">
      <c r="A2549">
        <v>2020</v>
      </c>
      <c r="B2549" t="s">
        <v>60</v>
      </c>
      <c r="C2549" t="s">
        <v>19</v>
      </c>
      <c r="D2549">
        <v>6688</v>
      </c>
      <c r="E2549">
        <v>97164</v>
      </c>
      <c r="F2549" t="s">
        <v>10</v>
      </c>
    </row>
    <row r="2550" spans="1:6" x14ac:dyDescent="0.2">
      <c r="A2550">
        <v>2020</v>
      </c>
      <c r="B2550" t="s">
        <v>60</v>
      </c>
      <c r="C2550" t="s">
        <v>20</v>
      </c>
      <c r="D2550">
        <v>2123</v>
      </c>
      <c r="E2550">
        <v>66371</v>
      </c>
      <c r="F2550" t="s">
        <v>10</v>
      </c>
    </row>
    <row r="2551" spans="1:6" x14ac:dyDescent="0.2">
      <c r="A2551">
        <v>2020</v>
      </c>
      <c r="B2551" t="s">
        <v>60</v>
      </c>
      <c r="C2551" t="s">
        <v>21</v>
      </c>
      <c r="D2551">
        <v>1742</v>
      </c>
      <c r="E2551">
        <v>64519</v>
      </c>
      <c r="F2551" t="s">
        <v>10</v>
      </c>
    </row>
    <row r="2552" spans="1:6" x14ac:dyDescent="0.2">
      <c r="A2552">
        <v>2020</v>
      </c>
      <c r="B2552" t="s">
        <v>60</v>
      </c>
      <c r="C2552" t="s">
        <v>22</v>
      </c>
      <c r="D2552">
        <v>1308</v>
      </c>
      <c r="E2552">
        <v>69399</v>
      </c>
      <c r="F2552" t="s">
        <v>10</v>
      </c>
    </row>
    <row r="2553" spans="1:6" x14ac:dyDescent="0.2">
      <c r="A2553">
        <v>2020</v>
      </c>
      <c r="B2553" t="s">
        <v>60</v>
      </c>
      <c r="C2553" t="s">
        <v>23</v>
      </c>
      <c r="D2553">
        <v>1785</v>
      </c>
      <c r="E2553">
        <v>60629</v>
      </c>
      <c r="F2553" t="s">
        <v>10</v>
      </c>
    </row>
    <row r="2554" spans="1:6" x14ac:dyDescent="0.2">
      <c r="A2554">
        <v>2020</v>
      </c>
      <c r="B2554" t="s">
        <v>60</v>
      </c>
      <c r="C2554" t="s">
        <v>24</v>
      </c>
      <c r="D2554">
        <v>1716</v>
      </c>
      <c r="E2554">
        <v>64223</v>
      </c>
      <c r="F2554" t="s">
        <v>8</v>
      </c>
    </row>
    <row r="2555" spans="1:6" x14ac:dyDescent="0.2">
      <c r="A2555">
        <v>2020</v>
      </c>
      <c r="B2555" t="s">
        <v>60</v>
      </c>
      <c r="C2555" t="s">
        <v>25</v>
      </c>
      <c r="D2555">
        <v>849</v>
      </c>
      <c r="E2555">
        <v>60502</v>
      </c>
      <c r="F2555" t="s">
        <v>8</v>
      </c>
    </row>
    <row r="2556" spans="1:6" x14ac:dyDescent="0.2">
      <c r="A2556">
        <v>2020</v>
      </c>
      <c r="B2556" t="s">
        <v>60</v>
      </c>
      <c r="C2556" t="s">
        <v>26</v>
      </c>
      <c r="D2556">
        <v>2737</v>
      </c>
      <c r="E2556">
        <v>98844</v>
      </c>
      <c r="F2556" t="s">
        <v>10</v>
      </c>
    </row>
    <row r="2557" spans="1:6" x14ac:dyDescent="0.2">
      <c r="A2557">
        <v>2020</v>
      </c>
      <c r="B2557" t="s">
        <v>60</v>
      </c>
      <c r="C2557" t="s">
        <v>27</v>
      </c>
      <c r="D2557">
        <v>5379</v>
      </c>
      <c r="E2557">
        <v>129118</v>
      </c>
      <c r="F2557" t="s">
        <v>8</v>
      </c>
    </row>
    <row r="2558" spans="1:6" x14ac:dyDescent="0.2">
      <c r="A2558">
        <v>2020</v>
      </c>
      <c r="B2558" t="s">
        <v>60</v>
      </c>
      <c r="C2558" t="s">
        <v>28</v>
      </c>
      <c r="D2558">
        <v>6287</v>
      </c>
      <c r="E2558">
        <v>79556</v>
      </c>
      <c r="F2558" t="s">
        <v>8</v>
      </c>
    </row>
    <row r="2559" spans="1:6" x14ac:dyDescent="0.2">
      <c r="A2559">
        <v>2020</v>
      </c>
      <c r="B2559" t="s">
        <v>60</v>
      </c>
      <c r="C2559" t="s">
        <v>29</v>
      </c>
      <c r="D2559">
        <v>3977</v>
      </c>
      <c r="E2559">
        <v>84903</v>
      </c>
      <c r="F2559" t="s">
        <v>10</v>
      </c>
    </row>
    <row r="2560" spans="1:6" x14ac:dyDescent="0.2">
      <c r="A2560">
        <v>2020</v>
      </c>
      <c r="B2560" t="s">
        <v>60</v>
      </c>
      <c r="C2560" t="s">
        <v>30</v>
      </c>
      <c r="D2560">
        <v>940</v>
      </c>
      <c r="E2560">
        <v>55173</v>
      </c>
      <c r="F2560" t="s">
        <v>10</v>
      </c>
    </row>
    <row r="2561" spans="1:6" x14ac:dyDescent="0.2">
      <c r="A2561">
        <v>2020</v>
      </c>
      <c r="B2561" t="s">
        <v>60</v>
      </c>
      <c r="C2561" t="s">
        <v>31</v>
      </c>
      <c r="D2561">
        <v>3049</v>
      </c>
      <c r="E2561">
        <v>87842</v>
      </c>
      <c r="F2561" t="s">
        <v>8</v>
      </c>
    </row>
    <row r="2562" spans="1:6" x14ac:dyDescent="0.2">
      <c r="A2562">
        <v>2020</v>
      </c>
      <c r="B2562" t="s">
        <v>60</v>
      </c>
      <c r="C2562" t="s">
        <v>32</v>
      </c>
      <c r="D2562">
        <v>801</v>
      </c>
      <c r="E2562">
        <v>60475</v>
      </c>
      <c r="F2562" t="s">
        <v>8</v>
      </c>
    </row>
    <row r="2563" spans="1:6" x14ac:dyDescent="0.2">
      <c r="A2563">
        <v>2020</v>
      </c>
      <c r="B2563" t="s">
        <v>60</v>
      </c>
      <c r="C2563" t="s">
        <v>33</v>
      </c>
      <c r="D2563">
        <v>973</v>
      </c>
      <c r="E2563">
        <v>70407</v>
      </c>
      <c r="F2563" t="s">
        <v>10</v>
      </c>
    </row>
    <row r="2564" spans="1:6" x14ac:dyDescent="0.2">
      <c r="A2564">
        <v>2020</v>
      </c>
      <c r="B2564" t="s">
        <v>60</v>
      </c>
      <c r="C2564" t="s">
        <v>34</v>
      </c>
      <c r="D2564">
        <v>1541</v>
      </c>
      <c r="E2564">
        <v>76292</v>
      </c>
      <c r="F2564" t="s">
        <v>8</v>
      </c>
    </row>
    <row r="2565" spans="1:6" x14ac:dyDescent="0.2">
      <c r="A2565">
        <v>2022</v>
      </c>
      <c r="B2565" t="s">
        <v>62</v>
      </c>
      <c r="C2565" t="s">
        <v>12</v>
      </c>
      <c r="D2565">
        <v>5876</v>
      </c>
      <c r="E2565">
        <v>69709</v>
      </c>
      <c r="F2565" t="s">
        <v>10</v>
      </c>
    </row>
    <row r="2566" spans="1:6" x14ac:dyDescent="0.2">
      <c r="A2566">
        <v>2022</v>
      </c>
      <c r="B2566" t="s">
        <v>62</v>
      </c>
      <c r="C2566" t="s">
        <v>66</v>
      </c>
      <c r="D2566">
        <v>32595</v>
      </c>
      <c r="E2566">
        <v>72460</v>
      </c>
      <c r="F2566" t="s">
        <v>8</v>
      </c>
    </row>
    <row r="2567" spans="1:6" x14ac:dyDescent="0.2">
      <c r="A2567">
        <v>2022</v>
      </c>
      <c r="B2567" t="s">
        <v>62</v>
      </c>
      <c r="C2567" t="s">
        <v>49</v>
      </c>
      <c r="D2567">
        <v>146639</v>
      </c>
      <c r="E2567">
        <v>87123</v>
      </c>
      <c r="F2567" t="s">
        <v>8</v>
      </c>
    </row>
    <row r="2568" spans="1:6" x14ac:dyDescent="0.2">
      <c r="A2568">
        <v>2022</v>
      </c>
      <c r="B2568" t="s">
        <v>62</v>
      </c>
      <c r="C2568" t="s">
        <v>12</v>
      </c>
      <c r="D2568">
        <v>25941</v>
      </c>
      <c r="E2568">
        <v>74355</v>
      </c>
      <c r="F2568" t="s">
        <v>10</v>
      </c>
    </row>
    <row r="2569" spans="1:6" x14ac:dyDescent="0.2">
      <c r="A2569">
        <v>2022</v>
      </c>
      <c r="B2569" t="s">
        <v>62</v>
      </c>
      <c r="C2569" t="s">
        <v>66</v>
      </c>
      <c r="D2569">
        <v>6346</v>
      </c>
      <c r="E2569">
        <v>80442</v>
      </c>
      <c r="F2569" t="s">
        <v>10</v>
      </c>
    </row>
    <row r="2570" spans="1:6" x14ac:dyDescent="0.2">
      <c r="A2570">
        <v>2022</v>
      </c>
      <c r="B2570" t="s">
        <v>62</v>
      </c>
      <c r="C2570" t="s">
        <v>49</v>
      </c>
      <c r="D2570">
        <v>60099</v>
      </c>
      <c r="E2570">
        <v>102046</v>
      </c>
      <c r="F2570" t="s">
        <v>8</v>
      </c>
    </row>
    <row r="2571" spans="1:6" x14ac:dyDescent="0.2">
      <c r="A2571">
        <v>2022</v>
      </c>
      <c r="B2571" t="s">
        <v>62</v>
      </c>
      <c r="C2571" t="s">
        <v>12</v>
      </c>
      <c r="D2571">
        <v>43094</v>
      </c>
      <c r="E2571">
        <v>98279</v>
      </c>
      <c r="F2571" t="s">
        <v>8</v>
      </c>
    </row>
    <row r="2572" spans="1:6" x14ac:dyDescent="0.2">
      <c r="A2572">
        <v>2022</v>
      </c>
      <c r="B2572" t="s">
        <v>62</v>
      </c>
      <c r="C2572" t="s">
        <v>66</v>
      </c>
      <c r="D2572">
        <v>8599</v>
      </c>
      <c r="E2572">
        <v>59557</v>
      </c>
      <c r="F2572" t="s">
        <v>10</v>
      </c>
    </row>
    <row r="2573" spans="1:6" x14ac:dyDescent="0.2">
      <c r="A2573">
        <v>2022</v>
      </c>
      <c r="B2573" t="s">
        <v>62</v>
      </c>
      <c r="C2573" t="s">
        <v>49</v>
      </c>
      <c r="D2573">
        <v>27048</v>
      </c>
      <c r="E2573">
        <v>73254</v>
      </c>
      <c r="F2573" t="s">
        <v>10</v>
      </c>
    </row>
    <row r="2574" spans="1:6" x14ac:dyDescent="0.2">
      <c r="A2574">
        <v>2022</v>
      </c>
      <c r="B2574" t="s">
        <v>62</v>
      </c>
      <c r="C2574" t="s">
        <v>12</v>
      </c>
      <c r="D2574">
        <v>4986</v>
      </c>
      <c r="E2574">
        <v>66233</v>
      </c>
      <c r="F2574" t="s">
        <v>10</v>
      </c>
    </row>
    <row r="2575" spans="1:6" x14ac:dyDescent="0.2">
      <c r="A2575">
        <v>2022</v>
      </c>
      <c r="B2575" t="s">
        <v>63</v>
      </c>
      <c r="C2575" t="s">
        <v>66</v>
      </c>
      <c r="D2575">
        <v>15859</v>
      </c>
      <c r="E2575">
        <v>57193</v>
      </c>
      <c r="F2575" t="s">
        <v>10</v>
      </c>
    </row>
    <row r="2576" spans="1:6" x14ac:dyDescent="0.2">
      <c r="A2576">
        <v>2022</v>
      </c>
      <c r="B2576" t="s">
        <v>63</v>
      </c>
      <c r="C2576" t="s">
        <v>49</v>
      </c>
      <c r="D2576">
        <v>20727</v>
      </c>
      <c r="E2576">
        <v>62159</v>
      </c>
      <c r="F2576" t="s">
        <v>10</v>
      </c>
    </row>
    <row r="2577" spans="1:6" x14ac:dyDescent="0.2">
      <c r="A2577">
        <v>2022</v>
      </c>
      <c r="B2577" t="s">
        <v>63</v>
      </c>
      <c r="C2577" t="s">
        <v>12</v>
      </c>
      <c r="D2577">
        <v>15656</v>
      </c>
      <c r="E2577">
        <v>53435</v>
      </c>
      <c r="F2577" t="s">
        <v>8</v>
      </c>
    </row>
    <row r="2578" spans="1:6" x14ac:dyDescent="0.2">
      <c r="A2578">
        <v>2022</v>
      </c>
      <c r="B2578" t="s">
        <v>63</v>
      </c>
      <c r="C2578" t="s">
        <v>66</v>
      </c>
      <c r="D2578">
        <v>656765</v>
      </c>
      <c r="E2578">
        <v>63668</v>
      </c>
      <c r="F2578" t="s">
        <v>8</v>
      </c>
    </row>
    <row r="2579" spans="1:6" x14ac:dyDescent="0.2">
      <c r="A2579">
        <v>2022</v>
      </c>
      <c r="B2579" t="s">
        <v>63</v>
      </c>
      <c r="C2579" t="s">
        <v>49</v>
      </c>
      <c r="D2579">
        <v>23475</v>
      </c>
      <c r="E2579">
        <v>61198</v>
      </c>
      <c r="F2579" t="s">
        <v>10</v>
      </c>
    </row>
    <row r="2580" spans="1:6" x14ac:dyDescent="0.2">
      <c r="A2580">
        <v>2022</v>
      </c>
      <c r="B2580" t="s">
        <v>63</v>
      </c>
      <c r="C2580" t="s">
        <v>12</v>
      </c>
      <c r="D2580">
        <v>19964</v>
      </c>
      <c r="E2580">
        <v>67215</v>
      </c>
      <c r="F2580" t="s">
        <v>8</v>
      </c>
    </row>
    <row r="2581" spans="1:6" x14ac:dyDescent="0.2">
      <c r="A2581">
        <v>2022</v>
      </c>
      <c r="B2581" t="s">
        <v>63</v>
      </c>
      <c r="C2581" t="s">
        <v>66</v>
      </c>
      <c r="D2581">
        <v>5522</v>
      </c>
      <c r="E2581">
        <v>63470</v>
      </c>
      <c r="F2581" t="s">
        <v>8</v>
      </c>
    </row>
    <row r="2582" spans="1:6" x14ac:dyDescent="0.2">
      <c r="A2582">
        <v>2022</v>
      </c>
      <c r="B2582" t="s">
        <v>63</v>
      </c>
      <c r="C2582" t="s">
        <v>49</v>
      </c>
      <c r="D2582">
        <v>85058</v>
      </c>
      <c r="E2582">
        <v>61114</v>
      </c>
      <c r="F2582" t="s">
        <v>10</v>
      </c>
    </row>
    <row r="2583" spans="1:6" x14ac:dyDescent="0.2">
      <c r="A2583">
        <v>2022</v>
      </c>
      <c r="B2583" t="s">
        <v>63</v>
      </c>
      <c r="C2583" t="s">
        <v>12</v>
      </c>
      <c r="D2583">
        <v>31842</v>
      </c>
      <c r="E2583">
        <v>63141</v>
      </c>
      <c r="F2583" t="s">
        <v>10</v>
      </c>
    </row>
    <row r="2584" spans="1:6" x14ac:dyDescent="0.2">
      <c r="A2584">
        <v>2022</v>
      </c>
      <c r="B2584" t="s">
        <v>63</v>
      </c>
      <c r="C2584" t="s">
        <v>66</v>
      </c>
      <c r="D2584">
        <v>9128</v>
      </c>
      <c r="E2584">
        <v>51479</v>
      </c>
      <c r="F2584" t="s">
        <v>8</v>
      </c>
    </row>
    <row r="2585" spans="1:6" x14ac:dyDescent="0.2">
      <c r="A2585">
        <v>2022</v>
      </c>
      <c r="B2585" t="s">
        <v>63</v>
      </c>
      <c r="C2585" t="s">
        <v>49</v>
      </c>
      <c r="D2585">
        <v>39684</v>
      </c>
      <c r="E2585">
        <v>61678</v>
      </c>
      <c r="F2585" t="s">
        <v>8</v>
      </c>
    </row>
    <row r="2586" spans="1:6" x14ac:dyDescent="0.2">
      <c r="A2586">
        <v>2022</v>
      </c>
      <c r="B2586" t="s">
        <v>63</v>
      </c>
      <c r="C2586" t="s">
        <v>12</v>
      </c>
      <c r="D2586">
        <v>16899</v>
      </c>
      <c r="E2586">
        <v>58802</v>
      </c>
      <c r="F2586" t="s">
        <v>10</v>
      </c>
    </row>
    <row r="2587" spans="1:6" x14ac:dyDescent="0.2">
      <c r="A2587">
        <v>2022</v>
      </c>
      <c r="B2587" t="s">
        <v>63</v>
      </c>
      <c r="C2587" t="s">
        <v>21</v>
      </c>
      <c r="D2587">
        <v>13294</v>
      </c>
      <c r="E2587">
        <v>53222</v>
      </c>
      <c r="F2587" t="s">
        <v>8</v>
      </c>
    </row>
    <row r="2588" spans="1:6" x14ac:dyDescent="0.2">
      <c r="A2588">
        <v>2022</v>
      </c>
      <c r="B2588" t="s">
        <v>63</v>
      </c>
      <c r="C2588" t="s">
        <v>22</v>
      </c>
      <c r="D2588">
        <v>10330</v>
      </c>
      <c r="E2588">
        <v>54486</v>
      </c>
      <c r="F2588" t="s">
        <v>10</v>
      </c>
    </row>
    <row r="2589" spans="1:6" x14ac:dyDescent="0.2">
      <c r="A2589">
        <v>2022</v>
      </c>
      <c r="B2589" t="s">
        <v>63</v>
      </c>
      <c r="C2589" t="s">
        <v>23</v>
      </c>
      <c r="D2589">
        <v>20809</v>
      </c>
      <c r="E2589">
        <v>58098</v>
      </c>
      <c r="F2589" t="s">
        <v>8</v>
      </c>
    </row>
    <row r="2590" spans="1:6" x14ac:dyDescent="0.2">
      <c r="A2590">
        <v>2022</v>
      </c>
      <c r="B2590" t="s">
        <v>63</v>
      </c>
      <c r="C2590" t="s">
        <v>24</v>
      </c>
      <c r="D2590">
        <v>16834</v>
      </c>
      <c r="E2590">
        <v>54222</v>
      </c>
      <c r="F2590" t="s">
        <v>8</v>
      </c>
    </row>
    <row r="2591" spans="1:6" x14ac:dyDescent="0.2">
      <c r="A2591">
        <v>2022</v>
      </c>
      <c r="B2591" t="s">
        <v>63</v>
      </c>
      <c r="C2591" t="s">
        <v>25</v>
      </c>
      <c r="D2591">
        <v>5591</v>
      </c>
      <c r="E2591">
        <v>59739</v>
      </c>
      <c r="F2591" t="s">
        <v>10</v>
      </c>
    </row>
    <row r="2592" spans="1:6" x14ac:dyDescent="0.2">
      <c r="A2592">
        <v>2022</v>
      </c>
      <c r="B2592" t="s">
        <v>63</v>
      </c>
      <c r="C2592" t="s">
        <v>26</v>
      </c>
      <c r="D2592">
        <v>21505</v>
      </c>
      <c r="E2592">
        <v>65854</v>
      </c>
      <c r="F2592" t="s">
        <v>10</v>
      </c>
    </row>
    <row r="2593" spans="1:6" x14ac:dyDescent="0.2">
      <c r="A2593">
        <v>2022</v>
      </c>
      <c r="B2593" t="s">
        <v>6</v>
      </c>
      <c r="C2593" t="s">
        <v>7</v>
      </c>
      <c r="D2593">
        <v>1829</v>
      </c>
      <c r="E2593">
        <v>64872</v>
      </c>
      <c r="F2593" t="s">
        <v>8</v>
      </c>
    </row>
    <row r="2594" spans="1:6" x14ac:dyDescent="0.2">
      <c r="A2594">
        <v>2022</v>
      </c>
      <c r="B2594" t="s">
        <v>6</v>
      </c>
      <c r="C2594" t="s">
        <v>9</v>
      </c>
      <c r="D2594">
        <v>1354</v>
      </c>
      <c r="E2594">
        <v>61216</v>
      </c>
      <c r="F2594" t="s">
        <v>10</v>
      </c>
    </row>
    <row r="2595" spans="1:6" x14ac:dyDescent="0.2">
      <c r="A2595">
        <v>2022</v>
      </c>
      <c r="B2595" t="s">
        <v>6</v>
      </c>
      <c r="C2595" t="s">
        <v>11</v>
      </c>
      <c r="D2595">
        <v>2565</v>
      </c>
      <c r="E2595">
        <v>55909</v>
      </c>
      <c r="F2595" t="s">
        <v>8</v>
      </c>
    </row>
    <row r="2596" spans="1:6" x14ac:dyDescent="0.2">
      <c r="A2596">
        <v>2022</v>
      </c>
      <c r="B2596" t="s">
        <v>6</v>
      </c>
      <c r="C2596" t="s">
        <v>12</v>
      </c>
      <c r="D2596">
        <v>17651</v>
      </c>
      <c r="E2596">
        <v>48534</v>
      </c>
      <c r="F2596" t="s">
        <v>8</v>
      </c>
    </row>
    <row r="2597" spans="1:6" x14ac:dyDescent="0.2">
      <c r="A2597">
        <v>2022</v>
      </c>
      <c r="B2597" t="s">
        <v>6</v>
      </c>
      <c r="C2597" t="s">
        <v>13</v>
      </c>
      <c r="D2597">
        <v>3312</v>
      </c>
      <c r="E2597">
        <v>97879</v>
      </c>
      <c r="F2597" t="s">
        <v>10</v>
      </c>
    </row>
    <row r="2598" spans="1:6" x14ac:dyDescent="0.2">
      <c r="A2598">
        <v>2022</v>
      </c>
      <c r="B2598" t="s">
        <v>6</v>
      </c>
      <c r="C2598" t="s">
        <v>14</v>
      </c>
      <c r="D2598">
        <v>467</v>
      </c>
      <c r="E2598">
        <v>49142</v>
      </c>
      <c r="F2598" t="s">
        <v>10</v>
      </c>
    </row>
    <row r="2599" spans="1:6" x14ac:dyDescent="0.2">
      <c r="A2599">
        <v>2022</v>
      </c>
      <c r="B2599" t="s">
        <v>6</v>
      </c>
      <c r="C2599" t="s">
        <v>15</v>
      </c>
      <c r="D2599">
        <v>186</v>
      </c>
      <c r="E2599">
        <v>49290</v>
      </c>
      <c r="F2599" t="s">
        <v>8</v>
      </c>
    </row>
    <row r="2600" spans="1:6" x14ac:dyDescent="0.2">
      <c r="A2600">
        <v>2022</v>
      </c>
      <c r="B2600" t="s">
        <v>6</v>
      </c>
      <c r="C2600" t="s">
        <v>16</v>
      </c>
      <c r="D2600">
        <v>5394</v>
      </c>
      <c r="E2600">
        <v>43717</v>
      </c>
      <c r="F2600" t="s">
        <v>8</v>
      </c>
    </row>
    <row r="2601" spans="1:6" x14ac:dyDescent="0.2">
      <c r="A2601">
        <v>2022</v>
      </c>
      <c r="B2601" t="s">
        <v>6</v>
      </c>
      <c r="C2601" t="s">
        <v>17</v>
      </c>
      <c r="D2601">
        <v>2794</v>
      </c>
      <c r="E2601">
        <v>51978</v>
      </c>
      <c r="F2601" t="s">
        <v>10</v>
      </c>
    </row>
    <row r="2602" spans="1:6" x14ac:dyDescent="0.2">
      <c r="A2602">
        <v>2022</v>
      </c>
      <c r="B2602" t="s">
        <v>6</v>
      </c>
      <c r="C2602" t="s">
        <v>18</v>
      </c>
      <c r="D2602">
        <v>2531</v>
      </c>
      <c r="E2602">
        <v>48820</v>
      </c>
      <c r="F2602" t="s">
        <v>10</v>
      </c>
    </row>
    <row r="2603" spans="1:6" x14ac:dyDescent="0.2">
      <c r="A2603">
        <v>2022</v>
      </c>
      <c r="B2603" t="s">
        <v>6</v>
      </c>
      <c r="C2603" t="s">
        <v>19</v>
      </c>
      <c r="D2603">
        <v>2818</v>
      </c>
      <c r="E2603">
        <v>58259</v>
      </c>
      <c r="F2603" t="s">
        <v>10</v>
      </c>
    </row>
    <row r="2604" spans="1:6" x14ac:dyDescent="0.2">
      <c r="A2604">
        <v>2022</v>
      </c>
      <c r="B2604" t="s">
        <v>6</v>
      </c>
      <c r="C2604" t="s">
        <v>20</v>
      </c>
      <c r="D2604">
        <v>2302</v>
      </c>
      <c r="E2604">
        <v>56732</v>
      </c>
      <c r="F2604" t="s">
        <v>10</v>
      </c>
    </row>
    <row r="2605" spans="1:6" x14ac:dyDescent="0.2">
      <c r="A2605">
        <v>2022</v>
      </c>
      <c r="B2605" t="s">
        <v>6</v>
      </c>
      <c r="C2605" t="s">
        <v>21</v>
      </c>
      <c r="D2605">
        <v>2911</v>
      </c>
      <c r="E2605">
        <v>51588</v>
      </c>
      <c r="F2605" t="s">
        <v>10</v>
      </c>
    </row>
    <row r="2606" spans="1:6" x14ac:dyDescent="0.2">
      <c r="A2606">
        <v>2022</v>
      </c>
      <c r="B2606" t="s">
        <v>6</v>
      </c>
      <c r="C2606" t="s">
        <v>22</v>
      </c>
      <c r="D2606">
        <v>2613</v>
      </c>
      <c r="E2606">
        <v>53721</v>
      </c>
      <c r="F2606" t="s">
        <v>10</v>
      </c>
    </row>
    <row r="2607" spans="1:6" x14ac:dyDescent="0.2">
      <c r="A2607">
        <v>2022</v>
      </c>
      <c r="B2607" t="s">
        <v>6</v>
      </c>
      <c r="C2607" t="s">
        <v>23</v>
      </c>
      <c r="D2607">
        <v>1632</v>
      </c>
      <c r="E2607">
        <v>60605</v>
      </c>
      <c r="F2607" t="s">
        <v>10</v>
      </c>
    </row>
    <row r="2608" spans="1:6" x14ac:dyDescent="0.2">
      <c r="A2608">
        <v>2022</v>
      </c>
      <c r="B2608" t="s">
        <v>6</v>
      </c>
      <c r="C2608" t="s">
        <v>24</v>
      </c>
      <c r="D2608">
        <v>3143</v>
      </c>
      <c r="E2608">
        <v>92727</v>
      </c>
      <c r="F2608" t="s">
        <v>10</v>
      </c>
    </row>
    <row r="2609" spans="1:6" x14ac:dyDescent="0.2">
      <c r="A2609">
        <v>2022</v>
      </c>
      <c r="B2609" t="s">
        <v>6</v>
      </c>
      <c r="C2609" t="s">
        <v>25</v>
      </c>
      <c r="D2609">
        <v>1581</v>
      </c>
      <c r="E2609">
        <v>47422</v>
      </c>
      <c r="F2609" t="s">
        <v>10</v>
      </c>
    </row>
    <row r="2610" spans="1:6" x14ac:dyDescent="0.2">
      <c r="A2610">
        <v>2022</v>
      </c>
      <c r="B2610" t="s">
        <v>6</v>
      </c>
      <c r="C2610" t="s">
        <v>26</v>
      </c>
      <c r="D2610">
        <v>720</v>
      </c>
      <c r="E2610">
        <v>52887</v>
      </c>
      <c r="F2610" t="s">
        <v>10</v>
      </c>
    </row>
    <row r="2611" spans="1:6" x14ac:dyDescent="0.2">
      <c r="A2611">
        <v>2022</v>
      </c>
      <c r="B2611" t="s">
        <v>6</v>
      </c>
      <c r="C2611" t="s">
        <v>27</v>
      </c>
      <c r="D2611">
        <v>999</v>
      </c>
      <c r="E2611">
        <v>70628</v>
      </c>
      <c r="F2611" t="s">
        <v>10</v>
      </c>
    </row>
    <row r="2612" spans="1:6" x14ac:dyDescent="0.2">
      <c r="A2612">
        <v>2022</v>
      </c>
      <c r="B2612" t="s">
        <v>6</v>
      </c>
      <c r="C2612" t="s">
        <v>28</v>
      </c>
      <c r="D2612">
        <v>3574</v>
      </c>
      <c r="E2612">
        <v>49309</v>
      </c>
      <c r="F2612" t="s">
        <v>10</v>
      </c>
    </row>
    <row r="2613" spans="1:6" x14ac:dyDescent="0.2">
      <c r="A2613">
        <v>2022</v>
      </c>
      <c r="B2613" t="s">
        <v>6</v>
      </c>
      <c r="C2613" t="s">
        <v>29</v>
      </c>
      <c r="D2613">
        <v>3175</v>
      </c>
      <c r="E2613">
        <v>57276</v>
      </c>
      <c r="F2613" t="s">
        <v>10</v>
      </c>
    </row>
    <row r="2614" spans="1:6" x14ac:dyDescent="0.2">
      <c r="A2614">
        <v>2022</v>
      </c>
      <c r="B2614" t="s">
        <v>6</v>
      </c>
      <c r="C2614" t="s">
        <v>30</v>
      </c>
      <c r="D2614">
        <v>2070</v>
      </c>
      <c r="E2614">
        <v>56525</v>
      </c>
      <c r="F2614" t="s">
        <v>10</v>
      </c>
    </row>
    <row r="2615" spans="1:6" x14ac:dyDescent="0.2">
      <c r="A2615">
        <v>2022</v>
      </c>
      <c r="B2615" t="s">
        <v>6</v>
      </c>
      <c r="C2615" t="s">
        <v>31</v>
      </c>
      <c r="D2615">
        <v>2123</v>
      </c>
      <c r="E2615">
        <v>52677</v>
      </c>
      <c r="F2615" t="s">
        <v>8</v>
      </c>
    </row>
    <row r="2616" spans="1:6" x14ac:dyDescent="0.2">
      <c r="A2616">
        <v>2022</v>
      </c>
      <c r="B2616" t="s">
        <v>58</v>
      </c>
      <c r="C2616" t="s">
        <v>33</v>
      </c>
      <c r="D2616">
        <v>1988</v>
      </c>
      <c r="E2616">
        <v>56566</v>
      </c>
      <c r="F2616" t="s">
        <v>10</v>
      </c>
    </row>
    <row r="2617" spans="1:6" x14ac:dyDescent="0.2">
      <c r="A2617">
        <v>2022</v>
      </c>
      <c r="B2617" t="s">
        <v>58</v>
      </c>
      <c r="C2617" t="s">
        <v>34</v>
      </c>
      <c r="D2617">
        <v>2066</v>
      </c>
      <c r="E2617">
        <v>63543</v>
      </c>
      <c r="F2617" t="s">
        <v>10</v>
      </c>
    </row>
    <row r="2618" spans="1:6" x14ac:dyDescent="0.2">
      <c r="A2618">
        <v>2022</v>
      </c>
      <c r="B2618" t="s">
        <v>58</v>
      </c>
      <c r="C2618" t="s">
        <v>35</v>
      </c>
      <c r="D2618">
        <v>2032</v>
      </c>
      <c r="E2618">
        <v>76722</v>
      </c>
      <c r="F2618" t="s">
        <v>8</v>
      </c>
    </row>
    <row r="2619" spans="1:6" x14ac:dyDescent="0.2">
      <c r="A2619">
        <v>2022</v>
      </c>
      <c r="B2619" t="s">
        <v>58</v>
      </c>
      <c r="C2619" t="s">
        <v>36</v>
      </c>
      <c r="D2619">
        <v>8976</v>
      </c>
      <c r="E2619">
        <v>85088</v>
      </c>
      <c r="F2619" t="s">
        <v>8</v>
      </c>
    </row>
    <row r="2620" spans="1:6" x14ac:dyDescent="0.2">
      <c r="A2620">
        <v>2022</v>
      </c>
      <c r="B2620" t="s">
        <v>58</v>
      </c>
      <c r="C2620" t="s">
        <v>37</v>
      </c>
      <c r="D2620">
        <v>1768</v>
      </c>
      <c r="E2620">
        <v>58139</v>
      </c>
      <c r="F2620" t="s">
        <v>10</v>
      </c>
    </row>
    <row r="2621" spans="1:6" x14ac:dyDescent="0.2">
      <c r="A2621">
        <v>2022</v>
      </c>
      <c r="B2621" t="s">
        <v>58</v>
      </c>
      <c r="C2621" t="s">
        <v>38</v>
      </c>
      <c r="D2621">
        <v>16910</v>
      </c>
      <c r="E2621">
        <v>72614</v>
      </c>
      <c r="F2621" t="s">
        <v>8</v>
      </c>
    </row>
    <row r="2622" spans="1:6" x14ac:dyDescent="0.2">
      <c r="A2622">
        <v>2022</v>
      </c>
      <c r="B2622" t="s">
        <v>58</v>
      </c>
      <c r="C2622" t="s">
        <v>39</v>
      </c>
      <c r="D2622">
        <v>10219</v>
      </c>
      <c r="E2622">
        <v>64827</v>
      </c>
      <c r="F2622" t="s">
        <v>10</v>
      </c>
    </row>
    <row r="2623" spans="1:6" x14ac:dyDescent="0.2">
      <c r="A2623">
        <v>2022</v>
      </c>
      <c r="B2623" t="s">
        <v>58</v>
      </c>
      <c r="C2623" t="s">
        <v>40</v>
      </c>
      <c r="D2623">
        <v>807</v>
      </c>
      <c r="E2623">
        <v>58882</v>
      </c>
      <c r="F2623" t="s">
        <v>8</v>
      </c>
    </row>
    <row r="2624" spans="1:6" x14ac:dyDescent="0.2">
      <c r="A2624">
        <v>2022</v>
      </c>
      <c r="B2624" t="s">
        <v>58</v>
      </c>
      <c r="C2624" t="s">
        <v>41</v>
      </c>
      <c r="D2624">
        <v>15409</v>
      </c>
      <c r="E2624">
        <v>66487</v>
      </c>
      <c r="F2624" t="s">
        <v>8</v>
      </c>
    </row>
    <row r="2625" spans="1:6" x14ac:dyDescent="0.2">
      <c r="A2625">
        <v>2022</v>
      </c>
      <c r="B2625" t="s">
        <v>58</v>
      </c>
      <c r="C2625" t="s">
        <v>42</v>
      </c>
      <c r="D2625">
        <v>4164</v>
      </c>
      <c r="E2625">
        <v>63770</v>
      </c>
      <c r="F2625" t="s">
        <v>10</v>
      </c>
    </row>
    <row r="2626" spans="1:6" x14ac:dyDescent="0.2">
      <c r="A2626">
        <v>2022</v>
      </c>
      <c r="B2626" t="s">
        <v>58</v>
      </c>
      <c r="C2626" t="s">
        <v>43</v>
      </c>
      <c r="D2626">
        <v>6240</v>
      </c>
      <c r="E2626">
        <v>75641</v>
      </c>
      <c r="F2626" t="s">
        <v>10</v>
      </c>
    </row>
    <row r="2627" spans="1:6" x14ac:dyDescent="0.2">
      <c r="A2627">
        <v>2022</v>
      </c>
      <c r="B2627" t="s">
        <v>58</v>
      </c>
      <c r="C2627" t="s">
        <v>44</v>
      </c>
      <c r="D2627">
        <v>14407</v>
      </c>
      <c r="E2627">
        <v>67561</v>
      </c>
      <c r="F2627" t="s">
        <v>8</v>
      </c>
    </row>
    <row r="2628" spans="1:6" x14ac:dyDescent="0.2">
      <c r="A2628">
        <v>2022</v>
      </c>
      <c r="B2628" t="s">
        <v>58</v>
      </c>
      <c r="C2628" t="s">
        <v>45</v>
      </c>
      <c r="D2628">
        <v>1572</v>
      </c>
      <c r="E2628">
        <v>63468</v>
      </c>
      <c r="F2628" t="s">
        <v>8</v>
      </c>
    </row>
    <row r="2629" spans="1:6" x14ac:dyDescent="0.2">
      <c r="A2629">
        <v>2022</v>
      </c>
      <c r="B2629" t="s">
        <v>58</v>
      </c>
      <c r="C2629" t="s">
        <v>46</v>
      </c>
      <c r="D2629">
        <v>6087</v>
      </c>
      <c r="E2629">
        <v>64522</v>
      </c>
      <c r="F2629" t="s">
        <v>10</v>
      </c>
    </row>
    <row r="2630" spans="1:6" x14ac:dyDescent="0.2">
      <c r="A2630">
        <v>2022</v>
      </c>
      <c r="B2630" t="s">
        <v>58</v>
      </c>
      <c r="C2630" t="s">
        <v>47</v>
      </c>
      <c r="D2630">
        <v>1084</v>
      </c>
      <c r="E2630">
        <v>54320</v>
      </c>
      <c r="F2630" t="s">
        <v>10</v>
      </c>
    </row>
    <row r="2631" spans="1:6" x14ac:dyDescent="0.2">
      <c r="A2631">
        <v>2022</v>
      </c>
      <c r="B2631" t="s">
        <v>58</v>
      </c>
      <c r="C2631" t="s">
        <v>48</v>
      </c>
      <c r="D2631">
        <v>7051</v>
      </c>
      <c r="E2631">
        <v>64495</v>
      </c>
      <c r="F2631" t="s">
        <v>10</v>
      </c>
    </row>
    <row r="2632" spans="1:6" x14ac:dyDescent="0.2">
      <c r="A2632">
        <v>2022</v>
      </c>
      <c r="B2632" t="s">
        <v>58</v>
      </c>
      <c r="C2632" t="s">
        <v>49</v>
      </c>
      <c r="D2632">
        <v>24758</v>
      </c>
      <c r="E2632">
        <v>82648</v>
      </c>
      <c r="F2632" t="s">
        <v>10</v>
      </c>
    </row>
    <row r="2633" spans="1:6" x14ac:dyDescent="0.2">
      <c r="A2633">
        <v>2022</v>
      </c>
      <c r="B2633" t="s">
        <v>58</v>
      </c>
      <c r="C2633" t="s">
        <v>50</v>
      </c>
      <c r="D2633">
        <v>4386</v>
      </c>
      <c r="E2633">
        <v>63006</v>
      </c>
      <c r="F2633" t="s">
        <v>10</v>
      </c>
    </row>
    <row r="2634" spans="1:6" x14ac:dyDescent="0.2">
      <c r="A2634">
        <v>2022</v>
      </c>
      <c r="B2634" t="s">
        <v>58</v>
      </c>
      <c r="C2634" t="s">
        <v>51</v>
      </c>
      <c r="D2634">
        <v>1108</v>
      </c>
      <c r="E2634">
        <v>64390</v>
      </c>
      <c r="F2634" t="s">
        <v>8</v>
      </c>
    </row>
    <row r="2635" spans="1:6" x14ac:dyDescent="0.2">
      <c r="A2635">
        <v>2022</v>
      </c>
      <c r="B2635" t="s">
        <v>58</v>
      </c>
      <c r="C2635" t="s">
        <v>52</v>
      </c>
      <c r="D2635">
        <v>6750</v>
      </c>
      <c r="E2635">
        <v>64974</v>
      </c>
      <c r="F2635" t="s">
        <v>8</v>
      </c>
    </row>
    <row r="2636" spans="1:6" x14ac:dyDescent="0.2">
      <c r="A2636">
        <v>2022</v>
      </c>
      <c r="B2636" t="s">
        <v>58</v>
      </c>
      <c r="C2636" t="s">
        <v>53</v>
      </c>
      <c r="D2636">
        <v>7798</v>
      </c>
      <c r="E2636">
        <v>84321</v>
      </c>
      <c r="F2636" t="s">
        <v>10</v>
      </c>
    </row>
    <row r="2637" spans="1:6" x14ac:dyDescent="0.2">
      <c r="A2637">
        <v>2022</v>
      </c>
      <c r="B2637" t="s">
        <v>58</v>
      </c>
      <c r="C2637" t="s">
        <v>54</v>
      </c>
      <c r="D2637">
        <v>1268</v>
      </c>
      <c r="E2637">
        <v>65459</v>
      </c>
      <c r="F2637" t="s">
        <v>8</v>
      </c>
    </row>
    <row r="2638" spans="1:6" x14ac:dyDescent="0.2">
      <c r="A2638">
        <v>2022</v>
      </c>
      <c r="B2638" t="s">
        <v>58</v>
      </c>
      <c r="C2638" t="s">
        <v>55</v>
      </c>
      <c r="D2638">
        <v>9432</v>
      </c>
      <c r="E2638">
        <v>63047</v>
      </c>
      <c r="F2638" t="s">
        <v>8</v>
      </c>
    </row>
    <row r="2639" spans="1:6" x14ac:dyDescent="0.2">
      <c r="A2639">
        <v>2022</v>
      </c>
      <c r="B2639" t="s">
        <v>58</v>
      </c>
      <c r="C2639" t="s">
        <v>56</v>
      </c>
      <c r="D2639">
        <v>600</v>
      </c>
      <c r="E2639">
        <v>72060</v>
      </c>
      <c r="F2639" t="s">
        <v>10</v>
      </c>
    </row>
    <row r="2640" spans="1:6" x14ac:dyDescent="0.2">
      <c r="A2640">
        <v>2022</v>
      </c>
      <c r="B2640" t="s">
        <v>59</v>
      </c>
      <c r="C2640" t="s">
        <v>7</v>
      </c>
      <c r="D2640">
        <v>32481</v>
      </c>
      <c r="E2640">
        <v>46970</v>
      </c>
      <c r="F2640" t="s">
        <v>10</v>
      </c>
    </row>
    <row r="2641" spans="1:6" x14ac:dyDescent="0.2">
      <c r="A2641">
        <v>2022</v>
      </c>
      <c r="B2641" t="s">
        <v>59</v>
      </c>
      <c r="C2641" t="s">
        <v>9</v>
      </c>
      <c r="D2641">
        <v>31775</v>
      </c>
      <c r="E2641">
        <v>51734</v>
      </c>
      <c r="F2641" t="s">
        <v>8</v>
      </c>
    </row>
    <row r="2642" spans="1:6" x14ac:dyDescent="0.2">
      <c r="A2642">
        <v>2022</v>
      </c>
      <c r="B2642" t="s">
        <v>59</v>
      </c>
      <c r="C2642" t="s">
        <v>11</v>
      </c>
      <c r="D2642">
        <v>21642</v>
      </c>
      <c r="E2642">
        <v>46450</v>
      </c>
      <c r="F2642" t="s">
        <v>8</v>
      </c>
    </row>
    <row r="2643" spans="1:6" x14ac:dyDescent="0.2">
      <c r="A2643">
        <v>2022</v>
      </c>
      <c r="B2643" t="s">
        <v>59</v>
      </c>
      <c r="C2643" t="s">
        <v>12</v>
      </c>
      <c r="D2643">
        <v>196511</v>
      </c>
      <c r="E2643">
        <v>57020</v>
      </c>
      <c r="F2643" t="s">
        <v>10</v>
      </c>
    </row>
    <row r="2644" spans="1:6" x14ac:dyDescent="0.2">
      <c r="A2644">
        <v>2022</v>
      </c>
      <c r="B2644" t="s">
        <v>59</v>
      </c>
      <c r="C2644" t="s">
        <v>13</v>
      </c>
      <c r="D2644">
        <v>35891</v>
      </c>
      <c r="E2644">
        <v>55043</v>
      </c>
      <c r="F2644" t="s">
        <v>8</v>
      </c>
    </row>
    <row r="2645" spans="1:6" x14ac:dyDescent="0.2">
      <c r="A2645">
        <v>2022</v>
      </c>
      <c r="B2645" t="s">
        <v>59</v>
      </c>
      <c r="C2645" t="s">
        <v>14</v>
      </c>
      <c r="D2645">
        <v>24902</v>
      </c>
      <c r="E2645">
        <v>56041</v>
      </c>
      <c r="F2645" t="s">
        <v>10</v>
      </c>
    </row>
    <row r="2646" spans="1:6" x14ac:dyDescent="0.2">
      <c r="A2646">
        <v>2022</v>
      </c>
      <c r="B2646" t="s">
        <v>59</v>
      </c>
      <c r="C2646" t="s">
        <v>15</v>
      </c>
      <c r="D2646">
        <v>6850</v>
      </c>
      <c r="E2646">
        <v>45843</v>
      </c>
      <c r="F2646" t="s">
        <v>8</v>
      </c>
    </row>
    <row r="2647" spans="1:6" x14ac:dyDescent="0.2">
      <c r="A2647">
        <v>2022</v>
      </c>
      <c r="B2647" t="s">
        <v>59</v>
      </c>
      <c r="C2647" t="s">
        <v>16</v>
      </c>
      <c r="D2647">
        <v>139486</v>
      </c>
      <c r="E2647">
        <v>49766</v>
      </c>
      <c r="F2647" t="s">
        <v>8</v>
      </c>
    </row>
    <row r="2648" spans="1:6" x14ac:dyDescent="0.2">
      <c r="A2648">
        <v>2022</v>
      </c>
      <c r="B2648" t="s">
        <v>59</v>
      </c>
      <c r="C2648" t="s">
        <v>17</v>
      </c>
      <c r="D2648">
        <v>60996</v>
      </c>
      <c r="E2648">
        <v>54352</v>
      </c>
      <c r="F2648" t="s">
        <v>10</v>
      </c>
    </row>
    <row r="2649" spans="1:6" x14ac:dyDescent="0.2">
      <c r="A2649">
        <v>2022</v>
      </c>
      <c r="B2649" t="s">
        <v>59</v>
      </c>
      <c r="C2649" t="s">
        <v>18</v>
      </c>
      <c r="D2649">
        <v>11969</v>
      </c>
      <c r="E2649">
        <v>44972</v>
      </c>
      <c r="F2649" t="s">
        <v>10</v>
      </c>
    </row>
    <row r="2650" spans="1:6" x14ac:dyDescent="0.2">
      <c r="A2650">
        <v>2022</v>
      </c>
      <c r="B2650" t="s">
        <v>59</v>
      </c>
      <c r="C2650" t="s">
        <v>19</v>
      </c>
      <c r="D2650">
        <v>78063</v>
      </c>
      <c r="E2650">
        <v>56570</v>
      </c>
      <c r="F2650" t="s">
        <v>8</v>
      </c>
    </row>
    <row r="2651" spans="1:6" x14ac:dyDescent="0.2">
      <c r="A2651">
        <v>2022</v>
      </c>
      <c r="B2651" t="s">
        <v>59</v>
      </c>
      <c r="C2651" t="s">
        <v>20</v>
      </c>
      <c r="D2651">
        <v>40681</v>
      </c>
      <c r="E2651">
        <v>47092</v>
      </c>
      <c r="F2651" t="s">
        <v>8</v>
      </c>
    </row>
    <row r="2652" spans="1:6" x14ac:dyDescent="0.2">
      <c r="A2652">
        <v>2022</v>
      </c>
      <c r="B2652" t="s">
        <v>59</v>
      </c>
      <c r="C2652" t="s">
        <v>21</v>
      </c>
      <c r="D2652">
        <v>23521</v>
      </c>
      <c r="E2652">
        <v>45539</v>
      </c>
      <c r="F2652" t="s">
        <v>10</v>
      </c>
    </row>
    <row r="2653" spans="1:6" x14ac:dyDescent="0.2">
      <c r="A2653">
        <v>2022</v>
      </c>
      <c r="B2653" t="s">
        <v>59</v>
      </c>
      <c r="C2653" t="s">
        <v>22</v>
      </c>
      <c r="D2653">
        <v>20370</v>
      </c>
      <c r="E2653">
        <v>47235</v>
      </c>
      <c r="F2653" t="s">
        <v>10</v>
      </c>
    </row>
    <row r="2654" spans="1:6" x14ac:dyDescent="0.2">
      <c r="A2654">
        <v>2022</v>
      </c>
      <c r="B2654" t="s">
        <v>59</v>
      </c>
      <c r="C2654" t="s">
        <v>23</v>
      </c>
      <c r="D2654">
        <v>28056</v>
      </c>
      <c r="E2654">
        <v>47623</v>
      </c>
      <c r="F2654" t="s">
        <v>10</v>
      </c>
    </row>
    <row r="2655" spans="1:6" x14ac:dyDescent="0.2">
      <c r="A2655">
        <v>2022</v>
      </c>
      <c r="B2655" t="s">
        <v>59</v>
      </c>
      <c r="C2655" t="s">
        <v>24</v>
      </c>
      <c r="D2655">
        <v>30545</v>
      </c>
      <c r="E2655">
        <v>47196</v>
      </c>
      <c r="F2655" t="s">
        <v>10</v>
      </c>
    </row>
    <row r="2656" spans="1:6" x14ac:dyDescent="0.2">
      <c r="A2656">
        <v>2022</v>
      </c>
      <c r="B2656" t="s">
        <v>59</v>
      </c>
      <c r="C2656" t="s">
        <v>25</v>
      </c>
      <c r="D2656">
        <v>10761</v>
      </c>
      <c r="E2656">
        <v>42589</v>
      </c>
      <c r="F2656" t="s">
        <v>10</v>
      </c>
    </row>
    <row r="2657" spans="1:6" x14ac:dyDescent="0.2">
      <c r="A2657">
        <v>2022</v>
      </c>
      <c r="B2657" t="s">
        <v>59</v>
      </c>
      <c r="C2657" t="s">
        <v>26</v>
      </c>
      <c r="D2657">
        <v>32767</v>
      </c>
      <c r="E2657">
        <v>51648</v>
      </c>
      <c r="F2657" t="s">
        <v>8</v>
      </c>
    </row>
    <row r="2658" spans="1:6" x14ac:dyDescent="0.2">
      <c r="A2658">
        <v>2022</v>
      </c>
      <c r="B2658" t="s">
        <v>59</v>
      </c>
      <c r="C2658" t="s">
        <v>27</v>
      </c>
      <c r="D2658">
        <v>42171</v>
      </c>
      <c r="E2658">
        <v>57937</v>
      </c>
      <c r="F2658" t="s">
        <v>8</v>
      </c>
    </row>
    <row r="2659" spans="1:6" x14ac:dyDescent="0.2">
      <c r="A2659">
        <v>2022</v>
      </c>
      <c r="B2659" t="s">
        <v>59</v>
      </c>
      <c r="C2659" t="s">
        <v>28</v>
      </c>
      <c r="D2659">
        <v>52459</v>
      </c>
      <c r="E2659">
        <v>52200</v>
      </c>
      <c r="F2659" t="s">
        <v>10</v>
      </c>
    </row>
    <row r="2660" spans="1:6" x14ac:dyDescent="0.2">
      <c r="A2660">
        <v>2022</v>
      </c>
      <c r="B2660" t="s">
        <v>59</v>
      </c>
      <c r="C2660" t="s">
        <v>29</v>
      </c>
      <c r="D2660">
        <v>37272</v>
      </c>
      <c r="E2660">
        <v>54570</v>
      </c>
      <c r="F2660" t="s">
        <v>8</v>
      </c>
    </row>
    <row r="2661" spans="1:6" x14ac:dyDescent="0.2">
      <c r="A2661">
        <v>2022</v>
      </c>
      <c r="B2661" t="s">
        <v>59</v>
      </c>
      <c r="C2661" t="s">
        <v>30</v>
      </c>
      <c r="D2661">
        <v>19763</v>
      </c>
      <c r="E2661">
        <v>41497</v>
      </c>
      <c r="F2661" t="s">
        <v>8</v>
      </c>
    </row>
    <row r="2662" spans="1:6" x14ac:dyDescent="0.2">
      <c r="A2662">
        <v>2022</v>
      </c>
      <c r="B2662" t="s">
        <v>59</v>
      </c>
      <c r="C2662" t="s">
        <v>31</v>
      </c>
      <c r="D2662">
        <v>38808</v>
      </c>
      <c r="E2662">
        <v>47469</v>
      </c>
      <c r="F2662" t="s">
        <v>10</v>
      </c>
    </row>
    <row r="2663" spans="1:6" x14ac:dyDescent="0.2">
      <c r="A2663">
        <v>2022</v>
      </c>
      <c r="B2663" t="s">
        <v>59</v>
      </c>
      <c r="C2663" t="s">
        <v>32</v>
      </c>
      <c r="D2663">
        <v>9250</v>
      </c>
      <c r="E2663">
        <v>44170</v>
      </c>
      <c r="F2663" t="s">
        <v>10</v>
      </c>
    </row>
    <row r="2664" spans="1:6" x14ac:dyDescent="0.2">
      <c r="A2664">
        <v>2022</v>
      </c>
      <c r="B2664" t="s">
        <v>59</v>
      </c>
      <c r="C2664" t="s">
        <v>33</v>
      </c>
      <c r="D2664">
        <v>14923</v>
      </c>
      <c r="E2664">
        <v>44891</v>
      </c>
      <c r="F2664" t="s">
        <v>8</v>
      </c>
    </row>
    <row r="2665" spans="1:6" x14ac:dyDescent="0.2">
      <c r="A2665">
        <v>2022</v>
      </c>
      <c r="B2665" t="s">
        <v>59</v>
      </c>
      <c r="C2665" t="s">
        <v>34</v>
      </c>
      <c r="D2665">
        <v>15829</v>
      </c>
      <c r="E2665">
        <v>49190</v>
      </c>
      <c r="F2665" t="s">
        <v>8</v>
      </c>
    </row>
    <row r="2666" spans="1:6" x14ac:dyDescent="0.2">
      <c r="A2666">
        <v>2022</v>
      </c>
      <c r="B2666" t="s">
        <v>59</v>
      </c>
      <c r="C2666" t="s">
        <v>35</v>
      </c>
      <c r="D2666">
        <v>12509</v>
      </c>
      <c r="E2666">
        <v>52777</v>
      </c>
      <c r="F2666" t="s">
        <v>10</v>
      </c>
    </row>
    <row r="2667" spans="1:6" x14ac:dyDescent="0.2">
      <c r="A2667">
        <v>2022</v>
      </c>
      <c r="B2667" t="s">
        <v>59</v>
      </c>
      <c r="C2667" t="s">
        <v>36</v>
      </c>
      <c r="D2667">
        <v>54238</v>
      </c>
      <c r="E2667">
        <v>58723</v>
      </c>
      <c r="F2667" t="s">
        <v>8</v>
      </c>
    </row>
    <row r="2668" spans="1:6" x14ac:dyDescent="0.2">
      <c r="A2668">
        <v>2022</v>
      </c>
      <c r="B2668" t="s">
        <v>59</v>
      </c>
      <c r="C2668" t="s">
        <v>37</v>
      </c>
      <c r="D2668">
        <v>10758</v>
      </c>
      <c r="E2668">
        <v>43078</v>
      </c>
      <c r="F2668" t="s">
        <v>10</v>
      </c>
    </row>
    <row r="2669" spans="1:6" x14ac:dyDescent="0.2">
      <c r="A2669">
        <v>2022</v>
      </c>
      <c r="B2669" t="s">
        <v>59</v>
      </c>
      <c r="C2669" t="s">
        <v>38</v>
      </c>
      <c r="D2669">
        <v>123741</v>
      </c>
      <c r="E2669">
        <v>56832</v>
      </c>
      <c r="F2669" t="s">
        <v>8</v>
      </c>
    </row>
    <row r="2670" spans="1:6" x14ac:dyDescent="0.2">
      <c r="A2670">
        <v>2022</v>
      </c>
      <c r="B2670" t="s">
        <v>59</v>
      </c>
      <c r="C2670" t="s">
        <v>39</v>
      </c>
      <c r="D2670">
        <v>61525</v>
      </c>
      <c r="E2670">
        <v>48092</v>
      </c>
      <c r="F2670" t="s">
        <v>8</v>
      </c>
    </row>
    <row r="2671" spans="1:6" x14ac:dyDescent="0.2">
      <c r="A2671">
        <v>2022</v>
      </c>
      <c r="B2671" t="s">
        <v>59</v>
      </c>
      <c r="C2671" t="s">
        <v>40</v>
      </c>
      <c r="D2671">
        <v>7753</v>
      </c>
      <c r="E2671">
        <v>54819</v>
      </c>
      <c r="F2671" t="s">
        <v>10</v>
      </c>
    </row>
    <row r="2672" spans="1:6" x14ac:dyDescent="0.2">
      <c r="A2672">
        <v>2022</v>
      </c>
      <c r="B2672" t="s">
        <v>59</v>
      </c>
      <c r="C2672" t="s">
        <v>41</v>
      </c>
      <c r="D2672">
        <v>68615</v>
      </c>
      <c r="E2672">
        <v>49247</v>
      </c>
      <c r="F2672" t="s">
        <v>10</v>
      </c>
    </row>
    <row r="2673" spans="1:6" x14ac:dyDescent="0.2">
      <c r="A2673">
        <v>2022</v>
      </c>
      <c r="B2673" t="s">
        <v>59</v>
      </c>
      <c r="C2673" t="s">
        <v>42</v>
      </c>
      <c r="D2673">
        <v>23748</v>
      </c>
      <c r="E2673">
        <v>46554</v>
      </c>
      <c r="F2673" t="s">
        <v>8</v>
      </c>
    </row>
    <row r="2674" spans="1:6" x14ac:dyDescent="0.2">
      <c r="A2674">
        <v>2022</v>
      </c>
      <c r="B2674" t="s">
        <v>59</v>
      </c>
      <c r="C2674" t="s">
        <v>43</v>
      </c>
      <c r="D2674">
        <v>26503</v>
      </c>
      <c r="E2674">
        <v>49347</v>
      </c>
      <c r="F2674" t="s">
        <v>8</v>
      </c>
    </row>
    <row r="2675" spans="1:6" x14ac:dyDescent="0.2">
      <c r="A2675">
        <v>2022</v>
      </c>
      <c r="B2675" t="s">
        <v>59</v>
      </c>
      <c r="C2675" t="s">
        <v>44</v>
      </c>
      <c r="D2675">
        <v>74845</v>
      </c>
      <c r="E2675">
        <v>50000</v>
      </c>
      <c r="F2675" t="s">
        <v>10</v>
      </c>
    </row>
    <row r="2676" spans="1:6" x14ac:dyDescent="0.2">
      <c r="A2676">
        <v>2022</v>
      </c>
      <c r="B2676" t="s">
        <v>59</v>
      </c>
      <c r="C2676" t="s">
        <v>45</v>
      </c>
      <c r="D2676">
        <v>7658</v>
      </c>
      <c r="E2676">
        <v>48902</v>
      </c>
      <c r="F2676" t="s">
        <v>10</v>
      </c>
    </row>
    <row r="2677" spans="1:6" x14ac:dyDescent="0.2">
      <c r="A2677">
        <v>2022</v>
      </c>
      <c r="B2677" t="s">
        <v>59</v>
      </c>
      <c r="C2677" t="s">
        <v>46</v>
      </c>
      <c r="D2677">
        <v>30013</v>
      </c>
      <c r="E2677">
        <v>44429</v>
      </c>
      <c r="F2677" t="s">
        <v>10</v>
      </c>
    </row>
    <row r="2678" spans="1:6" x14ac:dyDescent="0.2">
      <c r="A2678">
        <v>2022</v>
      </c>
      <c r="B2678" t="s">
        <v>59</v>
      </c>
      <c r="C2678" t="s">
        <v>47</v>
      </c>
      <c r="D2678">
        <v>8059</v>
      </c>
      <c r="E2678">
        <v>44650</v>
      </c>
      <c r="F2678" t="s">
        <v>10</v>
      </c>
    </row>
    <row r="2679" spans="1:6" x14ac:dyDescent="0.2">
      <c r="A2679">
        <v>2022</v>
      </c>
      <c r="B2679" t="s">
        <v>59</v>
      </c>
      <c r="C2679" t="s">
        <v>48</v>
      </c>
      <c r="D2679">
        <v>40040</v>
      </c>
      <c r="E2679">
        <v>51137</v>
      </c>
      <c r="F2679" t="s">
        <v>10</v>
      </c>
    </row>
    <row r="2680" spans="1:6" x14ac:dyDescent="0.2">
      <c r="A2680">
        <v>2022</v>
      </c>
      <c r="B2680" t="s">
        <v>59</v>
      </c>
      <c r="C2680" t="s">
        <v>49</v>
      </c>
      <c r="D2680">
        <v>147447</v>
      </c>
      <c r="E2680">
        <v>57337</v>
      </c>
      <c r="F2680" t="s">
        <v>8</v>
      </c>
    </row>
    <row r="2681" spans="1:6" x14ac:dyDescent="0.2">
      <c r="A2681">
        <v>2022</v>
      </c>
      <c r="B2681" t="s">
        <v>59</v>
      </c>
      <c r="C2681" t="s">
        <v>50</v>
      </c>
      <c r="D2681">
        <v>19531</v>
      </c>
      <c r="E2681">
        <v>49163</v>
      </c>
      <c r="F2681" t="s">
        <v>8</v>
      </c>
    </row>
    <row r="2682" spans="1:6" x14ac:dyDescent="0.2">
      <c r="A2682">
        <v>2022</v>
      </c>
      <c r="B2682" t="s">
        <v>59</v>
      </c>
      <c r="C2682" t="s">
        <v>51</v>
      </c>
      <c r="D2682">
        <v>5084</v>
      </c>
      <c r="E2682">
        <v>45351</v>
      </c>
      <c r="F2682" t="s">
        <v>10</v>
      </c>
    </row>
    <row r="2683" spans="1:6" x14ac:dyDescent="0.2">
      <c r="A2683">
        <v>2022</v>
      </c>
      <c r="B2683" t="s">
        <v>59</v>
      </c>
      <c r="C2683" t="s">
        <v>52</v>
      </c>
      <c r="D2683">
        <v>43180</v>
      </c>
      <c r="E2683">
        <v>48886</v>
      </c>
      <c r="F2683" t="s">
        <v>8</v>
      </c>
    </row>
    <row r="2684" spans="1:6" x14ac:dyDescent="0.2">
      <c r="A2684">
        <v>2022</v>
      </c>
      <c r="B2684" t="s">
        <v>59</v>
      </c>
      <c r="C2684" t="s">
        <v>53</v>
      </c>
      <c r="D2684">
        <v>39324</v>
      </c>
      <c r="E2684">
        <v>68994</v>
      </c>
      <c r="F2684" t="s">
        <v>8</v>
      </c>
    </row>
    <row r="2685" spans="1:6" x14ac:dyDescent="0.2">
      <c r="A2685">
        <v>2022</v>
      </c>
      <c r="B2685" t="s">
        <v>59</v>
      </c>
      <c r="C2685" t="s">
        <v>54</v>
      </c>
      <c r="D2685">
        <v>10925</v>
      </c>
      <c r="E2685">
        <v>43698</v>
      </c>
      <c r="F2685" t="s">
        <v>10</v>
      </c>
    </row>
    <row r="2686" spans="1:6" x14ac:dyDescent="0.2">
      <c r="A2686">
        <v>2022</v>
      </c>
      <c r="B2686" t="s">
        <v>59</v>
      </c>
      <c r="C2686" t="s">
        <v>55</v>
      </c>
      <c r="D2686">
        <v>36496</v>
      </c>
      <c r="E2686">
        <v>46512</v>
      </c>
      <c r="F2686" t="s">
        <v>10</v>
      </c>
    </row>
    <row r="2687" spans="1:6" x14ac:dyDescent="0.2">
      <c r="A2687">
        <v>2022</v>
      </c>
      <c r="B2687" t="s">
        <v>59</v>
      </c>
      <c r="C2687" t="s">
        <v>56</v>
      </c>
      <c r="D2687">
        <v>4830</v>
      </c>
      <c r="E2687">
        <v>47737</v>
      </c>
      <c r="F2687" t="s">
        <v>8</v>
      </c>
    </row>
    <row r="2688" spans="1:6" x14ac:dyDescent="0.2">
      <c r="A2688">
        <v>2022</v>
      </c>
      <c r="B2688" t="s">
        <v>60</v>
      </c>
      <c r="C2688" t="s">
        <v>7</v>
      </c>
      <c r="D2688">
        <v>2168</v>
      </c>
      <c r="E2688">
        <v>65025</v>
      </c>
      <c r="F2688" t="s">
        <v>8</v>
      </c>
    </row>
    <row r="2689" spans="1:6" x14ac:dyDescent="0.2">
      <c r="A2689">
        <v>2022</v>
      </c>
      <c r="B2689" t="s">
        <v>60</v>
      </c>
      <c r="C2689" t="s">
        <v>9</v>
      </c>
      <c r="D2689">
        <v>3113</v>
      </c>
      <c r="E2689">
        <v>80499</v>
      </c>
      <c r="F2689" t="s">
        <v>10</v>
      </c>
    </row>
    <row r="2690" spans="1:6" x14ac:dyDescent="0.2">
      <c r="A2690">
        <v>2022</v>
      </c>
      <c r="B2690" t="s">
        <v>60</v>
      </c>
      <c r="C2690" t="s">
        <v>11</v>
      </c>
      <c r="D2690">
        <v>1210</v>
      </c>
      <c r="E2690">
        <v>58828</v>
      </c>
      <c r="F2690" t="s">
        <v>8</v>
      </c>
    </row>
    <row r="2691" spans="1:6" x14ac:dyDescent="0.2">
      <c r="A2691">
        <v>2022</v>
      </c>
      <c r="B2691" t="s">
        <v>60</v>
      </c>
      <c r="C2691" t="s">
        <v>12</v>
      </c>
      <c r="D2691">
        <v>26592</v>
      </c>
      <c r="E2691">
        <v>193173</v>
      </c>
      <c r="F2691" t="s">
        <v>10</v>
      </c>
    </row>
    <row r="2692" spans="1:6" x14ac:dyDescent="0.2">
      <c r="A2692">
        <v>2022</v>
      </c>
      <c r="B2692" t="s">
        <v>60</v>
      </c>
      <c r="C2692" t="s">
        <v>13</v>
      </c>
      <c r="D2692">
        <v>4173</v>
      </c>
      <c r="E2692">
        <v>105735</v>
      </c>
      <c r="F2692" t="s">
        <v>8</v>
      </c>
    </row>
    <row r="2693" spans="1:6" x14ac:dyDescent="0.2">
      <c r="A2693">
        <v>2022</v>
      </c>
      <c r="B2693" t="s">
        <v>60</v>
      </c>
      <c r="C2693" t="s">
        <v>14</v>
      </c>
      <c r="D2693">
        <v>2306</v>
      </c>
      <c r="E2693">
        <v>115642</v>
      </c>
      <c r="F2693" t="s">
        <v>8</v>
      </c>
    </row>
    <row r="2694" spans="1:6" x14ac:dyDescent="0.2">
      <c r="A2694">
        <v>2022</v>
      </c>
      <c r="B2694" t="s">
        <v>60</v>
      </c>
      <c r="C2694" t="s">
        <v>15</v>
      </c>
      <c r="D2694">
        <v>433</v>
      </c>
      <c r="E2694">
        <v>70782</v>
      </c>
      <c r="F2694" t="s">
        <v>10</v>
      </c>
    </row>
    <row r="2695" spans="1:6" x14ac:dyDescent="0.2">
      <c r="A2695">
        <v>2022</v>
      </c>
      <c r="B2695" t="s">
        <v>60</v>
      </c>
      <c r="C2695" t="s">
        <v>16</v>
      </c>
      <c r="D2695">
        <v>11205</v>
      </c>
      <c r="E2695">
        <v>86168</v>
      </c>
      <c r="F2695" t="s">
        <v>10</v>
      </c>
    </row>
    <row r="2696" spans="1:6" x14ac:dyDescent="0.2">
      <c r="A2696">
        <v>2022</v>
      </c>
      <c r="B2696" t="s">
        <v>60</v>
      </c>
      <c r="C2696" t="s">
        <v>17</v>
      </c>
      <c r="D2696">
        <v>5113</v>
      </c>
      <c r="E2696">
        <v>101613</v>
      </c>
      <c r="F2696" t="s">
        <v>8</v>
      </c>
    </row>
    <row r="2697" spans="1:6" x14ac:dyDescent="0.2">
      <c r="A2697">
        <v>2022</v>
      </c>
      <c r="B2697" t="s">
        <v>60</v>
      </c>
      <c r="C2697" t="s">
        <v>18</v>
      </c>
      <c r="D2697">
        <v>1223</v>
      </c>
      <c r="E2697">
        <v>57761</v>
      </c>
      <c r="F2697" t="s">
        <v>8</v>
      </c>
    </row>
    <row r="2698" spans="1:6" x14ac:dyDescent="0.2">
      <c r="A2698">
        <v>2022</v>
      </c>
      <c r="B2698" t="s">
        <v>60</v>
      </c>
      <c r="C2698" t="s">
        <v>19</v>
      </c>
      <c r="D2698">
        <v>6688</v>
      </c>
      <c r="E2698">
        <v>96164</v>
      </c>
      <c r="F2698" t="s">
        <v>10</v>
      </c>
    </row>
    <row r="2699" spans="1:6" x14ac:dyDescent="0.2">
      <c r="A2699">
        <v>2022</v>
      </c>
      <c r="B2699" t="s">
        <v>60</v>
      </c>
      <c r="C2699" t="s">
        <v>20</v>
      </c>
      <c r="D2699">
        <v>2123</v>
      </c>
      <c r="E2699">
        <v>65371</v>
      </c>
      <c r="F2699" t="s">
        <v>10</v>
      </c>
    </row>
    <row r="2700" spans="1:6" x14ac:dyDescent="0.2">
      <c r="A2700">
        <v>2022</v>
      </c>
      <c r="B2700" t="s">
        <v>60</v>
      </c>
      <c r="C2700" t="s">
        <v>21</v>
      </c>
      <c r="D2700">
        <v>1742</v>
      </c>
      <c r="E2700">
        <v>63519</v>
      </c>
      <c r="F2700" t="s">
        <v>10</v>
      </c>
    </row>
    <row r="2701" spans="1:6" x14ac:dyDescent="0.2">
      <c r="A2701">
        <v>2022</v>
      </c>
      <c r="B2701" t="s">
        <v>60</v>
      </c>
      <c r="C2701" t="s">
        <v>22</v>
      </c>
      <c r="D2701">
        <v>1308</v>
      </c>
      <c r="E2701">
        <v>68399</v>
      </c>
      <c r="F2701" t="s">
        <v>10</v>
      </c>
    </row>
    <row r="2702" spans="1:6" x14ac:dyDescent="0.2">
      <c r="A2702">
        <v>2022</v>
      </c>
      <c r="B2702" t="s">
        <v>60</v>
      </c>
      <c r="C2702" t="s">
        <v>23</v>
      </c>
      <c r="D2702">
        <v>1785</v>
      </c>
      <c r="E2702">
        <v>59629</v>
      </c>
      <c r="F2702" t="s">
        <v>10</v>
      </c>
    </row>
    <row r="2703" spans="1:6" x14ac:dyDescent="0.2">
      <c r="A2703">
        <v>2022</v>
      </c>
      <c r="B2703" t="s">
        <v>60</v>
      </c>
      <c r="C2703" t="s">
        <v>24</v>
      </c>
      <c r="D2703">
        <v>1716</v>
      </c>
      <c r="E2703">
        <v>63223</v>
      </c>
      <c r="F2703" t="s">
        <v>8</v>
      </c>
    </row>
    <row r="2704" spans="1:6" x14ac:dyDescent="0.2">
      <c r="A2704">
        <v>2022</v>
      </c>
      <c r="B2704" t="s">
        <v>60</v>
      </c>
      <c r="C2704" t="s">
        <v>25</v>
      </c>
      <c r="D2704">
        <v>849</v>
      </c>
      <c r="E2704">
        <v>59502</v>
      </c>
      <c r="F2704" t="s">
        <v>8</v>
      </c>
    </row>
    <row r="2705" spans="1:6" x14ac:dyDescent="0.2">
      <c r="A2705">
        <v>2022</v>
      </c>
      <c r="B2705" t="s">
        <v>60</v>
      </c>
      <c r="C2705" t="s">
        <v>26</v>
      </c>
      <c r="D2705">
        <v>2737</v>
      </c>
      <c r="E2705">
        <v>97844</v>
      </c>
      <c r="F2705" t="s">
        <v>10</v>
      </c>
    </row>
    <row r="2706" spans="1:6" x14ac:dyDescent="0.2">
      <c r="A2706">
        <v>2022</v>
      </c>
      <c r="B2706" t="s">
        <v>60</v>
      </c>
      <c r="C2706" t="s">
        <v>27</v>
      </c>
      <c r="D2706">
        <v>5379</v>
      </c>
      <c r="E2706">
        <v>128118</v>
      </c>
      <c r="F2706" t="s">
        <v>8</v>
      </c>
    </row>
    <row r="2707" spans="1:6" x14ac:dyDescent="0.2">
      <c r="A2707">
        <v>2022</v>
      </c>
      <c r="B2707" t="s">
        <v>60</v>
      </c>
      <c r="C2707" t="s">
        <v>28</v>
      </c>
      <c r="D2707">
        <v>6287</v>
      </c>
      <c r="E2707">
        <v>78556</v>
      </c>
      <c r="F2707" t="s">
        <v>8</v>
      </c>
    </row>
    <row r="2708" spans="1:6" x14ac:dyDescent="0.2">
      <c r="A2708">
        <v>2022</v>
      </c>
      <c r="B2708" t="s">
        <v>60</v>
      </c>
      <c r="C2708" t="s">
        <v>29</v>
      </c>
      <c r="D2708">
        <v>3977</v>
      </c>
      <c r="E2708">
        <v>83903</v>
      </c>
      <c r="F2708" t="s">
        <v>10</v>
      </c>
    </row>
    <row r="2709" spans="1:6" x14ac:dyDescent="0.2">
      <c r="A2709">
        <v>2022</v>
      </c>
      <c r="B2709" t="s">
        <v>60</v>
      </c>
      <c r="C2709" t="s">
        <v>30</v>
      </c>
      <c r="D2709">
        <v>940</v>
      </c>
      <c r="E2709">
        <v>54173</v>
      </c>
      <c r="F2709" t="s">
        <v>10</v>
      </c>
    </row>
    <row r="2710" spans="1:6" x14ac:dyDescent="0.2">
      <c r="A2710">
        <v>2022</v>
      </c>
      <c r="B2710" t="s">
        <v>60</v>
      </c>
      <c r="C2710" t="s">
        <v>31</v>
      </c>
      <c r="D2710">
        <v>3049</v>
      </c>
      <c r="E2710">
        <v>86842</v>
      </c>
      <c r="F2710" t="s">
        <v>8</v>
      </c>
    </row>
    <row r="2711" spans="1:6" x14ac:dyDescent="0.2">
      <c r="A2711">
        <v>2022</v>
      </c>
      <c r="B2711" t="s">
        <v>60</v>
      </c>
      <c r="C2711" t="s">
        <v>32</v>
      </c>
      <c r="D2711">
        <v>801</v>
      </c>
      <c r="E2711">
        <v>59475</v>
      </c>
      <c r="F2711" t="s">
        <v>8</v>
      </c>
    </row>
    <row r="2712" spans="1:6" x14ac:dyDescent="0.2">
      <c r="A2712">
        <v>2022</v>
      </c>
      <c r="B2712" t="s">
        <v>60</v>
      </c>
      <c r="C2712" t="s">
        <v>33</v>
      </c>
      <c r="D2712">
        <v>973</v>
      </c>
      <c r="E2712">
        <v>69407</v>
      </c>
      <c r="F2712" t="s">
        <v>10</v>
      </c>
    </row>
    <row r="2713" spans="1:6" x14ac:dyDescent="0.2">
      <c r="A2713">
        <v>2022</v>
      </c>
      <c r="B2713" t="s">
        <v>60</v>
      </c>
      <c r="C2713" t="s">
        <v>34</v>
      </c>
      <c r="D2713">
        <v>1541</v>
      </c>
      <c r="E2713">
        <v>75292</v>
      </c>
      <c r="F2713" t="s">
        <v>8</v>
      </c>
    </row>
    <row r="2714" spans="1:6" x14ac:dyDescent="0.2">
      <c r="A2714">
        <v>2022</v>
      </c>
      <c r="B2714" t="s">
        <v>62</v>
      </c>
      <c r="C2714" t="s">
        <v>12</v>
      </c>
      <c r="D2714">
        <v>5876</v>
      </c>
      <c r="E2714">
        <v>68709</v>
      </c>
      <c r="F2714" t="s">
        <v>10</v>
      </c>
    </row>
    <row r="2715" spans="1:6" x14ac:dyDescent="0.2">
      <c r="A2715">
        <v>2022</v>
      </c>
      <c r="B2715" t="s">
        <v>62</v>
      </c>
      <c r="C2715" t="s">
        <v>66</v>
      </c>
      <c r="D2715">
        <v>32595</v>
      </c>
      <c r="E2715">
        <v>71460</v>
      </c>
      <c r="F2715" t="s">
        <v>8</v>
      </c>
    </row>
    <row r="2716" spans="1:6" x14ac:dyDescent="0.2">
      <c r="A2716">
        <v>2022</v>
      </c>
      <c r="B2716" t="s">
        <v>62</v>
      </c>
      <c r="C2716" t="s">
        <v>49</v>
      </c>
      <c r="D2716">
        <v>146639</v>
      </c>
      <c r="E2716">
        <v>86123</v>
      </c>
      <c r="F2716" t="s">
        <v>8</v>
      </c>
    </row>
    <row r="2717" spans="1:6" x14ac:dyDescent="0.2">
      <c r="A2717">
        <v>2022</v>
      </c>
      <c r="B2717" t="s">
        <v>62</v>
      </c>
      <c r="C2717" t="s">
        <v>12</v>
      </c>
      <c r="D2717">
        <v>25941</v>
      </c>
      <c r="E2717">
        <v>73355</v>
      </c>
      <c r="F2717" t="s">
        <v>10</v>
      </c>
    </row>
    <row r="2718" spans="1:6" x14ac:dyDescent="0.2">
      <c r="A2718">
        <v>2022</v>
      </c>
      <c r="B2718" t="s">
        <v>62</v>
      </c>
      <c r="C2718" t="s">
        <v>66</v>
      </c>
      <c r="D2718">
        <v>6346</v>
      </c>
      <c r="E2718">
        <v>79442</v>
      </c>
      <c r="F2718" t="s">
        <v>10</v>
      </c>
    </row>
    <row r="2719" spans="1:6" x14ac:dyDescent="0.2">
      <c r="A2719">
        <v>2022</v>
      </c>
      <c r="B2719" t="s">
        <v>62</v>
      </c>
      <c r="C2719" t="s">
        <v>49</v>
      </c>
      <c r="D2719">
        <v>60099</v>
      </c>
      <c r="E2719">
        <v>101046</v>
      </c>
      <c r="F2719" t="s">
        <v>8</v>
      </c>
    </row>
    <row r="2720" spans="1:6" x14ac:dyDescent="0.2">
      <c r="A2720">
        <v>2022</v>
      </c>
      <c r="B2720" t="s">
        <v>62</v>
      </c>
      <c r="C2720" t="s">
        <v>12</v>
      </c>
      <c r="D2720">
        <v>43094</v>
      </c>
      <c r="E2720">
        <v>97279</v>
      </c>
      <c r="F2720" t="s">
        <v>8</v>
      </c>
    </row>
    <row r="2721" spans="1:6" x14ac:dyDescent="0.2">
      <c r="A2721">
        <v>2022</v>
      </c>
      <c r="B2721" t="s">
        <v>62</v>
      </c>
      <c r="C2721" t="s">
        <v>66</v>
      </c>
      <c r="D2721">
        <v>8599</v>
      </c>
      <c r="E2721">
        <v>58557</v>
      </c>
      <c r="F2721" t="s">
        <v>10</v>
      </c>
    </row>
    <row r="2722" spans="1:6" x14ac:dyDescent="0.2">
      <c r="A2722">
        <v>2022</v>
      </c>
      <c r="B2722" t="s">
        <v>62</v>
      </c>
      <c r="C2722" t="s">
        <v>49</v>
      </c>
      <c r="D2722">
        <v>27048</v>
      </c>
      <c r="E2722">
        <v>72254</v>
      </c>
      <c r="F2722" t="s">
        <v>10</v>
      </c>
    </row>
    <row r="2723" spans="1:6" x14ac:dyDescent="0.2">
      <c r="A2723">
        <v>2022</v>
      </c>
      <c r="B2723" t="s">
        <v>62</v>
      </c>
      <c r="C2723" t="s">
        <v>12</v>
      </c>
      <c r="D2723">
        <v>4986</v>
      </c>
      <c r="E2723">
        <v>65233</v>
      </c>
      <c r="F2723" t="s">
        <v>10</v>
      </c>
    </row>
    <row r="2724" spans="1:6" x14ac:dyDescent="0.2">
      <c r="A2724">
        <v>2022</v>
      </c>
      <c r="B2724" t="s">
        <v>63</v>
      </c>
      <c r="C2724" t="s">
        <v>66</v>
      </c>
      <c r="D2724">
        <v>15859</v>
      </c>
      <c r="E2724">
        <v>56193</v>
      </c>
      <c r="F2724" t="s">
        <v>10</v>
      </c>
    </row>
    <row r="2725" spans="1:6" x14ac:dyDescent="0.2">
      <c r="A2725">
        <v>2022</v>
      </c>
      <c r="B2725" t="s">
        <v>63</v>
      </c>
      <c r="C2725" t="s">
        <v>49</v>
      </c>
      <c r="D2725">
        <v>20727</v>
      </c>
      <c r="E2725">
        <v>61159</v>
      </c>
      <c r="F2725" t="s">
        <v>10</v>
      </c>
    </row>
    <row r="2726" spans="1:6" x14ac:dyDescent="0.2">
      <c r="A2726">
        <v>2022</v>
      </c>
      <c r="B2726" t="s">
        <v>63</v>
      </c>
      <c r="C2726" t="s">
        <v>12</v>
      </c>
      <c r="D2726">
        <v>15656</v>
      </c>
      <c r="E2726">
        <v>52435</v>
      </c>
      <c r="F2726" t="s">
        <v>8</v>
      </c>
    </row>
    <row r="2727" spans="1:6" x14ac:dyDescent="0.2">
      <c r="A2727">
        <v>2022</v>
      </c>
      <c r="B2727" t="s">
        <v>63</v>
      </c>
      <c r="C2727" t="s">
        <v>66</v>
      </c>
      <c r="D2727">
        <v>656765</v>
      </c>
      <c r="E2727">
        <v>62668</v>
      </c>
      <c r="F2727" t="s">
        <v>8</v>
      </c>
    </row>
    <row r="2728" spans="1:6" x14ac:dyDescent="0.2">
      <c r="A2728">
        <v>2022</v>
      </c>
      <c r="B2728" t="s">
        <v>63</v>
      </c>
      <c r="C2728" t="s">
        <v>49</v>
      </c>
      <c r="D2728">
        <v>23475</v>
      </c>
      <c r="E2728">
        <v>60198</v>
      </c>
      <c r="F2728" t="s">
        <v>10</v>
      </c>
    </row>
    <row r="2729" spans="1:6" x14ac:dyDescent="0.2">
      <c r="A2729">
        <v>2022</v>
      </c>
      <c r="B2729" t="s">
        <v>63</v>
      </c>
      <c r="C2729" t="s">
        <v>12</v>
      </c>
      <c r="D2729">
        <v>19964</v>
      </c>
      <c r="E2729">
        <v>66215</v>
      </c>
      <c r="F2729" t="s">
        <v>8</v>
      </c>
    </row>
    <row r="2730" spans="1:6" x14ac:dyDescent="0.2">
      <c r="A2730">
        <v>2022</v>
      </c>
      <c r="B2730" t="s">
        <v>63</v>
      </c>
      <c r="C2730" t="s">
        <v>66</v>
      </c>
      <c r="D2730">
        <v>5522</v>
      </c>
      <c r="E2730">
        <v>62470</v>
      </c>
      <c r="F2730" t="s">
        <v>8</v>
      </c>
    </row>
    <row r="2731" spans="1:6" x14ac:dyDescent="0.2">
      <c r="A2731">
        <v>2022</v>
      </c>
      <c r="B2731" t="s">
        <v>63</v>
      </c>
      <c r="C2731" t="s">
        <v>49</v>
      </c>
      <c r="D2731">
        <v>85058</v>
      </c>
      <c r="E2731">
        <v>60114</v>
      </c>
      <c r="F2731" t="s">
        <v>10</v>
      </c>
    </row>
    <row r="2732" spans="1:6" x14ac:dyDescent="0.2">
      <c r="A2732">
        <v>2022</v>
      </c>
      <c r="B2732" t="s">
        <v>63</v>
      </c>
      <c r="C2732" t="s">
        <v>12</v>
      </c>
      <c r="D2732">
        <v>31842</v>
      </c>
      <c r="E2732">
        <v>62141</v>
      </c>
      <c r="F2732" t="s">
        <v>10</v>
      </c>
    </row>
    <row r="2733" spans="1:6" x14ac:dyDescent="0.2">
      <c r="A2733">
        <v>2022</v>
      </c>
      <c r="B2733" t="s">
        <v>63</v>
      </c>
      <c r="C2733" t="s">
        <v>66</v>
      </c>
      <c r="D2733">
        <v>9128</v>
      </c>
      <c r="E2733">
        <v>50479</v>
      </c>
      <c r="F2733" t="s">
        <v>8</v>
      </c>
    </row>
    <row r="2734" spans="1:6" x14ac:dyDescent="0.2">
      <c r="A2734">
        <v>2022</v>
      </c>
      <c r="B2734" t="s">
        <v>63</v>
      </c>
      <c r="C2734" t="s">
        <v>49</v>
      </c>
      <c r="D2734">
        <v>39684</v>
      </c>
      <c r="E2734">
        <v>60678</v>
      </c>
      <c r="F2734" t="s">
        <v>8</v>
      </c>
    </row>
    <row r="2735" spans="1:6" x14ac:dyDescent="0.2">
      <c r="A2735">
        <v>2022</v>
      </c>
      <c r="B2735" t="s">
        <v>63</v>
      </c>
      <c r="C2735" t="s">
        <v>12</v>
      </c>
      <c r="D2735">
        <v>16899</v>
      </c>
      <c r="E2735">
        <v>57802</v>
      </c>
      <c r="F2735" t="s">
        <v>10</v>
      </c>
    </row>
    <row r="2736" spans="1:6" x14ac:dyDescent="0.2">
      <c r="A2736">
        <v>2022</v>
      </c>
      <c r="B2736" t="s">
        <v>63</v>
      </c>
      <c r="C2736" t="s">
        <v>21</v>
      </c>
      <c r="D2736">
        <v>13294</v>
      </c>
      <c r="E2736">
        <v>52222</v>
      </c>
      <c r="F2736" t="s">
        <v>8</v>
      </c>
    </row>
    <row r="2737" spans="1:6" x14ac:dyDescent="0.2">
      <c r="A2737">
        <v>2022</v>
      </c>
      <c r="B2737" t="s">
        <v>63</v>
      </c>
      <c r="C2737" t="s">
        <v>22</v>
      </c>
      <c r="D2737">
        <v>10330</v>
      </c>
      <c r="E2737">
        <v>53486</v>
      </c>
      <c r="F2737" t="s">
        <v>10</v>
      </c>
    </row>
    <row r="2738" spans="1:6" x14ac:dyDescent="0.2">
      <c r="A2738">
        <v>2022</v>
      </c>
      <c r="B2738" t="s">
        <v>63</v>
      </c>
      <c r="C2738" t="s">
        <v>23</v>
      </c>
      <c r="D2738">
        <v>20809</v>
      </c>
      <c r="E2738">
        <v>57098</v>
      </c>
      <c r="F2738" t="s">
        <v>8</v>
      </c>
    </row>
    <row r="2739" spans="1:6" x14ac:dyDescent="0.2">
      <c r="A2739">
        <v>2022</v>
      </c>
      <c r="B2739" t="s">
        <v>63</v>
      </c>
      <c r="C2739" t="s">
        <v>24</v>
      </c>
      <c r="D2739">
        <v>16834</v>
      </c>
      <c r="E2739">
        <v>53222</v>
      </c>
      <c r="F2739" t="s">
        <v>8</v>
      </c>
    </row>
    <row r="2740" spans="1:6" x14ac:dyDescent="0.2">
      <c r="A2740">
        <v>2022</v>
      </c>
      <c r="B2740" t="s">
        <v>63</v>
      </c>
      <c r="C2740" t="s">
        <v>25</v>
      </c>
      <c r="D2740">
        <v>5591</v>
      </c>
      <c r="E2740">
        <v>58739</v>
      </c>
      <c r="F2740" t="s">
        <v>10</v>
      </c>
    </row>
    <row r="2741" spans="1:6" x14ac:dyDescent="0.2">
      <c r="A2741">
        <v>2022</v>
      </c>
      <c r="B2741" t="s">
        <v>63</v>
      </c>
      <c r="C2741" t="s">
        <v>26</v>
      </c>
      <c r="D2741">
        <v>21505</v>
      </c>
      <c r="E2741">
        <v>64854</v>
      </c>
      <c r="F2741" t="s">
        <v>10</v>
      </c>
    </row>
    <row r="2742" spans="1:6" x14ac:dyDescent="0.2">
      <c r="A2742">
        <v>2022</v>
      </c>
      <c r="B2742" t="s">
        <v>6</v>
      </c>
      <c r="C2742" t="s">
        <v>7</v>
      </c>
      <c r="D2742">
        <v>1829</v>
      </c>
      <c r="E2742">
        <v>63872</v>
      </c>
      <c r="F2742" t="s">
        <v>8</v>
      </c>
    </row>
    <row r="2743" spans="1:6" x14ac:dyDescent="0.2">
      <c r="A2743">
        <v>2022</v>
      </c>
      <c r="B2743" t="s">
        <v>6</v>
      </c>
      <c r="C2743" t="s">
        <v>9</v>
      </c>
      <c r="D2743">
        <v>1354</v>
      </c>
      <c r="E2743">
        <v>60216</v>
      </c>
      <c r="F2743" t="s">
        <v>10</v>
      </c>
    </row>
    <row r="2744" spans="1:6" x14ac:dyDescent="0.2">
      <c r="A2744">
        <v>2022</v>
      </c>
      <c r="B2744" t="s">
        <v>6</v>
      </c>
      <c r="C2744" t="s">
        <v>11</v>
      </c>
      <c r="D2744">
        <v>2565</v>
      </c>
      <c r="E2744">
        <v>54909</v>
      </c>
      <c r="F2744" t="s">
        <v>8</v>
      </c>
    </row>
    <row r="2745" spans="1:6" x14ac:dyDescent="0.2">
      <c r="A2745">
        <v>2022</v>
      </c>
      <c r="B2745" t="s">
        <v>6</v>
      </c>
      <c r="C2745" t="s">
        <v>12</v>
      </c>
      <c r="D2745">
        <v>17651</v>
      </c>
      <c r="E2745">
        <v>47534</v>
      </c>
      <c r="F2745" t="s">
        <v>8</v>
      </c>
    </row>
    <row r="2746" spans="1:6" x14ac:dyDescent="0.2">
      <c r="A2746">
        <v>2022</v>
      </c>
      <c r="B2746" t="s">
        <v>6</v>
      </c>
      <c r="C2746" t="s">
        <v>13</v>
      </c>
      <c r="D2746">
        <v>3312</v>
      </c>
      <c r="E2746">
        <v>96879</v>
      </c>
      <c r="F2746" t="s">
        <v>10</v>
      </c>
    </row>
    <row r="2747" spans="1:6" x14ac:dyDescent="0.2">
      <c r="A2747">
        <v>2022</v>
      </c>
      <c r="B2747" t="s">
        <v>6</v>
      </c>
      <c r="C2747" t="s">
        <v>14</v>
      </c>
      <c r="D2747">
        <v>467</v>
      </c>
      <c r="E2747">
        <v>48142</v>
      </c>
      <c r="F2747" t="s">
        <v>10</v>
      </c>
    </row>
    <row r="2748" spans="1:6" x14ac:dyDescent="0.2">
      <c r="A2748">
        <v>2022</v>
      </c>
      <c r="B2748" t="s">
        <v>6</v>
      </c>
      <c r="C2748" t="s">
        <v>15</v>
      </c>
      <c r="D2748">
        <v>186</v>
      </c>
      <c r="E2748">
        <v>48290</v>
      </c>
      <c r="F2748" t="s">
        <v>8</v>
      </c>
    </row>
    <row r="2749" spans="1:6" x14ac:dyDescent="0.2">
      <c r="A2749">
        <v>2022</v>
      </c>
      <c r="B2749" t="s">
        <v>6</v>
      </c>
      <c r="C2749" t="s">
        <v>16</v>
      </c>
      <c r="D2749">
        <v>5394</v>
      </c>
      <c r="E2749">
        <v>42717</v>
      </c>
      <c r="F2749" t="s">
        <v>8</v>
      </c>
    </row>
    <row r="2750" spans="1:6" x14ac:dyDescent="0.2">
      <c r="A2750">
        <v>2022</v>
      </c>
      <c r="B2750" t="s">
        <v>6</v>
      </c>
      <c r="C2750" t="s">
        <v>17</v>
      </c>
      <c r="D2750">
        <v>2794</v>
      </c>
      <c r="E2750">
        <v>50978</v>
      </c>
      <c r="F2750" t="s">
        <v>10</v>
      </c>
    </row>
    <row r="2751" spans="1:6" x14ac:dyDescent="0.2">
      <c r="A2751">
        <v>2022</v>
      </c>
      <c r="B2751" t="s">
        <v>6</v>
      </c>
      <c r="C2751" t="s">
        <v>18</v>
      </c>
      <c r="D2751">
        <v>2531</v>
      </c>
      <c r="E2751">
        <v>47820</v>
      </c>
      <c r="F2751" t="s">
        <v>10</v>
      </c>
    </row>
    <row r="2752" spans="1:6" x14ac:dyDescent="0.2">
      <c r="A2752">
        <v>2022</v>
      </c>
      <c r="B2752" t="s">
        <v>6</v>
      </c>
      <c r="C2752" t="s">
        <v>19</v>
      </c>
      <c r="D2752">
        <v>2818</v>
      </c>
      <c r="E2752">
        <v>57259</v>
      </c>
      <c r="F2752" t="s">
        <v>10</v>
      </c>
    </row>
    <row r="2753" spans="1:6" x14ac:dyDescent="0.2">
      <c r="A2753">
        <v>2022</v>
      </c>
      <c r="B2753" t="s">
        <v>6</v>
      </c>
      <c r="C2753" t="s">
        <v>20</v>
      </c>
      <c r="D2753">
        <v>2302</v>
      </c>
      <c r="E2753">
        <v>55732</v>
      </c>
      <c r="F2753" t="s">
        <v>10</v>
      </c>
    </row>
    <row r="2754" spans="1:6" x14ac:dyDescent="0.2">
      <c r="A2754">
        <v>2022</v>
      </c>
      <c r="B2754" t="s">
        <v>6</v>
      </c>
      <c r="C2754" t="s">
        <v>21</v>
      </c>
      <c r="D2754">
        <v>2911</v>
      </c>
      <c r="E2754">
        <v>50588</v>
      </c>
      <c r="F2754" t="s">
        <v>10</v>
      </c>
    </row>
    <row r="2755" spans="1:6" x14ac:dyDescent="0.2">
      <c r="A2755">
        <v>2022</v>
      </c>
      <c r="B2755" t="s">
        <v>6</v>
      </c>
      <c r="C2755" t="s">
        <v>22</v>
      </c>
      <c r="D2755">
        <v>2613</v>
      </c>
      <c r="E2755">
        <v>52721</v>
      </c>
      <c r="F2755" t="s">
        <v>10</v>
      </c>
    </row>
    <row r="2756" spans="1:6" x14ac:dyDescent="0.2">
      <c r="A2756">
        <v>2022</v>
      </c>
      <c r="B2756" t="s">
        <v>6</v>
      </c>
      <c r="C2756" t="s">
        <v>23</v>
      </c>
      <c r="D2756">
        <v>1632</v>
      </c>
      <c r="E2756">
        <v>59605</v>
      </c>
      <c r="F2756" t="s">
        <v>10</v>
      </c>
    </row>
    <row r="2757" spans="1:6" x14ac:dyDescent="0.2">
      <c r="A2757">
        <v>2022</v>
      </c>
      <c r="B2757" t="s">
        <v>6</v>
      </c>
      <c r="C2757" t="s">
        <v>24</v>
      </c>
      <c r="D2757">
        <v>3143</v>
      </c>
      <c r="E2757">
        <v>91727</v>
      </c>
      <c r="F2757" t="s">
        <v>10</v>
      </c>
    </row>
    <row r="2758" spans="1:6" x14ac:dyDescent="0.2">
      <c r="A2758">
        <v>2022</v>
      </c>
      <c r="B2758" t="s">
        <v>6</v>
      </c>
      <c r="C2758" t="s">
        <v>25</v>
      </c>
      <c r="D2758">
        <v>1581</v>
      </c>
      <c r="E2758">
        <v>46422</v>
      </c>
      <c r="F2758" t="s">
        <v>10</v>
      </c>
    </row>
    <row r="2759" spans="1:6" x14ac:dyDescent="0.2">
      <c r="A2759">
        <v>2022</v>
      </c>
      <c r="B2759" t="s">
        <v>6</v>
      </c>
      <c r="C2759" t="s">
        <v>26</v>
      </c>
      <c r="D2759">
        <v>720</v>
      </c>
      <c r="E2759">
        <v>51887</v>
      </c>
      <c r="F2759" t="s">
        <v>10</v>
      </c>
    </row>
    <row r="2760" spans="1:6" x14ac:dyDescent="0.2">
      <c r="A2760">
        <v>2022</v>
      </c>
      <c r="B2760" t="s">
        <v>6</v>
      </c>
      <c r="C2760" t="s">
        <v>27</v>
      </c>
      <c r="D2760">
        <v>999</v>
      </c>
      <c r="E2760">
        <v>69628</v>
      </c>
      <c r="F2760" t="s">
        <v>10</v>
      </c>
    </row>
    <row r="2761" spans="1:6" x14ac:dyDescent="0.2">
      <c r="A2761">
        <v>2022</v>
      </c>
      <c r="B2761" t="s">
        <v>6</v>
      </c>
      <c r="C2761" t="s">
        <v>28</v>
      </c>
      <c r="D2761">
        <v>3574</v>
      </c>
      <c r="E2761">
        <v>48309</v>
      </c>
      <c r="F2761" t="s">
        <v>10</v>
      </c>
    </row>
    <row r="2762" spans="1:6" x14ac:dyDescent="0.2">
      <c r="A2762">
        <v>2022</v>
      </c>
      <c r="B2762" t="s">
        <v>6</v>
      </c>
      <c r="C2762" t="s">
        <v>29</v>
      </c>
      <c r="D2762">
        <v>3175</v>
      </c>
      <c r="E2762">
        <v>56276</v>
      </c>
      <c r="F2762" t="s">
        <v>10</v>
      </c>
    </row>
    <row r="2763" spans="1:6" x14ac:dyDescent="0.2">
      <c r="A2763">
        <v>2022</v>
      </c>
      <c r="B2763" t="s">
        <v>6</v>
      </c>
      <c r="C2763" t="s">
        <v>30</v>
      </c>
      <c r="D2763">
        <v>2070</v>
      </c>
      <c r="E2763">
        <v>55525</v>
      </c>
      <c r="F2763" t="s">
        <v>10</v>
      </c>
    </row>
    <row r="2764" spans="1:6" x14ac:dyDescent="0.2">
      <c r="A2764">
        <v>2022</v>
      </c>
      <c r="B2764" t="s">
        <v>6</v>
      </c>
      <c r="C2764" t="s">
        <v>31</v>
      </c>
      <c r="D2764">
        <v>2123</v>
      </c>
      <c r="E2764">
        <v>51677</v>
      </c>
      <c r="F2764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63565-7155-450E-837A-41A0F2691347}">
  <dimension ref="A1:Y49"/>
  <sheetViews>
    <sheetView showGridLines="0" showRowColHeaders="0" tabSelected="1" zoomScaleNormal="100" workbookViewId="0">
      <selection activeCell="AA13" sqref="AA13"/>
    </sheetView>
  </sheetViews>
  <sheetFormatPr baseColWidth="10" defaultColWidth="8.83203125" defaultRowHeight="15" x14ac:dyDescent="0.2"/>
  <cols>
    <col min="1" max="16384" width="8.83203125" style="15"/>
  </cols>
  <sheetData>
    <row r="1" spans="1:25" x14ac:dyDescent="0.2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</row>
    <row r="2" spans="1:25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</row>
    <row r="3" spans="1:2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</row>
    <row r="4" spans="1:25" x14ac:dyDescent="0.2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</row>
    <row r="5" spans="1:25" x14ac:dyDescent="0.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</row>
    <row r="6" spans="1:25" x14ac:dyDescent="0.2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</row>
    <row r="7" spans="1:25" x14ac:dyDescent="0.2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</row>
    <row r="8" spans="1:25" x14ac:dyDescent="0.2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</row>
    <row r="9" spans="1:25" x14ac:dyDescent="0.2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 spans="1:25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</row>
    <row r="11" spans="1:25" x14ac:dyDescent="0.2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</row>
    <row r="12" spans="1:2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</row>
    <row r="13" spans="1:2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</row>
    <row r="14" spans="1:25" x14ac:dyDescent="0.2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</row>
    <row r="15" spans="1:25" x14ac:dyDescent="0.2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</row>
    <row r="16" spans="1:25" x14ac:dyDescent="0.2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</row>
    <row r="17" spans="1:25" x14ac:dyDescent="0.2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</row>
    <row r="18" spans="1:25" x14ac:dyDescent="0.2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</row>
    <row r="19" spans="1:25" x14ac:dyDescent="0.2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</row>
    <row r="20" spans="1:25" x14ac:dyDescent="0.2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</row>
    <row r="21" spans="1:25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</row>
    <row r="22" spans="1:25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</row>
    <row r="23" spans="1:25" x14ac:dyDescent="0.2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</row>
    <row r="24" spans="1:25" x14ac:dyDescent="0.2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</row>
    <row r="25" spans="1:25" x14ac:dyDescent="0.2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</row>
    <row r="26" spans="1:2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</row>
    <row r="27" spans="1:2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</row>
    <row r="28" spans="1:25" x14ac:dyDescent="0.2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</row>
    <row r="29" spans="1:25" x14ac:dyDescent="0.2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</row>
    <row r="30" spans="1:25" x14ac:dyDescent="0.2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</row>
    <row r="31" spans="1:25" x14ac:dyDescent="0.2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</row>
    <row r="32" spans="1:25" x14ac:dyDescent="0.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</row>
    <row r="33" spans="1:25" x14ac:dyDescent="0.2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</row>
    <row r="34" spans="1:25" x14ac:dyDescent="0.2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</row>
    <row r="35" spans="1:25" x14ac:dyDescent="0.2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</row>
    <row r="36" spans="1:25" x14ac:dyDescent="0.2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</row>
    <row r="37" spans="1:25" x14ac:dyDescent="0.2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</row>
    <row r="38" spans="1:25" x14ac:dyDescent="0.2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</row>
    <row r="39" spans="1:25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</row>
    <row r="40" spans="1:2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</row>
    <row r="41" spans="1:2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</row>
    <row r="42" spans="1:25" x14ac:dyDescent="0.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</row>
    <row r="43" spans="1:25" x14ac:dyDescent="0.2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</row>
    <row r="44" spans="1:25" x14ac:dyDescent="0.2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</row>
    <row r="45" spans="1:25" x14ac:dyDescent="0.2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</row>
    <row r="46" spans="1:25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</row>
    <row r="47" spans="1:25" x14ac:dyDescent="0.2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</row>
    <row r="48" spans="1:25" x14ac:dyDescent="0.2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</row>
    <row r="49" spans="1:25" x14ac:dyDescent="0.2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3" name="Spinner 2">
              <controlPr defaultSize="0" autoPict="0">
                <anchor moveWithCells="1" sizeWithCells="1">
                  <from>
                    <xdr:col>22</xdr:col>
                    <xdr:colOff>215900</xdr:colOff>
                    <xdr:row>1</xdr:row>
                    <xdr:rowOff>25400</xdr:rowOff>
                  </from>
                  <to>
                    <xdr:col>24</xdr:col>
                    <xdr:colOff>139700</xdr:colOff>
                    <xdr:row>6</xdr:row>
                    <xdr:rowOff>88900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FD70B-7B8E-4748-8700-12AC1520916B}">
  <dimension ref="B2:R86"/>
  <sheetViews>
    <sheetView workbookViewId="0">
      <selection activeCell="C8" sqref="C8"/>
    </sheetView>
  </sheetViews>
  <sheetFormatPr baseColWidth="10" defaultColWidth="8.83203125" defaultRowHeight="15" x14ac:dyDescent="0.2"/>
  <cols>
    <col min="2" max="2" width="16.83203125" customWidth="1"/>
    <col min="3" max="3" width="14.83203125" customWidth="1"/>
    <col min="4" max="4" width="13.83203125" bestFit="1" customWidth="1"/>
    <col min="5" max="5" width="14.6640625" bestFit="1" customWidth="1"/>
    <col min="7" max="7" width="22.1640625" bestFit="1" customWidth="1"/>
    <col min="8" max="8" width="16.6640625" customWidth="1"/>
    <col min="9" max="9" width="14.1640625" customWidth="1"/>
    <col min="10" max="10" width="22.33203125" bestFit="1" customWidth="1"/>
    <col min="12" max="12" width="13.5" customWidth="1"/>
    <col min="13" max="13" width="11.6640625" customWidth="1"/>
    <col min="14" max="14" width="11.5" customWidth="1"/>
  </cols>
  <sheetData>
    <row r="2" spans="2:18" x14ac:dyDescent="0.2">
      <c r="C2">
        <v>10</v>
      </c>
    </row>
    <row r="3" spans="2:18" ht="29" x14ac:dyDescent="0.35">
      <c r="B3" s="1" t="s">
        <v>67</v>
      </c>
      <c r="C3" s="2"/>
      <c r="H3" s="1" t="s">
        <v>80</v>
      </c>
      <c r="I3" s="2"/>
    </row>
    <row r="4" spans="2:18" ht="24" x14ac:dyDescent="0.3">
      <c r="B4" s="3" t="s">
        <v>1</v>
      </c>
      <c r="C4" s="3" t="s">
        <v>68</v>
      </c>
      <c r="H4" s="3" t="s">
        <v>1</v>
      </c>
      <c r="I4" s="3" t="s">
        <v>4</v>
      </c>
      <c r="L4" s="3" t="s">
        <v>1</v>
      </c>
      <c r="M4" s="3" t="s">
        <v>4</v>
      </c>
      <c r="N4" s="3" t="s">
        <v>72</v>
      </c>
    </row>
    <row r="5" spans="2:18" ht="29" x14ac:dyDescent="0.35">
      <c r="B5" s="7" t="s">
        <v>6</v>
      </c>
      <c r="C5" t="str">
        <f>C8</f>
        <v>Teapot </v>
      </c>
      <c r="D5" s="5"/>
      <c r="E5" t="s">
        <v>83</v>
      </c>
      <c r="H5" s="7" t="s">
        <v>64</v>
      </c>
      <c r="I5" s="8">
        <f>SUMIFS(Data!E:E,Data!A:A,$B$21,Data!B:B,H5)</f>
        <v>2763987</v>
      </c>
      <c r="K5">
        <v>1</v>
      </c>
      <c r="L5" t="str">
        <f>INDEX($H$5:$H$14,MATCH(M5,$I$5:$I$14,0))</f>
        <v>Teapot </v>
      </c>
      <c r="M5" s="9">
        <f>LARGE($I$5:$I$14,K5)</f>
        <v>7684918</v>
      </c>
      <c r="N5" s="9">
        <f>IF($C$5=L5,M5,0)</f>
        <v>7684918</v>
      </c>
    </row>
    <row r="6" spans="2:18" ht="24" x14ac:dyDescent="0.3">
      <c r="B6" s="7" t="s">
        <v>57</v>
      </c>
      <c r="C6" s="7"/>
      <c r="D6" s="6"/>
      <c r="E6" s="6" t="str">
        <f>"Summary for Sales of "&amp; C5</f>
        <v>Summary for Sales of Teapot </v>
      </c>
      <c r="F6" s="6"/>
      <c r="H6" s="7" t="s">
        <v>65</v>
      </c>
      <c r="I6" s="8">
        <f>SUMIFS(Data!E:E,Data!A:A,$B$21,Data!B:B,H6)</f>
        <v>2898819</v>
      </c>
      <c r="K6">
        <v>2</v>
      </c>
      <c r="L6" t="str">
        <f t="shared" ref="L6:L14" si="0">INDEX($H$5:$H$14,MATCH(M6,$I$5:$I$14,0))</f>
        <v>Blender </v>
      </c>
      <c r="M6" s="9">
        <f t="shared" ref="M6:M14" si="1">LARGE($I$5:$I$14,K6)</f>
        <v>6924787</v>
      </c>
      <c r="N6" s="9">
        <f t="shared" ref="N6:N14" si="2">IF($C$5=L6,M6,0)</f>
        <v>0</v>
      </c>
    </row>
    <row r="7" spans="2:18" ht="19" x14ac:dyDescent="0.25">
      <c r="B7" s="7" t="s">
        <v>58</v>
      </c>
      <c r="D7" s="4"/>
      <c r="H7" s="7" t="s">
        <v>57</v>
      </c>
      <c r="I7" s="8">
        <f>SUMIFS(Data!E:E,Data!A:A,$B$21,Data!B:B,H7)</f>
        <v>3355051</v>
      </c>
      <c r="K7">
        <v>3</v>
      </c>
      <c r="L7" t="str">
        <f t="shared" si="0"/>
        <v> Kettle </v>
      </c>
      <c r="M7" s="9">
        <f t="shared" si="1"/>
        <v>6587349</v>
      </c>
      <c r="N7" s="9">
        <f t="shared" si="2"/>
        <v>0</v>
      </c>
    </row>
    <row r="8" spans="2:18" ht="19" x14ac:dyDescent="0.25">
      <c r="B8" s="7" t="s">
        <v>59</v>
      </c>
      <c r="C8" t="str" cm="1">
        <f t="array" ref="C8">INDEX(L5:L14,11-C2)</f>
        <v>Teapot </v>
      </c>
      <c r="H8" s="7" t="s">
        <v>61</v>
      </c>
      <c r="I8" s="8">
        <f>SUMIFS(Data!E:E,Data!A:A,$B$21,Data!B:B,H8)</f>
        <v>4609952</v>
      </c>
      <c r="K8">
        <v>4</v>
      </c>
      <c r="L8" t="str">
        <f t="shared" si="0"/>
        <v>Egg slicer</v>
      </c>
      <c r="M8" s="9">
        <f t="shared" si="1"/>
        <v>6037379</v>
      </c>
      <c r="N8" s="9">
        <f t="shared" si="2"/>
        <v>0</v>
      </c>
      <c r="R8" t="s">
        <v>71</v>
      </c>
    </row>
    <row r="9" spans="2:18" ht="19" x14ac:dyDescent="0.25">
      <c r="B9" s="7" t="s">
        <v>60</v>
      </c>
      <c r="H9" s="7" t="s">
        <v>59</v>
      </c>
      <c r="I9" s="8">
        <f>SUMIFS(Data!E:E,Data!A:A,$B$21,Data!B:B,H9)</f>
        <v>5049479</v>
      </c>
      <c r="K9">
        <v>5</v>
      </c>
      <c r="L9" t="str">
        <f t="shared" si="0"/>
        <v>Microwave oven </v>
      </c>
      <c r="M9" s="9">
        <f t="shared" si="1"/>
        <v>5189088</v>
      </c>
      <c r="N9" s="9">
        <f t="shared" si="2"/>
        <v>0</v>
      </c>
    </row>
    <row r="10" spans="2:18" ht="19" x14ac:dyDescent="0.25">
      <c r="B10" s="7" t="s">
        <v>61</v>
      </c>
      <c r="H10" s="7" t="s">
        <v>58</v>
      </c>
      <c r="I10" s="8">
        <f>SUMIFS(Data!E:E,Data!A:A,$B$21,Data!B:B,H10)</f>
        <v>5189088</v>
      </c>
      <c r="K10">
        <v>6</v>
      </c>
      <c r="L10" t="str">
        <f t="shared" si="0"/>
        <v>Dishwasher </v>
      </c>
      <c r="M10" s="9">
        <f t="shared" si="1"/>
        <v>5049479</v>
      </c>
      <c r="N10" s="9">
        <f t="shared" si="2"/>
        <v>0</v>
      </c>
    </row>
    <row r="11" spans="2:18" ht="19" x14ac:dyDescent="0.25">
      <c r="B11" s="7" t="s">
        <v>62</v>
      </c>
      <c r="H11" s="7" t="s">
        <v>62</v>
      </c>
      <c r="I11" s="8">
        <f>SUMIFS(Data!E:E,Data!A:A,$B$21,Data!B:B,H11)</f>
        <v>6037379</v>
      </c>
      <c r="K11">
        <v>7</v>
      </c>
      <c r="L11" t="str">
        <f t="shared" si="0"/>
        <v>Breadbox </v>
      </c>
      <c r="M11" s="9">
        <f t="shared" si="1"/>
        <v>4609952</v>
      </c>
      <c r="N11" s="9">
        <f t="shared" si="2"/>
        <v>0</v>
      </c>
    </row>
    <row r="12" spans="2:18" ht="19" x14ac:dyDescent="0.25">
      <c r="B12" s="7" t="s">
        <v>63</v>
      </c>
      <c r="H12" s="7" t="s">
        <v>6</v>
      </c>
      <c r="I12" s="8">
        <f>SUMIFS(Data!E:E,Data!A:A,$B$21,Data!B:B,H12)</f>
        <v>6587349</v>
      </c>
      <c r="K12">
        <v>8</v>
      </c>
      <c r="L12" t="str">
        <f t="shared" si="0"/>
        <v>Toaster </v>
      </c>
      <c r="M12" s="9">
        <f t="shared" si="1"/>
        <v>3355051</v>
      </c>
      <c r="N12" s="9">
        <f t="shared" si="2"/>
        <v>0</v>
      </c>
    </row>
    <row r="13" spans="2:18" ht="19" x14ac:dyDescent="0.25">
      <c r="B13" s="7" t="s">
        <v>64</v>
      </c>
      <c r="H13" s="7" t="s">
        <v>60</v>
      </c>
      <c r="I13" s="8">
        <f>SUMIFS(Data!E:E,Data!A:A,$B$21,Data!B:B,H13)</f>
        <v>6924787</v>
      </c>
      <c r="K13">
        <v>9</v>
      </c>
      <c r="L13" t="str">
        <f t="shared" si="0"/>
        <v>Mixing bowl</v>
      </c>
      <c r="M13" s="9">
        <f t="shared" si="1"/>
        <v>2898819</v>
      </c>
      <c r="N13" s="9">
        <f t="shared" si="2"/>
        <v>0</v>
      </c>
    </row>
    <row r="14" spans="2:18" ht="19" x14ac:dyDescent="0.25">
      <c r="B14" s="7" t="s">
        <v>65</v>
      </c>
      <c r="H14" s="7" t="s">
        <v>63</v>
      </c>
      <c r="I14" s="8">
        <f>SUMIFS(Data!E:E,Data!A:A,$B$21,Data!B:B,H14)</f>
        <v>7684918</v>
      </c>
      <c r="K14">
        <v>10</v>
      </c>
      <c r="L14" t="str">
        <f t="shared" si="0"/>
        <v>Frying pan</v>
      </c>
      <c r="M14" s="9">
        <f t="shared" si="1"/>
        <v>2763987</v>
      </c>
      <c r="N14" s="9">
        <f t="shared" si="2"/>
        <v>0</v>
      </c>
    </row>
    <row r="17" spans="2:10" x14ac:dyDescent="0.2">
      <c r="G17" t="s">
        <v>84</v>
      </c>
    </row>
    <row r="18" spans="2:10" x14ac:dyDescent="0.2">
      <c r="G18" t="str">
        <f xml:space="preserve"> "The map above shows the distribution of "&amp;E21&amp;" sales across the country"</f>
        <v>The map above shows the distribution of Teapot  sales across the country</v>
      </c>
    </row>
    <row r="19" spans="2:10" ht="29" x14ac:dyDescent="0.35">
      <c r="B19" s="1" t="s">
        <v>69</v>
      </c>
      <c r="C19" s="2"/>
    </row>
    <row r="20" spans="2:10" ht="24" x14ac:dyDescent="0.3">
      <c r="B20" s="3" t="s">
        <v>0</v>
      </c>
      <c r="C20" s="3" t="s">
        <v>70</v>
      </c>
      <c r="D20" s="6"/>
      <c r="E20" s="6" t="s">
        <v>81</v>
      </c>
      <c r="F20" s="6" t="s">
        <v>0</v>
      </c>
      <c r="G20" s="6" t="s">
        <v>77</v>
      </c>
      <c r="H20" s="14" t="s">
        <v>75</v>
      </c>
    </row>
    <row r="21" spans="2:10" ht="19" x14ac:dyDescent="0.25">
      <c r="B21" s="4">
        <v>2022</v>
      </c>
      <c r="C21">
        <v>2021</v>
      </c>
      <c r="E21" s="10" t="str">
        <f>C8</f>
        <v>Teapot </v>
      </c>
      <c r="F21" s="4">
        <v>2022</v>
      </c>
      <c r="G21" s="7">
        <f>COUNTIFS(Data!$B:$B,Analysis!$E$21,Data!$A:$A,Analysis!F21)</f>
        <v>132</v>
      </c>
      <c r="H21" s="10">
        <f>G21/COUNTIF(Data!A:A,Analysis!F21)</f>
        <v>0.16176470588235295</v>
      </c>
      <c r="I21" s="10"/>
      <c r="J21" s="10" t="s">
        <v>82</v>
      </c>
    </row>
    <row r="22" spans="2:10" ht="19" x14ac:dyDescent="0.25">
      <c r="B22" s="7">
        <v>2021</v>
      </c>
      <c r="E22" s="10"/>
      <c r="F22" s="7">
        <v>2021</v>
      </c>
      <c r="G22" s="7">
        <f>COUNTIFS(Data!$B:$B,Analysis!$E$21,Data!$A:$A,Analysis!F22)</f>
        <v>96</v>
      </c>
      <c r="H22" s="10">
        <f>G22/COUNTIF(Data!A:A,Analysis!F22)</f>
        <v>0.14906832298136646</v>
      </c>
      <c r="I22" s="10"/>
      <c r="J22" t="str">
        <f>E21 &amp; " Sales each year"</f>
        <v>Teapot  Sales each year</v>
      </c>
    </row>
    <row r="23" spans="2:10" ht="19" x14ac:dyDescent="0.25">
      <c r="B23" s="7">
        <v>2020</v>
      </c>
      <c r="E23" s="10"/>
      <c r="F23" s="7">
        <v>2020</v>
      </c>
      <c r="G23" s="7">
        <f>COUNTIFS(Data!$B:$B,Analysis!$E$21,Data!$A:$A,Analysis!F23)</f>
        <v>48</v>
      </c>
      <c r="H23" s="10">
        <f>G23/COUNTIF(Data!A:A,Analysis!F23)</f>
        <v>6.8767908309455589E-2</v>
      </c>
      <c r="I23" s="10"/>
    </row>
    <row r="24" spans="2:10" ht="19" x14ac:dyDescent="0.25">
      <c r="B24" s="7">
        <v>2019</v>
      </c>
      <c r="C24" s="7"/>
      <c r="E24" s="10"/>
      <c r="F24" s="7">
        <v>2019</v>
      </c>
      <c r="G24" s="7">
        <f>COUNTIFS(Data!$B:$B,Analysis!$E$21,Data!$A:$A,Analysis!F24)</f>
        <v>62</v>
      </c>
      <c r="H24" s="10">
        <f>G24/COUNTIF(Data!A:A,Analysis!F24)</f>
        <v>0.10247933884297521</v>
      </c>
      <c r="I24" s="10"/>
    </row>
    <row r="25" spans="2:10" ht="19" x14ac:dyDescent="0.25">
      <c r="B25" s="7"/>
      <c r="G25" s="7"/>
    </row>
    <row r="26" spans="2:10" ht="19" x14ac:dyDescent="0.25">
      <c r="B26" s="7"/>
    </row>
    <row r="27" spans="2:10" x14ac:dyDescent="0.2">
      <c r="G27" s="10"/>
    </row>
    <row r="28" spans="2:10" ht="29" x14ac:dyDescent="0.35">
      <c r="B28" s="1" t="s">
        <v>73</v>
      </c>
      <c r="C28" s="2"/>
      <c r="G28" s="10"/>
    </row>
    <row r="29" spans="2:10" ht="24" x14ac:dyDescent="0.3">
      <c r="B29" s="3" t="s">
        <v>74</v>
      </c>
      <c r="C29" s="3" t="s">
        <v>4</v>
      </c>
      <c r="D29" s="3" t="s">
        <v>75</v>
      </c>
      <c r="G29" s="10"/>
    </row>
    <row r="30" spans="2:10" ht="19" x14ac:dyDescent="0.25">
      <c r="B30" s="7" t="s">
        <v>8</v>
      </c>
      <c r="C30" s="9">
        <f>SUMIFS(Data!E:E,Data!A:A,Analysis!$C$21,Data!B:B,Analysis!$C$5,Data!F:F,Analysis!B30)</f>
        <v>2628491</v>
      </c>
      <c r="D30" s="10">
        <f>C30/SUM($C$30,$C$31)</f>
        <v>0.48650064817618549</v>
      </c>
      <c r="G30" s="10"/>
    </row>
    <row r="31" spans="2:10" ht="19" x14ac:dyDescent="0.25">
      <c r="B31" s="7" t="s">
        <v>10</v>
      </c>
      <c r="C31" s="9">
        <f>SUMIFS(Data!E:E,Data!A:A,Analysis!$C$21,Data!B:B,Analysis!$C$5,Data!F:F,Analysis!B31)</f>
        <v>2774361</v>
      </c>
      <c r="D31" s="10">
        <f>C31/SUM($C$30,$C$31)</f>
        <v>0.51349935182381456</v>
      </c>
    </row>
    <row r="32" spans="2:10" ht="19" x14ac:dyDescent="0.25">
      <c r="B32" s="7"/>
    </row>
    <row r="33" spans="2:7" ht="19" x14ac:dyDescent="0.25">
      <c r="B33" s="7" t="s">
        <v>8</v>
      </c>
      <c r="C33" s="10">
        <f>D30</f>
        <v>0.48650064817618549</v>
      </c>
    </row>
    <row r="34" spans="2:7" ht="19" x14ac:dyDescent="0.25">
      <c r="B34" s="7" t="s">
        <v>10</v>
      </c>
      <c r="C34" s="10">
        <f>D31</f>
        <v>0.51349935182381456</v>
      </c>
    </row>
    <row r="37" spans="2:7" ht="29" x14ac:dyDescent="0.35">
      <c r="B37" s="11" t="s">
        <v>78</v>
      </c>
      <c r="C37" s="2"/>
      <c r="D37" s="1"/>
    </row>
    <row r="38" spans="2:7" ht="24" x14ac:dyDescent="0.3">
      <c r="B38" s="3" t="s">
        <v>76</v>
      </c>
      <c r="C38" s="3" t="s">
        <v>4</v>
      </c>
      <c r="D38" s="3" t="s">
        <v>79</v>
      </c>
      <c r="E38" t="str">
        <f>IF($C$38=G40,G38&amp;" Selected",G39&amp;" Selected")</f>
        <v>Revenue Selected</v>
      </c>
      <c r="G38" t="str" cm="1">
        <f t="array" ref="G38:G39">TRANSPOSE((C38:D38))</f>
        <v>Revenue</v>
      </c>
    </row>
    <row r="39" spans="2:7" x14ac:dyDescent="0.2">
      <c r="B39" t="s">
        <v>7</v>
      </c>
      <c r="C39" s="9">
        <f>SUMIFS(Data!E:E,Data!A:A,Analysis!$C$21,Data!B:B,Analysis!$C$5,Data!C:C,Analysis!B39)</f>
        <v>107570</v>
      </c>
      <c r="D39" s="12">
        <f>SUMIFS(Data!D:D,Data!A:A,Analysis!$C$21,Data!B:B,Analysis!$C$5,Data!C:C,Analysis!B39)</f>
        <v>27384</v>
      </c>
      <c r="E39" s="9">
        <f>IF($C$38=G40,C39,D39)</f>
        <v>107570</v>
      </c>
      <c r="G39" t="str">
        <v>QTY Sold</v>
      </c>
    </row>
    <row r="40" spans="2:7" x14ac:dyDescent="0.2">
      <c r="B40" t="s">
        <v>9</v>
      </c>
      <c r="C40" s="9">
        <f>SUMIFS(Data!E:E,Data!A:A,Analysis!$C$21,Data!B:B,Analysis!$C$5,Data!C:C,Analysis!B40)</f>
        <v>117264</v>
      </c>
      <c r="D40" s="12">
        <f>SUMIFS(Data!D:D,Data!A:A,Analysis!$C$21,Data!B:B,Analysis!$C$5,Data!C:C,Analysis!B40)</f>
        <v>39848</v>
      </c>
      <c r="E40" s="9">
        <f t="shared" ref="E40:E86" si="3">IF($C$38=G41,C40,D40)</f>
        <v>39848</v>
      </c>
      <c r="G40" s="13" t="s">
        <v>4</v>
      </c>
    </row>
    <row r="41" spans="2:7" x14ac:dyDescent="0.2">
      <c r="B41" t="s">
        <v>11</v>
      </c>
      <c r="C41" s="9">
        <f>SUMIFS(Data!E:E,Data!A:A,Analysis!$C$21,Data!B:B,Analysis!$C$5,Data!C:C,Analysis!B41)</f>
        <v>99966</v>
      </c>
      <c r="D41" s="12">
        <f>SUMIFS(Data!D:D,Data!A:A,Analysis!$C$21,Data!B:B,Analysis!$C$5,Data!C:C,Analysis!B41)</f>
        <v>31560</v>
      </c>
      <c r="E41" s="9">
        <f t="shared" si="3"/>
        <v>31560</v>
      </c>
    </row>
    <row r="42" spans="2:7" x14ac:dyDescent="0.2">
      <c r="B42" t="s">
        <v>12</v>
      </c>
      <c r="C42" s="9">
        <f>SUMIFS(Data!E:E,Data!A:A,Analysis!$C$21,Data!B:B,Analysis!$C$5,Data!C:C,Analysis!B42)</f>
        <v>119818</v>
      </c>
      <c r="D42" s="12">
        <f>SUMIFS(Data!D:D,Data!A:A,Analysis!$C$21,Data!B:B,Analysis!$C$5,Data!C:C,Analysis!B42)</f>
        <v>1279058</v>
      </c>
      <c r="E42" s="9">
        <f t="shared" si="3"/>
        <v>1279058</v>
      </c>
    </row>
    <row r="43" spans="2:7" x14ac:dyDescent="0.2">
      <c r="B43" t="s">
        <v>13</v>
      </c>
      <c r="C43" s="9">
        <f>SUMIFS(Data!E:E,Data!A:A,Analysis!$C$21,Data!B:B,Analysis!$C$5,Data!C:C,Analysis!B43)</f>
        <v>115200</v>
      </c>
      <c r="D43" s="12">
        <f>SUMIFS(Data!D:D,Data!A:A,Analysis!$C$21,Data!B:B,Analysis!$C$5,Data!C:C,Analysis!B43)</f>
        <v>43494</v>
      </c>
      <c r="E43" s="9">
        <f t="shared" si="3"/>
        <v>43494</v>
      </c>
    </row>
    <row r="44" spans="2:7" x14ac:dyDescent="0.2">
      <c r="B44" t="s">
        <v>14</v>
      </c>
      <c r="C44" s="9">
        <f>SUMIFS(Data!E:E,Data!A:A,Analysis!$C$21,Data!B:B,Analysis!$C$5,Data!C:C,Analysis!B44)</f>
        <v>126838</v>
      </c>
      <c r="D44" s="12">
        <f>SUMIFS(Data!D:D,Data!A:A,Analysis!$C$21,Data!B:B,Analysis!$C$5,Data!C:C,Analysis!B44)</f>
        <v>26956</v>
      </c>
      <c r="E44" s="9">
        <f t="shared" si="3"/>
        <v>26956</v>
      </c>
    </row>
    <row r="45" spans="2:7" x14ac:dyDescent="0.2">
      <c r="B45" t="s">
        <v>15</v>
      </c>
      <c r="C45" s="9">
        <f>SUMIFS(Data!E:E,Data!A:A,Analysis!$C$21,Data!B:B,Analysis!$C$5,Data!C:C,Analysis!B45)</f>
        <v>122568</v>
      </c>
      <c r="D45" s="12">
        <f>SUMIFS(Data!D:D,Data!A:A,Analysis!$C$21,Data!B:B,Analysis!$C$5,Data!C:C,Analysis!B45)</f>
        <v>10772</v>
      </c>
      <c r="E45" s="9">
        <f t="shared" si="3"/>
        <v>10772</v>
      </c>
    </row>
    <row r="46" spans="2:7" x14ac:dyDescent="0.2">
      <c r="B46" t="s">
        <v>16</v>
      </c>
      <c r="C46" s="9">
        <f>SUMIFS(Data!E:E,Data!A:A,Analysis!$C$21,Data!B:B,Analysis!$C$5,Data!C:C,Analysis!B46)</f>
        <v>116078</v>
      </c>
      <c r="D46" s="12">
        <f>SUMIFS(Data!D:D,Data!A:A,Analysis!$C$21,Data!B:B,Analysis!$C$5,Data!C:C,Analysis!B46)</f>
        <v>153230</v>
      </c>
      <c r="E46" s="9">
        <f t="shared" si="3"/>
        <v>153230</v>
      </c>
    </row>
    <row r="47" spans="2:7" x14ac:dyDescent="0.2">
      <c r="B47" t="s">
        <v>17</v>
      </c>
      <c r="C47" s="9">
        <f>SUMIFS(Data!E:E,Data!A:A,Analysis!$C$21,Data!B:B,Analysis!$C$5,Data!C:C,Analysis!B47)</f>
        <v>119620</v>
      </c>
      <c r="D47" s="12">
        <f>SUMIFS(Data!D:D,Data!A:A,Analysis!$C$21,Data!B:B,Analysis!$C$5,Data!C:C,Analysis!B47)</f>
        <v>59996</v>
      </c>
      <c r="E47" s="9">
        <f t="shared" si="3"/>
        <v>59996</v>
      </c>
    </row>
    <row r="48" spans="2:7" x14ac:dyDescent="0.2">
      <c r="B48" t="s">
        <v>18</v>
      </c>
      <c r="C48" s="9">
        <f>SUMIFS(Data!E:E,Data!A:A,Analysis!$C$21,Data!B:B,Analysis!$C$5,Data!C:C,Analysis!B48)</f>
        <v>98950</v>
      </c>
      <c r="D48" s="12">
        <f>SUMIFS(Data!D:D,Data!A:A,Analysis!$C$21,Data!B:B,Analysis!$C$5,Data!C:C,Analysis!B48)</f>
        <v>16326</v>
      </c>
      <c r="E48" s="9">
        <f t="shared" si="3"/>
        <v>16326</v>
      </c>
    </row>
    <row r="49" spans="2:5" x14ac:dyDescent="0.2">
      <c r="B49" t="s">
        <v>19</v>
      </c>
      <c r="C49" s="9">
        <f>SUMIFS(Data!E:E,Data!A:A,Analysis!$C$21,Data!B:B,Analysis!$C$5,Data!C:C,Analysis!B49)</f>
        <v>116076</v>
      </c>
      <c r="D49" s="12">
        <f>SUMIFS(Data!D:D,Data!A:A,Analysis!$C$21,Data!B:B,Analysis!$C$5,Data!C:C,Analysis!B49)</f>
        <v>70204</v>
      </c>
      <c r="E49" s="9">
        <f t="shared" si="3"/>
        <v>70204</v>
      </c>
    </row>
    <row r="50" spans="2:5" x14ac:dyDescent="0.2">
      <c r="B50" t="s">
        <v>20</v>
      </c>
      <c r="C50" s="9">
        <f>SUMIFS(Data!E:E,Data!A:A,Analysis!$C$21,Data!B:B,Analysis!$C$5,Data!C:C,Analysis!B50)</f>
        <v>110214</v>
      </c>
      <c r="D50" s="12">
        <f>SUMIFS(Data!D:D,Data!A:A,Analysis!$C$21,Data!B:B,Analysis!$C$5,Data!C:C,Analysis!B50)</f>
        <v>32494</v>
      </c>
      <c r="E50" s="9">
        <f t="shared" si="3"/>
        <v>32494</v>
      </c>
    </row>
    <row r="51" spans="2:5" x14ac:dyDescent="0.2">
      <c r="B51" t="s">
        <v>21</v>
      </c>
      <c r="C51" s="9">
        <f>SUMIFS(Data!E:E,Data!A:A,Analysis!$C$21,Data!B:B,Analysis!$C$5,Data!C:C,Analysis!B51)</f>
        <v>100784</v>
      </c>
      <c r="D51" s="12">
        <f>SUMIFS(Data!D:D,Data!A:A,Analysis!$C$21,Data!B:B,Analysis!$C$5,Data!C:C,Analysis!B51)</f>
        <v>23932</v>
      </c>
      <c r="E51" s="9">
        <f t="shared" si="3"/>
        <v>23932</v>
      </c>
    </row>
    <row r="52" spans="2:5" x14ac:dyDescent="0.2">
      <c r="B52" t="s">
        <v>22</v>
      </c>
      <c r="C52" s="9">
        <f>SUMIFS(Data!E:E,Data!A:A,Analysis!$C$21,Data!B:B,Analysis!$C$5,Data!C:C,Analysis!B52)</f>
        <v>99818</v>
      </c>
      <c r="D52" s="12">
        <f>SUMIFS(Data!D:D,Data!A:A,Analysis!$C$21,Data!B:B,Analysis!$C$5,Data!C:C,Analysis!B52)</f>
        <v>20170</v>
      </c>
      <c r="E52" s="9">
        <f t="shared" si="3"/>
        <v>20170</v>
      </c>
    </row>
    <row r="53" spans="2:5" x14ac:dyDescent="0.2">
      <c r="B53" t="s">
        <v>23</v>
      </c>
      <c r="C53" s="9">
        <f>SUMIFS(Data!E:E,Data!A:A,Analysis!$C$21,Data!B:B,Analysis!$C$5,Data!C:C,Analysis!B53)</f>
        <v>110282</v>
      </c>
      <c r="D53" s="12">
        <f>SUMIFS(Data!D:D,Data!A:A,Analysis!$C$21,Data!B:B,Analysis!$C$5,Data!C:C,Analysis!B53)</f>
        <v>36884</v>
      </c>
      <c r="E53" s="9">
        <f t="shared" si="3"/>
        <v>36884</v>
      </c>
    </row>
    <row r="54" spans="2:5" x14ac:dyDescent="0.2">
      <c r="B54" t="s">
        <v>24</v>
      </c>
      <c r="C54" s="9">
        <f>SUMIFS(Data!E:E,Data!A:A,Analysis!$C$21,Data!B:B,Analysis!$C$5,Data!C:C,Analysis!B54)</f>
        <v>101664</v>
      </c>
      <c r="D54" s="12">
        <f>SUMIFS(Data!D:D,Data!A:A,Analysis!$C$21,Data!B:B,Analysis!$C$5,Data!C:C,Analysis!B54)</f>
        <v>32220</v>
      </c>
      <c r="E54" s="9">
        <f t="shared" si="3"/>
        <v>32220</v>
      </c>
    </row>
    <row r="55" spans="2:5" x14ac:dyDescent="0.2">
      <c r="B55" t="s">
        <v>25</v>
      </c>
      <c r="C55" s="9">
        <f>SUMIFS(Data!E:E,Data!A:A,Analysis!$C$21,Data!B:B,Analysis!$C$5,Data!C:C,Analysis!B55)</f>
        <v>110684</v>
      </c>
      <c r="D55" s="12">
        <f>SUMIFS(Data!D:D,Data!A:A,Analysis!$C$21,Data!B:B,Analysis!$C$5,Data!C:C,Analysis!B55)</f>
        <v>10948</v>
      </c>
      <c r="E55" s="9">
        <f t="shared" si="3"/>
        <v>10948</v>
      </c>
    </row>
    <row r="56" spans="2:5" x14ac:dyDescent="0.2">
      <c r="B56" t="s">
        <v>26</v>
      </c>
      <c r="C56" s="9">
        <f>SUMIFS(Data!E:E,Data!A:A,Analysis!$C$21,Data!B:B,Analysis!$C$5,Data!C:C,Analysis!B56)</f>
        <v>122952</v>
      </c>
      <c r="D56" s="12">
        <f>SUMIFS(Data!D:D,Data!A:A,Analysis!$C$21,Data!B:B,Analysis!$C$5,Data!C:C,Analysis!B56)</f>
        <v>42838</v>
      </c>
      <c r="E56" s="9">
        <f t="shared" si="3"/>
        <v>42838</v>
      </c>
    </row>
    <row r="57" spans="2:5" x14ac:dyDescent="0.2">
      <c r="B57" t="s">
        <v>27</v>
      </c>
      <c r="C57" s="9">
        <f>SUMIFS(Data!E:E,Data!A:A,Analysis!$C$21,Data!B:B,Analysis!$C$5,Data!C:C,Analysis!B57)</f>
        <v>131772</v>
      </c>
      <c r="D57" s="12">
        <f>SUMIFS(Data!D:D,Data!A:A,Analysis!$C$21,Data!B:B,Analysis!$C$5,Data!C:C,Analysis!B57)</f>
        <v>137522</v>
      </c>
      <c r="E57" s="9">
        <f t="shared" si="3"/>
        <v>137522</v>
      </c>
    </row>
    <row r="58" spans="2:5" x14ac:dyDescent="0.2">
      <c r="B58" t="s">
        <v>28</v>
      </c>
      <c r="C58" s="9">
        <f>SUMIFS(Data!E:E,Data!A:A,Analysis!$C$21,Data!B:B,Analysis!$C$5,Data!C:C,Analysis!B58)</f>
        <v>113690</v>
      </c>
      <c r="D58" s="12">
        <f>SUMIFS(Data!D:D,Data!A:A,Analysis!$C$21,Data!B:B,Analysis!$C$5,Data!C:C,Analysis!B58)</f>
        <v>50714</v>
      </c>
      <c r="E58" s="9">
        <f t="shared" si="3"/>
        <v>50714</v>
      </c>
    </row>
    <row r="59" spans="2:5" x14ac:dyDescent="0.2">
      <c r="B59" t="s">
        <v>29</v>
      </c>
      <c r="C59" s="9">
        <f>SUMIFS(Data!E:E,Data!A:A,Analysis!$C$21,Data!B:B,Analysis!$C$5,Data!C:C,Analysis!B59)</f>
        <v>117312</v>
      </c>
      <c r="D59" s="12">
        <f>SUMIFS(Data!D:D,Data!A:A,Analysis!$C$21,Data!B:B,Analysis!$C$5,Data!C:C,Analysis!B59)</f>
        <v>41456</v>
      </c>
      <c r="E59" s="9">
        <f t="shared" si="3"/>
        <v>41456</v>
      </c>
    </row>
    <row r="60" spans="2:5" x14ac:dyDescent="0.2">
      <c r="B60" t="s">
        <v>30</v>
      </c>
      <c r="C60" s="9">
        <f>SUMIFS(Data!E:E,Data!A:A,Analysis!$C$21,Data!B:B,Analysis!$C$5,Data!C:C,Analysis!B60)</f>
        <v>97240</v>
      </c>
      <c r="D60" s="12">
        <f>SUMIFS(Data!D:D,Data!A:A,Analysis!$C$21,Data!B:B,Analysis!$C$5,Data!C:C,Analysis!B60)</f>
        <v>15114</v>
      </c>
      <c r="E60" s="9">
        <f t="shared" si="3"/>
        <v>15114</v>
      </c>
    </row>
    <row r="61" spans="2:5" x14ac:dyDescent="0.2">
      <c r="B61" t="s">
        <v>31</v>
      </c>
      <c r="C61" s="9">
        <f>SUMIFS(Data!E:E,Data!A:A,Analysis!$C$21,Data!B:B,Analysis!$C$5,Data!C:C,Analysis!B61)</f>
        <v>107124</v>
      </c>
      <c r="D61" s="12">
        <f>SUMIFS(Data!D:D,Data!A:A,Analysis!$C$21,Data!B:B,Analysis!$C$5,Data!C:C,Analysis!B61)</f>
        <v>104156</v>
      </c>
      <c r="E61" s="9">
        <f t="shared" si="3"/>
        <v>104156</v>
      </c>
    </row>
    <row r="62" spans="2:5" x14ac:dyDescent="0.2">
      <c r="B62" t="s">
        <v>32</v>
      </c>
      <c r="C62" s="9">
        <f>SUMIFS(Data!E:E,Data!A:A,Analysis!$C$21,Data!B:B,Analysis!$C$5,Data!C:C,Analysis!B62)</f>
        <v>110516</v>
      </c>
      <c r="D62" s="12">
        <f>SUMIFS(Data!D:D,Data!A:A,Analysis!$C$21,Data!B:B,Analysis!$C$5,Data!C:C,Analysis!B62)</f>
        <v>9668</v>
      </c>
      <c r="E62" s="9">
        <f t="shared" si="3"/>
        <v>9668</v>
      </c>
    </row>
    <row r="63" spans="2:5" x14ac:dyDescent="0.2">
      <c r="B63" t="s">
        <v>33</v>
      </c>
      <c r="C63" s="9">
        <f>SUMIFS(Data!E:E,Data!A:A,Analysis!$C$21,Data!B:B,Analysis!$C$5,Data!C:C,Analysis!B63)</f>
        <v>109470</v>
      </c>
      <c r="D63" s="12">
        <f>SUMIFS(Data!D:D,Data!A:A,Analysis!$C$21,Data!B:B,Analysis!$C$5,Data!C:C,Analysis!B63)</f>
        <v>23118</v>
      </c>
      <c r="E63" s="9">
        <f t="shared" si="3"/>
        <v>23118</v>
      </c>
    </row>
    <row r="64" spans="2:5" x14ac:dyDescent="0.2">
      <c r="B64" t="s">
        <v>34</v>
      </c>
      <c r="C64" s="9">
        <f>SUMIFS(Data!E:E,Data!A:A,Analysis!$C$21,Data!B:B,Analysis!$C$5,Data!C:C,Analysis!B64)</f>
        <v>121616</v>
      </c>
      <c r="D64" s="12">
        <f>SUMIFS(Data!D:D,Data!A:A,Analysis!$C$21,Data!B:B,Analysis!$C$5,Data!C:C,Analysis!B64)</f>
        <v>17868</v>
      </c>
      <c r="E64" s="9">
        <f t="shared" si="3"/>
        <v>17868</v>
      </c>
    </row>
    <row r="65" spans="2:5" x14ac:dyDescent="0.2">
      <c r="B65" t="s">
        <v>35</v>
      </c>
      <c r="C65" s="9">
        <f>SUMIFS(Data!E:E,Data!A:A,Analysis!$C$21,Data!B:B,Analysis!$C$5,Data!C:C,Analysis!B65)</f>
        <v>128726</v>
      </c>
      <c r="D65" s="12">
        <f>SUMIFS(Data!D:D,Data!A:A,Analysis!$C$21,Data!B:B,Analysis!$C$5,Data!C:C,Analysis!B65)</f>
        <v>9546</v>
      </c>
      <c r="E65" s="9">
        <f t="shared" si="3"/>
        <v>9546</v>
      </c>
    </row>
    <row r="66" spans="2:5" x14ac:dyDescent="0.2">
      <c r="B66" t="s">
        <v>36</v>
      </c>
      <c r="C66" s="9">
        <f>SUMIFS(Data!E:E,Data!A:A,Analysis!$C$21,Data!B:B,Analysis!$C$5,Data!C:C,Analysis!B66)</f>
        <v>122248</v>
      </c>
      <c r="D66" s="12">
        <f>SUMIFS(Data!D:D,Data!A:A,Analysis!$C$21,Data!B:B,Analysis!$C$5,Data!C:C,Analysis!B66)</f>
        <v>81374</v>
      </c>
      <c r="E66" s="9">
        <f t="shared" si="3"/>
        <v>81374</v>
      </c>
    </row>
    <row r="67" spans="2:5" x14ac:dyDescent="0.2">
      <c r="B67" t="s">
        <v>37</v>
      </c>
      <c r="C67" s="9">
        <f>SUMIFS(Data!E:E,Data!A:A,Analysis!$C$21,Data!B:B,Analysis!$C$5,Data!C:C,Analysis!B67)</f>
        <v>97704</v>
      </c>
      <c r="D67" s="12">
        <f>SUMIFS(Data!D:D,Data!A:A,Analysis!$C$21,Data!B:B,Analysis!$C$5,Data!C:C,Analysis!B67)</f>
        <v>21948</v>
      </c>
      <c r="E67" s="9">
        <f t="shared" si="3"/>
        <v>21948</v>
      </c>
    </row>
    <row r="68" spans="2:5" x14ac:dyDescent="0.2">
      <c r="B68" t="s">
        <v>38</v>
      </c>
      <c r="C68" s="9">
        <f>SUMIFS(Data!E:E,Data!A:A,Analysis!$C$21,Data!B:B,Analysis!$C$5,Data!C:C,Analysis!B68)</f>
        <v>121276</v>
      </c>
      <c r="D68" s="12">
        <f>SUMIFS(Data!D:D,Data!A:A,Analysis!$C$21,Data!B:B,Analysis!$C$5,Data!C:C,Analysis!B68)</f>
        <v>134404</v>
      </c>
      <c r="E68" s="9">
        <f t="shared" si="3"/>
        <v>134404</v>
      </c>
    </row>
    <row r="69" spans="2:5" x14ac:dyDescent="0.2">
      <c r="B69" t="s">
        <v>39</v>
      </c>
      <c r="C69" s="9">
        <f>SUMIFS(Data!E:E,Data!A:A,Analysis!$C$21,Data!B:B,Analysis!$C$5,Data!C:C,Analysis!B69)</f>
        <v>112246</v>
      </c>
      <c r="D69" s="12">
        <f>SUMIFS(Data!D:D,Data!A:A,Analysis!$C$21,Data!B:B,Analysis!$C$5,Data!C:C,Analysis!B69)</f>
        <v>56398</v>
      </c>
      <c r="E69" s="9">
        <f t="shared" si="3"/>
        <v>56398</v>
      </c>
    </row>
    <row r="70" spans="2:5" x14ac:dyDescent="0.2">
      <c r="B70" t="s">
        <v>40</v>
      </c>
      <c r="C70" s="9">
        <f>SUMIFS(Data!E:E,Data!A:A,Analysis!$C$21,Data!B:B,Analysis!$C$5,Data!C:C,Analysis!B70)</f>
        <v>117170</v>
      </c>
      <c r="D70" s="12">
        <f>SUMIFS(Data!D:D,Data!A:A,Analysis!$C$21,Data!B:B,Analysis!$C$5,Data!C:C,Analysis!B70)</f>
        <v>5162</v>
      </c>
      <c r="E70" s="9">
        <f t="shared" si="3"/>
        <v>5162</v>
      </c>
    </row>
    <row r="71" spans="2:5" x14ac:dyDescent="0.2">
      <c r="B71" t="s">
        <v>41</v>
      </c>
      <c r="C71" s="9">
        <f>SUMIFS(Data!E:E,Data!A:A,Analysis!$C$21,Data!B:B,Analysis!$C$5,Data!C:C,Analysis!B71)</f>
        <v>107782</v>
      </c>
      <c r="D71" s="12">
        <f>SUMIFS(Data!D:D,Data!A:A,Analysis!$C$21,Data!B:B,Analysis!$C$5,Data!C:C,Analysis!B71)</f>
        <v>71050</v>
      </c>
      <c r="E71" s="9">
        <f t="shared" si="3"/>
        <v>71050</v>
      </c>
    </row>
    <row r="72" spans="2:5" x14ac:dyDescent="0.2">
      <c r="B72" t="s">
        <v>42</v>
      </c>
      <c r="C72" s="9">
        <f>SUMIFS(Data!E:E,Data!A:A,Analysis!$C$21,Data!B:B,Analysis!$C$5,Data!C:C,Analysis!B72)</f>
        <v>105682</v>
      </c>
      <c r="D72" s="12">
        <f>SUMIFS(Data!D:D,Data!A:A,Analysis!$C$21,Data!B:B,Analysis!$C$5,Data!C:C,Analysis!B72)</f>
        <v>26690</v>
      </c>
      <c r="E72" s="9">
        <f t="shared" si="3"/>
        <v>26690</v>
      </c>
    </row>
    <row r="73" spans="2:5" x14ac:dyDescent="0.2">
      <c r="B73" t="s">
        <v>43</v>
      </c>
      <c r="C73" s="9">
        <f>SUMIFS(Data!E:E,Data!A:A,Analysis!$C$21,Data!B:B,Analysis!$C$5,Data!C:C,Analysis!B73)</f>
        <v>115684</v>
      </c>
      <c r="D73" s="12">
        <f>SUMIFS(Data!D:D,Data!A:A,Analysis!$C$21,Data!B:B,Analysis!$C$5,Data!C:C,Analysis!B73)</f>
        <v>32226</v>
      </c>
      <c r="E73" s="9">
        <f t="shared" si="3"/>
        <v>32226</v>
      </c>
    </row>
    <row r="74" spans="2:5" x14ac:dyDescent="0.2">
      <c r="B74" t="s">
        <v>44</v>
      </c>
      <c r="C74" s="9">
        <f>SUMIFS(Data!E:E,Data!A:A,Analysis!$C$21,Data!B:B,Analysis!$C$5,Data!C:C,Analysis!B74)</f>
        <v>118832</v>
      </c>
      <c r="D74" s="12">
        <f>SUMIFS(Data!D:D,Data!A:A,Analysis!$C$21,Data!B:B,Analysis!$C$5,Data!C:C,Analysis!B74)</f>
        <v>115890</v>
      </c>
      <c r="E74" s="9">
        <f t="shared" si="3"/>
        <v>115890</v>
      </c>
    </row>
    <row r="75" spans="2:5" x14ac:dyDescent="0.2">
      <c r="B75" t="s">
        <v>45</v>
      </c>
      <c r="C75" s="9">
        <f>SUMIFS(Data!E:E,Data!A:A,Analysis!$C$21,Data!B:B,Analysis!$C$5,Data!C:C,Analysis!B75)</f>
        <v>112916</v>
      </c>
      <c r="D75" s="12">
        <f>SUMIFS(Data!D:D,Data!A:A,Analysis!$C$21,Data!B:B,Analysis!$C$5,Data!C:C,Analysis!B75)</f>
        <v>9328</v>
      </c>
      <c r="E75" s="9">
        <f t="shared" si="3"/>
        <v>9328</v>
      </c>
    </row>
    <row r="76" spans="2:5" x14ac:dyDescent="0.2">
      <c r="B76" t="s">
        <v>46</v>
      </c>
      <c r="C76" s="9">
        <f>SUMIFS(Data!E:E,Data!A:A,Analysis!$C$21,Data!B:B,Analysis!$C$5,Data!C:C,Analysis!B76)</f>
        <v>106592</v>
      </c>
      <c r="D76" s="12">
        <f>SUMIFS(Data!D:D,Data!A:A,Analysis!$C$21,Data!B:B,Analysis!$C$5,Data!C:C,Analysis!B76)</f>
        <v>25514</v>
      </c>
      <c r="E76" s="9">
        <f t="shared" si="3"/>
        <v>25514</v>
      </c>
    </row>
    <row r="77" spans="2:5" x14ac:dyDescent="0.2">
      <c r="B77" t="s">
        <v>47</v>
      </c>
      <c r="C77" s="9">
        <f>SUMIFS(Data!E:E,Data!A:A,Analysis!$C$21,Data!B:B,Analysis!$C$5,Data!C:C,Analysis!B77)</f>
        <v>116824</v>
      </c>
      <c r="D77" s="12">
        <f>SUMIFS(Data!D:D,Data!A:A,Analysis!$C$21,Data!B:B,Analysis!$C$5,Data!C:C,Analysis!B77)</f>
        <v>5808</v>
      </c>
      <c r="E77" s="9">
        <f t="shared" si="3"/>
        <v>5808</v>
      </c>
    </row>
    <row r="78" spans="2:5" x14ac:dyDescent="0.2">
      <c r="B78" t="s">
        <v>48</v>
      </c>
      <c r="C78" s="9">
        <f>SUMIFS(Data!E:E,Data!A:A,Analysis!$C$21,Data!B:B,Analysis!$C$5,Data!C:C,Analysis!B78)</f>
        <v>118366</v>
      </c>
      <c r="D78" s="12">
        <f>SUMIFS(Data!D:D,Data!A:A,Analysis!$C$21,Data!B:B,Analysis!$C$5,Data!C:C,Analysis!B78)</f>
        <v>33126</v>
      </c>
      <c r="E78" s="9">
        <f t="shared" si="3"/>
        <v>33126</v>
      </c>
    </row>
    <row r="79" spans="2:5" x14ac:dyDescent="0.2">
      <c r="B79" t="s">
        <v>49</v>
      </c>
      <c r="C79" s="9">
        <f>SUMIFS(Data!E:E,Data!A:A,Analysis!$C$21,Data!B:B,Analysis!$C$5,Data!C:C,Analysis!B79)</f>
        <v>110644</v>
      </c>
      <c r="D79" s="12">
        <f>SUMIFS(Data!D:D,Data!A:A,Analysis!$C$21,Data!B:B,Analysis!$C$5,Data!C:C,Analysis!B79)</f>
        <v>188474</v>
      </c>
      <c r="E79" s="9">
        <f t="shared" si="3"/>
        <v>188474</v>
      </c>
    </row>
    <row r="80" spans="2:5" x14ac:dyDescent="0.2">
      <c r="B80" t="s">
        <v>50</v>
      </c>
      <c r="C80" s="9">
        <f>SUMIFS(Data!E:E,Data!A:A,Analysis!$C$21,Data!B:B,Analysis!$C$5,Data!C:C,Analysis!B80)</f>
        <v>101966</v>
      </c>
      <c r="D80" s="12">
        <f>SUMIFS(Data!D:D,Data!A:A,Analysis!$C$21,Data!B:B,Analysis!$C$5,Data!C:C,Analysis!B80)</f>
        <v>25714</v>
      </c>
      <c r="E80" s="9">
        <f t="shared" si="3"/>
        <v>25714</v>
      </c>
    </row>
    <row r="81" spans="2:5" x14ac:dyDescent="0.2">
      <c r="B81" t="s">
        <v>51</v>
      </c>
      <c r="C81" s="9">
        <f>SUMIFS(Data!E:E,Data!A:A,Analysis!$C$21,Data!B:B,Analysis!$C$5,Data!C:C,Analysis!B81)</f>
        <v>109002</v>
      </c>
      <c r="D81" s="12">
        <f>SUMIFS(Data!D:D,Data!A:A,Analysis!$C$21,Data!B:B,Analysis!$C$5,Data!C:C,Analysis!B81)</f>
        <v>5006</v>
      </c>
      <c r="E81" s="9">
        <f t="shared" si="3"/>
        <v>5006</v>
      </c>
    </row>
    <row r="82" spans="2:5" x14ac:dyDescent="0.2">
      <c r="B82" t="s">
        <v>52</v>
      </c>
      <c r="C82" s="9">
        <f>SUMIFS(Data!E:E,Data!A:A,Analysis!$C$21,Data!B:B,Analysis!$C$5,Data!C:C,Analysis!B82)</f>
        <v>113752</v>
      </c>
      <c r="D82" s="12">
        <f>SUMIFS(Data!D:D,Data!A:A,Analysis!$C$21,Data!B:B,Analysis!$C$5,Data!C:C,Analysis!B82)</f>
        <v>100288</v>
      </c>
      <c r="E82" s="9">
        <f t="shared" si="3"/>
        <v>100288</v>
      </c>
    </row>
    <row r="83" spans="2:5" x14ac:dyDescent="0.2">
      <c r="B83" t="s">
        <v>53</v>
      </c>
      <c r="C83" s="9">
        <f>SUMIFS(Data!E:E,Data!A:A,Analysis!$C$21,Data!B:B,Analysis!$C$5,Data!C:C,Analysis!B83)</f>
        <v>118534</v>
      </c>
      <c r="D83" s="12">
        <f>SUMIFS(Data!D:D,Data!A:A,Analysis!$C$21,Data!B:B,Analysis!$C$5,Data!C:C,Analysis!B83)</f>
        <v>128046</v>
      </c>
      <c r="E83" s="9">
        <f t="shared" si="3"/>
        <v>128046</v>
      </c>
    </row>
    <row r="84" spans="2:5" x14ac:dyDescent="0.2">
      <c r="B84" t="s">
        <v>54</v>
      </c>
      <c r="C84" s="9">
        <f>SUMIFS(Data!E:E,Data!A:A,Analysis!$C$21,Data!B:B,Analysis!$C$5,Data!C:C,Analysis!B84)</f>
        <v>107752</v>
      </c>
      <c r="D84" s="12">
        <f>SUMIFS(Data!D:D,Data!A:A,Analysis!$C$21,Data!B:B,Analysis!$C$5,Data!C:C,Analysis!B84)</f>
        <v>11510</v>
      </c>
      <c r="E84" s="9">
        <f t="shared" si="3"/>
        <v>11510</v>
      </c>
    </row>
    <row r="85" spans="2:5" x14ac:dyDescent="0.2">
      <c r="B85" t="s">
        <v>55</v>
      </c>
      <c r="C85" s="9">
        <f>SUMIFS(Data!E:E,Data!A:A,Analysis!$C$21,Data!B:B,Analysis!$C$5,Data!C:C,Analysis!B85)</f>
        <v>113902</v>
      </c>
      <c r="D85" s="12">
        <f>SUMIFS(Data!D:D,Data!A:A,Analysis!$C$21,Data!B:B,Analysis!$C$5,Data!C:C,Analysis!B85)</f>
        <v>58514</v>
      </c>
      <c r="E85" s="9">
        <f t="shared" si="3"/>
        <v>58514</v>
      </c>
    </row>
    <row r="86" spans="2:5" x14ac:dyDescent="0.2">
      <c r="B86" t="s">
        <v>56</v>
      </c>
      <c r="C86" s="9">
        <f>SUMIFS(Data!E:E,Data!A:A,Analysis!$C$21,Data!B:B,Analysis!$C$5,Data!C:C,Analysis!B86)</f>
        <v>100166</v>
      </c>
      <c r="D86" s="12">
        <f>SUMIFS(Data!D:D,Data!A:A,Analysis!$C$21,Data!B:B,Analysis!$C$5,Data!C:C,Analysis!B86)</f>
        <v>6768</v>
      </c>
      <c r="E86" s="9">
        <f t="shared" si="3"/>
        <v>6768</v>
      </c>
    </row>
  </sheetData>
  <dataValidations count="2">
    <dataValidation type="list" allowBlank="1" showInputMessage="1" showErrorMessage="1" sqref="C21" xr:uid="{2EFCBE96-D4E7-C54A-99C7-B4F434B387ED}">
      <formula1>$B$21:$B$24</formula1>
    </dataValidation>
    <dataValidation type="list" allowBlank="1" showInputMessage="1" showErrorMessage="1" sqref="G40" xr:uid="{AD5CC091-0B88-1645-8172-2E5AF248CE27}">
      <formula1>$G$38:$G$39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Dashboard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Microsoft Office User</cp:lastModifiedBy>
  <dcterms:created xsi:type="dcterms:W3CDTF">2022-11-16T00:47:53Z</dcterms:created>
  <dcterms:modified xsi:type="dcterms:W3CDTF">2022-11-17T17:22:30Z</dcterms:modified>
</cp:coreProperties>
</file>