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toniofernandochristophorus/Documents/Personal Project/Data Analyst Portfolio/Excel Projects/"/>
    </mc:Choice>
  </mc:AlternateContent>
  <xr:revisionPtr revIDLastSave="0" documentId="13_ncr:1_{AEF3F63A-73B8-8749-AC73-2967998A94FC}" xr6:coauthVersionLast="47" xr6:coauthVersionMax="47" xr10:uidLastSave="{00000000-0000-0000-0000-000000000000}"/>
  <bookViews>
    <workbookView xWindow="0" yWindow="0" windowWidth="28800" windowHeight="18000" activeTab="1" xr2:uid="{BFB09E3C-4C2C-4934-A4A2-0A08E30BDD03}"/>
  </bookViews>
  <sheets>
    <sheet name="Data" sheetId="1" r:id="rId1"/>
    <sheet name="Dashboard" sheetId="3" r:id="rId2"/>
    <sheet name="Analysis" sheetId="4" r:id="rId3"/>
  </sheets>
  <definedNames>
    <definedName name="_xlnm._FilterDatabase" localSheetId="2" hidden="1">Analysis!$B$19:$C$24</definedName>
    <definedName name="_xlchart.v5.0" hidden="1">Analysis!$B$38</definedName>
    <definedName name="_xlchart.v5.1" hidden="1">Analysis!$B$39:$B$86</definedName>
    <definedName name="_xlchart.v5.10" hidden="1">Analysis!$E$38</definedName>
    <definedName name="_xlchart.v5.11" hidden="1">Analysis!$E$39:$E$86</definedName>
    <definedName name="_xlchart.v5.2" hidden="1">Analysis!$E$38</definedName>
    <definedName name="_xlchart.v5.3" hidden="1">Analysis!$E$39:$E$86</definedName>
    <definedName name="_xlchart.v5.4" hidden="1">Analysis!$B$38</definedName>
    <definedName name="_xlchart.v5.5" hidden="1">Analysis!$B$39:$B$86</definedName>
    <definedName name="_xlchart.v5.6" hidden="1">Analysis!$E$38</definedName>
    <definedName name="_xlchart.v5.7" hidden="1">Analysis!$E$39:$E$86</definedName>
    <definedName name="_xlchart.v5.8" hidden="1">Analysis!$B$38</definedName>
    <definedName name="_xlchart.v5.9" hidden="1">Analysis!$B$39:$B$86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8" i="4" l="1" a="1"/>
  <c r="G38" i="4" s="1"/>
  <c r="E38" i="4" s="1"/>
  <c r="I6" i="4"/>
  <c r="I7" i="4"/>
  <c r="I8" i="4"/>
  <c r="I9" i="4"/>
  <c r="I10" i="4"/>
  <c r="I11" i="4"/>
  <c r="I12" i="4"/>
  <c r="I13" i="4"/>
  <c r="I14" i="4"/>
  <c r="I5" i="4"/>
  <c r="M11" i="4" l="1"/>
  <c r="L11" i="4" s="1"/>
  <c r="M12" i="4"/>
  <c r="L12" i="4" s="1"/>
  <c r="M10" i="4"/>
  <c r="L10" i="4" s="1"/>
  <c r="M13" i="4"/>
  <c r="L13" i="4" s="1"/>
  <c r="M5" i="4"/>
  <c r="L5" i="4" s="1"/>
  <c r="M8" i="4"/>
  <c r="L8" i="4" s="1"/>
  <c r="M7" i="4"/>
  <c r="L7" i="4" s="1"/>
  <c r="M14" i="4"/>
  <c r="L14" i="4" s="1"/>
  <c r="M6" i="4"/>
  <c r="L6" i="4" s="1"/>
  <c r="M9" i="4"/>
  <c r="L9" i="4" s="1"/>
  <c r="C8" i="4" l="1" a="1"/>
  <c r="C8" i="4" s="1"/>
  <c r="C5" i="4" l="1"/>
  <c r="E21" i="4"/>
  <c r="G21" i="4" l="1"/>
  <c r="H21" i="4" s="1"/>
  <c r="G22" i="4"/>
  <c r="H22" i="4" s="1"/>
  <c r="J22" i="4"/>
  <c r="G18" i="4"/>
  <c r="G23" i="4"/>
  <c r="H23" i="4" s="1"/>
  <c r="G24" i="4"/>
  <c r="H24" i="4" s="1"/>
  <c r="E6" i="4"/>
  <c r="C54" i="4"/>
  <c r="D39" i="4"/>
  <c r="C82" i="4"/>
  <c r="D56" i="4"/>
  <c r="E56" i="4" s="1"/>
  <c r="C72" i="4"/>
  <c r="D81" i="4"/>
  <c r="E81" i="4" s="1"/>
  <c r="D42" i="4"/>
  <c r="E42" i="4" s="1"/>
  <c r="D51" i="4"/>
  <c r="E51" i="4" s="1"/>
  <c r="C67" i="4"/>
  <c r="C68" i="4"/>
  <c r="D44" i="4"/>
  <c r="E44" i="4" s="1"/>
  <c r="C45" i="4"/>
  <c r="D46" i="4"/>
  <c r="E46" i="4" s="1"/>
  <c r="C62" i="4"/>
  <c r="C47" i="4"/>
  <c r="D47" i="4"/>
  <c r="E47" i="4" s="1"/>
  <c r="D64" i="4"/>
  <c r="E64" i="4" s="1"/>
  <c r="C80" i="4"/>
  <c r="C41" i="4"/>
  <c r="D50" i="4"/>
  <c r="E50" i="4" s="1"/>
  <c r="D59" i="4"/>
  <c r="E59" i="4" s="1"/>
  <c r="C75" i="4"/>
  <c r="C84" i="4"/>
  <c r="D60" i="4"/>
  <c r="E60" i="4" s="1"/>
  <c r="C61" i="4"/>
  <c r="D54" i="4"/>
  <c r="E54" i="4" s="1"/>
  <c r="C70" i="4"/>
  <c r="C63" i="4"/>
  <c r="D79" i="4"/>
  <c r="E79" i="4" s="1"/>
  <c r="D72" i="4"/>
  <c r="E72" i="4" s="1"/>
  <c r="C31" i="4"/>
  <c r="C49" i="4"/>
  <c r="D58" i="4"/>
  <c r="E58" i="4" s="1"/>
  <c r="D67" i="4"/>
  <c r="E67" i="4" s="1"/>
  <c r="C83" i="4"/>
  <c r="D53" i="4"/>
  <c r="E53" i="4" s="1"/>
  <c r="D84" i="4"/>
  <c r="E84" i="4" s="1"/>
  <c r="C85" i="4"/>
  <c r="D62" i="4"/>
  <c r="E62" i="4" s="1"/>
  <c r="C78" i="4"/>
  <c r="C71" i="4"/>
  <c r="C55" i="4"/>
  <c r="D80" i="4"/>
  <c r="E80" i="4" s="1"/>
  <c r="D41" i="4"/>
  <c r="E41" i="4" s="1"/>
  <c r="C57" i="4"/>
  <c r="D66" i="4"/>
  <c r="E66" i="4" s="1"/>
  <c r="D75" i="4"/>
  <c r="E75" i="4" s="1"/>
  <c r="D52" i="4"/>
  <c r="E52" i="4" s="1"/>
  <c r="D69" i="4"/>
  <c r="E69" i="4" s="1"/>
  <c r="C52" i="4"/>
  <c r="D70" i="4"/>
  <c r="E70" i="4" s="1"/>
  <c r="C86" i="4"/>
  <c r="C79" i="4"/>
  <c r="C39" i="4"/>
  <c r="E39" i="4" s="1"/>
  <c r="C40" i="4"/>
  <c r="D49" i="4"/>
  <c r="E49" i="4" s="1"/>
  <c r="C65" i="4"/>
  <c r="D82" i="4"/>
  <c r="E82" i="4" s="1"/>
  <c r="D83" i="4"/>
  <c r="E83" i="4" s="1"/>
  <c r="D68" i="4"/>
  <c r="E68" i="4" s="1"/>
  <c r="D85" i="4"/>
  <c r="E85" i="4" s="1"/>
  <c r="C76" i="4"/>
  <c r="D78" i="4"/>
  <c r="E78" i="4" s="1"/>
  <c r="D55" i="4"/>
  <c r="E55" i="4" s="1"/>
  <c r="D74" i="4"/>
  <c r="E74" i="4" s="1"/>
  <c r="C74" i="4"/>
  <c r="C48" i="4"/>
  <c r="D57" i="4"/>
  <c r="E57" i="4" s="1"/>
  <c r="C73" i="4"/>
  <c r="C42" i="4"/>
  <c r="C43" i="4"/>
  <c r="D76" i="4"/>
  <c r="E76" i="4" s="1"/>
  <c r="C53" i="4"/>
  <c r="D45" i="4"/>
  <c r="E45" i="4" s="1"/>
  <c r="D86" i="4"/>
  <c r="E86" i="4" s="1"/>
  <c r="D63" i="4"/>
  <c r="E63" i="4" s="1"/>
  <c r="C50" i="4"/>
  <c r="D40" i="4"/>
  <c r="E40" i="4" s="1"/>
  <c r="C56" i="4"/>
  <c r="D65" i="4"/>
  <c r="E65" i="4" s="1"/>
  <c r="C81" i="4"/>
  <c r="C66" i="4"/>
  <c r="C51" i="4"/>
  <c r="C44" i="4"/>
  <c r="C69" i="4"/>
  <c r="D61" i="4"/>
  <c r="E61" i="4" s="1"/>
  <c r="C46" i="4"/>
  <c r="D71" i="4"/>
  <c r="E71" i="4" s="1"/>
  <c r="C58" i="4"/>
  <c r="D48" i="4"/>
  <c r="E48" i="4" s="1"/>
  <c r="C64" i="4"/>
  <c r="D73" i="4"/>
  <c r="E73" i="4" s="1"/>
  <c r="C30" i="4"/>
  <c r="D43" i="4"/>
  <c r="E43" i="4" s="1"/>
  <c r="C59" i="4"/>
  <c r="C60" i="4"/>
  <c r="C77" i="4"/>
  <c r="D77" i="4"/>
  <c r="E77" i="4" s="1"/>
  <c r="N5" i="4"/>
  <c r="N14" i="4"/>
  <c r="N7" i="4"/>
  <c r="N13" i="4"/>
  <c r="N8" i="4"/>
  <c r="N9" i="4"/>
  <c r="N6" i="4"/>
  <c r="N10" i="4"/>
  <c r="N12" i="4"/>
  <c r="N11" i="4"/>
  <c r="D30" i="4" l="1"/>
  <c r="C33" i="4" s="1"/>
  <c r="D31" i="4"/>
  <c r="C34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<sst xmlns="http://schemas.openxmlformats.org/spreadsheetml/2006/main" count="8396" uniqueCount="85">
  <si>
    <t>Year</t>
  </si>
  <si>
    <t>Products</t>
  </si>
  <si>
    <t>State</t>
  </si>
  <si>
    <t>Quantity</t>
  </si>
  <si>
    <t>Revenue</t>
  </si>
  <si>
    <t>Sales Channel</t>
  </si>
  <si>
    <t> Kettle </t>
  </si>
  <si>
    <t>Alabama</t>
  </si>
  <si>
    <t xml:space="preserve">Online </t>
  </si>
  <si>
    <t>Arizona</t>
  </si>
  <si>
    <t>In Store</t>
  </si>
  <si>
    <t>Arkansas</t>
  </si>
  <si>
    <t>California</t>
  </si>
  <si>
    <t>Colorado</t>
  </si>
  <si>
    <t>Connecticut</t>
  </si>
  <si>
    <t>Delaware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</si>
  <si>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</si>
  <si>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</si>
  <si>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</si>
  <si>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</si>
  <si>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</si>
  <si>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</si>
  <si>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</si>
  <si>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</si>
  <si>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</si>
  <si>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</si>
  <si>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</si>
  <si>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</si>
  <si>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</si>
  <si>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</si>
  <si>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</si>
  <si>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</si>
  <si>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</si>
  <si>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</si>
  <si>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</si>
  <si>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</si>
  <si>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</si>
  <si>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</si>
  <si>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</si>
  <si>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</si>
  <si>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</si>
  <si>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</si>
  <si>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</si>
  <si>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</si>
  <si>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</si>
  <si>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</si>
  <si>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</si>
  <si>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</si>
  <si>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</si>
  <si>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</si>
  <si>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</si>
  <si>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</si>
  <si>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</si>
  <si>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</si>
  <si>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</si>
  <si>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</si>
  <si>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</si>
  <si>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Toaster </t>
  </si>
  <si>
    <t>Microwave oven </t>
  </si>
  <si>
    <t>Dishwasher </t>
  </si>
  <si>
    <t>Blender </t>
  </si>
  <si>
    <t>Breadbox </t>
  </si>
  <si>
    <t>Egg slicer</t>
  </si>
  <si>
    <t>Teapot </t>
  </si>
  <si>
    <t>Frying pan</t>
  </si>
  <si>
    <t>Mixing bowl</t>
  </si>
  <si>
    <t>texas</t>
  </si>
  <si>
    <t>Product Filter</t>
  </si>
  <si>
    <t>Selection</t>
  </si>
  <si>
    <t>Year Filter</t>
  </si>
  <si>
    <t>Selected</t>
  </si>
  <si>
    <t xml:space="preserve"> </t>
  </si>
  <si>
    <t>Highlight</t>
  </si>
  <si>
    <t>Means of Order</t>
  </si>
  <si>
    <t>Means</t>
  </si>
  <si>
    <t>%</t>
  </si>
  <si>
    <t>States</t>
  </si>
  <si>
    <t>QTY</t>
  </si>
  <si>
    <t>Sales States Analysis</t>
  </si>
  <si>
    <t>QTY Sold</t>
  </si>
  <si>
    <t>Charts for Revenue</t>
  </si>
  <si>
    <t>Product</t>
  </si>
  <si>
    <t>Chart Title</t>
  </si>
  <si>
    <t>MAP TITLE</t>
  </si>
  <si>
    <t>Map Descriptio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</si>
</sst>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C09]#,##0;\-[$$-C09]#,##0"/>
    <numFmt numFmtId="165" formatCode="[$$-C09]#,##0"/>
  </numFmts>
  <fonts count="8" x14ac:knownFonts="1">
    <font>
      <sz val="11"/>
      <color theme="1"/>
      <name val="Calibri"/>
      <family val="2"/>
      <scheme val="minor"/>
    </font>
    <font>
      <sz val="14"/>
      <color theme="1"/>
      <name val="Calibri (Body)"/>
    </font>
    <font>
      <sz val="18"/>
      <color theme="1"/>
      <name val="Calibri (Body)"/>
    </font>
    <font>
      <sz val="22"/>
      <color theme="1"/>
      <name val="Calibri (Body)"/>
    </font>
    <font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2"/>
      <name val="Calibri"/>
      <family val="2"/>
      <scheme val="minor"/>
    </font>
    <font>
      <sz val="11"/>
      <color theme="2" tint="-0.49998474074526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3" fillId="2" borderId="0" xfId="0" applyFont="1" applyFill="1"/>
    <xf numFmtId="0" fontId="0" fillId="2" borderId="0" xfId="0" applyFill="1"/>
    <xf numFmtId="0" fontId="4" fillId="4" borderId="0" xfId="0" applyFont="1" applyFill="1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164" fontId="0" fillId="0" borderId="0" xfId="0" applyNumberFormat="1"/>
    <xf numFmtId="165" fontId="0" fillId="0" borderId="0" xfId="0" applyNumberFormat="1"/>
    <xf numFmtId="9" fontId="0" fillId="0" borderId="0" xfId="0" applyNumberFormat="1"/>
    <xf numFmtId="0" fontId="3" fillId="2" borderId="0" xfId="0" applyFont="1" applyFill="1" applyAlignment="1">
      <alignment vertical="center"/>
    </xf>
    <xf numFmtId="3" fontId="0" fillId="0" borderId="0" xfId="0" applyNumberFormat="1"/>
    <xf numFmtId="0" fontId="6" fillId="3" borderId="0" xfId="0" applyFont="1" applyFill="1"/>
    <xf numFmtId="9" fontId="2" fillId="0" borderId="0" xfId="0" applyNumberFormat="1" applyFont="1"/>
    <xf numFmtId="0" fontId="7" fillId="5" borderId="0" xfId="0" applyFont="1" applyFill="1"/>
    <xf numFmtId="0" fontId="7" fillId="6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Analysis!$M$4</c:f>
              <c:strCache>
                <c:ptCount val="1"/>
                <c:pt idx="0">
                  <c:v>Revenue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Analysis!$L$5:$L$14</c:f>
              <c:strCache>
                <c:ptCount val="10"/>
                <c:pt idx="0">
                  <c:v>Teapot </c:v>
                </c:pt>
                <c:pt idx="1">
                  <c:v>Blender </c:v>
                </c:pt>
                <c:pt idx="2">
                  <c:v> Kettle </c:v>
                </c:pt>
                <c:pt idx="3">
                  <c:v>Egg slicer</c:v>
                </c:pt>
                <c:pt idx="4">
                  <c:v>Microwave oven </c:v>
                </c:pt>
                <c:pt idx="5">
                  <c:v>Dishwasher </c:v>
                </c:pt>
                <c:pt idx="6">
                  <c:v>Breadbox </c:v>
                </c:pt>
                <c:pt idx="7">
                  <c:v>Toaster </c:v>
                </c:pt>
                <c:pt idx="8">
                  <c:v>Mixing bowl</c:v>
                </c:pt>
                <c:pt idx="9">
                  <c:v>Frying pan</c:v>
                </c:pt>
              </c:strCache>
            </c:strRef>
          </c:cat>
          <c:val>
            <c:numRef>
              <c:f>Analysis!$M$5:$M$14</c:f>
              <c:numCache>
                <c:formatCode>[$$-C09]#,##0</c:formatCode>
                <c:ptCount val="10"/>
                <c:pt idx="0">
                  <c:v>7684918</c:v>
                </c:pt>
                <c:pt idx="1">
                  <c:v>6924787</c:v>
                </c:pt>
                <c:pt idx="2">
                  <c:v>6587349</c:v>
                </c:pt>
                <c:pt idx="3">
                  <c:v>6037379</c:v>
                </c:pt>
                <c:pt idx="4">
                  <c:v>5189088</c:v>
                </c:pt>
                <c:pt idx="5">
                  <c:v>5049479</c:v>
                </c:pt>
                <c:pt idx="6">
                  <c:v>4609952</c:v>
                </c:pt>
                <c:pt idx="7">
                  <c:v>3355051</c:v>
                </c:pt>
                <c:pt idx="8">
                  <c:v>2898819</c:v>
                </c:pt>
                <c:pt idx="9">
                  <c:v>2763987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DA-4F49-9A7A-4F9256BB60D7}"/>
            </c:ext>
          </c:extLst>
        </c:ser>
        <c:ser>
          <c:idx val="1"/>
          <c:order val="1"/>
          <c:tx>
            <c:strRef>
              <c:f>Analysis!$N$4</c:f>
              <c:strCache>
                <c:ptCount val="1"/>
                <c:pt idx="0">
                  <c:v>Highlight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numFmt formatCode="\$#,###;;" sourceLinked="0"/>
            <c:spPr>
              <a:solidFill>
                <a:schemeClr val="accent2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Analysis!$L$5:$L$14</c:f>
              <c:strCache>
                <c:ptCount val="10"/>
                <c:pt idx="0">
                  <c:v>Teapot </c:v>
                </c:pt>
                <c:pt idx="1">
                  <c:v>Blender </c:v>
                </c:pt>
                <c:pt idx="2">
                  <c:v> Kettle </c:v>
                </c:pt>
                <c:pt idx="3">
                  <c:v>Egg slicer</c:v>
                </c:pt>
                <c:pt idx="4">
                  <c:v>Microwave oven </c:v>
                </c:pt>
                <c:pt idx="5">
                  <c:v>Dishwasher </c:v>
                </c:pt>
                <c:pt idx="6">
                  <c:v>Breadbox </c:v>
                </c:pt>
                <c:pt idx="7">
                  <c:v>Toaster </c:v>
                </c:pt>
                <c:pt idx="8">
                  <c:v>Mixing bowl</c:v>
                </c:pt>
                <c:pt idx="9">
                  <c:v>Frying pan</c:v>
                </c:pt>
              </c:strCache>
            </c:strRef>
          </c:cat>
          <c:val>
            <c:numRef>
              <c:f>Analysis!$N$5:$N$14</c:f>
              <c:numCache>
                <c:formatCode>[$$-C09]#,##0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5189088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DA-4F49-9A7A-4F9256BB6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140227007"/>
        <c:axId val="1144065967"/>
      </c:barChart>
      <c:catAx>
        <c:axId val="114022700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065967"/>
        <c:crosses val="autoZero"/>
        <c:auto val="1"/>
        <c:lblAlgn val="ctr"/>
        <c:lblOffset val="100"/>
        <c:noMultiLvlLbl val="0"/>
      </c:catAx>
      <c:valAx>
        <c:axId val="1144065967"/>
        <c:scaling>
          <c:orientation val="minMax"/>
        </c:scaling>
        <c:delete val="0"/>
        <c:axPos val="t"/>
        <c:numFmt formatCode="[$$-C09]#,##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227007"/>
        <c:crosses val="autoZero"/>
        <c:crossBetween val="between"/>
      </c:valAx>
      <c:spPr>
        <a:solidFill>
          <a:schemeClr val="accent5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accent5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2D9-7C4E-9A16-46FF392C10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2D9-7C4E-9A16-46FF392C1078}"/>
              </c:ext>
            </c:extLst>
          </c:dPt>
          <c:cat>
            <c:strRef>
              <c:f>Analysis!$B$33:$B$34</c:f>
              <c:strCache>
                <c:ptCount val="2"/>
                <c:pt idx="0">
                  <c:v>Online </c:v>
                </c:pt>
                <c:pt idx="1">
                  <c:v>In Store</c:v>
                </c:pt>
              </c:strCache>
            </c:strRef>
          </c:cat>
          <c:val>
            <c:numRef>
              <c:f>Analysis!$C$33:$C$34</c:f>
              <c:numCache>
                <c:formatCode>0%</c:formatCode>
                <c:ptCount val="2"/>
                <c:pt idx="0">
                  <c:v>0.46811910749239594</c:v>
                </c:pt>
                <c:pt idx="1">
                  <c:v>0.53188089250760406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9-7C4E-9A16-46FF392C1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accent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Analysis!$J$22</c:f>
          <c:strCache>
            <c:ptCount val="1"/>
            <c:pt idx="0">
              <c:v>Microwave oven  Sales each year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1EF-F04F-A6A1-0F7B3A5C116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1EF-F04F-A6A1-0F7B3A5C116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1EF-F04F-A6A1-0F7B3A5C116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1EF-F04F-A6A1-0F7B3A5C1160}"/>
              </c:ext>
            </c:extLst>
          </c:dPt>
          <c:cat>
            <c:numRef>
              <c:f>Analysis!$F$21:$F$24</c:f>
              <c:numCache>
                <c:formatCode>General</c:formatCode>
                <c:ptCount val="4"/>
                <c:pt idx="0">
                  <c:v>2022</c:v>
                </c:pt>
                <c:pt idx="1">
                  <c:v>2021</c:v>
                </c:pt>
                <c:pt idx="2">
                  <c:v>2020</c:v>
                </c:pt>
                <c:pt idx="3">
                  <c:v>2019</c:v>
                </c:pt>
              </c:numCache>
            </c:numRef>
          </c:cat>
          <c:val>
            <c:numRef>
              <c:f>Analysis!$H$21:$H$24</c:f>
              <c:numCache>
                <c:formatCode>0%</c:formatCode>
                <c:ptCount val="4"/>
                <c:pt idx="0">
                  <c:v>8.8235294117647065E-2</c:v>
                </c:pt>
                <c:pt idx="1">
                  <c:v>7.4534161490683232E-2</c:v>
                </c:pt>
                <c:pt idx="2">
                  <c:v>0.13753581661891118</c:v>
                </c:pt>
                <c:pt idx="3">
                  <c:v>7.9338842975206617E-2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1EF-F04F-A6A1-0F7B3A5C1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650855993836094"/>
          <c:y val="0.90151859992765937"/>
          <c:w val="0.75891605434762177"/>
          <c:h val="8.43471244539662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800" b="0" i="0" u="none" strike="noStrike" kern="1200" baseline="0">
              <a:solidFill>
                <a:schemeClr val="accent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Analysis!$M$4</c:f>
              <c:strCache>
                <c:ptCount val="1"/>
                <c:pt idx="0">
                  <c:v>Revenue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Analysis!$L$5:$L$14</c:f>
              <c:strCache>
                <c:ptCount val="10"/>
                <c:pt idx="0">
                  <c:v>Teapot </c:v>
                </c:pt>
                <c:pt idx="1">
                  <c:v>Blender </c:v>
                </c:pt>
                <c:pt idx="2">
                  <c:v> Kettle </c:v>
                </c:pt>
                <c:pt idx="3">
                  <c:v>Egg slicer</c:v>
                </c:pt>
                <c:pt idx="4">
                  <c:v>Microwave oven </c:v>
                </c:pt>
                <c:pt idx="5">
                  <c:v>Dishwasher </c:v>
                </c:pt>
                <c:pt idx="6">
                  <c:v>Breadbox </c:v>
                </c:pt>
                <c:pt idx="7">
                  <c:v>Toaster </c:v>
                </c:pt>
                <c:pt idx="8">
                  <c:v>Mixing bowl</c:v>
                </c:pt>
                <c:pt idx="9">
                  <c:v>Frying pan</c:v>
                </c:pt>
              </c:strCache>
            </c:strRef>
          </c:cat>
          <c:val>
            <c:numRef>
              <c:f>Analysis!$M$5:$M$14</c:f>
              <c:numCache>
                <c:formatCode>[$$-C09]#,##0</c:formatCode>
                <c:ptCount val="10"/>
                <c:pt idx="0">
                  <c:v>7684918</c:v>
                </c:pt>
                <c:pt idx="1">
                  <c:v>6924787</c:v>
                </c:pt>
                <c:pt idx="2">
                  <c:v>6587349</c:v>
                </c:pt>
                <c:pt idx="3">
                  <c:v>6037379</c:v>
                </c:pt>
                <c:pt idx="4">
                  <c:v>5189088</c:v>
                </c:pt>
                <c:pt idx="5">
                  <c:v>5049479</c:v>
                </c:pt>
                <c:pt idx="6">
                  <c:v>4609952</c:v>
                </c:pt>
                <c:pt idx="7">
                  <c:v>3355051</c:v>
                </c:pt>
                <c:pt idx="8">
                  <c:v>2898819</c:v>
                </c:pt>
                <c:pt idx="9">
                  <c:v>2763987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12-0047-93C5-2780D48E4AD1}"/>
            </c:ext>
          </c:extLst>
        </c:ser>
        <c:ser>
          <c:idx val="1"/>
          <c:order val="1"/>
          <c:tx>
            <c:strRef>
              <c:f>Analysis!$N$4</c:f>
              <c:strCache>
                <c:ptCount val="1"/>
                <c:pt idx="0">
                  <c:v>Highlight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Analysis!$L$5:$L$14</c:f>
              <c:strCache>
                <c:ptCount val="10"/>
                <c:pt idx="0">
                  <c:v>Teapot </c:v>
                </c:pt>
                <c:pt idx="1">
                  <c:v>Blender </c:v>
                </c:pt>
                <c:pt idx="2">
                  <c:v> Kettle </c:v>
                </c:pt>
                <c:pt idx="3">
                  <c:v>Egg slicer</c:v>
                </c:pt>
                <c:pt idx="4">
                  <c:v>Microwave oven </c:v>
                </c:pt>
                <c:pt idx="5">
                  <c:v>Dishwasher </c:v>
                </c:pt>
                <c:pt idx="6">
                  <c:v>Breadbox </c:v>
                </c:pt>
                <c:pt idx="7">
                  <c:v>Toaster </c:v>
                </c:pt>
                <c:pt idx="8">
                  <c:v>Mixing bowl</c:v>
                </c:pt>
                <c:pt idx="9">
                  <c:v>Frying pan</c:v>
                </c:pt>
              </c:strCache>
            </c:strRef>
          </c:cat>
          <c:val>
            <c:numRef>
              <c:f>Analysis!$N$5:$N$14</c:f>
              <c:numCache>
                <c:formatCode>[$$-C09]#,##0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5189088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2-0047-93C5-2780D48E4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140227007"/>
        <c:axId val="1144065967"/>
      </c:barChart>
      <c:catAx>
        <c:axId val="114022700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065967"/>
        <c:crosses val="autoZero"/>
        <c:auto val="1"/>
        <c:lblAlgn val="ctr"/>
        <c:lblOffset val="100"/>
        <c:noMultiLvlLbl val="0"/>
      </c:catAx>
      <c:valAx>
        <c:axId val="1144065967"/>
        <c:scaling>
          <c:orientation val="minMax"/>
        </c:scaling>
        <c:delete val="0"/>
        <c:axPos val="t"/>
        <c:numFmt formatCode="[$$-C09]#,##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227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BE5-F345-A98E-E395AEE976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BE5-F345-A98E-E395AEE9767F}"/>
              </c:ext>
            </c:extLst>
          </c:dPt>
          <c:cat>
            <c:strRef>
              <c:f>Analysis!$B$33:$B$34</c:f>
              <c:strCache>
                <c:ptCount val="2"/>
                <c:pt idx="0">
                  <c:v>Online </c:v>
                </c:pt>
                <c:pt idx="1">
                  <c:v>In Store</c:v>
                </c:pt>
              </c:strCache>
            </c:strRef>
          </c:cat>
          <c:val>
            <c:numRef>
              <c:f>Analysis!$C$33:$C$34</c:f>
              <c:numCache>
                <c:formatCode>0%</c:formatCode>
                <c:ptCount val="2"/>
                <c:pt idx="0">
                  <c:v>0.46811910749239594</c:v>
                </c:pt>
                <c:pt idx="1">
                  <c:v>0.53188089250760406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8F-2846-8D58-AF00F076A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Analysis!$J$22</c:f>
          <c:strCache>
            <c:ptCount val="1"/>
            <c:pt idx="0">
              <c:v>Microwave oven  Sales each year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FBF-8D4A-99A6-4311E621401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FBF-8D4A-99A6-4311E621401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FBF-8D4A-99A6-4311E621401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FBF-8D4A-99A6-4311E6214019}"/>
              </c:ext>
            </c:extLst>
          </c:dPt>
          <c:cat>
            <c:numRef>
              <c:f>Analysis!$F$21:$F$24</c:f>
              <c:numCache>
                <c:formatCode>General</c:formatCode>
                <c:ptCount val="4"/>
                <c:pt idx="0">
                  <c:v>2022</c:v>
                </c:pt>
                <c:pt idx="1">
                  <c:v>2021</c:v>
                </c:pt>
                <c:pt idx="2">
                  <c:v>2020</c:v>
                </c:pt>
                <c:pt idx="3">
                  <c:v>2019</c:v>
                </c:pt>
              </c:numCache>
            </c:numRef>
          </c:cat>
          <c:val>
            <c:numRef>
              <c:f>Analysis!$H$21:$H$24</c:f>
              <c:numCache>
                <c:formatCode>0%</c:formatCode>
                <c:ptCount val="4"/>
                <c:pt idx="0">
                  <c:v>8.8235294117647065E-2</c:v>
                </c:pt>
                <c:pt idx="1">
                  <c:v>7.4534161490683232E-2</c:v>
                </c:pt>
                <c:pt idx="2">
                  <c:v>0.13753581661891118</c:v>
                </c:pt>
                <c:pt idx="3">
                  <c:v>7.9338842975206617E-2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28-214C-9E0F-7BFA10085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plotSurface>
          <cx:spPr>
            <a:ln>
              <a:noFill/>
            </a:ln>
          </cx:spPr>
        </cx:plotSurface>
        <cx:series layoutId="regionMap" uniqueId="{ED7DEC42-4AC8-B148-9887-7F50F443DAAB}">
          <cx:tx>
            <cx:txData>
              <cx:f>_xlchart.v5.6</cx:f>
              <cx:v>Revenue Selected</cx:v>
            </cx:txData>
          </cx:tx>
          <cx:spPr>
            <a:noFill/>
          </cx:spPr>
          <cx:dataId val="0"/>
          <cx:layoutPr>
            <cx:geography cultureLanguage="en-US" cultureRegion="ID" attribution="Powered by Bing">
              <cx:geoCache provider="{E9337A44-BEBE-4D9F-B70C-5C5E7DAFC167}">
                <cx:binary>7H1pc9u4tu1fSeXzoxsAQRI4dfpWNUjNku3YjpP0F5biOCQ4kwDHX383PSQyj7rjW+1b76nqqdOJ
LQrkJhb3tPYG9O+77l93yf2+etelSab+ddf9/j7UuvjXb7+pu/A+3auzVN5Vucq/67O7PP0t//5d
3t3/9q3atzILfiMI09/uwn2l77v3//VvOFtwn2/zu72Wefahvq/6q3tVJ1r9zbGjh97d5XWmx+EB
nOn39x8zqe+/vbvWe32v3r+7z7TU/U1f3P/+/sUn37/7bXq+/7j2uwTE0/U3GGvyMwuZlm07Jn94
Oe/fJXkWPB02OD9DmJmIcPx43H6+9vk+hfGvFutBqP23b9W9Uu+e/v2P4S/u5D+OSpW7j5Pi5qPs
H68fbva3l5P+X/+evAG3P3nnAJfpXP3qEIieysyTSlfyTuPf33/qc3gjeJ6VR0RefOh/iAglZzDT
NrGx9Tjj7CUiGDlnloUptRB6/MDztR8ReYVAx7H4MfCF9HCHX97/4mH8fxOYvQoBGJ1nz/PzBtg4
ZxRj0zExRQ8vMsGGIMDGNhkm5vNVn1B5lTR/AczB2Ck2f5wkNh/1Pnyen3+OCtgwk5gOQ+hJYyY2
DGN8ZjuMEGJPrdcv5DiOx6P0EyQ+3pwkEtd5rcN33j7O9f7tEKH0jJo2ppbjPJqoKSIInRETUY5t
+nzVRz15rTzHkXk5eoLQtXeSCN3cd/uJw39xY/9D92LiMwoGijKMH00YfmnCwOGbpkm445Af7ucx
2HgE6JfiHEfmadgLyX9/f/P5JCHx7pN9u6/unx/dNzFhCDHHJuaTCeMvUXEsQI3Z1MTsERXr+dqP
qLxGouPA/Bw5wcabnSQ25/ftu+U+LcD5vyVA1DyzmWVjbkLYNb7Avx/GyQ4+A2NnE47443GIDA7V
5tViHUdpMnwC1fnyJKG6lVUgM/mGfseE0BgDBow/xWdTlNiZzQElSn4av0OUXiPRcYB+jpxgc3ua
EdqjJ3X3VZ7I7C0RMs84MjkA8ITABCGGzkbwwDsdzzdfL9dxnKbjJ2hduyepSVchJMTvVirZZ9+e
7c4/d0oUwmbCCLeefA6fZKKjzcOMIZs+OS3A8lCbXivVcaRejp7gdLU6SZzcfSK/59Vb2zxiUdsG
gubR80wCOlCkMxs7xOEQbz+8XqL0OpmOY3Q4doKQe5p27/I+y1SfNPs3xYiOVg0gghT1KEaOc8ZM
xiDofqJ0QNMONem1Uh1H6eXoCU6Xp4nTRXUfvCmzA37JZBBim/ajkkwCcPzA7IBbMkG9DqH5tSDH
QXkeN4Hj4uokDdsuz/T+LeME6pwh07Qwd45HchiBVaMQ7NnmhEF4hSjHEfkxcALJ7uYkIbmIk32Y
p/vnx/WfxwOmdWYxk1L7KQVCoAqHORCH6BtBrQA9sz6gQy9U5RUSHYfm571MsLnYnCY2ocyf5+af
4wLehWLLMil3Hr3LNKYmZ+BXTIuRp5h6issvpPkLTB5GTfE4zUz0PK/+N1hQqBYA1wbJzFNtbepT
gAWlNjfJX+DyWqmO4/Ny9ASn89PkQkcaZHffybs31B4TuGoCNR1M7aPag5F9hsGsAaswcf2vk+Yv
0Dm4kyk2u5O0aX8k+6/7N3U3YLZsmxL7mVKbmjX7jFEIEggUp48lNq8Q6Dg2PwZOgPlje5LA3EBK
A0X3+7ekqy2Yeph14KQfZ37CDDD7zKQmpKXP0E3Y0FeJdBycg6ETeG7OTxKeP6p4n6k3LfFQyDYh
1zT/ooOAE6jOcYgYrKd8dFJMeI1Ex8H5OXKCzR+nmdaMFn59X6n7/k2jNYgHELfMJwYUdOMwinbo
WKy2oLHoyapN8pvXyXQcn8OxE4TO1yepPef3zf7bW+Y4UP60bAqVachjxtckx8HYPrMh1ubQgvN8
/DDH+bU8f4XM431MUbk9SVRWCVQNcqneVmsIhY4C6ydDdqg1jJ9hCuyNxX4WUA9xeY1Ex5H5OXKC
zeo0w4GdVGr8UxTy7eAxIVYjUMD+MfuTVAfgsS2bIErIg9agSSPOK4U6jtCLwROQdtcnqUCfpLrL
MyXfsncN/ArkoZYJ8fRzuDzRIAf6PiyLP1k+CLcPNehVIh0H6GDoBJ5Pq5OEZyfvQhns3xYd5lCH
O+zJ7U8jauvMMRGHdqrjddHXSHQcnJ8jJ9jsThWbMd1523a2MZ3hGILmp4B5EhRweoY5EJ/A5LzU
mZ18hSx/BcuPoVNcTjPP2e2r/m3r0yY74xZxoGVqEkHbwHdCGwi0GTwauokle40kfwHKj3uYYnKa
fNqne6Xf/WxdeTT3/5yQBmCAt7HAlj0xM5P2T2jysMcuao5+NoG8cDWvFes4SpO7mkD16TRDajcH
e3Cn5V2tn23MPwcKOjwsx8IWVNoew7KJYXMgrDMZARwnFMErpTmOz4vBE3Tcm9MMCPZK7e/CWt1r
/ZZZDzmDzg0TlhTA/B8Ga9B6YyPADIB7NHGThoHda+U5jtBk+ASj3R8nidEqb/dvqDrkDDlQCnXo
8QI1N6EYipCN0dPxScbzK2mOA/M4aoLH6kTxyL7JN+0ZgHUgY3QMjU5PCc4kLgBWGkwZ9KvxJ2s3
YdZWvxboL1B5HjgF5jQjtW1eS/XG0KAzzsDZMwtisUNDxjFw1RjW5rAn0CaYvEqW46gcDJ3gsj1N
hdm8dZ2AnVFGYZ0HtJ09vPAEG3ZmMlj9CetDHxUKwrjDMO3X8hwH5nncBJXN9Um6lZFT/5JX8fPc
vEFUBitATU5grcckboZVIMChIcqgL+rhNQHkNaIch+TnyAko519OEpTVN+h9ekNEKGgCRw4w0I8T
P2FnMAZyDYgzBwjO56s+Lsz5pSDH8XgaNgFj5Z0kGIv7HBZ6vGHsBWyzTSEtYc9r1CZ6wkxovKEm
tA4+8TUTAuAVAh2H5cfACTCL03Qojy1C/wuLPKBR0ARtsICxfLZTh07fgWINsyihz/3QUzv20I71
GrmOwzS9rwla5+5JqtEGfG99F/fPBuafO5pxuRTwZ4TRn4vWDnFiFgTMEBxAF9sjjpPg7DUSHUfo
58gJNpvT9DfzJK/kW9ahCTuzxhozMadJDDRvMMekZGy0HV8T2/YKSY5D8mPgBJH5aZY53Rwg2X97
wyBgpJs5gwI0faphTsJljMDsUYeZ9gSS14hyHJOfIyeguBcnacLGSm1eV/INTRjkKLYDjUz0eDfN
2OvkOADJ8yK2CQ3zGomOY/Nz5ASb3Wlic3tfpbCK4+2ggU0gkGMR+A/04dCtAKtsw/423Iam2ofX
hFx+hSTHIfkxcILI7c1Jasv5/ddqr+I3DJxHvp84UHpxnnqdJ71nsPkDsDRjVH28M/A1Eh2H5ufI
CTbns5PE5o9KDvlbLniCNnSoWAIPhp+KlpOc5mETm3GlLfTRPPh98D6HZMwrBDqOzI+BE2D++PMk
gdntZXb/PDX/PESmFpT+oQvdOuDADm2Zzc8Ihp1uoBZwNET+pTjHQXkaNoFk939JV/56+7QfW8t5
e72fPexJd7CD2t8ffbhz2C1vMvTpqT4K3eMDv/r2+3tsgh4cbH0znuSFPixhhxb5I9A4GHK/V/r3
9wa2oEsayjMWgU51BzxQC0Xn8X0btiaiNrQaYgb7F0ET9ft32ZiP/v6eENi0COpxUD6Aqg8sjYfQ
HMKZ8RCG2BBaehmCXY0cDEfwj80AL/Okh6WqP+bi6fd3WZ1e5jLTarwZSKyKx8+NklJoJoH8mEPH
nI0Yo0D4wfG7/RXsZzZ+/P9ACSMZIisg16iIjGXSJ/XSSPJeRBnexTI2PiXZkImizTZY1/QjG1Ao
CK/6dZwWfNHg4VYpA3uJn7UzKhH20EC7tUapp+PS2CBU58IOcLVouPLdTuN0Vmi9amszFVlpBVct
M7KtGasbWbA50nLpUG2s+zj018hPWs+wsau5Ucwc4utZjQNj6TdIzYJWLXvc2X8yHoYiwY7jJrzo
BGOtuZQaFaLPWmdpZn42440aLoeuygSyc+3lYRfPY1Z/KIMmcgekybxuk1hoFbGdroPZoOyPZRZ6
hKvrMu+W1PaL2WBoaxPE1qyrg+UQmcOSB44SmSOKzsw3mEbJHJ6lykXSD2Z+5cSe7zRIhLSlF6pp
71RVCKMv6KKKinqRFm29aA37q7b6Tyyj1XkbOB8IrYqLRldMJH0+a8s4/dBbOlkx5VgijzgVuZbW
VVtEHi0d/Ukx/3tZ1I2wY57OO9M2BKJJMZO17ZYp9uI2VkvC636GsMqWXSTnUdPW5xYNdmnnN6vI
KT2c2HSd5933PG/ji7Y2PhsSXaqcDFep1fVuHavgOpPVXDt254YlLXZNFWBBioSuogx9b+EeNzJE
d5Hm9nnlJKHnd1HhBUjrZTkMN2XnBG6hw2xR5E55mQaxBOrkx/6SR55kGwKK6YNs22wsycFuhVB8
A206fJDTgdLI8JV9nZWRGyO/Xlpmbc3CLulnvtX4KwsXegbXDdMk+hNZmWcVaS5YQqO1FRJ10fC8
8IwcO57d5os2bvAHJ+ssTw2NeVmK3ObBDc4LRww9C9ZO0XyQMWoWQxj1s6Sr5wRnctHW+DzBcbEq
qOVyQ6frru/coC2dBauGXODSkZ5pFMO24S0GLZshQ6nzPFWLsDe6mZ3U0rV1cucU8d5pBvVJabng
g3PbJLV1FRZ41gztnyTNAq9R8KjywHZrZeYXEe6vFGXaNeu895ygJTdVkpciM1EpbJ3y67+fcDJ2
0r6ccfBFoxGCjTmAuLEoUNWHM17AIvfAR0V27ZRx7YW9dtY67GdtE5o7M0hd7lufsiAMLpJtFxfN
JuqNy65o/tTIMLxYFp1X9mYgirq6s+qsEk7SZEsTp9W2lzURMdlJLKN5xEgkkvGvoAyki4N+mKmi
xeuoay238mvXqCPzEkf5qg4VW8vua5DReJ0UzScVG2wZJfKyDGMkkHRCb2DpbWX4og06+ZEUOd7A
LGVbg5gLVgfOOqla1wzK7tJi/m1AO7Koykyu7QK3bpy1jevIAYvBKb60SG2TpMgWaT0YC8q2qhi0
14OJn5W8i9yGFV8kUuzSbukacpR0iQbzW2bX27YieOmAcetNJRdpg0u3zKL8tg/aLfVNz0qRM9PU
0J5p5qJmXTEPo8JxzQiFLg1yvun71K1bFHsyzE2RpCFdRwSvwA+dJ2iQAvcW90xtLULSrlLpuLjJ
7XlVNL5QEf/sWPVdPshtHJr+tqAfU5XLa4s2q1gr5CYqCtzAjBdhHl5pZjB3wA1xjTbiM1QHaJny
ehHRzFM6q7YZUpUXJcZ5Eyop4miwNoWNP9rZcFHTtpwjFXde35VEJEq2cx6yeCmlKgUPnRSe5n6D
hoq4RNbMK4pyWSYxPa8Dz6n6dmOEDDxJAyo9NEW/KSUSZkHytWMXHmuDekWN3PU5a90mQd28dAy2
zsxYigAXtRgsal0zVi+Lpu7XfR/smsZKF6Do37QdE1GRxhA14dL1WXyXhUot06Qia4m8RGu0g+fK
ZVbsETLE29KqvDBCxaYGY0KKIdu1bZ/Ne4znfhkE81IN8UXXfzDDlF76tczczLcWnbSGWd1bxQL2
iyp2D385WSGKsi7XPdyZCLK4WGaplQlu6R1N/N4bWvanSWQwR3UVz3FhL0EJ4mWdpR7vLbUw/IyK
rCXdMoItkNwmCuK1qSy3JYG5oANVXj844J7iYBu24B0JKy61re7qKmyXf28GsPnS8EKDA2zcA80n
pgmLjSCt4JCDH5oBEjS+HzSOcRUllSXaENuCZCUX3Im411jDauC0+hCXbN13LfMqp+buULuh4cgV
KIuaoZj3m04OlhgyUK80a26DShUuBve+aoLu2xAg61qmaz8EY1F3W2X5IrHKNcsMe2FUhTVLi0Kv
DV27aWjq85IVnztOY68cunrVWvAkG0Ev3Vb3ZMuDRM5sZxFeIO04MxJULkCOt7msI5ErpWcpwcaM
mtm97Zv1JgxqJkKCtcgLv9kMsPenW5Gsd4NsW4ZdOc+rpBM09OH8nYxmFiJe5ruc+F+71AyWKaLp
plLUq/MuWULj7xolDtmVDdj+1mikCwlBvy3g8sLSBpn1oFhbs8Dc1ciXIqp1Ar4noQttOKlXdzqd
azOOhJkZ1qbs0W2Thn82hfxqGwFfkCZwObKDTYorUTQBntVWb22U07qhtod5xks2c6hFXC6zdl2p
wY2KqBADKPDG5oSIoDGbufR1KyTWdNdmZiFYn6JZynuIy6w42MgA4NVd1Hp2l0RgAOKFqgBRItul
4kW8051NPNjwK3PzoI23LIi/5Q62F2V/JQ0ezqljGS4yDXVFIlRvk9K+MTPXp3m6xRlb5GWRbuvB
CS4f/lp2Tf3975/akSg98F3jQ2tC8OwgBvwQrE50IAc+fGjbEisjGCr/Svkd93gT8I1vF3wzaKKW
wMveFlW6NIyhu2qsu2jg/Y5ac2yQ3DXlUO6Rby6MLIlnBkogCiad8iTJyTyMSbdN21gLY7gyehWt
O20bi7hiHwwr6b+wTGkX6r/hVZE6mSs5kguqGyFLlc5gW4XGLayKu5xVjUeztNuVOdgy06mG+SC7
ZEuCmovUbv0FiPHVli3eaCseZp0aZlqZu6b7kPkO23a+rVw7qx1haIquLD+pIIgG0OwK3fLQ9wZn
wMvWHLQLkaC9tdqZBs25jNIu9XI/cRaOpbxS1sb87yeejvnEz3zjYeLpmNtg6C8wnQfG7nDisyFW
FQ4D5yqxBz3rItydlwVYz8+0HvzLrOPDAtEw8HJmzVutBTfCTa5kvS1gp2q3p0Z0lebnWWgZs1In
/byXse3VcXGLfGRtmjIw3Io2/NzQhQC/YoqcYes8q5AhZJhsMEQGKz8PEpeByXBJrpxlThLICaym
2CS9Gd8A+36RxOxLlYX5emjC0M2In23tmAkG7vxaB77yBpQEc4iSVwZVPix4/LtQFrbTOjJJsEYD
YwKbaRGgBCZPZ1rJaqCtdQUxInjMKCYXEn9QA6rXVdigBVzzs02i2LWbrl6jeuggXYkat2wwXaUN
mDqDW9kiVrWG2Ldr3d5PIaylZeAVTlHOsphjT0d4Ywd82CGe1cL00wrsdmavWCGbdazlzimjT3mN
6DJX2zBttsgp8rkqQrxqCcsEC+q5tlO+4Mr52oeptQSrONw4XImqM/mqMNFmYEpumyb1cMF6UaFo
mBcQMXqEpZ2HWdSfJxSMXCwbtDGkmhuohwyH53Rd6oxtU5RLofy2XvVZ3woWn0eBDD9Dym0tM/mp
MepqK2s67+s43Dm2GXh1H9IbhPvCNePB3qSqMAUEEmBI1kEgGzeSKeRXJG5E2LTtgnRzaiDtlgob
Li8iJnRpfbZbUMsWcp1Z12aWqFhIBc1VsGxTG3tRZuNNvoKNHxMRcNtYGhA0XWLaypnBq8ozdJLu
2qp3SRhKT+U2tI8l9ZUc0NzQviNKXdrnQ+47XiRRuOWW/FybCsyG6lwzj7+SrtN7FhNXajaI0vLZ
MoWYsIVQ/NJvzG+NcvsuzYTu/cTLUmoJXFd08eCBaJhdMjBQ2xyV57IwLpIWs4uqNKo5C5N8Rok3
ZIk6p1a7KpFhr3OO3dzJ8ToJ3NwypCCRY6yL0F6hrApuzTi1hN3L/oMsw3Vlh5GQPfqUaoY/th1f
xUmlvKwzesg6Dez2RKpZ02Rqrg2WbSLmXOriY0rS6KIsIcshOpwTi3dupsDyBOlCksbcqC4TadnU
m5ZK7sZJe+/g2vFQbgfzQlZI9CSNb0y5DqURbksW5PNCJVI8/MoCtXDS6M7M03zVdxDFgUpB2ksU
xN+8hGcGpp0mZAvRUiK6Vl+bZp/Ow771haMDLvouQDuYXCb+XovBmE21mMNaHgQ9h7DSbSRsJhkp
y3Baq7gprywbgoMu5ZFXWLWzVsConINTuhpsMP1WldELJzauSehbgpSqmCVtVy56vwxdHNkQUUB2
15lWtTEjWs+kf2mk2QdKouzGksImeviASBQupdlzIBtC8pEzRV0Ja1gFa1C2yElxoyNmLZACv/1g
Z81Kp0Imql2Ffg9IBHV7wWL/W8OaK5SY/CYIsnkOMJ83sR8JgqNq7gOB4oLPZDOryAuXNKxbQISL
PGBnagGJczJXrYo9x7D9pY+L0O1CewAD7muRtM68Mnq2MQbGzv0yD5Z1WqaisMsMLhxkF1Ztboxe
+pA68UFYWVB/cYphFUXxcGPjspklAQpnZUcsNys+NJm2gJDJw4/mUJbLWMJ1E6OLblL/2ubjp9Fg
7DqfJStOVbKqJSei9MG6ISf40OAU7XyOBi9F5jbybSlaVgHzYZmflI0TN+xJvLVLiPObkKZe0KNo
xmvnLs2D7Cqoke3CpsDBxjGNRBT5MuNmu8FjOBNEtAfmhjte0XSlsCBkutJ4cDVwCAvFOy2kBZ5L
ZvXKjCGh6/AA0bw0ynmSNIsMgj2ROql/TsqcCwPZlhuiSC9YWKVCayM7V10MvEZr3Momb2aZX6BF
1WOwcXYNaQYEHXlOrE1GbhAKy42VN5bw/Xpw/TyyZrUdetIMSzGkrS2amgdzP5MsFa1dwaNTlnrG
ijpeJjzIRBhEn8IoSEXZIdNLasVFFmAm8oRDDqv8bRPZ/QeYB89S8V1rJfg6t3W8sHIzWMsiUxd2
kggn15Gr2zK9w/QCPK6/N3LVe74GjQxwm6ziXJpAKPobn6bxuWRynSd18jHB1lcgbPCuHH/TJd/w
YLgqy8RcJ0Bm3iSZjmcBfHfF3Ja3qTLIhULKvPRD03GLKk7mTKFM+ChlACGPrxhxOhHnkH7T+Ltf
tV/tktkfoltiGsE6VO0w75Y6MvMP0vgmdchcXVVsEyZWIAInMxd9YzEPo5x9pEOSLoBFLGdGlOSL
uIW8C9zAraFS2ws1+Mo4MG3Pz5BnhuB/O5X2ggypvEl6Uri6y6JVYGUfiyCvFzXK0LpAN41ZQciT
m/ILa9JlWe30EOTbIbDYXOf6GzYjtulTUs0d3WsxxHIe4FCeI+DJP7SBXllGY88DamRgXov+Nvbh
sYPgKAz18Lnsenh44ibzUgtnbg9WfAvfUBMvafal6FLHpbbjLElkbRta5JdOlw/CaLrksqDVda1Z
ME94acxziye7oS4bwX2gJxvZQUxmqH4d1NGnTBJrxiCGcmvG00WatQieliYUFsHh5xQ7pdu2jXMZ
WQVwDtU34CnIeRgU3OukjEUWh8OcO4m9oA1VrpZ4LgPNbpYZxEZXEK2sjGzAW0bDj5GvjVkRLJNI
V8uybyOgwax0Yxc9hIGQP4naoP4yNZia4yqoPDPCzRUu5imy8hnSKvSSLJSDSCv/srOAOKVNlqzS
oNFeTU1/TeO0gomSgXBwKwWsnCZgddrG02V7HeRJsiOs7xZm06/TNCnFQ9jcW3udFNUKkvfrwe9j
t+95tMiMnpxL6SW8XxR1dJdEbTJHCUNbUiIxGA3zWscP3TxXbmD3/tZoy+G8beJA8KI0RUMpBLPQ
Nr0csPnFyZwlVuqLgweyRGnfrTiGICHWke3G0mnPcVT+OQBZPENmikTD2iuoIXCYNH4JylKtI1S3
50nRKeCazO9JGQyzuMP9J9pnF0EVEkGLEmwajauruLLnnN9irrLPDLhzTycWEh2sSlraELs/esqn
Ws7lYVXiLi/6Sgbh07cU/fj1v27yFP48fH3OzzfHLzn6+RssH378dqS//RQ0To79sGr6oVGaH+f6
+UU9YzXnx7f2TOpDj9+n9BfFo789+LrK0rjzx0FM8R+Fpefv/nmXf38H/Tl1+vVna+tYvHkc/1Rl
cuyxLgQbv457Uzyto3sqNMGerxg7sOcrcDSweS8didynQtNDpxHUExmHHnDo0B+/tuSp0ASHYKUE
rNPnDNYePXyjyfNUvIAU6mpPvx8WmsZlfId539j3B/1MsFHQmM7Y5njnh3lfj7MYh32HlgZ44qIQ
afDdGjY1ZH5IpQKnLUSQkRcx5vn43lKhUM11DbUmNHwjRiYU8meyA2OcRsu2vWyLJZIXuvyMKaig
vDyY5mPCPlS9DrLUB2lNG5aOQt8IhW+kmlDbOXyNVcEYMJ1Gh9Y4ZEqotLiEfoZB+PRzz4utasD/
DKmwnKWRoiuHxaIYznvWLEtDfyWpAvUlywF4E2BAZmAYdjJn89a0Vz2lom0h/MpDUWeh4BeOea+K
XsRdKkL/Ak5TZkrEvg8UU3E5nq63U9cf34NPxFU7p2V+N36mgZxUQylovBzY52XLfRcCHzg1+I2g
FoW5ZU398Nb4kfGUZYEXowSsaOfjqVqrWCtWz1BxR+Hsz0KVI7sLMo0CPghctvMcWUCcpe74GQmn
C8pe+C24OkjoVG4In0MGKYk7/lzCz6r1XV9TAdH7XAXxTDJ0MX4mTO1ZZS3KEIbCYeA5RFDAkPGj
AbwXEbcvM4/pCxp3K1KnkNfC/1U9G0dDjgDmz//TVmUyG88BX2rmlWGx9o1AlDC2hIwo6BclSNWm
fDeejkRA2qolBWZr/EQs2w8lfDrXYKrHy7YafSesEkFcuya9sNSGQqYLI+IMTgDXeJALLl5iZ/58
q+P1lNEJh+OFRqLMmuV4iJrhw7/d0kJfVVS7pKxnDzcA56FASvuGXIzTM977ePHxHoDWmJVZPB9/
HqfQH3+GYypPBc+9KL5BIFpvZrcUdYJUoRIkoQ7MF1oAyShqCqpBOgEpsGjyy4jc+HbqQSHSRXot
uS/s0S/Ar+OHFe6A6GTLHlUCQQRbJqlLo2ZeR1BTqLPN+L4/VKJpfC8a/pRwjfG8kMrMZZy6MZxu
PAWBn7l2RAYVq1Eqm0AC+DSUEcipIyriNppJSYUPP4/HyvG0s4LCncHZYiohIMb6GiXNHFhXd5Rg
HAZ+0uZfIKKexZBLNGU/bzgw3lGT79MIC26bY9DipiMNWQApFgCZGHr7pkvdqo6vOsO/4YEBaYdZ
/BkDs5YAJ817CA/T5LYt7MiTlikyyIgC5WxU7+zKCrtDULsaOBUnJLu6k7WXsRqLvlwADZUAhc5u
4uwzUUkkDOmXbhwBo9Gj9i6jgZeGWQRlblAYA4eXCTZnCojYWNYzs9UfElS4ha1mdT7ADJoXYMQC
98Fk/X8f+qvuDFj0emDc/8OHwg6LB31tD80ZDyOeezMIrOR0CAO/6cC3RNkMDP2j14TuC1jaAdsG
cOgr5FDhgBaMJ6cJS6JNCk3R1IF2Cdg5emwPeXKaFhyyEIej5rgo5L8p+65mSXGl21+kCKyAVyjv
q7bvF6LdQQhhJDy//i5UfaZ69ulvJm5Eh0KZSlG7yyBp5VoJGB//P+wMqHr+tmrOf49pma4D3g94
p8Cs8Uq/r5q+1415Dgju51Q3/1HDiHzO5KanrhViEShz+ppyGmZmw3/IAilTykz7qnjNt6BDdOtS
lTiD98M1YR1Oh20+LMEEL5+U6uprm1ohzsfVk26StnGjVuRIGCZj9ZTIyjm2rn/xPJPj0NIFDX6x
Rre7BxN/3LXOUIfTpJFUUa3stEuOUxXGtSiPjwZp8vLos4YN4QjoP6pxFFw8hnVPx+hehzTSIa7v
F9FuQK+vysvblZOQflEzab4Lzzy5WA1+mtmwH822/RjVUCy6wUXuM8nELsMGeJ24TfrkGB0QNM/q
lt5U0LAwSnXMrVgenSauNnEZvzxc2q+bh0/6YllLN9hpP0lpfejbK7FLGkdCVsO+mJs6S4a9NvFN
E5tA5f/jR/ZOhn1Z4cCgo3Vzt8shw5i+UOr3WyX6doNHzMGHfMA8qyiGbQEuA3DMuguxRa6vSY9b
njMSFuUC2SXStW4ZsqzL99mY0P/txmme752KAA2JbC9bqsLvj3TOL+je1JfZGPp1zffzqB5ogNGs
C7cBJ4cTFqpMyY90iq1F3HXJzgkS/73KAOEF1UcQV8l6KM3IC9rhxAacd/sR+XHTBJxXKKfe+7x1
Xk0kT7y+kh+DRYuNhxPvSof1qXEtS8e+eZz2v00HOceJiJ2wdeW1rrcoiJnufF9e7macIk1MYyLD
PKbdmhYGDn+Of0bCJ8YPpOrwjZBkIUGBOntmGZzduUEmc89a09k//C0r4p1nJVft0k07TcHZEVm3
SPP+1zUYAIiwTIZ8VRe8P7Rz0xlud5jyTizJgO/XpwEd8vDVaT6FNqvLZeVxLDu2w9ZmLd+01U5O
g4TdPPDZZkRgCE9+9fZC5PN669iA8f8bWajcYgu3s37N1CN4ousSSeks7PB41ptuDNGslUe8U160
za2tzGaPx4dcJWDJH51Zn0aD5V/tKjVDUQXJy1jnNrZWnnW2Kjat6WDm+5j31d5LkwEgT9DuE6Mi
/Qtr2lgtYysnJzZjLkSOJjJ2Y3q5N0AaDoUwd7+55kHiSzdCMjFYPgbSLkgvP4B/s19z58Cc1/GS
F8KJuIXdENBzf8nN4LnDf+imG8fC5wxsy1k+fGk8HQJO7GOOjOlNOaI9GD65T4pTnmy9FBD6WFrO
IWin4pDla22kfEq7u//eZWPtHLDh95eJsn+N9PM0bhEG9IDFw3JEvitUtcFO/pjg7C2dI29x32uF
ZCcQKtjJTQA54naLbVoxZs76HoeM16/xvDZ+2Lm5GzvWrHXKrlZivHlIJiB9d296q8J+ZfQiKTPz
7ps83B2zWB3K2TUkeXFovOz9Malhyo0+XRRngDm6TLqzTEwbH+OcNBDNcjKs9hhPsO6urK1XvPe6
SJsC/LFLACj+EfvwuyMw/5yQLrLxm97lU5GGk9PFx55bQcQGN//ulwtCxPTNaKhckDbPjv6IU1Hv
/loV/j3A5YuyAiD3237gD4c9qDc+LbI4N9ug1qJoPXVRS/jzIlsC8i2benJ/gpzRbhq844fBVuYB
mQqgah7wxrXMmxeCjE8b5k6VLRtQttfV/C62PgG3xXLPSYsPyuzccmuM2KqqeVD7WALqgDcUbDf1
qXs0c77NHZX524Lzb2JyWUQMta6m5Gtm4RsqOjlcK/BKtKWbvtsK2ubPd6NKDwab0kvDevLsNq4I
IY1sD3qwypM+Kgqltto0JA7OFEiyx/3iLIRLdvY0Aj4TBn+bhLwkLOc/TCN9z7LWfClpaq+KNPPA
aUHujXU0qnpuXFLueGslkICJ6848OvlULWlsFC9mgYM8AyS9HgX2y7y1sp3VFw1ya51zIy0aVG7q
QE/yYuRm+Gx24pRPyUFbOsyvhVyICi891p5zu4dtWxOwILPs/FIimbEeKCfroEm9FxBpz1Ql3bc4
ycCfswIQO6UCkhAk8QJZxfJbfOqRP1qaee0tJlFh+9NkFPUz/ilFC1rL5y8NHj1hoiYLyoDiIZd4
vOjfd2Yet4a8rFXyo0eFsIXoVHYD22K62sky41aHc2UXDOHUyAsFe2I1xiCW2HzIn40qbw5e0SZg
oPFhb0uBb8DkxHvcT8gee9EgjHMwamXZxUiX/HdA97RPx2nzk+8x99PAn4IfPuwwrbAbvK1IrWJZ
pY57rJyMbE0Q4NZZ53SXnEg/Yg4B8uG1T0h2OP9RPYh7tZ18bxmYJkWY2O6hZ5m9c73a3vXK8JFV
mG2GLUIeerP33tVe2oDFZLH0cA+fA7U/sHrA9GkrDj0yXxtpGfW2ipGyDbgtFnlmB+9+2ZxHs4x/
pqRYm52stnkAeMQMeuMkLGRBeo4Mad3lMJt8sgAkoTsIeeYVzXY6TrvGmJZLN+dY5jIvx9Lgfhtk
FhwaG7+1qczZsi47exlzI7smGRqjagz4sCtQTpld7Y5kV0DS+RrwqwTrAD4d5xBJNrnfNcAT/ju3
9yXZtXx8f7icocuP3mRvbbzlC0v11gbhvA+rzH7JVBXlA0UGe24cW/bLWIDSU8zr/mNA97QPFAn1
52FQyKxwsBhZfJrXWEmtQlrbXyfRqwP4rT8dMZinwW/dV08EoAAm6bM5Jf0TAxk55y65VQYpD1Vg
J5HZMPMb9ZxNnPjWmzfl7op1idj2CTOesLh81wFWJn5Wrls/Ic0tt87oGKuK2ORNtf7aAYnzWxAn
PAIK2Z9BsKgOWH0moCQYEGsQ49bJZOVRgUcAR2U8JcdsLNhxpFZZL8DZ3fa1lZywNWZPMm4uwKWM
o3QoezJLEmy41zGQqzCom46oy6hM46itR4S0U0yfZ/11DR0BLkR8v0bDE0ASVo5EQCxBhkei1N/d
u7w0/R2xfXh/6w6XqR/J2mttZCzdlrzGHZsWOMa5G5v55BU4bYGtKlYDPUrVsCCeT55YVpBbn7dr
d47qikmu/+229fe7FhDg+Tg5i65Q2APPEJ1T1r+x/WOWDSnJRPEzs4LuUlpdFfY8rr9VGdt3mRpZ
mJ3MNFcs7JLuwBvPevFbsDEaTg5M+BPAP3swgPiJcqVXNz9DRq4emdilXVEGK97042ryMgFCOhQB
//znz6fx30BkZwawbRclsymeBoibrj+v5L/9+aMA4jPRIf4BKupRBkX5OowFjq2+/V7bVbst+sRf
AHx23rmBE2vXSRwocGB+lmW+neLKebd9O92kpe0vtRm35Q9h1+pi+4RcPTd5us+uCm/lNIyt9bVl
UF5r4+ik7a7ov6TDVO8SPBd2byhrrABJo3u3G+9XL3NBYVshFVfvm7Ily3IsOuT3St6dWdBGtcso
mH1IYcdOu818t1PhADB3nwrPuzd8qHuFFD3snvtyMVWWGXY5GSO9+jmQGKRN4787JqtXg1UiHVRW
6gm/oR86QOHXHXoGActgEh4oTyCS1kNQfwjXj4ChZqjrxqCCGHCLc8F6e5mA4K8K8GWWRkd/N52R
JiG3yVPuQTTAzZQddU83rMJx0wfFdvVpIJ2S/F94UfMTuz9//Djz2gZWHtuDqnMe/+3jN20k4oOB
U1BgfEVPLiiTSUfVcciNc52m480OGjRe4CxYarGVO5t6QJBmyS063sMSINNblog2pL0IA9PYCvDk
LP/KSRZfM8WCvdHmr13px1dn6uPraFZIbCfgynSi9HhkFL0dZZSnaz1DB05J8oZ7tbvXM7QfoON8
Ve0oEsfXV9WWnqGvmpvMih5XYaOyI+5K0ALnF06zcieTemXb0t2ZWZM50b0727qnm95n7q6n2P+D
yIBuy6eFoWx302ZZsfrnH6Fp/e/HAOAL9WlsVHSCsFbzXn77GKwUxMcqda0foqpVBCw0O+dK3AI/
FZBFJNlZN91oZmee2jwqK79aaZ+O1T3VePayNwPwfecZj4FB9g1S9uP7J/84qOxU9U+f3Nn86lbC
D005sv3jMjqsJhzcAmGT+6tr372xkb0BOY7cX/0xUCPPvLGaHD+dv/4julcggXFMcL55+B8vRsxq
DbYP2etB7U8dSD+YrwRy4bLD1p+habJAhHf7c1cHxHgqtAg/d3+bxuxSAqj+fLHZbkhFFrQiwaJV
g3ekyDMfdQ8JG8tph6PL2ydk0J7sRPkHWYJ/7/dtuXJZM3ahVTL/oEcoYMiDNkfgU6umTyU4/chu
gYjZv9SW+TYFdXIDAjWcvNIzQo9MxofIgxoSg8wEZ8Evnith7bUfh2kOGqdfbXKWmh8WvY1Wp94p
UKptZSoCshBm/+GqZiGnxT9/cS36v8sHUqYoHk+RhASgqw+Cv31xeVmaWd9Z+Q+AHviEaTxMYdta
/jHroW2KVbbXVsktZiyYlYslENcGORGE/DbS880QC3l3NaMBtYADoR62oE6/eAQPUxLcY+oqyw8j
j0EWiNu10eO+ZWXtOjWH5mSC63+FOAT7HyjYAq8IrtpVNEW9c1wQvZ3C96/W3FQTVauckxzcYJg6
Lmt8JPgobdfa1wtQv7Eeb31VgAdk9u5e9x6N9lHGihVu0UmoBzxLCnXv/mneb8Nu1o9I4eIwm8bO
5+v/ny/3eHVZY0kEVeNPoUEDBZHAe7SfjIEcSq8gB92DWuS1y1yy/uQf5rCHz1bYAYM7Om9NgCM/
5n+K652kilRP3cWngbKUcRfqC9ZJ0S58/LVgZ/zl1FekgMg2AXA01rrOPs56Zw+Iiu+nYJ/UmQKH
tYFfD/pDlqowt1P3HveYAfTtGsfGuH64HtP0NZmzTuMnoLsG6PMF8rOk6V8by/2wZ+g7G+iiAc7w
lXag/QJEkOsYyOVlSMRSUV9+8Ud/WohR4YTRSu/AIB9cgBhDPwIANfrYTwWDHJEZ4mmw+mwDsm+z
KThb9ELGZyueNpXvVWA11cm5Es1HHpfyFTqT6gAK0AjMFWabMm+bZxDv3GPzFmKpduLLbB7t1ZZ4
hzwtZcSKtr/YA1fb0aDTugLR9KkvAWkXnvB+GMEH90FLEdJESoKk082XE3hb3G+BO9vzit5OtwrV
N0LKFdlon8sh6RxT/z5BuwD2t6uCyXaRJHy66SvFiX0NqpIddUQ3lPgPAuJaJrHsIxpwoMTjTBO6
3/EGd+hCLwYKNJoSR3ncKXWjRx93xsdAhrUFFKd093D1+iKPG+rjlR4+HW3+dfl4A0r1vG4n04R1
vAmyItTr+t2eR0YTuqXEjI8P12P5N/+wG9Bxj83Bp8s95uItEL9ezTF79i+bhVnD/PctG8geKCLo
4ql3EAu6c7Lu9y0bgVzXK4Vnf09s6EsgCfHDKs26TZb7VXi3g5SxSy2dOhx4U27uTh8anuMwqSUI
byA5MGazy2RMdDGOwEb0lCYz40iVkxPh7AyCsZN3iwI7csgrKT9rn26oCOi6TiEI1gPuPOopK1l3
Prha/b/AiZ/kUDijgOqLwgn4Z+HZStBA/v1/bCtRKzD26++OSrYWTauDqGIIjCX/OagAJHAXFN/D
vZsEb01FvB3WBuN7gqx1iXXr1WS2sYwHN9jXgVcfsaV3FrkqoajJJNt77Sywqml3nMCyf6a5tYLy
1n8vzKLYdCgkvBw8Frw3Tvu1ghz2IiB2uCZB8gFY//rPK+qcA/306UI8EaASEbaDhoknGv/9/2oG
mW8NllF8p3xwIsUHeouzGPxERi/amsVjIAkLMxIEnI4op+UVJNLqqEfBQlU7YUF4EAees8okZ1EW
T/F+GGW8173K7s+dMQGImv3IeFIFGgu6unHHekGn0dj1iRsjKUHjnSSd2jdZY6y7smnOLB2wyQAK
8ewzmURtUDlhC2VHBKUoweuC6HdIKBogqWSve9o3gV+9bb14/XA9wnRsm3UJODDzXKLma6Vpd4LK
TL5g2+muPD8tVhOX5LWBeCqCzKHeaRMcqTcCecZZWxCLyWFqXgOQbC+tnK7YgfLNP39M5uc0Mr6T
Ab6Q2BDhYQV4BOVnsDImpjFUyiXfUgIhYluQLza0tlfdQB8ikKDhF/yZAWCdFNzo1Cg27UiLa+ry
4qraJD9nLtgeRMZJ1MQJvaR+1KVdOiKr/NXtSXzW1zLnq/ogqU8G9OyP13BTfKY+tpj6etpPUvWS
mAWqBFjTta2gJclkHOzb2IW4gjfTSsTUugmesyjtu/5r35jQZpbOf3zRrwtB/a9WT4MwcYPkaeRT
s+rMIt4bmdcsO1B3Fw4tT490kDNJ/Km2mf2eIlL0Nj/F5qBTRCNEMEdhyj9OStvGEFGKCd48QV+X
+EN7nF+lYQKU8WrMfn8Fl8hL6vZ9VMmyueW5bI/Q9JygGG9u2oUfxQj6kp0ttWlCfb4CjJIMJVTR
HoUMWP2EMLS89HYaXAfbf+rxq3pXtJ5W7YD1vohb+i5ZC0lrwJ+GnImz6iHLqWZ/lw/p0hlBfy/i
EcUcMpEugNyVe2cEtabpyfHRMIP+MlUzvMRZB4z9ic3CDODYvxorduw9BOgQVMRJ7WyFKxbap0PG
Jrf3rGbmOoP0MFS8bN+s78rr7DejkeMxlwYS17NJSDWslD3SFVWp/aawJQj7rkhOv+aUiXRuZsLo
GrpVefJt6UQC/43vNT1ORmV8SSHZ7ynpDp1qyyc6At4wePFFju64cFPi7Ly+GV9AftjkyLl8sZF9
WRKoWLaoRJ2+c9AQdHzOQOSaOGoxaDNww3nyR2HjHgogt72zc0Ap/TP7EcKt+XFuf7tX4lfnoZwH
1sDABz/z8+HDTfpK5a0qv/k1znA21PNniKLoWU5siJrc4Cvt69tKIZloWBvlY514xDEw9vaxiA+y
t5u9D/AnbL3BXCdjG7x1Sb/knTV95UFeL3rDTw5OGY87eyy2CbHUpXApFiToHzyW1hftahwO6aJb
m+HDpwfcieIHLLpjHGOmVEEaoqCXuYKyFYfB3AbtAukCKB6Y7yDxDB6JNpOk4qg0MKu2713tpbS2
4ui3AN2FznshOB+22mrmq92j59kQUU0hjzO678BoDx0SV0/OwNJNnYFeCQjYuCWKNmExeZAvcm9c
8bpkB93ECDyMVSEjJDKKxcOne/48+n/6bBTLgAr0+RGlQ5EjGyPf6IIFq2oDKcjWWxIiDR45wpNh
S2Nr687nsXg+vNGqWdWxCYrK7Bo9UZ5JPi3s2dKuGnzzHRITIkytmF8sr8eyj4OoDV3Eh1Qi2TiJ
LVdtRccPlrK9hQ3kcwxNPNJ+toRCDGH4YFzw17L01BexfeuUc9N+sGH6pRq9ZKtNC2c6PuUfLnRt
IDCFAS+zPXdrEEdHxp6buelMJOCD5unuYbkdJmKodowq95wVebVnbrO3hlbhI0BDHHw2gvV8N5lU
PdUsMXaKm3WoR9nUgd1gjNWWYOOwGKHWO4Gmonb1AKlEU2TtzZqMIMQRPf7WywYSNyf+Sal8Q0pa
vfV17y6MeZJkBPrVhPKVSNK2AOMxw9FQd70Cp8R7Q5CHj3TXNuJ4XXE1hMCwpb3AA2N9ZKGCTeI0
mbGuEpBlfZJvdG6n6JBxdMFzWuvEjwG1whYEmJ0PVs4bNhEiGqZAgPfpT0+AcCE2BXSRxIW7zBoy
LJzJR8WQYfIuzGmCg+mSrbYkSptcdM83SoiwS3ryUXkCXNxhlRljPKEKB268fjp2m8ZKP/R91y1i
yJ30gLbzaVhMY2XtP92fQVi89e3ghjlPK6xRebxkQdlfvZKXi0RZ6YsIkOhtspx9OCX94WVG9X0o
x13n5zH0BP2VZBPUGRkMqM7ik258SfNZ/7Q0vA6MSO0jxI1PZWG+p5ONZLYeIG1gnSrZrYMiMA7x
OKHxc/OgTb8RE1its61qWm+kV13ucbPrPqpt/DyM+xQdh6/YRV9qqMU5Ra2Shcm4E03c6J50Y2Kj
D9rXjUJE/hRzKRY9zdRajyUlK4+V2b1oq42L7kkq/s0VzIhMG6Bn5bugUs9NIHm98EFDWT58Lc3I
uY+DVZLX9PDwe5k3n1q7n3glcrYMiTMn7uU5FJeuudJOHWwUHd8qXpwyCJy2IIKI99EONg0Kd0AF
1YtL2/Jv2s1TJ1tnedOutNnhix5y3MzOtIj956AhC+1vfK/cIYuOWhOmL96zgYFMC57yyjcTHHRp
aX4pSRUAS8WNoBjG4FIVOchhZqC+xhnS8KDvJFdwn0BbsMG7HocONPGxSxdDTJq9bjKLQsv/sAcy
FXNpGlSSmWNyPZygNtE+g6pwb1YehHPCgtCak+LiBSSPakXSH80UeUMzfEeOd4gg323PJa8pMqst
1rBMeK9DPlx1ZGoZr7wP/BfXHMcVEbHYBcz4dK3EdzKA6dXF6ydz36OSk1zprjNktgx1d3DSdVW1
yRYl66Fa7r63Hj6ZOqDd1kuofEGpo2ZBRZ9uOhwaX1A4oVn2WEFW2Laql3L08UayGrVz5tEg77Hu
z8pFPepB+retaeFE2qxz3NIccyChNiG3Lg5th32KNgt8YJ5w6C2ZJAM017GfAbjcbdzXSQgJ+gG5
EO8Lj4skSk2/eJrqmizd2Izx2+jKHfEZVMRmZLWRKTLvJMeKLfugtJ6dojHDxqtGFBUz9q2yyZfM
crZIiSXPtGb+ZbLHJU6fvI5Kkn1A358fLcLZc2mk3dIFARwPQ3IK1MsQ4750scKM+UE3JvJ99542
W9PLD/3cPEJIDK2z6RYAv5pkXJkFXxqgd+51A+S72TuoclSFjU+R0Mp9gqobTotaPT0766YM8nQL
UebXh0v3JqLMlZOWJkQSebNIHXv8klvBGUSc7LnxUrnX/mT2c4OcSTY+DZ2y9z0oOwuVZDG0mKw8
AVAuT7pneKo8iW78NTrOpvbp0UCACtPHanp3agaN6mi4J5sO9VHN0mJS1fJbp0g0VTT/GJNWrWor
77ZuJa2nyk6+WhN2wKCLbljQqFM5cnXSPQt43wKHbBoBK8PnRHwM6xGfguFfJ67C7Ri+x4CePNau
RPWGsVjrAe27X8G10icPW7S1Y9UHlACIwNBNz+DXIWctfftujnXS301I4FFGjVSoHDTEu3JS476p
eglEyMsuU9X1QKAN/Ok4Loe0HdpL3Xh8kZmpC7iF2y/guktgkhBzq7+bRNF+BcVadci/xj407qHM
7WfDKtOPznaGKC/AKHYaQVcD9Aj7Uhj1HtXE0jVkbNUVdA07miQFAI46RGv8cgXKaDmvRVoYW3u2
tAvF5sRZeC2PaAshceEiFY63BcM5y+QSxbzwxip59CvKbmbfTeuGesYKlOb2g+UCdDLaPptp5x0q
Q5SRBbH4R+MJEg5tOhxTi05PjeUcg9xvP6yiRB201AJ5ZJ4O/g7EjAWH3oOvdeIeAIW/08l63Xis
CO6mHih1hv8RA+EOWxSuXJqkdZ4sh6860TVvAr/PfQ66FYqWsOaN23216hnx76P4KM2wlr130KNG
UUeFnfvPTiNR4gJFUDw+GsfSiDmoWCV0iEHNjyVF/nq2tEs3RfExDtQ+a8n2RIIKevvgYmRFupAW
5O6xrOtXK3edsMmVt9emsIavzdi7EFljsIihFTQkv2nLJ8vEG9onI6dpxKVc2BWlh3rsUaKg8qsu
hJ7yl62daT/EoVS1WD4C9cAns/VKG9yw6rfr6bA/xf7pmo1EDtToW4Z9iHDPrZWkG1vN2hAAK9lS
YN8cpQ7PUSnobaQt/TGXTUKxRYg0AaadZSrIRx2g8t5k2ygoOH9bu94Y96OogLyXvbkyRyPbxANw
7sEs8r1bIR2vcBf5krj8rBJSPWt/ytJf/sIUZxf7pJvVfW3ylF3kANitqgaFen3y5PEheXVjlIRw
CpzB6tEfXxXwBx1AKIoppKYznNORmwc6tRV+H0n9rYBefwA37UtOqLNU3C+hLRP9jQ6c36/tc/4j
sfLqaUhqe+u0HjT1+I5/TCUqw8wvbqN0GaooThWSkY53qmyQqot5oBfOhpVpHyK1CYUKBxdcE8J1
o/nfmique4+BT3GfTB0sU5ZFPh2SxeNSuvfpeo/XsLChBzNvqhYpNbKVW47DppZj8+GrVdm12Zea
2qDACnxM3PSzLwB5oi72RmCh9gQOh5RLHZaXzSEAiAItk0hR1YsYYdqMaj/0ntqnRlbvH2Y3+zKf
tNjgzF1t3wP/mvLwVeXQh2Wm4sWfglmj0o1yU5DKyjKEYAffAmgEn9uaf2eVWxxnxeCzGn03ynp3
2jQktqEJwpLFICmDoFoDSnh73IVLUdHgAUP5Q4oSZpTdQSY/APLG6/TtjiA9JtxtTpJ9PQcbU2Us
8JNmO9IZETJ8LfR31vSrN/uIw+V/HLuKQIIIDihjjmPJ3Gjz0ZQQzO8b8+fD8ykKpTvdaGpED5ob
1IOqrG/ZzI0bwSUCna9pd9o0G+Jgc5mhcBLUCc9U+QV4V+QD+mY/lPYUQCIozCMxMwMFFYPiQ0i1
Y1lMf4yD92rTpH8tEuouHVVbe557KLSWSmNRo7xp2Fc52VleDoZ2bEJ/jYqWZ+p0v5oBFUzDHqeW
Nco0JBc90JC+ORvtShuonoUSK94IZSNAu10d8KhoEhXaiZH9NBtUNgnEf7qU/UwNH9ktkuFUwKbp
yJCM26mpz9eT31c3UBNZNGGB/iYGgQhMwh4JxUwC+m7UEKoGhTueWwoiuT04SxO1MVkc1AtGpuab
7Faa8ZxKHxUecpme6MzqMyHLGcupvDpE9KHlFNa3ZiJn1mTxi9mkzto1HOxfM1O9OD4KUxW0+jJ4
7stk5OXNg37/Zng+NgrSFmtt6gGiULMOmoyTdqFEGLL3SAQ29htOy+A9mNUPM6vfVB5D7OLVzcoO
kmFnTNl0xtFwQEGcofjulHt/yuSPvJNIUkNXfhUxkVv86fU6QML8mTU8DXVIPdK13Zj9B6QcdJFI
Lz5MgeUfeix3i7abmg8XFQz06wIQxxcVe9Rb5Sq6rIu4Pw10+tWUoHftobuHnOK//sAfOMAkDoa/
xLEpegQ/YsYe6YJyNOOwzdxrGht8zQfJXrHVMxbVwPLN3fRrPxIM/wltTiYvIh6LCUUjEexmNhTy
tRHsAabBbMBvkGamjno0beJ3ANLeCbfS9BXH4FM1eO3lfiEk2hOUL73piaZNoYBt8muLIp/3dTtH
CqvPiBnqRVv72p4ja6ro8eHSfpDkegk0uaHJFgc+3twc1bI16JpfzaYDfVSOQm5LMX0HcXjatBBK
n0uJH4osbSRfR5OHWVYHP0Ykma2xBGlF2vWpBZL8JS3cArJf2d7ieD4IElBtaYwivgHAi3VlFs0V
qLoRGSCcLsTkxwsaj+DySHCtq8DlN90E/4+zM9lyW1e69BNxLfbNVF2qVyozlY0nXD72Mfu+A/n0
9RHytc499f81qIGxiAgASskSCUTs2LtLdxD4Zud7L2qI09rKzp7S5D7AVazpyYgpMXbaYhF0+l6x
EnGSja/DQLGQl6P32U/xZmoC/x3eo/AwNBSVmcnkvUf66G303IEXaO56gw/LZat5O+mtjfRnmZvu
WU610n7RqYTLCHyUL0Zq3QfZbqkfS+ieFnJOEdgpdIp5ANsDNLwmW5NpMOvjUIyethlLp1oL7k4L
I25cjVNh1BzVuKAqTbrgnoLccx5vyP+CbCy1VZBmVDWzEbpondvvYyO7yl5hBe3lv+2qPowWez/G
6mk6yLFGqDf3YZJn9s8a0i5NIhqHI6GqW6Fma3kYIoulr/uOHLqjZ9GHmNK7PVOFvraLot55s/2/
x0t7XxfFWx1w5LANn7LnDhT5fKVnwMv1lFodJSFYLkZl2hbVxI3pz6YTtkzjOA3VQZpcKAWe5Ve2
9vctGb5dVUIkRXpl+Phft3fSobfW32WjheyL/ms/+dg2dsmgEXvu0kVjfxI0Gb6IgPdb34Jh1Jm7
YTRciI+yEUpj/RQ0pHqk3Ug8vtj1xLNNtfO3nn1+zXkj0I2bEmYRRW4m1SWZqnwluvKt9nvrCmsl
xDIenCXSbrts5DialwS0vH6tF729H1TP3/PVI9D9p26j0Zx0mSZju5VAV/YbyrOvQ9c5F3rI2o8y
VuvNNOhiJW2ZY+nrKe6a9UxXBBhFf65Fbb3GqVOuLK+unvh4rVeC5uqhso1kLno3X+WQPxMEcE6O
yjEQTU/N3oTerCfdia763Etq7olFFr/FyjAtmsbZ9/Y0FzK3wj9L2iAryCA1gR4VnMM+T9P20Ac2
FAplexpnOJ5s9PnglVjOpz/0zU6a4vmAFs6NTVBrCeIzIUFDCk+ZfAWmkmD0VnnRaXvDF6d7V8YK
zaQ8RaWt72WvnnRuqK5bUQPmQ4or/FfZAOn8MIRdUVbgwY+SaNN6Zkpf13O389mxmKXyzUxaB36p
stywuxohn8FZRJ63jKdOua9mRHPc2Yktakkr5dXQe/11+iEG1a6XylioC9uEuk60g7Xxas/emfF7
Dj7nl+pTq+JZ7WcQlvDK5vZPO4KQU48zjtdR0pLEMO2zqsXNFTKu+qqF3d2U5z3n8XlEK1rnLJ1y
2GxyfW1PbUe55QQIhI5yYPfo2EVYr6AtflVrtYBOPZgA181AD+m+j6y0aVoJw2iW/5gpB1lB8DOB
f3spCKu91I1xzUxz/JxUjvqEjyiSn7vUC3xLuXk9N9F0H6W1xNTcFtg57GCyYU/Dl3HqAQ7/seVB
Hu7IkFaUMbYmROHptOhVsL2wgvMgbKKDL+zwILuymaC7Iq2UFouqKNkKS6OWKmG4kZcJGBx7KS/l
zJbqdrXcto1dbdOwhw6rCqm/NZ3+J9AoLvT+LzVVAQPURnNp/W7YBxqPJ0gkgBb2yjdSE/1PPdb3
fqJds1RV91mQdcFT11uk0COy/W5ehydidWyo+m56NgZ1WOt1btx6KhgyWGqerVw1boJeMvekb6Di
RvrUeeTsK+tEu/v+73nSp80Y6D/zTC8FTR4m4bJJymZpiJyM2uh3O1DmwxOPgfK1MOA9LGY4Ezys
C5OYYGxDV59F5l8DuKjF2GX6szLVxWFIqmKtgYf5VrE3Kyfjry6Y/8tVYhl9HyVnYKb6Ujo0I1za
GiemeuBHUzehsY+sli9o5fAonNeGU+giAiV6DzXCJvqgFVutTZQjIKaETa9p7eMqs/ZN2v++Enax
9ZUh3EKYNwN/5iEPr7x6TAvNUqWezI/PbNcXojLsz8DRYTNKEvEkvNT/FJm2CHMz+85jql3rWpbs
bW7Pb3xMzzY3vkUQ+jBMxFP/5tch4LSkUzewovVvSgy5hxI2OYwPeHu1oR6RcISROz7kEW6zHDoj
ebEor32jTp5AsGpOh8dKDVKzm2KeyvgF5Wn1ofaT7ph5nrGE119ZlrLbOPznz00PcQ70avPlfeB8
lSjxu8Y36UnaH001BVfQdpTal/U7t/3mVz3HHKhs+MmWt4f+ykvfStsJANB2sMGISD2YURwvS0Wc
k9oR197JxqtIa7ZEAAWkSTaWqGCGbLqL7BHBFte7V04Ia/YKPYyUjzVqj9t3Won9Y43IdMeDF9bv
0pRxKzlr5QBIaC4FBqDuHPq5XLidm0c3U4KPCIWFp0BWFEsHuH613Zhz9bDsy6ZJ/AQMebWUC/x7
1X/04yh4qXTTpSDdyrYaIOKV5ijqu6kDw7BbrX/yg1Z7h9+8AnojrH01aekOWmcFthKQSmEeFRv4
uLJb6ED8mnbQa4Z2nt7ivNJ3dlhDdTmo6a23kvBo50a9uHdDqpR0r7jJXqWA3vWqul1OXlId6tio
DvLq0SiRS4pE9mNyWfCZzyOboKsOcdvCaVl22tpWujffszKoidrhFjVxs6+FmyxlN7atFFo92EAr
NRO3IoSKwTdN6kHnwY5Q3COUaekita3hNkSudYJS4kc+93LCHec4Ht+lr4XC7uJFJRoITEwC33ge
g/AgfakZWdfKUTbSV5Sl8+IHMA3Mq3g5T7w2/1u6hBkmN427URBH4zJOtrmTmW9yXD52i7gmIipf
2xnMFWl2dwV1FxwNnZ3f/GHcJRapSqoFitsUth9q4TVn6XOh8IYBVCRH6eRnni0zr4730gthd7Ey
2VFvZbfoiRPkQqgbE04Wuy7dA3yE0an872YcV706aEdpnrq6JEJtTr+HxRr1U1A4rLog0puVHAPf
AGOmdpq2qV5ff3flROmXs+MuVjc+5IwLIjLevrQHdc92gJgTj2wgPVZqHA2I85cKyfRV6xse/1Wz
cahQDFjcB7kRSGp1Irg46NPp0UwzJagem+kehN9Om3vSKe3JSPybCnGvfhomM1xIY65Rxb54DCJ+
Hq3hxJ43NMqvvgTdRsoXpO6gJatC2OlRNmEAMLy/Yx9l63ZtdndlVf4Sjc7Mx/FnjLxUlDg7OnzY
hTOKS+KMPdT5QbmvzLh5jyqe7sKzAuIxdGu9epkSNX6WPbNLV5PRj6/sXjhqFBAVwuA01FWx8nUS
5NGkGPMdy7yGVTIzK2fBKvbiMF6y1clXRl8UUPbwnVtmDpn2QCVvdu9rtXcJM3c6ZqZuXuU6bskD
PDeep3m9Io7aszX6QM55CWmi4GpC5aX9JU13+wQHZhFCACj/CGnr3YKy3j7o1mGvFRvNG0x2Tdwj
kyloLsFEtSiCCad2PnDVcyPtChQUoaYaJznUrIbBWvBJ3W2PYXLWn7HSnrljddRmaqOujMZvvg+h
gVaonyJy2q3ovHYTU9sn7YFvT5+IerRbS626jWdW0YKNSng0q3hYtlVlPnVZ37+MTja8hNo2dFvz
Ki3sUPQtcU5l4Uyeny6RUFHJKVnNTgmc/sUExPescf6/ewEEUXwUhd5STg6z5O8eKPHK7sbkvRPV
TuSZfjW6NKGw0KZwhRuFlkXuLfwujU3kdq9175B8YUIOgfy1sNuD9Nns9y+eMn5IX0C49qTrTb7o
2kh/cXvrHb7Xn7pf9G9xFdivpb1plNZrlyx3UzxfOZmzz04bZ+kmRbuVQ3vXmJ4gK2m4WeDNJt87
/llHHxu5TpywXx0iSocbTb8Y88momk9LZW68avFgnGQvUFtiQa0Y1krBYcmL/Po8j5fOYh6vNta/
xxO/HdbS6RtTfXZG+HWzENBSCpXt5AoXMQ8LurahNF94SJkv0BVYi3j0il1bh9ZLrunBZSyjrXTK
YaEmzFUTEI5/zLKG14Jitauco5dG9zQlo7V8TBJa/eL6enySc3ylcPfu/MLm/Jr/emHZDeL4mNTR
zbZ77VJbUCuryCC9Q5fyy6uN6e/QeCsUI6XymspjzdWnrzaCtEpMBuAjHjObqoZTLyl8AmsKh6AC
hOQ1ciD4HRzXevfLbBugsFBVIntt5qYOBmpOFBAyeZFmr4hFNWc9so6yJ0c4VeMs4Mhrd3KW12fx
sR69v2AvtwqWhZ8bVHIHUssZdlQDlws9CZMz3MD6LnP6C4gIoS5q2Ua+F5w09UuOuJsovUzOsl+R
ZQIZpx602STt9sThJI8rARV0118Ko+EIkibV19QY9apStXHfNIb/MdRvbqaXX9Og+tuhb7u1FSUV
MciUopgEgt0wUNRl5ZXlSzE3pg9dWziF5U7aDE0j4MsxqHODFwoAixefICzojqJfSJ8cVUL0QGFG
dbKG3rgYc2Pl8J0OVhtvpK3RoPaCTMK4OKFz5eCi7x+myujMMxzuesO+YCGnl0DF+cFnS37RlNT8
nOzEOspGcT1CXfKy6CsuCzMYISVtmuVjUCO638PJ91rsQP/TRbBiJ8jM7kw//sF9428BWQ9xz2k6
an4Y8Qsu+lcKfh3S+ar/PUcLA3Fg5ZfVexslUCvYBmGOztrMeh3DxINm2bGPsdFo+wg+pRlWHVyh
XNijGgZOy1oZonG+wjRzN1psiSdt7iok72BJsj5cw3d2ca8F6yIhyV6EUFKkk29srVQxPuAZvlFi
aD3rsOK+TWRXpblJwhjll1wsZTcwfG+V9Zn5/5xklEm+tKYa9BbB6VIL/7JDS1+VbWvwaxiDS5AH
cCgb5Sfnyi9TBVXTm5b1UlX+UZprjbqEsUaQpIvS6jNPbLEoxWCTYBbRO5mY+2yh64QRnax7Tl3U
nUjGfBGKgcEDnNAmLcfgyxjDZ38Ak6dwG70Qxq+g1MEO24224ocxBzeD8KuaNkNslZ9hrtlsNKZ4
FRYCzsfe1NbgLY+qTwCl58R46jUdRv85u10PhIDG3ohPIGeTNx4vB5nmrqOw30wuej8yOU5923Ig
y/Pegno/jCXkwnKYQfUPdW91fjFh8riOo/Upl0VlIltDgQSUaX6Vbu12fvXVpPBROXYL9/Vs7Sef
f1AnNmSWuaNOFZyHpNinUoEDGnTArhn/sno1HheaMb7GaAttS3KTBRpEbrjNqXk6ThZ5hKRrvSe1
DU3KGtq+Pbc9JQyoiRwIrmoa3zxpK6JTGyB9Mvcss+837IeTnWKPyqEu0bVqhsx7i6pRuUBMfJS9
xDCnt5nzZHa5yJwdCjjM57AF1USU6B2Lmjx91FG/6EOTyrerCD8z1/tR9pby0/ebJcmKKFy0bHTc
oR5/wDOSQkcxWO9wx0QzwKgCmiv69RCJ+nVSxAiVVgXlxNztqUx+9tRwhSJQS3jbAK2ZU7CwRmPJ
P5e6278GQKu4kb9EYqAzZNUqMSA5kD4lLMUpNCuKNHGGTcKIRPuJNk5yTCgp2PC6JLUSo12WPeeL
qcrMS9mp2h0EpovqV66OGfwBJNUcNrgrCQ7TerHJOfR/aHVTbg3TAvMmDPurLgi5Ns13fsVinYaU
k3Nr/aX74UhdTJVC4QLf0aoxRu7ASJAomnD2sqF8A0CmvGQgl8VoO/tqbv7t/8fQx3yj7frf86VR
Tr+7azQ7girXr25H3EiUSf/dUYGFOCqMo8nZreCWAKgdXiJPCb/rQQ6ne296b3VFxTdIGPVCeFxD
La1NYGCrm4MSQyRrqHa6rzPLv0I51T+FXsiOWbT+VdqGLleWfJeNTZ+rBIbTnu9hCv9OXk7VUwfk
+RPG7O8uDEvPCEG4r3lmPIXcIDitwqueTDZIZO579roTBIlAMXRHX28G9zSWwBi8cFhZIwnIHOzH
SwtIYquGerEFd6O8hAO/oZJ9081IYFbXjCYjt+bXH1Mp4Ne0reRkzV3Fgx3VLaIblD9ATHvnRZpb
1FJ2SZkhtsde4YNnvA8o3+i30ut61i/Kcr2zdEqT7LbFcDCp+L8JMSBhOCTu2hw67YuI2AllK+tV
z7Xg5ITNWyJcZ1GofTyDHHhxVAA2iBh5a33ugrGrtzVEpRSj0qUwQdkrPplwCK6imxGVwVkLiesr
1ldehB8qMkRvTZPrG7BixbrhA3gz/BlJ69Thsm8U680lOXE2y/iWDpDN6+0gNkptHDvL6V77GeEJ
y3gOwDdODuMMEoVNKthNqZqAHsArx8VttKzZAF5lbxh1+CAyIJdu5V0BCZd7cHb2cwgUgO9tI35o
XcXxIs+++WYcrtnbs73RXfXclUgkyRElrHJKEf9oiVotG5d8vD+B6nBqBy0ND9qmBpWdQZnOdhUd
/RrGbCfWQtBiSbe3UFX5HEx3OfAYunWO3Z+HMiSHwAfx2aeWv2Ynqj8Z9QgrbkB8BNKvYDFpQFyK
PlynFV/zSKfMzTEN5RyD7NyLkscMv3/rTQ+0YGFUZXk10zDeZoainNCL+d2oKboTcHLsHvYW5GVq
ihYxlUGnAkGIL2UqLh0Y519+lqxqW01/5BERPbsG7ETVZbLpO86JqlCHgz3xwqqe2S9tqfszZX/w
l1Pqm1i3xl9G4COvNqjfGr1AAHMMvKNlxcFCSepuoVJe/R4ZebyHmmdcym4d2vYTmBWydLNXT2Dk
CDPf2oBPq99J3BYrB07r7Th7bZ2AkW1WBHdmL5sh6pZb/icUghPvE5hXFKOSq1yp7KhBKJrhDZjO
+DYinyfn6Iaeb/2ysC+dEN8BdHW/fHdnqm3zN8ngbCESrbzZlNOsm9HMT5lGcN8Ks/wJ4Rn/qgKX
XI6hVXxP3HpLjV77K6us3UCg5VscoiCGOOZ0TZCwe4qUrN3nZYhglJoUEHx0+s2YU7Uuxap/29AB
z7O5BfzM7ER9b9PUAUzgFXzjqIlPKb59EjA3PFseCGDEWDYWYnwzjL/fK/kboFEt2lVOWx9gq2mI
aY2orC1jSNsPspGuR9fWI0BVLrxl/5iTp1RVaJWnbHl8FOd6bhowJyuthucezsniTHwJCJt0a42b
/MMTcaZjx84Y6aWq5eZxkmjFrnB5Ft8bqwjYHQ3tphpS8KqzY6h8gBl5o39BmOXvOtmt49iFhRDA
6jxEtaaZF9jvSb5o0YGMeF0s5OUYaPPllDdPhd+f7x7kOaIDHMVVuJGX/xgfupeRAMsV7Y9NRHTk
Y1KN/EROEUjZ3I3aoNka0KivNL8PPtRON1YETaat9PKkRiKj6IaT9JJUh7lLUV+tsape5yVFqynv
csmom9qF7MolB7JfK9kN2N7cl5Rd2CGeLARbt/wG1X3TEq0KKMeCpEyNFg+bvEITYNpbQw0bt+w/
Gjnv0ZVXDxsbFtTX2hMZHhMygVtbZhSEG737jKyl++xSy5XaxXR82E0h9EWWgpmQIzjfus/pjEps
icSSofrPVL3mo9HtfljIcWJvGiRluT8nT0PYuad6vkLN6feVtHFU+u3917j/yQsoAeHdeZUiDU4+
bK5Jojv7VlBPCBMRFbKuZ5rmUl6a5sSuQ17eB8ixJPP0Rej2zX2qtNVyvrz8xyTSJc6+1CykOhGg
pFBAqbdRD1AX6cfgecqCgJoNjW1lDUynyj2Sj38cY+IEZ8rnl3LYw+4lcMxyvwBuT6jaXUh3a+on
UMXD4TFOifVo30Tjp7AsZ9eiQbNxGlXs9cQT+96aqdBlf3LTERXKwjfXD79Z5vjlUGm8j7/3dTPQ
wQUCAoX1aRGrl9zNp+9BYddrFa0UpJOi4RURw09p91EitsZRNDql+WzzUii0rxkaWM9wXk9rvuzt
qm5shW1HaDRbUo8qbHUC0tmpau0DKMv7aDmFzaV3Sco32SH3x6zBUjYeKa6TtMnGSMEWA+HlrqKG
/qJ3mzl4OlfJLoYmNwnyJB6/rFzZ90NCaWow3nwja6+lqlfXtEzezbIcP+FMgJ1wA927emtvNfrK
t8bvDa6R9OpvEuv8+9pGGDPMgulCmba7jG3U+Qaj1DlfQRQFZOnv2uicox6l4i2qQWiGKqenKPbF
G1td5InYga+kV2mK9NRM3l/SmVaGxhbpAC4h7ZbRVG80I7gYYw+i0ay8k2yyjiT3wkJa6alXvHhx
7z/88sqpui1azfq+6xK1Q94x8ldlTnTVixHLtXpiFWj3KN1B9p3ZKK/+ZXNT1D0XRCbZiBlQiOgm
eB/XiI5t7wSXDpHUe2M50AWLeKo2/3JQMADPVeWqi4eD+F5wycw8PvF9Wf7LLtf0w+J1hKtjJ3vC
1geyagSS59ogWe0zaUOxs8yCWq3/lP1Iu8UhjVK0RyERY3YG4x6m+5VL9dBjOWmTa/4ZK03/Wl0P
g4NmV3D9iylRqGaGrMNCC9pLsrikEqEbSdMNRbHr3WS+pC+vcphSF0YaHfUQ3YDE8Y0zFF7m2dSn
AA6hcaX1Snm2Rx8iYi3KUYFT4hzQ/ew12T8MvbdoJr4oYJV5d/UYfYw6X6Pc7LO17CKVVawgb6l2
4IbjD0OL/9ZnaJN0JtYLvxLnxhj/mQTjc6Up0QdYRm9v99AZykGBqGpuV5UOuoH1+VmnS/CQzUEO
FqF/qklHX13bJp/Gd0Kam8yqoaVF4kpO0k3Ocsq3O/ShzL+qxE6eJaSBPUpzxUIFT/r8QDqAQf+X
pdC+4qRPngELN3e8xP++zv11GuvzscYgKBajXHnf5SOYAgLN4aFW/dFeAqAHGjY3VDa2q3xKuU/k
ZUe5otLFx4yC1aO8aqVxmmwO57Ok3H2Q9EeN3v4efx8lJyQZGXWozoDm/msR6b5Pip0wOXZ7JNDd
Q+J1zVPfeW8EeJVDaAqrPsnLaMgDKqwwjvwguWlQ1ADaz+nB2FHoyPcg8omGxL5yiIiOLIr8LLyf
revHqzmMWC5k0lGmH//npKR0AQj4nZ5UjHDTDnW+N1HNSysKVCt9RpPWnM/vNGz3/h93ow7KcP7T
FRE81QvJzabBf9Ss0kQsh8pKDkKL2+DpweTWGuP9BWKLLMv5T/e+AgxGArqcDMlqDklX7cu2LOMq
m9rWu1NshsDt0QxbogKt7CIHwbI+74xr3qQm4r8BFSOKry4fNo978KpJHBKv81LSUTi1j9ofGcaH
TVXtTy+Z2oNcSdq5r64a8OOUETHT0Ir4WXEQlphfT5pqFw1d3+xe5JzYoeC2b/VdxBmL4v1SAO7j
ftX7HnogQxUvcgg7Ol54iGnVGm14OWD0g5VSxmIfzBNLOUhe+gGJRy12m/VjN1bPO7tH91+bs4fj
sWH7fw9pkqZdAOjqNqLn4DOBbwi6oL74wJlhG54be3gORkvsOx7zaJ7Mtqpw3onAmjvZc5K6vuSG
Vl0cr/oprApU9R+THDHqRgqSZCq3owUVcdKXygmW1Wjhh/34kU6UU4rOb18E0pfrtFT8k9f22tbU
mnSPEBaBN3cKnoyirZ8V0xpWcRZlt2lC7NvsLfc97UR/UDoVfBQJEheYJk2QiexYVgctj7yj7gc4
oQr+7ZQjdH2Mj6aO+g8HYzW14udiTizGUeycXbtfy55sFO4C+9Rof/ZjkMRLp42Gp9KrGioWfHvV
2Km5bwKKzZENRaJ9nNy3Xqk5tOb6obXAFJLSfvais2NZCfSPNAlP42sLdW/mOu1F9u72wNtzFlSO
JCCmudau+YZuoLWXI9Q0Ta8u5MsLUtfW1nQCFQF1xQSS0NTh02N1NYMIdMhJnD9sRZMq68lI0WuZ
l5ELdlU3PpFW5x3Nf5Q1NyJP2l0ZhsXi/id4KurUnq29mc00BksbZopT2PZPj7+5s438uSB8+t/v
bhAI0jUZoPk/rwcP+/3dPUx/3uHjL4hNl5RIHNjb+0vmHDcAqrB9eLxm7Dgw8ORk4B6v2keKv6YU
7vc7lAvWUf77Hd4/rQiRpfu7u6+tWwH7Hd6dHC3Xl++wgTjt8UcO8zvM2vv/3/1jGUqKwBPx+93J
2apj7ZXABRU1fxBydpHl32K9tvaP5R3SjgtRK/EKGF71Cu5orndVy1Npd+4LqbLXRne8L4pv4NjL
fQCWml99FEjqlbaSIW7qmWtvQkqgdYoLNybrNdeJyIWTz10mSsh6pqZ+VDTju3TKpgKMYaASeR9f
9xTNtwRANzIfOsRhd3TL5OdjvKcRP+SZz4bTVVedobDXq2aa9kyIVRO72ksYFPoLHFpHV7TKKZ57
Y+UM+zDmiyOdcpjtQ1nPbjuEB5MhfhtCR+FCeTyvIRu9LcU6653yHzY/aTae7TSX+6uMcUPM39cX
8mXkrNaMUAWxy2wvu0IbmzPg5ntPzhItdEaVXUFH+ufvDXXUxifNfZamGMKHLWQSxfLx98IZ/qtQ
0+YgR6RtjN6v3tz/UmmC2504qEhCsn28IWkzvpKg7+4fCWD/8kmNM2D8xjfhnQw/z8+NolHAOgbR
RV5ZaUbp1FCXW9l1rBQm90oHgRCZbbz612gvUcWuptrxsYAcIRtewc/H36/wMNtJGVOM/59XeDjS
qvv9KgVFKPDHsx9SeziS1TBbA2UmtM2mA3VHBUmvNkh2bOchs548cSDr7JJur6uz5yGVINSwvRqg
C1bkc+w3JXSDZW/k4tNqhnChCWP8Ky7aU+32/i9vIleTh4I9YU9Wma1ZsEhdHfiUGv5wTO3v1gmU
zzDzXPjIuvymU9ezyuBXvVK6xNEUmbczf672ZIe9c3BQNNx5uVvvhMI31ygcKcPCzkvzf/DjGo9A
tcoO0ay51djyt0af7aRHGN5ccZSTS17ofTYe71bH8BaCB8EaREXOf0HL/zKy6U1LvF9BcLbT2J6g
Zzins7VrnjTmSwX/0FPUlLuo1iJipl5wUT3wIOCLFQgo+3SZ6Fl7mhpbfYnV5ibtbpAYaF3V7Z67
u0ZNpbHKS0f5As+qbTzdR5hyni6GU6F3kO4OZrjjp6GtpZkT4mFAJvUtvlpT6FIGZqct5K8edZYb
tokEIcn4podBmOmhacqWGuX5ctJhrXAtbT9oQUF8EXVWty/X05hnN88mfdYJxBFcx05vpYKsgl2A
75DdvqPkKi7UX7I3Ka0LQ7p3kjPhfLFeYElfwo3Ms3hu3HwLsqR9k50hKZ9gbm+vcm4WTzcziNSz
7PFOYCL2w/goh6YDIMCOUP2O8IHylnH+3PFTKFW0IpuIWD2NIbRoqaKRup6i6LcNtVMULjmaABS2
CPvJgbHQ/+OeByJYi2bbWIA3/mMvrTnQ0KsJN9LpPUFtBVh1lX70KGlC/8+TX3aNkpgnYsjBPgCk
9cEe4F21qviZcvXpvbNWcpCWe+nFKHu+x6zg6jH1TLbGTmCekroW6XzFByUwe0eNm+PgTO5Jeify
3+CQgtsIuupqGe25RtP7w9Tc6DC1UU04nklFPxUbG4zFRk6ySiTmxy7i8IDCygH2fn8TJJRhyiaW
ujxehA5POkv2SKMBlpDoKFQwU1DXrzFhrTHp9GuXGDVsy1GyLviEN9I5jK5/Ic9470lT3Q3BMk9H
fkLzdI+U9kFrLTJeoiQBCRHqTemCmGMCKxEI9naoRCsgmH9pVvMXzA7AfqK5TNx0yufErKwn25/m
mjkB7aHCI9vr7GaurEb5l2DE98ahfEqb0+hah1gU0KUftl+ViyQr1BuS4aRaTF0nkG2iRAhD1M5T
phlPUkZruGSLW5NyNONLOfwgvra6r4To3a4cevN7YlKpYFMYjuQsUa82jbKToRZk7hIRbCPV8S+h
YxQrV0uyj8hWfmaOY/2diut9HUSvrgpSK1+dNbSAr3rl6sH6sPKnCZUmkd4mZK3eIvQg3voGJajE
yV+kKW7MaUHVBsjq2VkhS70pCKevpZd7Y4Is7gBEdPYijgxtweGxFvm4OaqVtEfpd7wsW3cOXzLl
K/e6/m3ss1UFgfNHZ7ka8Au0jmXXKC1nY4ddBXV323xwEkPKKRGUT8yDjczfkPjoXzU/q18orbqb
hZ2Fh7yY0dHzqLTgN0f5iHga1c46DOjOL0xLGU4zP8VKbcIBkbxJnKRNNkARxCmdmylu7RWSTgyZ
ZwxQ96JbPXtkX1ehaH24pU16oYMDPZXbBxUdvGU3TP65sQPn1BaOQJ5wcr8TgtsHwp/eywkBh8Jv
UDKPzegzMCe0JVL3u0JB8yrXJ/MY9Vr8nJO+oaxXd77n8fihIT4RkNlABzMfwDUO0fOjcVr/1LDR
OVDMWLmLxPWS3aTYIaKTjEsj5/fgIIJ12VTzU2JT2rSwCdUtKqtt+P3LPqeLTZXx8URWPj43EJrt
pwEoj6wO6Mf0R43A8llWDrT0gPSEsDlRVTB60Q/V7qKzrA6Yfe088v9jnlzFtMTO1erook6UCigN
iXjfSryX0Bq8F7cBPuLaV2kZVYI+0OS0K+mTNtttN8Jrp4vspVaSbJsB5rIQEbh8afvNMzS94hTP
ixW+7m4mVKSQabZfkGGlgDXKOJgYrf2iF5N7TR1gLv+HtfNYbpxZovQTIQLebOk9KS/1BtFGDe89
nn4+FLubupq/r4mZTQUqK6sAUSSAyjx5DmPCUplolLvUsy/irIK1MYzCpUYByFEBlW2XZThHlr18
VrL015GwUWbVPAx9PgdDEXxxup+amZWvVm6mW4sCt6Uwu16wd6xGJ9nL3QrpGKgMki74Eo7yd0r2
2zs/arLToA3WTPhXqQZVRGZ1J0eTkztX1d+F3XByl/eAwoS2ht+ZYxcHYefeWsOdmTTb0Ei811An
OT9djtRJ8TqGgm0tulyd8efqus7ul9l0FTDM7IvG+nV1La9S8051VxVUKmHRZe+FpZyJyGavY5gZ
CzPqkZGvnWJfZJA9dl0QPY0tEAXiNNk71eDzqO71c6OpyaKZtKUJsyMCMh3dmqSRhrXZRgfHbD7a
ha8u68+ebvtPbavvldhUX92+gIcMvexjoTSUx8tutlQT13rp1fjsBrbyI9Sye1BxyYvm8Wd1ZSbt
Q23sjrBTUDmq+9UbWPmtx7v3D8XNvyDNpT/JJcrhdk7wXQtq+dR5YzCRZrpfIslbClfokFB0cvLq
MaP6e9XqjbeTKWU/wx7Vz1Vl4Ec86C3k44MLqm3Ura0WOhs2GAhqQhb0MqZlPevGIf5i5MG3PKnc
b0QSThkEHe+FOi5lbvto4bZHSE+ycNaY0N9QMTKj9GOlZ0n57vjyBTG15pvWBu9j6xsbyXS6lYzy
yIMLeC/LH6CLyB7asmADOrjKStjaUS/PFI5t0qzLrh7QFXpzJ9YJY6AwN2TBvZ+GzjkPDFDM0xGV
+NWiibNgWdvQiSx9GMf4Dzj7UiUpzeOVfaNRRPfX0dqlLim062AZWZAXke5uWOf3lKuNT/U6Razv
K5myDPugXsV2K81CKZbOrt2p+3gAKBd5Wfm1DZ/BH1vf4rJBRBdm5CP/MPOoQ7Q8L6eBZvieUIf8
NTSRWPVK9gHmAEQllzvo1aLQ+jbqORUZjf+ad5Nwqx3KWyk35Hs79JGMmjz61nzUqMF8CpAw3cAP
agPeM8unJlEehAOURMkMUj8gZ1VVrlUpUPkIyBcBxQReV71aYLI3UpzkqxIhGKuJ/GcY/9VtrDvd
0u5l44s5NIvASocXt+z1ja2iGyLspfyt7oP4rUHObd0AP1orTmB+iZPE+KLZRBT6WLbWRdPFb0P8
TYxF1Div2FZrGyRbxpdBqxbCrhhsVMMqUYl59f4zAeWNOAXxHWsRILarmTE66oaP1Bl7ib04yqfu
zSYGdL/8v1w63UF3FjjE4tPcHqT9Dh57FC2h+BNNGYJTLoJc+2BLky47cxHhmkwBWkR/nONpAH0C
G55t48cnu1pTcut79fGT3fWy9NiA+G8jc5hXVC3Pu657SY2qvCumykUbDp/9HxNV79Ud4jRXE1m2
kiASVbES21pfH5RFjqLenZcZ2rLWewhPWsdZ5ZqeHx12ehuqYvu9XPP/JC3ubj3TyfdJ5iNzDMvn
0XBh1KmjnAyGhIpfBBfyxQ8rOAHc0ntIlBaG2JCX0VCVT8AAsnNpavLKVFp3lqaGy8b6+lnIwwaO
BHamppmehU0cubFj7KgMOome5oQeVEaJXxwrElJB3KXnqy0sEyQEEzle+MMgP1AM7u3qsQTA6uoD
Kr2qPwcA3d2JUSOui4UVIA8qulpkd4d8yL5lZSI/VHrZnCBbPMSeC2uvGgZkdI1oI7q6rnSzNA/d
62jQjWvdidx7sqfeY602C+Flj7y/lDrv8TLVigC/4JoZjJE8YeeGB7/U6+dAL+fRoEHHbBEpHPW2
WYpuU0c/qI0fLnbSRncpe0+jjgGJOrq2zM2ihveSSQlqVRkZk42coe9qmUZ1X9pEgfU4ODYygohR
bQTHloe/GBON19XlslH9cmmayhgDhG4uumHKaw8EyTYN3OQsGkUvooVcmAjaaVl6tQX1mFCt5Pmo
gJrAGSdnYRNHVHCWG7khwXmzuZLvLmB7UWYgD/Nx2cY9uZGJgydxmmQXUtS0julfmAedXds03KCc
J0fV3J9BvOOBYb+HhftTbXr5OSmlEVhS5Z/rDMFqGOEDuBZN/dQp1O/mWl48K2EekN8o2newvAZ6
7j+1MnwMH9NS1nlCDea1qRMLhro2uSsitNE/2dtp8JON2AaKK80sNvyfheFV6skBz0xJhjwudYAF
x2zUFLCR4TsE5wOsLsOwF0e3xjKUZK1EDVXUqLg5U+PzHkLV43QYauVjq5Ihvgm9CbsqUacvbFfn
P35i9Obcl0qxjGXd3UhUo60RWx1AG5nBi6pIEtyBsrENKy948aPka2A61ZkHd/CiT1nwuHr2XKsn
NJw8iCljUak7UobdXDjF7GBBflHtQRSWZ8rAY2PsqCwyekt7MkNdWSTRUJ1jRY03ilwk4Bc081CE
cbzyy165tygSm3eUk7x1o3VPkH0C8vP6RdJq5lLJHri8hvi6Vs4pd6zv9YonSFIo8kGBq3aX2pK3
GQt5POd+OiwGhEyfu45dcv7KPSc56EZOCiCsuhkBLjlaAG+ND95UJuU0lELORF80QPJCEA7NiEZj
9HtErCHchc91juirEoytXfs2VHpy50/U10rfZYc+Lc7CFE4mEAjGMezqtTCJptPV5kysYCbm3Ozi
SJ04sa82PK6uf9aHGmx9XVBOiNMlUXW2/TQ7CH95DKSVa4wVQCzNWRsEtvZjERa7OuscQvCNf7Qr
TVuBiYsu8OLbCzYuw0M2GDUJY62Ynrk54kyat0DJHHhApCt7GFsgMUgmthClrKOVMIZKahfXQ9uD
odklmjbs5UEFgqawn868pnpouxgkuO4SrE7kZC03HcSIfa5vh6QstukUmQxhZFyNThlfckmEslXv
UZezZG7KVfGKjrAPTyihxRZiUqo5U16Vh7U7baJmAAuXbVdANeZm1tpCW92YAB9tIQU7NuDovU1d
y2/cGfUS0iGMk/b5j1tjgS60eypmMl/75eZWpotoGW4Oqwm7WM2c3MC1fHTjLcQEJzDGh6iuy7UU
2yT3o0F9CEyzvPO5g5u1bxRzV6UooIWRYFc6sfpgmam6yTyDSv7J2Ubc5iGltGdy1fMkmytg3TbC
VZHreNdIwLVFV7dqBC+dQt10FikhaIPkh8SHWdNwjOg599j1NKNqvtYhL8P8+5Wv0QiVhF8rP6S0
5Z0rhmibWMXMJswVzrxyzTYD0VXwNMsqSoo7Sar0edVQal6GLRxNTULokCTAV4rIj5nfELcI7Y1X
ZvZP8nNPbh8Wb3li5HNLKvR7DZTcqoZH9WiGkbZthkTbIMHQnsSKUP2kkHK5sGa3vf+1zHg75dk1
xY6vKxYJ6J1pRb118vkwkRTqwKK2Yo/zT7ugTzYyYsXOTwhtj8bGp0gxzPQ+RWFnSJYJ/EOwdEta
ntwFdZ49FU3xlHWaehrcNn3iKjPAjQYRmWlwlDKo7myt3IlRq6lC+DuNdiNGyXoUsDu55kqMEoY1
VhWx7r5qTmBoCvDvWvxmB/LBmFRXTIvtiec6r6luTnSjQXNywgpgZqu4bM9rCsKiop1VmlW/jyvX
k/L3Mo57ACJQYsl590Zph3NwpfJXUzfVsIyzWJt9GvjUNcuK3RbFkcI+BhncIQ4SgsmoOwe/JgwN
+Tqb1tBgh18E/Q/eyCBk7rufMB8+IyjuvzoJPMHUFXXnMO6NTUVdDrUudn5OSAgvoNk216Y+OHMe
b3zsU9NQYLA3FRseuV5DXlwYM1RREZYeIjLThsvzawxmge7ph66q3EfX66YfilojzEg3aZ1yWTYG
kheTMyoB5nrUdOg2pq7fOPA4I4Z8XcrKnebkS82TmDqyK76H8GhuTa5m3XRzXn2CVcx+grpIb4wW
eczGM9OkXntpEm4/1YJ9Q+/PgCT3KD8EkA4Yizwaunc5Vx5Ssoxf3dasZqplOs8omA1zNHeTB7mR
gyXE03snseAJ9Ac4W8Mx2/YgcWA+UaRsXpftjlcNGzw7o4qlx2vJsONFFrnpQzI1A5kFMg13wiK7
3sGxxq3M0NH3TeeoKpkxottN+bRsuskCiFAnL8R4ORARzlr4iqvGPYbE5eeF3tuz1JcfI4vqKxNK
hvVA+mllumk5F8xCgjgonApg6yyfpOOBtcpjhb5KrD5bOn+eHaln0ZMJoYO8fkRTtboocA7vyiwt
F15qGW9Dm/2wEiO5y51KOkEPTdLb6PgdofMwRSPvyCZX3xK/+WHwmb3xcGnQvgQWEGpNMIex+YLa
fHfKKGJaBrYNktixkMxUumpbepRbu/BNDqgFITAkjwd+LV+UkRskOiAo3tWttzIdEJbwvQU/HP4x
Wikpm0gJpQ0BwG9DCbF5okNAXsCH/quWBYbIVM2tF33Q3TVSJ+naLPLmzjfzY+wOKjJkGlv/Mvku
1zC7EHT2L1ZY3HWSH277PjD3kHjDCDk1Rnz28q9Z4dfezOuoF82C9menrmRNXvdB4bz6mdsta00u
9zYbiLPHJc7DhpcsDQaHFarb+rkcG2/eEYukWqgIYYp2/GhWN5FF2ad81pRm/KpMEquQp6Qz18pz
vlHDKpPtFx+u3W+2HcCs0lFwxgMlXJslzCiubHQvjglcq9T99rtnDOvSK0jcNdpjm+oOVXrSnWem
m1qHbGGwIB0ZInVe14hMd4lvryM4yfdZX/Ub05Z27pilS2Vw9mNctTOZoAeBmKZftYFmrjK3efWt
tEbh3Q5mVToE3+BluthGYb3n/HigckYDFhr0lSPV9Q7q151DffMJh0nMnAqFUzqAS4+AgfSeH96J
BoIyZS9FsNJPpkiSoBVLbGNJbkc5dtagHOUuf+3t/FKYKdH4rHykfDw+Q+wsP2WS8gxLoXVSw7w6
DkZ56UKgPHkShvvAeQ/lJj3IkE44YT9sPQsGFOD9mX6QTm5DpaJvJm8dqIw12HSomaauNJjnKbJ1
b6ptd2rMmsJ1CVCbLoXBopQbf686zVGpGxvO+glxOAETfYcjXhF+RLkPRmqAvkDYRUMxFnh64SL6
jl994aU/hUV7eOpRUzoXcfhUK1l1ItDKL2nsyPB1Vfss22k4o8giWZdB+8MmE3KHTLB27HuL0kbd
D+a8bWQHju7EIKTx3R26CMCVx+gbYX08OsUYtk4Q5bNrP1CtfjZUagyoLm2XeW8Xz4UWNktkMPO1
6JqayePHUeCX9Ubq35x8mHc1ZaBE2bR0fz202LXuXZ1Kv/kEqthHnn5PKlia+x2yi76zS6vhUgyh
cbYTUK1dvdQd7Qf7umImh/W3Tjfay1gnpJ0yaD7L4G0s+R2GkjofmrD62ekPnW3B8hP5zqEgzTSD
hapd9BHFM02IFHkgNe4GaTwCTvycLwlMnpd0OiINfUnUuKCIE5MYbDMKpbqOe6XoyqqenCSl/BaB
6slQOnssI7nlGQQtlOhagTceB5tgGc+5RzCf3X3SZHPKIMzHPJOTWQBMgMR5/1FNbpy6caTx1PXN
r/8kJic8xIDD42GrDZz9j2adBVP2EMQ/Cze3d30B96PdoG9D1U2yCXQqrKjPpDK5hJuMLfew0nKt
OI92aVFsKTfEcLyLUxfZJuNVfZ/a5OV8fv4bniEk5zKoFCA8HM+QMmdLNwjk+2aMLFSGOvkxj+/K
khfQSa73rm3DcNPqKMKHnlOfh2BKvjhx+aa66VEu+KVHcY/aOnAmolza3LSQXNcaQ9807ihvwEqj
ZJ6p8VIxrGKrmKwGuHt6ZHQFmWneS6laXqpyab7befKgDMgEVZksI1sjLTsjzH+yyzv53AvfvJYr
7Pwog6IpaDblUJ9sfkrrSLW7dW/Yw0W2bG8BB7T6IpOgVM0k/JmaRzJZQMf5MV/MvrbeLB+e06JV
qnsSTM2qiOsMrEsJNpowFu9c1SWr9GaeVlb0rcj6uZ+V8bvsl4ggpEH8ZAINXLVQn+zHUYOlxQDL
6zudQk5/OKq1bj/ajqNwy14R5Sq+Br5BeactFztX7yzwhN274kXcKG0LKL5RmQDhm3APFXG4JHIz
nBLHzGetYXwLldx7pBRx2CgQp64hPXWe2KNDFZl636GxAECYJsP9kOgdZT+lvCrTtnmBF3UnPAKz
HqlaIz6ndlW2bvpqI1tevIUTwtwq5B8O/C8jUn+1eYZ6wlkEEPkvm56g+6AGwyEl7DvrA8d9NHSd
cFDZ7ybsSafBEFz0oAX7Oj4GAPWoqCnrZWkgU+3xWS5MFD+3PFyk5yYc/Znd2qS/p9GqsVGcMfRH
WZ64SN2Ml6KaB2kJpELT227bNESvR1tJ35zYeu9Aml4KJ9Qvmeb/QKw9pQDameXgqOfU8cGw4Mjm
FhGpYd23UXrvqVPkOmuq7ybkWUnQKO/sct4LObCeCqiflooSvdlDmS/IezqXZGrALMOkSu5o45qS
KsHvUSmLsQSz5LulcxGOjmMCzQ9JYt9sudSbRH+5sUyrCLeYuNLFvq59XSw2Eddpzn3bEWyWPH9p
Z3l6lLwKAYIxhvip1eIDqIsvFoDJY6AZy8yvHqCgDubqqB7GytnrCXFcy7GVY46o+3wcfGVh1HW/
ceJK3aJDMpzzqQk26UDIBZRBsMk9J1joZqO+mAN8+mXf/6QYbvQ7duzQWj2VxNtnVe1kyw6CJG6X
sTfuyCDMfV0yEIrKtY08AGKLC1MhVuNZGzeS0jlfeX6vSvzqOyo0MDYiMJqcD4eRYtV5opGODk2t
X3RGRIReHixK6pqmnUV18wBZULIRtltDVdhvl8pWu2VnddqMt5GjTqrgxa46wjCWHjxPbJSLNjG0
S+T4zsqnONtNjDUZqfFAgVG68QwUbzq1gPEnqI9dqSUPMCrwXo3KHtgrvd8Km5IAfYFdFjioZF/Y
CljvikoYapzkyOx7T+MtGbWJr7IkDTtfz8YdeGw+HZcMRkBR/6EBe8SLYPQqVaQdOopwly0EzJuk
6O07GUFT2VJbNj0ozVP3Sqw0YI/jB8089pLgAGY43QYjAQsbmMeisEZ1ofmOC7lLd+8RDXcMkxT+
GErmsQah6FKvdidlXnbHu/RU7YxsxGjy1uSB3n0yEQJA3NDnJS+uyydUvgiiR/oj3x8TjM4chvf0
YjeTknLzZFGMfCHymVybgrz0ooAhbDlMXmIgLCr3VOffRQdpV3lJwjRaWFY5XmCYcmaaUvdkWbTx
crXJhrlWY1sH/4qLGGC3oJ8NIJKTJe/CaC4bCLjXUlMeescqDk0T/zqKoVqAoRsaRkivASkLn+sh
dyK+V7HcrmKehMfSQM9Yko18nSiOS1UlDV8DZ9vUFvH7dDwapckDIAnv6kKK+PlzW+QN1kLbFoZu
hE0oISkN607Yajsj0FhBWxraKtukyiVJR1QX1N96lNN0kRXDqYEO6CLDbDDXXN+787nqNaG5mGxh
B2u+N15swEQHfnRVpyzgFdR5TLv63snVZF2H+lvrt9HRb38QBC9PcTPkK8d2YYsJUCCqXEg3xRGc
ytDkiMNbU1unvugHQqfIj/SmbCI0YcFXLcVvLqwoXwzkLWaGLtXP3O+VeR263kNhlyi1haV7NmW+
FEEEaU8Q7c0GNWK1MXi0TF3RdJB6UAXpZH02E0NqT9w67RZSF6sXrboPBDkT5e7I8/ABX7mbZMJx
W6rCSF+MFJWw61WnUB8CboJgSTSFr/Ba4JvNSvFk7UrgVNYN8qu9Cr/QROEk/Dp0reCLNg9RBo9A
HnrxorEUfVcH1Os7gLkeFd+s7tlOz+Q+yR5hflwCk5Tuphd1t6mUFy12ikOZBO61a+RJMg+HLlxB
4ILGStr20hK5VmkdA9O9r/TsO6UTYMTSrtvxWwtmHZmqOyOLwMs58bg2HBfAVSk9+2hb3XdDMteb
snr0hqF8zBL7kkMmfMo9qXx0tM6Yt8PQcIela9uKuyZFES7c2j0ZWd4d23xwTyny8vBzhi9eEpbb
QPZzCje86MWMiE0Shww2YjSijhqMPKkyMepKCFelkfQg27p8z/NjI8y91aaH2M9ANrHRBCA5+pA3
kME0tCpeUA9hPhlxBIG3Cnc4FVXmU1IR+wZoJi/sqWsMsrLOMx7vUmQZTwlVSkBClXgp5qpO661h
+G6W17kNyGGe9hoMvzjzhletstH14EljqajtA0jbqf8SXRWRyiXM/PJKOKcdmHQd2tHrqOxFKaEb
P19f5/a9u4DwR14LZ41iikXp2+51NDarZmFRZr8RznLQAXpqpzSsOO/oS3O9rqM1uNGNYTntufUG
a5UEY36wo31GhO4Rta9WkbvHqZLmMSn7Z/JzzjGDWWADwwPs+lrfnZs63lLS7uwtTYKNRdhq5Wsx
Upl1NbVaF510kAqunKsB1KWpvic7srM79LWFf1oG8YL9c4BgO+omVtrxiheQJ5bDGNk6cheJ0n9P
c6P9mue+ijC6ZpypSw83AbxRNemwS2NET42MVJjppOqOmHo7D53eeykJHa80eA5WYlSpkP2oixh1
kWk004H0VVl78QJbe26+VkXibVQ/g7S8I2wXJma5qKSiXINc5rlle+Owc5CpMJahYf0+jKdDXUkK
df7B4cOhnij5KpqqvTzjHnFb79nkz6NoeVhI0AA9a3zb7twYIaKpJxmdfg694V70wjHNTgXoPNED
Y2UcNBR6ZsHEmD6WkDzZfQ/f+bQqAp3aamLXWoSmpJ0HV/7V6NLWkig5vJl54c93sQuYcnK62WMd
zkV/CMz5p4HMC+VZ4SbD+uYsXIhHsNcx4Zr/czq3ZcNolIryhDDBivru4c0eTXcx1k53GJRUPsoq
4a5GBTgYskf2B8gmgklRSDTFJCskjmLNmHgwEIYdLRSFhE35cxRnU5K5RZ7204BwFqOw9iL6Ma0s
pqH568GjAJHFcgREfV21IrYM7ImkVDMDybyIhjHdZVXwq6E2MN0R+U534ug2cPO7DXzy+y9cbssD
N4PwXqx/mye6N5/bmf4Ll09L3eb+9Sr/erbbFdxcPi1fedLvy//rmW7L3Fw+LXNz+d8+j78u8+/P
JKaJz0NpB/Qd/eBemG6Xcev+9RR/dbkNfPrI//elbn/Gp6X+6Uo/ufzT2T7Z/j9e6V+X+vdXant+
yduhliHaO/BqF0w/Q9H8m/6HoajymZWSI7zOuvYbPco+9q8TPkz7xzMIo1jqusp/8r+d9XbVcocK
zfI28nGl/7Tefzo/mxm23p0e8nZ+O+N11c+fw0fr/+t5r2f8+JeIs9fDeDGKrl3d/trbVX2y3bqf
L/SvU8TAh0u/LSFG4ulf/skmBv4L23/h8r8vZTsl1Lml9nWQjGDfSO3EkAjYbB//acRINAzFTtUu
wiws4qgSE26+pluGezFckkDaOjGybFrn3Wdao8+9yqC2qjakuyyIIVCr+0d2wRDZTr04p3KxBd8y
jYs5Y6CbO7LvP8W4sLvwRK3GEkYsYRNN1cOWYeqAwGrI9g/QRZ8h9YjPhS3F2852EHzuqPO1zeja
wFAZH/MUBtLJS4silOTEaGBJwNk8+XC1iWE10t9bAFREzhqoZcRSud9T55yr8vLq6MIquaiMwIYn
2aC+JBuR2GFnDw4TMdWVH6HlasN3Y1A/3xVnnaABefuQ6p6pOwRWcS6UuDgrSqOtPb0Aui5mt1o1
bNwCZMOH2VbvAExOmzfIBVlRTKzMHFkio767rSWW9jutIqjp7a/rBUnRHMI0hpb39ymFW9p3/VHl
xeLqpo9s0Sx148hlTxEzekHepFB/FauHHpkS9Q/C9Y1M/dU4dGuD/9seUK538KtJy941mCSMYvpt
uAAn4kiOvku6BlSFnRcUnaYwfWTWNi8s/9pxlMABDTPZc+C4EFwRvLrOEMbbNMkaozlJj3r5Yc7V
sxrKZRcn6f7zxFEZ/G0TSnef1hJdIzOPRLqNrVIZaNXHCK2NcuedgibxTuIIsJeHbmvprV0gs+S1
Gb0NCL/OGaPjSGXp5HqbeV1Ia+9tO4qJmwb6TjQjobMdysj6ThwhmDZsEymZicHkj5vourrupRSc
MCOjOBqxWWnWOjLwMtTGfIjHmkI9tZKknIS1RUxuCaZWm4uB6+jkLo66USbkrXoH4XvzIONkrqQc
Sg/wGr98b6OR4j8gMqQSsP2XQW3M9I2u2l9vdhM8oQqfVpqR5XHltRi5ncxBwxBUXQeFyXTVf67r
2k0p1aPU0F6KizAsT+UTKRMYtmx3Jxojy1Csv7Y3axeZWDNqQogWTr4JyBaErweU78a4kz4soBc5
AYO4i6XrgtdJHxYse7heJRgaFirM6Ht9asIwb/aiK45uzScbdXrQxrIRm98G/qcFbtOu51B7Z5VB
bZey8Sn7Q8IWEQVkNbn4sp9eQiNldxUiKCEGiLdFaFAjUpvBkQ4vrb2jFGBMZ6IP9vSX0TL8R4QW
5JWwgx5zdrcZN99SCFuKZcTcm8+nbu71VGM49XaUozepSclk5AZMbnoYPQQA1La2RdBA5hv2UrTa
RnhQwOWw53b8izXB2NOM6rrcjEsgVRYU/hOcpJ3gJM0AqCcfc5PU43QojPU0Io5uPmJK1a+sHvmm
m6sw/1M3EBCV20qxPJ7cth7uRse46HXSPRZsuHe5rpbLoYzTr55ukFICYEXobIDkbUpByZH7WhgA
V6MC+rWwrt2ZVA9bATYWKGTR1JXtzg3DSZY3m4Atp1TVLRPwW3MxcIUnu44brjWbr/4H0LNXt9EW
5sVvV8eGKu4qgDEXgSt35xSOs2PnqqczcSgauNgNIAQVmvZXa0mZdl+oxkq7eUJ26iLDOfmQN0Im
dmrEdLuoAwCWhAVys+phDE0hVJdHr0Y2J6hOZQ7vszgSTT4kVNumOqgOt/o1EP05ij1ADjA562vh
LGsactCRDydqbVXnPo2fQ9exIB+OgZxK8YBuyG9bSCrrLAb86ehv9qRPn+M/a0TtI2HL/FA7eXSE
+z86NqW1qBxCn5B6/TKJwbHoRvAklZJvIaE9yKM9dDPhU3UgqMl7ogyfOhH1gdNaSVtXwVocxo3x
bgdqtv5gE6cKf+bwgh/EsUTItO+1BKI73dklU9ObCoyUt744QicYXRKz2ny2S62z+ydbb/juTkL0
CU33yee6qrCKvpgjmnag9GQuRopikDdklVvDVC667ufPNfFmXwbIbsa+/kTUozab/NnzUhkF9Q5c
v5w9K0jIn43OfBAzwtyOj2XOS2OuE601G240OiXXez/13b04Srr8y+DZ5kr0uqFw914FJJmH+2+X
8M/RzdYBM0UNx0V9Yhq9DVwni3XEip9OV1Ots0jrZOLE/5d5N+dfcwMZFQorWMl+kK2LUffuJLmE
hb5w4leid29Grys/Edd2DJ3Ur+2FD7EV1W9OG5HSCVv/3g9t7plGKO3N2oz3n9ZpIP3a+10J3w1f
4oMiV9a2k3LiT9AOzGrEcw4B8hLDsYEVcNWGQC/BIpjlSxhJzjKGrWtmESgnYZpES3jHmkMzNSTr
PjY3m3BRZGUZlba0vdnFhFtXuAlbmmvmZowctNr+ZUkjHz+e4TZfC0lH1ElycQ2DQqgYcQcLVvK1
6MZynpycJD4BsI3yeZOiZuH5qG35Wg3PV48Cl6IF/QxSrY7E+b80GXq96L0acHvPxFDYKfBYi8Pc
S1CBLQirfTC6RWYutS4E5eZUzSpQImUqOfAfRNPoEEigdX8nel4BAc7No5vcOjwCa/ztwVsT+EcF
eW+lSKsFaUfvWAqSpKKOeW13s34pjFBn+sdBECLFk5Mw/t3nNufmU020S2IgDDVvI4PVg0Eo157g
ColcJX9qK5Tofnd+jxRSIa1SqqMohpnue5qXLUOoHObiNni7K2YDzLj+NHCzXe+j04A+uATSp9uq
aG5L3QZu025L3ZwzBJuI1yYp9/V6fKDWv5/ZZNx3Y4RejJpYHrlWSopiy22KeQVXid+o9/00CDGG
PW8UkNnCt5dMYx9Uk95tprUFaZVgb5dqcBajQc5/JE2gMRddi8z8Sff6PcJB8kM5LFvqYyqQdEAW
JrlzO9MWbmP62xShi0NiwcLFniiPFuIQYvGhmtkZyE7KUMtVPaR9NSs0+Zfrdfw2VRx1wcTBMLBX
EV2i7FQz9YDwIim7t6k2Prm1pjwOJD3nWmTpW1BTyqNfWjZs956L4nQOVZisd3Nzyr4aSL5uDa34
XoyyzXZ1soFp9ACBNeV2nPKwotE9Rd8Gdf1d9JopZyt8A0p3/tF3WvM2XRyJdZVMKrewdMX7PuoK
6td5n1L4HM56CWBG2FqFas3acZ31WGTSKadOdznULWpzvZfP+ypRdqNo4gqAUzbJCc6E4cPQNJ7B
9bHzkvbXkXD54K1FwWuayeUG9E65U2WIJf+oDQrJQdHNgmxPWsTfC1MtVAmrhNSZKacTBf9vfULh
XJpUzkm9CvQ4+aVbeJ3RK/neMC1vf+2K4dsqYwrd9eLPZQxtRaJ89OK5EeTvpFLzBzJQxYMkxV/I
9bcHfeopstFvgEwiZTV55IVaICrYLKA+/z+knUmX27iSRn8RzyHBeat5Vs6Z9obHdtmc55m/vi8h
l+Xyq9e9aC9wiMAgWSmRQCDiftOD7K+VE0LEAylSslExrfpRNLju5+FykOclGgFHaH3fXsBJ0nOa
meT260Wx7HGVLKzYzY+yM1EE016MZArJ10chQt2PDseSgKvtTn9v60o/2wrhsbJq+0CVp4asHFkt
XbteqEZsnzNfUd9/juk6TT8rKZxxr3T19/sYFrHRgxDeQxDAtAzt5GtKDM41nwuOMLVrIFJzPczq
pXebbEiNHJ2EGJUfWZWF7BIY4fNAdOLhbpJX5IwOFs6Z+zycHToHLwP5++vlbj0Fuebe4BLrOr8F
WQy2AUE9C7a9pzRHk71nAW1ANEcxVDur98edozUNeFpMibB0slZkXV5K622MHG7VHCISilvW62Ai
/rlt8n8ZkKvkfMahstNathCySDrfI+pqrteqIm5G0l1+Nt87/mGb5hGt1bo/B8tmQ0/EViMu/8+p
zcR1UrQ9/zFtQerLTh/hN8IFSVYxijMfWuv2PGkNRDotP//QnFegyPYboLPqXEdIBtpDkn1k3lis
HZ/0crbYgJ4rdWHnqrZy58h8pKCzozlHbsoraZsIRCeseG6RRf7rSlbBpNHsmglYnn5+8Ob9XmXN
fIJL3T5oQdo9CM30Vn2P4s3dZqmlf64LbytNPUmXUGZnpKs+OsNeGmURAYbYWgR0zJzr9uFeWM9R
4+UPRGfabBVNkjjzunIJuOcFy8hSz6lJNBsppqsIvOau4LT6ra35hOrIRHJ4VmIm/5fsaq9tjsZc
7RsiWMkQ9k6y1XKCL/3ojhc5lAjYa1qJ8kG2OUaxbQ0reZJtodIsiMBJXjRXc1975IchvLiW8hJC
ynsgYLM+5h4RqXMtBW1wu2rdBBECrav3smEw/erBrZx2B0mL9cjc+d7QBspe1YwWwQu6yb7Esfmb
1icw5d5Xzo6IXBkHwW30rS2oCMdQdG2t+L63cfsADkHi51dZqCbSUFODgK6sImj8s6EuatA0qupv
7p2zuRXJiX4VxAXouV+zxIOWX/1AuOu+LRAI+tUgR5g9XrtIsYExGcrGgrS953WsfaahGjPDKdVZ
QA9ZLrSCJdbyXr83I1wI8FLWx6Ypd7VB8nIQT9uc838oT3734OmC79t8pcfnCA3AK2fKPy2Rl/ez
14c/kOwwN3RFU5HBQDAp3uK1pyTk6UcunEAAtPvebeyHcS7IykUFuMI7lmih/RCkpv1gap69bYbY
XtxthqZoJzKcjtIkh8q+YGwWTSYCYhSZTTZqvh/eXuZuu7+M25Fx3MGmObqB3e1JzCY5PSmmd4sl
9yo1WvyRc9WBRkXavvE4dEr9HBv21lfFRKxJ5x8TIkyXoawadrxOWr/eydawHL5E3nxUT3TOa8m3
V/aCrQL4ng0hohVMXdZatgHLEW5ldYpKoii1wD3LqlYR8alk75ketBeeVMltEPoskIchNaxlr0I3
lUVVEc8vq5kNsFMguG2UfG2tIkdpARzQvi7sbMtNV3/msIE7OSCBv0IL/DZA/K8wAoeljdT39Y++
BpwAtFjomyWovLN8XJG8664addKP3VzIK1mESFEd7TLwShjotCiEWy06PW4AblKNq/pJd5vovY8b
N3opsrZ5L9T2u9aGG8cuy8eiV8ULaemER1Y1K8Uw0F8Goj1Wvtl7W9kaGuz3US3RCcCg84jy9zH2
CJOK584VPsQHUsAPslGOj8pvicNuSFqCIvrkVwqE67m3UgD2nwDLq6aprhJ+ak+yIPlKNYOn3uyK
J5I5J3xJKrDLyYuTpZOwXc0MAzDqr/5Nl2/1wDQvwhbfvRRBsqHXkmufc6dkOQkdn2jEazsXsmHI
MmvvD+lrY5V/m+YBWeYU58qKlrf+reUfomA6txJROsPn5dW9aP7FNqbm/9XvPiyK+P7nSjOsjMSP
iZX2IO6MBhnDc86pqAMBMYhCXnUF5yQLWf+jmVjQcBeE3knabzPIIX/0u9t+61PA6tjwe/iuqaVg
kcEL//ZK9yHy6s93kxn4hgaWdYv/2lHOeJ9b9tMDxVyX3FUgdaMRsOwdqNJ8a+NiY85saVkHbRIS
PExA493WDzoaRr/V54GtNMox96Jy7OhQFL3ySOCg+dzV2TclN/uTrOFyFRv2Zuaq43vzjHDILozz
4ZS1joZKDpkaoxUJ9E0zcZU2WXSZCeTSEflaVgtlIna37KY9Plu+/20VvBENHZKhprVoBebZxnDH
9hzHtUueSugflJn8yqQ4rgkQCqbKJwbdD67yyhQ8bXKthY78zwZUxvAee+a7tFtTGoGhmLtoyY+6
5yBJzpHmTgAcYhDc5hQLBVlyQ28Ty77VyIGB9y1BmOSYNkl+tIfoMTTMdBv9Mkl7aVVBsfjzciCj
HSsf9G20bP+t06/ZpO2/T1l47t+zN4W/JcjJWWu9m53rJOwALZBpUJBjsgitLvieEeZJEtEP/jIf
Omys90nLm5WnOck1zyEJAvcTu9EqtavFGm1ldW2xJHXf5fChmU6BQXj2pgpIJbJre1j9ZpSXstB9
AtS7RvcI1yJmm9huMZ3uzSOI+3bRenxM6CZ/uTeE4GFRYkPzUk3zJ5623I7BkcoamRLGsc6nT7Im
i74w5i9NX61FPeZP0qaGgGCqyeHHjclDNJuj2nAt24zZBP5EbCdFb5d3W5o2zmLsCFa/TzTEXz0N
AfPbrKSDHUiTixZyDmnLXNiyXjJEG2ljcRQuSxE2Ozgj17wYkfhAZumpc63hDDfzHM010uTLpxEK
/wZo2rSSVVngw/9OoHyEd5JuSW26V48TbzlImhqyrbeQDbplBRiaPOFhJJLMQ5pxKMQ1ITreKKbw
0sw1aReBZRxZOxxkzVEngyhFMZZbG8mthTTeiloVV08gFaa3kOakLehV/WKM0aJOq2htuUp5CQuT
01nQvLvE1vQL/2+HgGdbe+0sDlDUzgj+GgttmQJDIZm7Mw6ZEeZfgpLEVQcqFbAjRVnHU2mfDAgl
B7dWja2NU+ShIx9yBYJFfTfz8CsnXNUPO9qiqOFvuM9UW5vsuYfWFdYyL31sVtu6i5y1+alt3INs
tZQY4n0y8hVHa9TaqcRC7hMkbla6qKwTafPfQSoEJFBoSHrPpntxt1kw2ne52pJvTg9pV4ax6GBZ
/z2M3M3/z3T/9qrSNr9D9l1i7RMpX83Hl81ctPPJqyxINlpFBPye7ibZwxejtmmFyh907ittcrys
kgj6RLy7uZe1+7xkyWSwQLY56VKHlrDyWWY5fSm7hGRR+zMoe/dac8I21lm5y4UaXrK+IfvX1K1H
vEEoT7kecCV0SBfIYpifB7N97mO+wcpQL82eM052+ccbX/U31Kq8HN1UrKvSIFVmJqsK3aSQV3Mh
u0wznbWdvdbhlP6YRDFeuaOBuR6C7ivJKoeStMp3H7jRlvzybleGXoSMjfrV5Du2yxwb/E5u528D
CUhb15nGtazWQ9OtEWrKtrLqTX20Uk092suqK2b4FUIXx5Fb5ZsPyYp0I9BbpaoqZ/SfiWvOwK+V
qiNeBy37Wa1mf6usurHrgSLrfrbKavpQGOvRV7930+RCfrVUVIcSg1jfJouJju7ZwVgaiiX8Z1ap
0qlnWZNFGqQzyEJ8j3o9S9eDvRcWjn7cBjrpMKp+u5oX6yTGlD2HQCSayQYDKYdbKz81gxSluXdS
mWJdiB727K9mtzT1YiVnvE1LZu1izDxl3SAVs+ySLj+YcYpOIHKxq4n486+qCYRBuJ+VqTfXkxaE
h7Zysmc91r8i4pluC98nTqf187MsHG9oTr1zlZWxLst2dW/UFV9bmhUSS0Nb9juAhm9eVpJM6FZi
4QpbuTSzYAinAf41S6AtmZr+m70oM99Y9A7wybBp8RvQTY6CQNvtpw6lS44vok+tgFFpmc6Xpvd5
0MUFnPiOvIy2bzqYEbn7BUzQF63oqmdDH+MDSyVtDeK5/xKzPE5094uBp46T2kIlFlZoT8bkfJfj
2Afw+Cbt5HEg45HziNbguRuaNySZOjwbmqV9JqMU7U5CRPZy6yiLlK1QYBc8pubdpCzCkrRPtSkR
CM9sB9JwMdnnwrVWchPqRLNcW+YvNa9Rr3Ucqde89j5Voa/tZU0WsjGKvUVPbtz5bteFME5toU8l
UpVq7b5Zkz6dLS8cF52KqOAEZG7tisHZymqqmK+oOi9RY0UTY8bWGFoU8KmJ4CSv4ilI64W89H0n
rhf3JtVp2LRUGpHhDPmt489LZP8WRmO50Byn4RTNhY8XJltVev9h51a7lQ2ob3lIn4T5u2VkZBwW
VVDzt+6JHpKXwYzdiWZRi/mBc7oVM8nnVr91ajly09D6Aog1x0zLqOganpvG9jOw0RiFS63gKkbP
dRK7ZtbuqQmX56ke6bsmFeJV7byfraDvosPYowzHOsFZkEvnf53seFtFhvEDwv6+jlqcfEAa2D56
e6u28wfpyE9EOS1UPwuOsuprQbAuVdBkTmy/1sOEPlI8fbY8p9gkzYDz0bWrj9mel2L8TMosWFa+
whzvLEsipA65OoQfhhMDM3brl3aEApmG3XdpdtI+2Bb6sDDTncUe7QC5G1LzfGX8szoqQz/LF9J8
u7x1Dwi3QjoceO6vMX/Mc+utIS+QLe5z+q79aJMHsa0yuz8pft4jeI+Uldlr1xYtcwMxX2yyNVaH
/iSLvMpelMG3t3EdWd5Z2kCDEEMjimohRxBkEuKenmctsyneaZz/FIi/ovVNTlKR9Jv4VzIXf0B7
WshWM4w+5bXa7qZGE2Q1zCPCoOEkqLBCsvR+dZRZYCB9LALMvrCNjWPQlh0LmoJFSNVwiLFVqtja
FPDMoF0LTV35fvOjKHDlK0mJTiB5L2RW/C32zv8V2fe2/9kgBeBvtpmQ8UeDk9kkv96nkb2lSvxN
OP6f8//bNHfbTT7+14jMhKzCb5d3E87vJpzloWXv+3s1A/HkG5m+0JS6XOFjyB9QGMse7PmK+AIS
mKyrtMhiClCRq3rL/q2rmzQj+6HdbcivGYZyTLmNee1ajpRTG47aXUZ8WdJkpF2A4oVp4EYOg2gz
RabvLjSeq+fC6dearMpxaZHkHGeqxkb1SRsnza9rTyERofd3Jl+dfF+bG/7Ube8NbtN2xxqn4+1t
GOosAqasEHK2H1PcTq2Lo1SYpfOY1K5xJu7lINvU2ZT3NqAOfWR1NFdlQ1O0/brSXHclItbhS3Zw
3qKmfVaDtm99+KNeLeA9JzkLd4X2ETWbezuxf80eqsvZduKdE7bmpTHzhOdryhGoVquE6EA2uEST
YV7kleNX+t5vmudbPznE75O/Mi+bdin/dBzfjLD5SeyaWg8X1jyr7Hefao4LHe0iP9xeUoOVEZKV
tern08a+a31S8IpiJ6tonSMEbJKKJKtOCuqjap8RDHCO6EvYt+KPqmyQts6Nwk0xBhHkQWL/9KhP
FujbVI9ozFWPYcSZl1EIMr76seJjpiDP5Heb7MxTsFklPbQOWZX95NgmYu1h4GC+jf1jvroOmm1R
k4utoXp+NPLuZ+G29rFn0UAKPKQlkqn+bpgly0uEEMBxmlGdVxvY5TAnwAyWWumv5Ay/XcppZW/Z
4kEQ4YeGNNKkIh6F+CaSmEWKJnwTuSdSpnGy9SZq6UWfqqtbnSxU53TrNbo+BAsr+PpbiykH5fN4
qOdsv8kTZBmesF4xKk85TmQVsr6iMONCQYaZUz+APkI7xEMRnkLyXKHP64coTTY+Ps5dZJNWNRWl
eeDM1tr5Rv+k6D1Z1lCRF/rUNRs2UOPnGC8C+afjh/BhIvANaTZV0t3smVVNN3ufit/ssv9EOMmt
v5G0yhlVRZAsA/ikviwv1ayum8Rsj5tiDA/TrL3b20gLaAjobepZbFdn47LjFxWsZKsPmvXkWTEP
qHlsmY3Wg6qEu3bui/SBc3B87w2E6fRYW52+qCuoPbDgkHEw9S+61iKP4XchOHODFFdRi0USufGl
C4vkGcWlawlN/BNhVtnG8msFwJpbfHLJZMZ/VJDsh0Y7B/6oJqZnUjSrM+hqBIRKRIB6p7qZfCsA
UMRJfnXWKgVfWkp4tuws+8gGWZVFYZPH7vko8vjBzHy5d5RXyox0zvtv9+mlWU5yt/VB+Lm1PyVD
Pm0qvfa1TTlZJC0qbNdWCJGWS+6jNcuoucmM4vI0tDp38dSNkg0OpHTxH6OIpYoOuquvbpPI+W6d
jLh71xS92kV6FF7uhZUTRd2Py7sFPFJ4gWOJVsIUmi+4JP29tN27yKu6cKalp2nK6t6gjQ7D8Jr6
W7NLyTucX+xmlJd5RWQH9KaVnhi/vwvdxhXXFu0Xp4r7g++N3cFV7Z+FtMmqbLhXf+sSlUqy+K3+
axpl8oylh6zWUrbeB//Xuez5hZWmCHZoNu9Be0zbcLCDRTUjtBrI/qAAnGJVKK5+zAIX9JZEbcVA
o84x5zvL0Qxx9nrVqKJyyRg1548yTuIou4AfCCErIcDk+4W5GxLbZvVYKZ/6XtuTOQeNWw0GDr9m
dvlsL6fyux5D6gijQFyKxjjUQbvple4Q1Wb+NUidmqekrryGkVGuhlrpHyzVDLc2bI2jg/TEsk3G
Amk7Afy+ab6ktR296oViP+QkEmfg3l49zmNecv8gm2QB+oGQZrVGN5DerCse69pYoLn7rUQr+CVG
3BblCmUpayZiRi/2wI/MidvVyFp7ZesLSwnjZz9ou+d4SKOVk3rNNkmt7lnN8+jMHfBNNspi8L3P
DqvFk6yB47C3tUHuZqTiFloymTNP5trBz8mmOmm3OILPY9tw4DflrGFmiE8HIZuYk7kK+WRtN2Jb
JtCAwlDpeQj/rcQjhXG0pAbsbBJfem8o6+ILMi82iGW8AEoacMo0xA8y0ooow2vZpPGDDMKa2+q5
Jtv8KLrWaqIuxoZVh202BceFsbogVr94snMjf2ItTbJENmVbWZUNek6ecBTZF2mqza46icZ+ufWf
B/nKLJfqs+lJxi5Klr3RfI1cvz3KLpxkONdmspb3AZraLFVukqdaMxaxzSI4LsLOBBWceHs3Va5R
5Stslgj8vCBZ1l3Svub8X01IWvFAeW51m5wFNIqqredpOh+iVy9LM+CIbH6YJiKGbRwh+zPXZCEb
87nHvdv/bhs7VPiGmuTeWFnnlgOdkD21A25kPUapcxyGoLyiUVIuUWlNv/3fPVLmGP45R6uVaJLo
ub8r46R5rkflw+M9nvK5VmVtsJv6QVsqilE/6/nQPMfJhzCS+ElaTDRGUDI0+41sC0fXvhgDnCS/
bh6TSBDWXBoX9qYoc6dd97XnkR2YSvTR2K6+qV093Oexal1abgZW73jHisdcRboul8PkKmunIAAS
1XcHHOaE2NLUiNcR9NKtKjpLvLadZ/9WvbfKzv82NsP3t4N5m06iOcnCVSEf8NDNQTn+bZNXagvx
AlewxylINgd4jimyuipkydXN2M7RpFFr71JLnw5TAR1bQtlbFJB4JtkvnTYpu7FrCdXPRPhJLfUl
0M/gK4GThIOFzquwIyQSC2Jw4g6wqx5ezF4RlxiCDMlN/ExOqV+sb41W1Nh7y1ffA1IaOOrx3vKa
W4RrTe22Q8BmlbuT/lIGRn3k+KNbyKoADv4Q1jEiPZXSLnX9XRNF+yzbKgALsVIGF1nTirFYOpcp
5Fb+AAPHOY6xEi8JAEBeZLTGc1dO+hK5peCrrdsbVkrme9cUUEUEhCxrVIK3YhYEmzvIkfEsTFIN
EJ3kSJbW4depNDfZaJvvfd8X2y5eBz7o74mI4eqvsETncGw05c3q+q+VWcVXWVPFW9026ishde0j
h2vnJMlR/m49TjJF4i9lVWR9uiUU2FoTp/eRkh+/Lysrm4iyV6ZdQdS1SHANqXNhBgPMqV9XQwop
g81Av5ENstCKxLr1swF+HIGGLe/jk5pDFOSP2hoChBds7AwVrcFp2RlXY3xxW1Vwx0y0J0jN/TIu
aocPffIXtV0Z4Lj0YVk4fn602rJ0bpepV+RHzTFxQdsFREblW6tD58bhliM1NBAGPvKUyvUeWZy2
6Z+FN2uGp0b0LfG8Ja7H9kcadQ8GMKpP08gPxtDL4qFx42LX9RY+Qi0VFz0q1VWgcWAPs/uLHDQ6
+wIK0Xfb7NNFoGbVa9YhtF7ZXreofBTAOR/sIIrym6tHo9o1sdW+4JOYtcaIbZetVR74HPIY32Sj
nfvuMx+MbJIFcudv6He7Z1nTrdpZ6k5PxNk8Nejif51LNpbK5PxzrhDBE0PX3LMxD5ZzReLFT1Jj
Jd1undkmqBuFzU9/3W/1blCcZdpCHKrntXUjYH9M8GB2sCLMl0SL7E3ZZfG6mdfaXVSBvlW4A3dz
VR306YLXmnNfaopWiOchfpQD5WS2WexR8Oh55tGOQFBJtlbqHuVcqj78+yv5r4Uf8ujRfe9W+KIx
CR0N4nDTdnW7kC1uV/5sltVbHzWttT1xHvv74KhgZ+HDD1poo85ttCLG7SgstM0IY+UsMOH+Opu8
GXuuBtoYIsvE5a13GhJcq2jRYQKRpzraJ1MNCDNuWm/T+/n4WZ9gT/1tbktIu9Ks2v9q/kdvOUk2
+/T+0Vuagyj6y81hGw+q0+3YOZnbGBr9izH63zqrGr8BCXlSABC9GSIySa4yVTI3K7Y/7TQtZA8w
i5u+c8nm9IKCgPb2XY+0YalzAn9mNQl5VVWa/CzrLXHj/cyFcvtvLK2R7cqNH5lfXNCVcT71okLt
qMSrbeNP3VZwdg523SqnrnPFesr7+gWweQ9Xrh6+5ZU+33iMHziGtlCHF23mTi8dgS3wSVRivOZP
zawI9/gXOxpq58Yo1BffgQXbm+bP/iFCUff+d/vcv5v7ezb95fzyA/1n//vr+szzR3/5fv7Z/1/m
l++/mt+/PebrgQOUF901vwd6239roUBPcYI+jLMgky4E+G9mO1wG4hv66X8NkWEfgNx2LDhNcwc9
KNp4jjd+htcGiq1S3m0B87ic7YgXj58h8iyNX/aMRLubfe4/OUa3w3vSLFIEV461EVfVIkkV61j2
uo2ARydWskUWsuFelVdVrTPkj+Y8ag9tMAy7u33UehNPWaA+I+sMlymNxaeiq18dTlV/wNtNFRve
WDv1uwGNmuUAhmWTFG4F2o8CPa3qJKvyShZKz3G5bzQ1JBQeSQopWsXUnGURF25zDudCVj1zMJcg
XprV3VYZLX5sWfeVKdrohj8t5Dg5RDaMBVRZcjor8P62+qmbdKTeKv81d8zw1PW2drOPEYiTIbGQ
01RRJGFvYFy6HvxLnKSH0m5RUU+I5tq6GeresNuVE45e8uZsUpEnfebfZdPzELK9cXO2W/b4jDrI
9OygXUBKaYf44mwj7WZE2JUFR2iR5meJB5LbxudmcEHgEpYB+dityqU/OGQUJOIiW61wzrMiSmyt
6cH03ALimnfDLCabpa7q7kcUjO8aXMIfSfxgQzL0F5ZFfMQ05wmC1V+3CesWkRN20KntZ0GGW79F
eS64gICat5h6j5QvJK5hp9oBkQEaYDe1LA6yNuAaucqr8lp35XC7VnjGrkyR8JkNBAKRw0/WUOqT
el6SmXiusmLIt1U3smQGqLfkcHI4m6RtZbCgIP3o3VevzpdDMRrwbgtl7atpeIi1fnqqzQjkLGC5
3aCa7tppgnrjDCjGaoo/vDXxDHxssmAvonZ4G51IW7ABzNBhoHUqY54oCOAZaTigUlLyxPhVIAL5
s8r+KDoobgmPHhbQhTSo7rW22yVrEU5NIo3bRuyjiTNXybMHetdlq2jQ+S/p9kzXzIklxgW/topa
fBTKrCFex+6VA7fqaBBdgjaU0pEvGQQbJm8WZUN2ROY44lEWLO6vuqqBMvRhl93sYAcMpXioidx+
zBMSU0Ixgd3+e4gRlj1+w+DjbpqAdO5UHYf2fRrOSRG24cl4G1oDplwmU5utNA8h5IpgnHM8Cf0d
FH/pq817bgr/4gDzXEizGgsUNAzrQ4NqyXm/s0GCnbipGIfiShFzuLKa7au4cpVVG1XskfLM2Eyd
ll6d2M9uRYrUCcLQILAtQlEuOZGVW1VHh82s2/Ga+p1F9o1mfwbRvCkMP/+e981HXmnDm2Gr/VoR
UX1C4a0/5U1ernrRNi9dmXorjsjDXa2F0xv+BcJo/Irki14b3wKn/awQa0KaIDXVN1nfpP2zkTXG
i0rsFH/e6S1DmechmNwn2amcvzLkPGgLO4S0LLJ2q6hDvCkN+H3kvgyveueeFJ67XywHDqY+EJwT
hqhOkpIJl27omy/lSApdbifO4wBZ7NhrxAGMRGp/KXG+6a5dvEPeT3a+7YfbujGbT/ORkeyASi8M
3DHrDlUnxLMIy7cWv+vWxxewq2bwa+Nq2ssccbSJKzs8IPpLEiQwqyViX+LroPwohTL+RUApdz/y
xZ8C1w53ehHqO6f21MfGh+0NeGz6i/ghAFrKt8p3EuJuavHg28hW152N5CyhDlleR0d3JkjLwhsn
9UTsT7oZ59CKu+125QCZdhq+ULcWc+4YaHzEtm5gtH/Nw2djIYSKvFpZZMPBn2xci39eyroshGEM
B5U0kv/spDaKyrGz3w8HMyqZhQDGgBghUAkqQWZ6qHUXvwrNx6IauofI/RIZOrLqSRpkJ3/0nmSb
7TbmY1B06q7KiEntSSmIlrEZGOsutzTOsOa6D2V2ya05B/tGd9eA8Vg427SE8jcWQttNFUfSJLPb
rIM1TnzqifhvBCy79qGuQ8L+1f4iawBv24fCcvAwZ7FYS5ssZp4CWgXaBSETppK2xhMfqaY0h1sP
80Ok/gEPxQRLtCN3KyfWAu2YOf6xFPYjp/fRNVFdRGYC5zHVS/sxS83mgKZ2uJBV3x7EFTVFXHid
M32ptf4wCCJdFDeedo1iGBsWHeonAhDBnyr7elAe8Tx1j4NdxgfHFO7C9/wfRhHPS75Zw9p8tkrW
Jg3nZosBgvKriKNkVXtlzesnCAEQJXi2axYstk3KuppWzrEN1JoT27y7erNcAYjY8bltiRIcDSX9
8H1km20bUJ1lQRcgz/ux8Or4Kyp+/qJLDYQ9epBqsVMLxCAiQjPsLn0BF4sWVhvZjy2Ov/U4EH5I
2ri2acqabAwCD3ZWJvRjx6J373d8jI463yNUq9kZUx+fSf/mVmQN8RWpRR6L7AIex1nMpPSL6Rl5
MxX3CIJsg+2YsFcG7QP9hJiMQ37UNiDbJrDLvwx13BfZDOH3TDKG2wmJgzQYF1an2a+ThTxu2FZs
qv2KDGkRr9zarz6IQEIZQs+BD+t29VEkC/ZC/seoWvkJlEiylL0Sm5xvPXGQHZkHgXxZOUkGFlXU
3cWsvYrftFUhhVoqb07gkhTp4p3IRfds+spSHU+BeemSIkSzZsgOAgmlb3qR/WWqZvRJ1QhfDCMH
XVnN4tw1SSYCZS1QF6lfXaRcjwDab1tOWegLta+7qzOnkclMWplxSyxmBw6/e3LmdFxp6mMfOkvS
iYPrJMXzRO7iAZHpblFWcbcbiInbII+kXuMmDOFXaBdZI1KWwJS5gFzYbGP4xDwhfSNal3ovFkqR
Wk/gWMRiHCzvc9eWV1QgHH/Bo9aagba86jnMYjJHyizcZHrOk7LXY4XgqARNVxHZJGY09hk3lT6t
fBKuWCe2p1u17DyxaUyATA7H0vwZomjjxJqqHtS4RmcLzOgiEV55lkU6H95UfPLDzRhnO+g1xkk2
qqkBfQQf2bo0EfNIHKJCGsOPLomebiwF9P1IHBg/49x4iDpXfwjyrryQYAjV9W9TPV81ECa9YbSP
d/sQK8bSqrtio4WxDycawc7dbTruiMTujOZtKjkxkqPtqa76H1o9wdYfgvx7eql7p/muxGa7MJxy
fHaqyeV/avQHdrbuqm/yr6wALFQ0OELu1CzgJIwUO1m9N9yqHF7Fbp2d/7APRquuIrjaK9ntXuQ5
Lgwje5AWw0kLZzWMWrsUhputB++gCr97kkXg8NF6olP3sgqpXIP4C4lnqLsnhW/hE5jLbOs7Dury
8yhpg6ZJ9roWuQfZr29IfIknb3MbMHfLRZBt6skbV3JUXxndU1Wpb0iS5idpGhy0Zrs6ushBxO7l
qI0Eu4ITiovW44gbNZQr9arHGQuWn7un+KT4qb8xLN0/4FbWnrQJvKvsMdj1V7xb6nOtOtW+Mut+
4zVoBat5tK/zwtQReRHepWzI929d8wSVBIQrWgIr05ghVUgTrsDAVnv8ls6HxcMlLGzjLQi16NQT
g7YsPMv50IOaW6FaReyyc/PN9JA/SZ1g2eREzGuaE+/rVNdOxKeF2yiK+mveNMUa2qj6hLfeWhp1
Hb2VZajBl0nh0lvjZwVBiG91F+2LWNd5tjnjNvQmj7wSijbg5uxmo2B3gzfe8gDrJ+Mnz0ycZTO5
07GMO/s1TKx1UEzY4a9stQluqpnpw6dM4JXuwLp6eCJQIdc5ApmHjzlhYUExFNe2mKpHL+i/yOGF
I6xVaoJlF5xe/w9h57HkOJK12Vf5rdcDGyiHGJueBTWDDJKhxQaWWRkFrTWefg6c1RmZ0W3VtUDB
FZhBAg73ez8Rh+ktwWZj77pAzdti6E6GbWfrALfdR1FqAgprFn6rLdyj5Zan6vdh11t/InLwJKw4
fwvzvFyqtabfZ8Pob+QVe7Ye1yva6LaelLTHfGqw8sdyGATQfi38JoLuVo91NlFcMQNV8UMj4zX+
MXvPGHrgvFmhwe/RW8bRSAPzIeiBYfSJ/dYbQFkU1Af2JirSD6qfsItEoGAq1AxDr+yKovMzsz0w
c7RLiaID1doux+y755QhBlSes6y0St/5LsW+SxBL6ntck4nXgKFuzG2oYBEuW4eYHVoAJHspW40S
UrsNtRBvP3FQXN1ZoVnsf0+CNS9/7XvZag2mXal6FGGdnEfFzGaq2vA4I8yKXN9XtTU+sdcvbnw9
CtYSWPZ7fTjXSyDa7/UF64X/VC/7K0NRkZFMxU5NIn+TulqABb0RPQWdoWzbGP0D24vip15XihtL
x/xStuZaorDvGHkjza2uq+OmPiS3kzYncZr6u4R7mEqX3PQ9MgWf6A9ZR76TdPxP9IcymMmNrJMA
EdlQC/ICNeBQ20Do2MWh7daZDNLISqS/lQ4ze61bWJ4Ubw2O18/VLKBPEBCFs7lr8iHiTZuDapSR
AnNszZM80+czBP3PgzIlN7Lqsz7PrGbb/xwlG0iI/zXUa8Qvo/Rg+lFNtbnTNS06t2lsr3LoPitR
oLIu6+TBh9qw0wsXVytIPOe66loWuHD/4HmZy26KO/7Cn0NwB9u6Zescrv3ktTwP0mQzE1d+qVRU
z1rZE3iHVtShsurMvNpVCN0uErcOMNycPyHmE+S15XWuo+dPMIvOXqWeRtzJaN07a9Jg2mlD9cM1
Poo8Gr6LIjOWfA3pmdSyuAkwCNvo2O2eAy0WeKTV9lpJXXaWWpc9W2oHO6fU290wFzNRIb0cO9WN
bEXMoQPKFPTHUQ2zZ9Gm727UWyc43dmzGbGV56m6aQJuGzXhU+tJLd7A8CFvFJjRKVLc9AHm0FnW
CyfPQWhAGp5wVHqz+2I1ulb2jO27eSj68K/hXorEWIiK+smwkv843AfU8mZN+XU4IuzmwbddfWmn
BmgMI/SWsUu0JzZG9gJOG73U7auLqNFTU9XKxU9IpKdO9NIagXNDiKfB06aIXwZ2rRvVrkFL8Zss
XMWqt/ro4TBnVMFpaHBnH9CH3tUjFkmKP3arJijE8xRafxYJ7hRlcgc1mSX2TMKAr7GIrPzkGOZw
lE670o93ruJ+x45D/Mui92dVVeJZ2KeRB4S1avdVUt5HqFOrWzgBzS9FvGPaPVZR92Wr5qcgrmAY
em66MkwTBcT5kKbte4Jcyn7sSowDxyZKzxqK48vIttuNLMp+6tyQjjpJxMrIrheohmrlGgkovM4Y
HwePKEJk1K84EJZkyEexAo00BxQQ3EaTO7kdeKk9iyZZxCJuXk3DUm+8wVGWcpTv6+0yFdhEy1b1
dUTe75VAS3hME5zU4Hg3rN6jdDXWXnFTh6q1IqwZbLqENzgaA50Fj5EdmG1eT3OEumsAuUfwQ0RJ
OrL/cVCne2OWyVmx9nYWTV/xfkejbEn0MXpymhhkFl6pH2kNUs+zfkTAEAgb29ODkWFDOwymfzAF
fDakIsK1YsO5F1WOX9FEuJlsOvqI4nvPLExq0EfaEtuE7eAV9h7utnWqQ7dcuWOiv1a6OMsPMsNg
F8OFxBqOF2mhTkANci86yzOrLn8oSmCTCPytvqwaFwN73MVTQp+7QWHD2amiO3ZW3R/lWZtFf53Z
vVAOaghUnA6f1V+64o7eX1vbbtZVsQoCkzFps7gN0p2LldU1bdbzA92WevQqG4sZLpKHizFxkkeZ
/LIV8xtLpexWNuEfkK10/C22spElSHK9Vhm6yk06kE4OYt2/YGInVhg1AW0KYbPLOm8+I+6+VlSd
dDEuhdf60tPrXUf2diF7fA5IQqSlXHsoQWn+6yJhyj/FCRH5mT9G1stRceeYKzfGjlw2/HJ1PtA8
h5Fa3LGVaJ/qzLkNxw4kyFxytPRJUUP3JEt2nf/w0lmTY0y7JxtHd7wmi+ko5mIBnnlRmk4PdIKR
KqI1S913u5u2nrqnuAvGZYpP3l6OJeKNtWRkTjs5dlCZsMc+MLfXf4OGwojX4ZogxzokuTatoSYb
2drHngD6OPvrlVhwVqmFhWLXF8+eFe0mVbffLVOxVgngB8hDQfEIf/ByrUeVYxWznz+qQ9bcO6b+
TdbL64RjjTqn20wXK4N73TWT8z60psZs21TnIIzdk6ULizCEhoZgkw6resBWsnSC/gILs78oMz2/
4jU5qS6Qs5/1QhfBisSlYIVGD9ngCw2zigwFlrnKL1TFRdh1PGeYlRxkXWrG0YIZU6zKfRMB/tZY
xa9LVx/3MYnNxz6f7pqqxyeoIRY42nX3aNmQEXEIOPZz6VoVoGZSoTkrSxF8NbzMk/4gi6MXZWs/
CcaNF4NBdNrW2mSSuaMGXrso5lPM4zdm1QXzEoa6dmb3aOB6i1UTBYBwZhyuNsXb1J1ussJW3hqm
VJGyImdrvUNklLsLRORbk7o7TNTyJ14S9QGF2Nlhl3o0gv4Ycb1RtQfRZ3mwGi9BWWqHkGX2wYAn
47REyHUm7YXoh+o+UzJ3F4zRsB2iZHxM9eEPQv/WH5HFPIJewktemMnGAXlxQzA9vCCBi5yMFVt/
ONm9pQ7t90bH4tf2rOTkaoAC6hrUq2Kn5gFthHrhse5hmqMoD17cm4c5MAPcf6785dSVtUZbphvy
w2g+zu2N0OKlO281Wd4vMSTwjsSvTWfV22q4ChXFXrVpY59w8G7Z80Q8LUFR7jrDsMHX0OCLGsBo
JwZIikzWO1lJRsu5NosggGziWt1iQKlr1WronaiGNd3jnSu2s7EUFl5jkzIbDx+Yu1TYNETTve+y
4URk5SRLcgDZQ3U1zFtVVSnalIVtuyyTurrILh7vsP2Ua9bCQA34XswHX0d8w89idy+LRucnp0Dd
wXi+QLknrF89C9QX/AXE+XuVf/Jb4Mcxdklh/qDCXVmrKRYDBaose9ubgj27Jf+UuCF+SMReHgK/
VBY8+M17VyZ/XVEnB/KvK9boZm3dKVPXWIXqO1OL0bSoKu8VIeaPyjKqSwCTALtH91lWj4ZKeCWd
3K0z9ypsYyv0UHtktz1h+q4LfmvqO/RxVwNY7hucqerXLF3J/4fJsR8sgy0vdDo7L+BiJ8OvRdwt
lQVJKGuZjhNGS71ZHSMFwulmnE+72QpIHmqttPEOoU+BAEqzkJWffQyUe7eiSNVlmBF2lM7Amj7u
soZEVcQzuRBgNJ9GO9HJA03wgP3cX/dV4zw31nwH5S8Yi7knvw//vJYAbe5qVnurwGzzl7FMG6ZW
L9v7nhKuHM/rNkoJ7lp3cepKO95UXt9tuWXz1wzRk3YO3JpQYFZxEWP/iRDtnfDteIG12fStBUnK
GyxN7vQ4Tkif+rAVf0o1yjMpuHhVZby2sNFmlettPvt1UZ8uQys1lhnefH2b9ZdxPiSlQxzdLz7a
FA0QWZL1hh/CIi1H1qLoL1+7uUlVngvxKnt9VjcjCxyh5+nus6EsCGBFNgBGeTX5ebXaaeBdjSz+
VvT+2mRqOCX1gM9VO4b3GViepW6BQh0rAAx9kJfvmtY8Y3oZfmQG2VC9ZdZ1tW3WagVbQNO/0Z0a
UylFfBhjYLy65RgQwUmHR72Ph1VWlOalQwJmo9dRfdvqMEr03pwJnX23+sTLd8HQLp3ChaJHwowM
Sx/Ut7K5hg+KM0z/UbNB3JaEg5HiyWNs4vK7qbXw0dGAcWVKQew91jF/w2iSXztsblrweK8w82T3
iDjLPu7qYFnVfb5jlkJ2sY7MVTBPuPLQNFERXMuxqLJqYdQwyf/xP//7//3fP4b/43/kF0Ipfp79
T9amlzzMmvqf/7Ccf/xPca3e//jnP0xbY7VJftg1VFe3hWaqtP/x7T4EdPjPf2j/y2Fl3Hs42n5P
NFY3Q8b8JA/CQVpRV+q9n1fDrSIMs19puTbcanl0qt2s2X/2lfVqoT9xoxK7dzx+F1GqEM8G+xFP
lGRHAjlZyWKrCf1QYb7DV04ryATvbHjRUZb62rMfob2DN7q2Gqwskbw8y4ZcH6BWlTm6Zg5CXWaX
rNvGKF59J3T2zpQ0K1lEazBbVk4aHQezKF7bFYjq9DU2SAYlk5YsZSc17rqVSyh0b2bhU+Zkp6kZ
qotmesXO9fNuoRk59HFZmZUOdLXAO8oSIdXqUmnKuM5qN145ZVpdcrv79ve/i/zev/4uDjKfjmNq
umPb+u+/y1ighkJotvneoJwDpi6/K8aqu+uV/EmawhsZmKJsEtZGWsxHnfose7GbSNhMsyPwteyj
mDkz8iA6rcXTJ/4Amlfd8ZNTH8Xtzc9eYo6U/KxSfctElVdtl4UfDc8JuhWTR7pAlsAGQ0YJn4Mm
ae+zyYHMSx9f8epTJEyiIpe//zIs+99uUltzdN01HE3XHEOdb+JfblId0OPUsVX8PlV1s9HMNt2Y
rA33hDGTp6jPz44Zqd8yJyXB0oqQeHYQnQM3URayoXDMJ7R1vQfoxtFNl7rjOh5KbPaq5gHzUSwr
pyS475oo2V+LwZw6kPkDlYDstlUijGeCpIWD+bNF5hhG9NzjHquyz4yDPNMVw779HCtHfV70l86M
l58re3zWewNwVqQDud+BchyKbPQPNkzz/FoODGws+ba2stWau3z2QyAvuI5w5YjP5iRKM2uJ6bz/
X2YRXZ+nid9vV9ewNUPo9rx5dgzr91+oVrUaPXPI3Z0Slps+VV3cg9D/cVwIlYQZ2JdijXaKvKo7
Fo0LSb/Lm1e71sODkXTZXSii7E5LcP9Metfcy7rroYP54QcFhqRzP1mHuG1K7KJrt7LYjlZ21xe6
QxA1aTaj/HDPK0jq5mW3hhLiIYMBTTk2jaxZDJWCLrMRc1qCqCdE6tTL2NaKo5sU8GB+OW0QHN5F
k3fx1Bq0e5TxjfeJ2PFsWsdpKOPt0BvhOY8SfQ1stL+LeCJWGDHGj35HiIpduvesFD0Us2FS3pIg
+K6ogM8V3TmiNz09wsW6r0yt2U0AowhztvFFJ9Z5kWdwZX5wAZQZf1blDSKHUZM+m+40ONcBRenD
zEzBhX6ObzpohR5huFDhacxnwbfJysv4G2EViMk2Iku+WtpLU/T4/OoC2u98FtsTUu3ytJ5C91op
iwDNzZvmTxGT+/WXYLXjORyYrN0mAMIsD368M51R2ZPcjFGwVmpjqTkBFgCQ6I9I4HvHRGm6A/Fm
CPCUZL3lV6yhfzkF1LxGjX26+eyTuyzaVrJs6db3yPTrrZc3+1AtgqdAbYuVIPZ+zCfTObnkh5fG
HOxu09lQMhGvvGLyDdlDc48hN/lRryVfWVnjFaYvkfmD52PR50DlnIH8Y+cSZ62BG8lGwLfRua/g
+wtvKpZmlY6LUY2wv5o7G41LmjUL38F4N8fJ7dUTaMm/DlmGAQ17XXvLPnXSF3WXqqdIA5aHbPtG
9rO0D3VsgrPdxM7tmGHNPnhW8O72sD7iUbDd6GpxsQd03NzcCN+rLod45DkJ+BhTeSDNdDI7z3si
JtMt3OiGHNF4UrxK9dcd3pGkNYGRuWVxNhR4A0jSYp2dTuVB1mVgOdG61IozkYqnvkA7omIH6q/Z
4hHYAdu5GxEp9teFYNGmZOAi5Dg5RJ65QQSRJuGv+bzW5CAIn/CwrJMg4YuNwJatzckLVjbL5bXW
6Ly5UY0/wXLID8KrrHNt69Z5jEDT/f2bwzS+zkuGoaua6WqqYWowuM3f56Wh8tLG723xbfC8tTH7
KGjzgchby7afM4G4nQc27V+VpTMEq4r0+C91sncLOuwQ54qJ2sg8WpblWTAgK69OKcmnyUBasGk3
RL8TtpBWfKoCpj156IYswi9DniOroKoI8dBLlv3KhVXkdwc5RtZfuwAhekLPykdRp9bURS4y+GwG
Rtd//z3J5cRv87dh2YbrCMtxNd105DLxlzesKCPcjRWr+KaYUba0iQpt87LAWxQg01snULBD1+45
d5z2QDwZ/YK53olQSlQLMZ2TSfEuvjB/9IU14lPL/oXlRH0j9EF9icpiIesDzwh3REOLjSxqGRah
IDgeidoZRzMYqutlS61gQd6o6WkSQbpJdK3HeCEJN7rjO8y9sf3SI28Uz6DYL/WpvzSLNn/3x9hZ
9xgD7RN0F19CNb8CjCO0Sq/1uJm3LwnxZAn0/dI/o14Cht1QidBxOISVkz/MeclVkYXmRhaVscnP
sFJ3MfGuAuFlHYZ30OX7qM2LBwyyybA09cc4Ktr6738t59/WQ7xrbRJhgt9L6KQxfr+rq7I2HLKY
wbcuaHGC1vKXyaq9uygt7VOfV/2iEW3/NrQB+AHftWArO9oTGjkbLLH7N9ENydZp9XArzLRZ1wFI
FwN8yUGbDw6ZtYMsyjNZFwidXI1t30R6nF1Y7yDpovLYlHghXxALxC52YHLpS7U4etrYHwvMMp6a
UZyDKprOiBLlT64uPsh3NLeyFMxByqYI6oMspm3YLyvX7vfVPLL02ar5k2FvZWsIbnxtpFW98V09
vQlmyBkYyPbYzXwia9aOb5dN3ddHUHtALWWNbPvsVfY6MuIOu4WsRmmqjfofTPrWnN9LdYv8GLHN
e95jxS6OaoIpiUoII1bpasTd3LVu/J3tQc6s3dG+tZFymxbCzO3bvDJPVS7GfTk3yFZZrzWW/V9+
ePnD/vqY6sQohabahmqyWdO+LoR7pKi73vWN91H3q1VuFSBqhdJfDzE3PGok7nNeRdaGLUV0a5WO
dZdOCO/aCCzKEnnw5Cw6EzgoW+DZVKpb554ZLrIaXM3YI2UmD2hFZSfHZu73G1NhMYrnuIPqFKGW
4dSxJN7//U39b1O1LgyV29lQYcIahqF9WULGpigdQ4u0d1vzXmpIzbcNs8wvh6FHnQ++o8ZCbrIX
KeLSt6BG+pWZee6lTPV8E7O9x0gJDVKR5d5N6YTWjQqEZtcl03TrdUO1KbBmvkA/6xe9MTaHItSI
xZtFvQN0DUoomdaOl3p7E/zejTwr1Ki7nmU/z/5T62fdZz8Sa/F/eaX928OvC9fSHc10DOHOm/cv
rzQWcBN79rF6j9L0I8vOhOe92yGKrFM4Y3kkPkfoabxC8UisPuvkWdw6+lHDYOs6oESjZiFPo2kG
ERvluJEXkJ1lA0o2c/TDO4wkrce/oN4dCgNlMAZorTj97RX+LU/VoZ6lmsZk3RMDBXcAYVQH0AM3
TK/PttQxmevssNVur11AfV2LxtzFR3NlgdbsiAxsnV2qOn3UHWHeSLMhnIizi6+KZicQ0YWARVEe
ZN88ja99U/D+zkKUQbvzlWHTR3oN3ddptUU7lLcg5Z33QE2wp3cA4xEhsdnEilez8d13q7ebJcwF
1EW03rlUCWKs+tyA2BDh4DzIziBr/HMxeYhuzg3ZyBqv8UbMwEWQ37aDOoeHaIim4sUEEPn3j4kt
n4Pf5gCLNY0LsNW2HUCIxtfIAJKViYaW7bs1gBwv65DgF+4C60jp7efS9PqVqGtrF8xFpQfDrRpN
ditbeXXj3ktUeCyEeMxYYsrq0QI7xcvtO2qg9nOrgf9wclNdykZXx4bF41HhMLc6+V3Q94+4E5Un
UQr7VvihvmxRVv4OzB1GlTG+TnUB6g/XlH0W+sVjpVQvskOnZPXCasfmDrnH+BD4U7JOvEH51oQL
2SHXM3dVuMF48IrMxSfe49U/Xxo/vUf2AdYjqxhjNxgKbmSSeOmkFmE/v+f3ReZoq2pRfTfOB+g/
f9VVmVndyQNSKb/Wyc6fY5Woq6/9Puv0CKUk1hS/Xevr9UsbVBDbSZ3s+YNtq6cATshbYmAvFJdD
ts9rxX7tI3Tja/uta+DQJZ1aodbkWW92iR04lEUW8B24EgxGEDmjHnol1IQ6sy5dNqB5nUANdd1y
3xUk/hAKSXhMDB+7aOj+EfS5auwPLDz64NnNmwdHB/ui5/WzC0HgdjIb5wE4m7HuXcTdQtyIH0a/
6rC5w/coQrpiycIFhPnQnmXfYcLBK6kUD9YqfX2NZFiVT8lCtl4PebM03Wi6S9g4HsWgGVv9p1CK
1Dv5In/yKbKCkfa0xYr58lklB3wZ/6X45XItjL5VKXRrIcdKmZXP66VYjt2oBZZGud2suz43LqLQ
GhIcfKwxnw1znWxVC1e/nv19vxzN8I2rkmPzZoy7JeHu8tTPvSejtcxrA7Fp7ehKhLxsdebe8qwY
fMAp9IvJEU0GJIiJtRgoajW6k4fcaxAz8MJ0OaNprnWNMKe9nc1w4blfOx/UpoXfEuvnz6GR3Son
fWqXfTTqa9SNnkzHHe9sdaqXWt/VW1mUhyHT2kXfOem+a4rpTtZpKfBgBdKTLMn6YnT3uVOMt59V
rYjQz2+jS2aI5iKyD08jVVwnOBoRah1fsfX6IN/oX1xFM+8HLTg1oz28itIyQNOg3oRDyq+9+piZ
BmrlaUwLcPkwBpfRaKTlMvFPHtJm966qDA+1HxFtIGW49btpeNDL0TjO/EPH7bKS+CQeUOBcQArS
t8sVBzIKLyctftB5R6DLP96xXS4e1CFt15bW62tZHN04vMvGcilL1x5jqS1NX1e2MJYJMfrEEhD2
squN4ZnGIdQ7Vn99tsMm0t4J0+rrvWyQh6QH9rlxhTFrWfXVQvaWLY2t3gZJUd5rLuLZZSP629h2
tJPXAkgCRFp+TxAgS5F1fMnTNNtm6CnuhJoXT1h/3ckO76Hu2zeBXSshanTwOtzGvB0cZyD2NA5n
KLDpCTLA4tpDYyVzUGLz+NlDdvOLDBc1qwGZbKoOi+XKIYoQYE0+iGH+zpLqoPmIyAcpxcRqvH2W
9cYatYYSZU0COvbgpd8NBHTK2Bp+YFQEsBhLzftu8pHHSRtr50XqyNzr2NcuCc+ca9l/WCSVJbvi
kmXpuOd9nKJY8dLC9MKkb0AAsM7/Orhz8bOuSE1+xplouQHh5i4CcrmvWPUtpXJAWtno7qkAMaMy
t8+BymtZKgZMY3Jvp6V+LHq+5anoUXxGtfF9cmbKkqYMp1QlpGdiJqKbbFJBfi+LRivf4Q2BPgrc
HC5N275BzbWSrHyfAPlvvXoqtrKY6DfF4AEPG8ZyN41mvZGDkYRc5vDcXnpFQd7Ji8e1rA/qcNdE
mngqJrW7SXpTrORltMo+qQnhQi/rkQ5o0Z1MhGXCFvSGNxMb40VpS4OiabzDyP1d1ms+2G3w3dLY
YHiNh0Mwd9cbRd25GPatZa9CFWeztkj5goC+NaxCQbGzH95G0SABUC5i/NaWfeyIJ0tt7cXQ1NNr
49cxbk/h+E1EPrz1Sv9hRNmONIkPCFP5M4cbGRHQOZfs2IMFae5Nn6fVR+ynd8rQGXeTH2YwpsVw
yYDNLyFMeJs41mdtX6X1dqPe5Kz1hqBee1GyqNBPPLtCybyFocEQrPhKN3Hmo5IfvemB6rLDKivl
1us15Xaw0QGL9fIgqz7r5Znaez1/FAvOLw1mYCjriQ/bVoOFQ9cUn50kRLbHVLynMTMSEM2ucnHz
wr9jh+MsDCgcZGKps/w+Owk9uCNFeYxUoz8Yg2ae1cYXZ/xC4lmWbS2r5CEFaINNy9DekIokgt2y
ZHBVLXjqYwC3QF9iUCRt+IRSh32Ou5L5ikbLi4cH3/jIyzB8KlS9WjljiueROzS3w3wo9Ah5h6za
qV7W3KqOzWE+k42yW2kaxVJA4lvLui/9ymTA9tJ6hLSjHStdnQ69m5YY6NTR4zSQBvcBX3yE+GY0
pvfRiSBceEhPkW/1p7UPYuw6CAJfuYkSbSGASh9sHeFYDUZah2Cl0e0Us7lci6jKm8exRh1mYa9N
+HZPTYaBQVXwmEQirZ5KiIJrjMGCreNb5VNmIGfJrG7jFkNRL02MRJ0c0cu5GNq2vQvQkl7KotN2
5Q0LzOhaRFHRPcBLBH80d04nS73VC/9Hoj968aR+Awr+RwRE822oS2/hV8J+TCq9XuWOFdzB/ss3
UT+ot4NSDgT5R/UmGfmREqtAYgU/n6Wl6u0Fhm28U/lvb2ljc4KUJ1Z+NWpssrsfmhb0f/JoKFWS
/BmxslvEWCM8l+EYrKsCiPCfTqanq9hKeALUyHKPfanvsFnkAShM6zkrM+Om8MbxMpfKpuCb8oPs
CRRwslA0Y0LEVE2fbN8EEu0r1Y1sdbUMzUV07YHE06p3Q4/KnTttZJGscbTtCeitpzFLn9CjMhdp
q8RHN6+Ds65rfzIZdi9hkOa7Ap7N2kKY8sXPXY2wX6GiykKr2wVHPWjy+yZjBhE+wjZztV2a1QE2
s5xQu5cGvdt1MdTqVrZys6Byn1QJ+Cwu2ferCpjSs4mM3tnuzV8+F1JgupZjjHbY6NgzWmpX3+M4
lgNNLrHsiq3w5CO1uHKqtH5BLv0FZhL3Z9QvyXi7353JA6g1DxJwT7ZDILAKnwcFDkgtA1vjlylI
roMsp186VeF89/sUgQo7qu/9+ZNSPfj1kwDB1S9Z5b9Yiq98pGX3yyfB6t1NirVgLhWgROdkvEzR
y0OVNpv/ssmbYx25TNZfs/Kk0XRTtQicAUD69zhPm3lFoKjwKewoMBD+bOODXmX6c6pHb5Mf1WeE
//TnwIhBsNbV41Cy9OlHbyU7wcXG1hio9XVI0Iw3kQmqSBZnwOQWFTqDH45LOIPSr9AmMXbyikhE
grIoYpJ0c+sYRucYC5qLxq78huhPeMpzL9sFCT4LrNYQ/hBTePTdJF8EEVvKPBxgl6YDzliJ9Sh7
+MMLmm/dg2wPsB3hs5uTLIUar6J0VJOb0Q2endq1EEwx2I2r1tarDGUGEjpHuKXQg+ZirWTRLo6j
CLwRRTcpB+Q1XXsni2ZjwQwtGv0QOOMDE/Gz7ljZvR132X3MlgMkJpmMruBZWPoRD2+YpQfZCmKk
vf37X1AzvmYe5kyo66qCWI0FS0h8CWdFNrNJWTs9O7xh3BIgnAyytxMTo5cijtVgph3dtkI1D1aV
cVPxt0K080g0W6O4eNl3XXWi+6LK4/sSE+u9E4uGNGIEsdxFS1RFmHhbq6GyHvOie1U7XsxtajRn
v3ZQWymmfaLo3evU9dNuEsA4A8ThXksD5Y2JENjJMnHIAR9+HQ49pNk7NY9OP1+taGHIuo5V3vbY
kzyPwLPl8LqY8puCLDoGXHQrZzhFZqbVMQV9+uL89ZmuW8cHx83MpezlCwT9NGbHg7wGmkgkNceV
4kTDciASeNFRmLsUmC/4TG+nzypXgIkxBkTbZJ08eFjxbEzUda9DkXPWjmZpvaiY6B59/BV3uZGi
9zaffdb9p7O/72dH7l/Xc3+efblKHLpiC3SaXKt6V3eKt42CMFyyQZvmXdp0p6VBshFtl68+63yt
nVZdqxlrOUw2dKZeLs3U7rafdbZwEEwb9XIj+ukHOHDkMWtN8OT56l4YhLEm0aNUXYfOPfrv+dLK
gvZN78Qj+LEAEI6ypgICk+qUJ6Ps6ve/v7//LeFvGOwRSKtZsNAJ28r2XxJGmcUmJ9Sb4A2hmjC+
sexdbWSPELyaD8tpt2KstXfVd8Qy0G3jXKKpv6+CydpC9s+POer3ixzg4AKEFTf5fFCQ9V9ZMUhQ
WdTr5vT3/2Tja9bEsF1hGwQ3LcMxHVN8CZxZmuqHAVmp92kcVpE71UBEOJhJgeezbTc7tsnxole9
v+rUwcbiGz+7hZ6a3Zud1QeofcDNNShWpBEgT6Vp/+aD11+kIlVvezTDHpQxPVup2r8VFT+QjqXM
Lg1W0KYLP9Nvx6YitDmY+GvnCS95y3U0bBNpkWfyIDuCVOjxrQrz/wLVMJwvExN/uGNbiChbtklW
lDzj78kjWPQgMbLZfsBiwhRJmR/Jz/izkTen9nxIdT8/egWccwLY+y/1sih7fPaVdYnI0WpNTLz+
5ot86fdZ/BybuxB3YDVFaMKa/b2BuPkhEO4bxAFiILU5YtBg+2LjmDWtcxeYoMsB5vxFVoHWGvbM
pBPatDTKi/QqNk61E5o75OiGe7Uoe8Q0LiLKuaTScW/6VYtqyzxAXkTxymABfMI/yIvAMBtPMdZx
slHUbbz2it6UiZJDQoyQJScwhng+yLOmNvMFMsvt+ktDlqLVvpAdLR6Vpa4hJFu1hY2cXjwtAyPs
Hu3EGk98Ifdt2qHuNR/K4Q3GVPxwbbcIjbJIro+yDRCLnmXNMU/wvLHKBi1XP9DwbDDU/8/ZeTW3
jWzt+q/smnvsgxyqvv1dIDCApLIl2zcoBwk5Z/z68wDyjGx518ypU3ah0GiAIkGwe/VabzhnUv1j
bzu2bdK1993J27Gtt+1U46iFqNOMS1idRKsn+TBnt5pUVeTF/9xsnYuJ4P2uVOfqtLXfusUESWOK
BhNFWgu/XWERdso680rrRgS/kkh9fmWu8zAwmvSydMX1+DoNA5LfYdbag1NYe1c3HyQ4CyqJoCq2
FxnqXLzV+t3Wt50V50tzRHV1JlBZ5/L/9lelYT7Ggfrjryb5JDrmpAHZyJcFBV0MGjMk9z61IH5g
pVXWNcRN83prjvIsfJJHsvgKAgznYZKL67zovuAvrFyhKq9ebXt6oLICxCVDryuVZeICCGfrSFjn
YyPR1t7WfNtsVzTour4dEik+2L2UIpPSjcIFIBBibHJh7iJRFy7bsbdNpIeRE1Zx5pM9Tk9oeOEA
uO5tm1YI5tLedqlaZTu0Ua+TPsrOSViggGVWhWfyNbhNUjVejswGqhLoQZPkmiC+9S9hXaKfMQ7F
fduRtx5nWfRem23f31rYBsmKGpSOVjSkXupqwI+OkyNr7K+KZDmT/MkuITU8ZE810w46VXmaJln3
eq1d9luzxBzQVpc5va6jNnxsiFgkK1OfsmUeICz/cpU+3OSQZAg3u4S8gNx+5dfsz4D7ngK9bPbl
yPKnLKMKRcv4bjsBpbfZNqJAv5liazhpVYmE8GRVX0GDri9gVoLpFgCnTggLyTf9rC721gFU7JZM
SfdhCMIKdRkEZdMC9Hpsyv52glajSS2QdBlM/FQrJ80DdXgYLRatARptrJyb3UrC+TK5CCcCskoh
sBEyK4cgltVHtQWatXYnZgqaW2e9ko+N7pmRNvkruBjeF9JzQiSc6k1xbhLdwkA8ayNmhFV6jNoq
h5drdaepDH8QNuRp+E49obrFA22+auqa8hQQzE+tunhS3AnX6C3Md7NFXqkCQ3pIC3m6k1FZvO3V
89a3HWkkowKdFOnO1iR3cauqqu7jqRgd21hRdqkolR/not1t90Kf+sGJuqW9yrOaEt6saa+3FyFm
tyjK4pOk8KPGlUc8TtFU32sYPm1XFlKKBFqlwUloASoJamh51jRHn+FqvH4RcoDI3mii0ang1XEt
ZnXh6A3CCMKA5GWhom3a1vDkILfW1uvOvO3gJPS681fXLP7/nPP7n+B1irZv1rDg7U8Ioaz9w7Qs
/z4r40yliIBcVUPRrfezsqaFnZXr/fRBVRfzOs36a+w76k9Sjz/mgEbLfmsWyHbojUzCrKEy6Iw9
Kch5dIMyFIaU22NUToEgHiRBIQES/+eeoBoWUcac7Le9195a/4fSJDIlvy5b18iKsqRuYJALhEh5
v+Zh7dDWFRjqB7UZEd5EdVdsFOlgqIhxbntvx6z/cmw7zyqvcQ21ZyGnKoVmTHaMSU77w1KTecys
wB/k6jgXS6LspSkwdnPPzPPaxp1mh54xmihT9mnou8xV2sbwawtBUa29TwwhIyrTi2McxTnDM81k
Hr7jvijdQGVSIP3F37ezyADknmLiZLY1m+DBANLyVAGr3A2t2ehX2VTUaM3F1ZPcE3+0UYf/49qM
q9INlaB5CPNFveX3R8y3AnRmA+el0sJxM2KlZ6ZBto9QcroeqfKejWDaba057a3rba/pTRGVMfz0
UgP5aXs7KOj5JxS0guPbydv1ZKl24nrp67nbtVnPbLwdHCZcx+NQgSWrSME+jMWaWGWsnkgBGyAB
qszfPkliWXdULlWSt/HwYegKMrx8Ih2/AgdO+YTiVmFon6o8/hIlS/4tXpJPalOqhP1TwANqggDF
HPJhPSFmnvgQazVD3WgBmVvDpdfdLYaS55RvVpr71lEV3sRbYNVIfRU4b6EUCqV4LsCO2y+9mu/M
eKmPxOPmA2XiW0WJlS+VFqQoJobKlaJE1VVYt0xCa0cfLVcVP6wPlliERyNuhl09MuC0ybetn9Jz
5C0ZlvRqJ67eDMHoKYT/V1lGXDFKVvVFtpInWF4Dsn6y5lPIFdztOHfdSbAH/rhqqe7H3mj3RmUJ
HyPEa7YTMvyjPHlUGh999eShiEnQrC8ohmrjmPNiXmAPK9dtNVCSWTv6gIIvSlbCrRy0wWnJ89rV
c826SUYYLuiSPrZN2SJfVoUfNNYGVSjNT4NhVOe5UdFPmov5CZpHvOtipQCRT29cIawqYP10tfU2
cJ4MtXhCZWm6arBNYEnCWWm8LPs5FBBD6uPlqUv61BGxvzltFxlW6PVItz0I7SjcGAVOstsfhvdy
NKxocLeLMF3M3C4w9SOSZu2lSdBmWeYFYEe7rpriRPnw1sQn6kezroLmRGrp5+bWGzekHLZru9Vd
Ka5DUro5tUdLpfCvRYEfh4P2Y5epb1j9qevAl6BxC95vfdsVQqB5SqqLYEKOaREE2sd6ahskOxCc
A6hKyj6lQDPI+jErV2m6oBLxlTKSUzUH2n26mHevxzNLJ+sGktjspuCWaPp5O94Skjh5iyAApKXs
Ju+qzo5WqIkwY9eSR6Z6rS/1eAVOFj+IBFndoQdYgzivZxSd4b/u4ldj+Fs7oBizx3YTjRwmWcRw
1EsxI2PZ1lj1vB6ra/0Si4vg/wSuWY+F0u0MpD1gsCB8BeU2JPHXZgzvjCSIn4ex3uNUXEZ2lX/N
MQhP7Kq/ZmWsRXaZJihahMtzOwfXemOOX3Hf+b40pfRJXtQJVTAE7ibS3jYq8cjsBoaBpGDGCgIC
m8U8JAboaQ4mSa51dztp22uVDq8o08yd7ZjQQJmxhYjXyLfXoIIQ79HvfNm6364zR6zHomgpvSHI
J9tC5hyuaRp6gl6rV6xxRdisknQsrKS/gNtCJk6L2nshIlY2l2b4jFLcdRCCVrQFNyyG4ZXdFK+k
po3ZtLGYwjCXTtEC8mflP3Uz1hS6kpf20EwGADQ2JPugiVR41llhQiACmVXm5W9QUBv8MGo/Sqs/
27axViZxH+YXDOKF03ZoO1WPEIUM0Dl13841IpwHJS06ZEmjubI8h9dy3i24V+kzznSZeukScfBk
qywe8MWS4d4q4VdlAgLTEkPbQ1q5KbI+38opXRX4JPWDFSN+uL1SE0o/XqlcDVoVXZD3utBoF1Jb
pRZHF3NtZIShl3xcMoTdxjretYaw+iLQY2RqAg8Rf04HJCRZk6Q7sJOfp3Uvker8HFZNdyhxIHzd
i/469q63DNvRE6Hygw4QfYvcKOybdTfSRdEXNDZbc9toilno3utJKBtqMkYbnGqmuuSUUhXfDEhv
ZqaSPQH5kX1T7VtX1qE6o5eBMlhEdgC6Wn5jZgo+rGsHemiVO1q96ddhZD02We9kujrhkQJFohiH
ebc1wX0dcZLTHvD2SSgXQwDLUN/u8XPlVhN9l3EbfMa0PXbychUoE5RmV2RxcUaWFywzsrv7egmH
W8laZieKYK+LGcUHZc0whWuuqRtj9WgWzdPboW3PrEfVjVc3QxHDHynNzTOO5CaLfnhzKM1pjrw2
t2PbZqmIXGw4h1hEmojzoRh025AAcyTqYQjpVkgpbO1lbU9tCIppazOL/9kO8+ZJFQs0vwrxowh+
OG/E4oUFIqKdhcZ6CaBBlKr6HVhhfReZVXzSjTy89OZacBK65kNfFqhfoOz73H/NsrR8KWQwpE0j
mx8Ehj2AA1l3CcdG9ksjT/dZ3dd3rDqR+Mjr7OuA4eZ2lTRU1+HMaAVwL3AYWvd/n/mTtV/pSVQJ
VcuQRdLClqYpIo/TrzkvcpTRYIpV8E0rV/mDRQlPObk+ODAvchu2X/N08T5qPTLXCQbrThpfZhlr
PKmFVixoUnzdy9MRJyQs/+pAISIrr+KkaY+95SpGFe/zqozuouIuS7vrUglVXxQ0xSdbgKFLWWVO
PPQgYFRIGayaVLcUZ1S/pkxk6ODlYNCi8bnrnyRVUN1uRr+NvF23h35COllpoNR0EbYWkq+v4BtD
hD2FoPRHWUJcq1A+Js8gZ5WbpfyAGZ0F0gcFY5n6Js5RZnEWpUDa503/QbAWjIpCCphw7bUD1dTc
gVgpnIzknqQHqt7y2F5rM05cwQAdKUZF+iSIBiV3FFLtAp/WXQ4y1R0D/KnMKHMCTSp3UN3E3Rhk
ym7RvvWqXBwHUi2eQX7c0RAy3ZEBnxyjqYi9tf4YLHF2gIsLVmYBN5RqpY1EL4ROPNSEmLfcltR4
Ug0N57y2JzFe7kdEoxMB98Y5Ys6H3oumiJwaHjgmwQN4V+1mxZTtNBop3add7YoIsuH8gJaMMMpf
0hLJvkEvaq8Ig8IWhDp381Cu7hLQgEAK5Asi1vKlgwuWSnGPI0PkoHAz+QCOrRMOhgiftxDJqBlG
9ymkSSebZFKO+LoBQqybIzp8LnqYFPOT7rigY49YQ2XrExmDZOm/5WKtnIHPfA0jZW9ExEx6XSaF
HQxz7ZMND7swP+eK+jgluuKHnWi4qYZ8L1FL6CSS1eEdqbfUWB5Y1eVnyPz5uWaQniNEX3sYGU0S
VPeRWj1oWpf7WkypOlBPpK+vkcXSPzL2HiMTc3d8x82ouJSKnjw1QraXjHHE1CpunZJy5K0KmG5o
VDuLDNAPVYQBHA56MGUTexiG7tLr/gIMwlvVPHeY+l76zFwuUQlARTCoikNhO1cBLrMizLWdMama
X9XJY5kH4yWYScqmaGaYUhMc+lm+NVmP2gzJ5hHZUkSh5eleSpr+atvIBsqJU11gwRc1gK5qUTkp
cwtUTjHOFdXY6xEkijvrEfL9Bja0gG2dMVjsTryEtak9QtO0zSg61WSxfSEXpuNsDZ9y+OMXVZ7A
Rit8jQoAV0dWMBZmRQ+4EfykOzQIJASLKe8nIlk3lw0nFpRv4lh7ciwzvczTdBGL/KaDu4g7Pfha
SPLIY8xK56ZFjxF6HnkkLKx9Fhqli4iyq0/hF11Whn8Y1qRfcwaMalABFE3SAINDUfiNdElmzSpT
+Gjfc+S1fBQA9RP4ERdX8wSLoAx1JqxDAruApWqTPAzw4c4w2JZN+IKa6fz9IGtJvyz+t3eDSziC
rZYlUfp8zySfgJzLA4/3d4uYGBWOvsFOunwezGil0Mydu6hWausJuiHmZL4oQvqt77rp3I/WcixV
c1+LBhE0SawDkcrkB0IE/KmLjZ0U1aicL2gb9kP0EUSSeNUu0VXaGhJQgyG+5L2c7Xt8ITRvW4xj
nPgklHFgy1XyEPf1PWOq5YXVmOOvlWn7RlSe4gzbwURFQ0zVUzTM1nR30ls9twtJnL7WRU8Kh2Oe
t7ITaeLgzKHU4BxlQGpZm42uZ147GqcQIhIuBLmdT3gTIhv5YnVxtNfi7pNcLAj9VeVdaaqWL4eS
P8bCPUpVyWPKM2RLpvU1L5GuU+ZePIESUQ9FyHBWClmy1wK5OSWh16wo275/0Wb1mqcTTlaTefOI
mmkTpP1ZFrsOhKeFhYBYnbq67y5ZjjmwHpa9g3puaqeiGZO1kG6Q8heoJsT4Zrbz8vL337/02xzL
k7g+j6DTVdkwzHdzbIlup1FrYfG9MMTpZmisCrOnQB0dqgz3bSQTpFfkeOX16azqMrrVzOQf+DHS
rwmo7RnUDA2iOHk0TJHeY+PR5isMq7GK7wDx5KdyBmGIm5IxCFDUOkMgDQGNH1U1rwq4s+qgVS84
yRj7iBgP56D0LIlp6qfgTvp4mOHRM9v9/W2Sf/uZrMVSQB38VhRqkO8Lp5JgtBM82eW7VGbfsEHr
zsAdMuTY8hBYJ9IqWzVXTpsLyIg9S5bwGM3S5JEDBi88luYu1uSvKPn3lwl3WbRUZuGUQcJP5kJ0
x3GQz8uIj+bfv23pXW6PW4tUtwiT0pQlay0evsMzSCnrL4BAxve44fchptoXqx9lF6c+VDWCsD4W
hg6mZOketcgj231EbVz5XJrTkbkOFizGfcza1XglDJVNutLyW2PO7MREzB/1f0fisSJ2NKWHuJZE
b47KA4JKotu14UkyEWsI8PzT29zFcEQ/TuHSuqQazf1okhwbuwxhkhyDTdyMVl3s7CkQpmJnjMgX
RxR3TzV4S68OAqRLwng4G/pMAYS6KxxfPDz7MmntOpm/FirFwAgKoZMKc+/N4WTsSs2MWLiVg9sm
Qw19cLZ2Ya/solJrbpWxyyHlZ4Y3YXS1C1Q1YQq3CO+0cCQdtnQQxJTabdSwc4KKSM9KvsCki9r6
q6Cq2qXOCMgEAb9bycRps4b/bhtJPJM8Ch7gllnHUY1fegIlaD5bsDnNRzRrq0PVdsBvSVPsmWIl
H9HZGJXdb6KCDy6KGkozYERVdtFRX4tTKutT7CJjLBkj9diO4eSNaH45lq4V9xYy5gdr6J81tAdz
ogBZOkgwyG6qltDuGsQOCyIRoKkfzGdLrtJDVI+SPQ9qvJBeKBytzpwZr/AbxRDwYa0RfxxFKyps
Uv3CbVx8LFQq/lg3SPkJg0qCqUJyw/EFde78vi1V/aAO7eJ05GxFTbpBEX71BYJ+Vy5d+w8z1TsG
zeujrKInYZCvttCpe8eg6sXA4ndpBN/1Jo4IP4bCTg3B2qVAdnaSGPdUaYfhSte14UoNJQwxk/BU
ZnDmGVt2kzrcD6tDH1S/h5wv5e9/afKv2K/t3ZFAh+EjyRTvDfUduVMS5azJ6yp5njBTxAUDm95R
LG95Tkps3ufxIBsYj1WUTpyKdOsuk1pbGQEnb8r71YKQVTLjw6FkO0XS2x0YBTJ9cZfflmJheeIS
ybtlXZ4U6Rjz9WeKp+Yatnll9NQx5PzDx/ltvDMoLmgWgANJl43fBGYUeVyWdBrT5zHur4ENS/eS
Bdy9AWHsBMyU7tw32U2HGho4icGR5BlGmmRKTqcxYAsKrt5tK5WfJ7MHQZsaCiDIZLg3xgerNL/O
4Vw9hNT8/wksYr2PZrjxikwlRlFMS2Ug+XXFqEtxm7dYFjwLIcI3C5KKY2l86LKEUAH50p0+yZMd
CUF5hLNDeQhY7D1qwzdGZvmFpGvHbTE1iMpFaCfwesVRHnHLKnvWOxL+FHYIutLoxvaiSNUxIXG4
l8xwFSyBWINimuU34yLaStDusQb6NoMU+6SkJsCVrrkkedDsyQ2nD/nQkDZjMO366envv7l3CLbt
QTRVFm+mqMlgXa13eJkl71FOmNLk2czl1rNSPWQGD6B9t+atElfpSZ8k3YMr9TwLGEX1ky/MrXbK
p8aDvYQA8RhdlElszloeVehbSx8NjOtvFFM44lg4CJ36CNkXN0jIGi7oxdiu22xwSKqgfZKE9dVS
BJ97sWeMDlhUwXP9EMDrOTU9WuR//1l5fn77vsH/ELTIJg+pLunvxoRmzLXWDIviOdM00QVJO17B
BrYw2h5C4xgTZl7nceqCkyku1hLeq130EtSL7KSirO0y1Qov26a0SO2i3IPYgwayErpV0vfpLSNv
cKzM9hMWzNNZIN1rdrkXC80VhsoTQhWkR2E3Xqm8txsVwaGYZ+tgqSGe9pmg3kyU+67S4lNsHJmn
M9ws8XFA1aCwFFurTOiuovKh1nsvoEavpKp0wpQcLH83iCjt4hLWg5spoMdXBlMjea9DECaR02Ma
YrdhsRY/WGItd1pe2LOqC5ia5EilQNC5RvahOHer6lGYWzUW9giCg6XhjWm98CjMWe1SorgGv1he
ydND1y3xgSVnSJ5eh9SdFxUuw0PmAASXnUX5QEgIxLMdn3u9P1l1g5cPkw9i4DZFxfQ6I4y2FwCt
XoLjiZ2vOvy61mBVXBdXxOzWydTL+EQRq7S7VNUOUhRM/mzOL1Pcy1QdCskPVkfXQC6eo75G6oI8
po1pwHSucOkIanwpO7T9Jkb2nUbUBUWOhIeIuM+aClW1NQM3DIaN9cxpGhpExZLsUVcbPC1XB17Z
JOcGZghujHRqo7m9qMMLBfruOiMYspEROaL1Nu7VoEkfAfr7QUOOuJy/mpkQnhnB690UourdAK2z
kxntCHLj4klbNzCkbRxaq3MYVF/RKHpu4IEfpFK7QthZvVP7fjoYqKmO6NJeyzGQyknLvxV9c1F1
VOk7M7wZ8dm6QSzVaaX8DueI8sUImdr1K3L7xlMhLbo9U3o4FaJ8NWmSfD9L0X42q/RmZI2J5tnc
HRiWyG+P0YiFUASTFrzeQY9J/SNPSmxR5ZaXEJmcQLzPl7AnVbWYVnsT4n/2DxG98duqwtAlTdGY
DA1LAm/4bhwecKbkqVP7Zx37GCeNZqK4HF6WafWMoURA16ZZ80C2Oxkv98pOQgRPdCl0I4wZ93q8
fMunWNtnKYLziYbw+GeyHoaNTJZ1TJM1Q8XKien8jEMkZBCk8BjiwgvcDDvVixH3l0C3ZQWadDjO
piuFM/L9+TifxfZzmhUHBdDnHRIBJQaCRX9Bg0TbJaX0sqnmwBrZ412iHLWJGhDyZemnvB0yF+oY
s0gfsQzhb415rO3gxMh7yANwQ8O4PI2IaqWr32fRNv19n8iSswwPOZUvdNemxBMLJJSipXieTJBG
+jR0+zCgoJSuj3DQxFdDMsyXWNduuqVqXtcw/+cX1bh2U5H7ViIrBhise9f834cy5///rNf8dc6v
V/zvJf5GRbJ86f72rP1zefUlf27fn/TLK/PXf7w790v35ZeGV3RxN9/2z81899z2Wfen+t165v9r
57+et1d5mKvn//zx5XseF27cdk38rfvjR9eKyycakFlx/qWvt/6FH93rR/jPH0/4FqCc91+uef7S
dv/5Q5BE9d+itmJQtVVvD0ukP/6FUuDWJUl0GRaZWmuddrU//lWUTRch0qf9W5QUVbf4J6oqsekf
/2qxLV27xH9bFtoNIpJbItOXJP/x58f/If73+r39dzHA9bf0xjrQ1omeFR4GhRJmS6ql8BZ+llmT
FrlFsJoapVJ/jDrHgN1XC7tiQufiRsz/YcrdJMH+7q+9W1CiWiVWVJzGq+DC2I2A+yNCqmVmB7ck
eRuYJE9legovyr58iCtb/Vh58XO4j4/qbp17Ssd0ovP4KJ0n1ziKuJA5WNcspAJLrzz99CX+uE8/
iyRKuvhrOMitkUxmWCJyRUWU77cCwiy1EnBdVboYLaXEql5av1g31ohbKWJXRusPLI6BWslwyIoH
AxOWo5DPQ2b3tdb4nTQ2/raXhBakq6lB6VHWoDCreO7KfQzBY91ggIwNpCp+3jyxiD0nX8FixMmT
Clu91UerCEbdlvS5cmvwGlSosZ0K6nrYLXisoOFfA/dbN2YbQSYoliHxCG9xFczMwmfSRK88pm7k
b+2h7Up0rWhW4nBTUIbapaFc+roWL1utDelMofbfNmD/Gx9fMH0XLuUVUUXtb5u8ocgA1uLwdqiR
YkjLiyERHSuT5UpTU/mYmVd+b1QZ96WvcI+dwKjH65/UjFE+FDVqUktQ+jg4IGuqb9vtgFgUlb+o
Q+ygfjA7hCPBXhkGEKlV7auDWvlCEv3Ys9a9rdk2OMhJq+0cqfYc7xRY1CAXsLpns2p3+tIkUBoU
Y2rLgtj4AcLh1N/VPvupXaqZ5WVT8FRn9YFASd4PUtr5edN1PjZaFzHugt12qMNnJbNN1hWQjGO0
P+uWbED6Yg4Jo/Ta2g5tm7emVCcftRFCpFCv/Mj182vrJunCaQGLwSffvhWzCc9Gm8f77fNun3Lb
A0BBHW7bFdc8f74kJNz+/IQyltU/PjbrjSZDD6L/Dr2IYnTdNr45oUL104fdboOkZtmBn4M3C33r
C6LS+tteDEBxP0BIN6c63FmG9rj1ZbiMHFvmyEFuVb61VnAIxnAELjL+tIVOxs7sy8fXJovewp/3
8vokEGtV/ra3PR0U9uTDqLbQGTm+HeIbx2jG4pkPLSzH7FqeSr8O0GJ0pKhjvdQOQJhCIurOqjW0
67rUFaI6hgrUTyPGIAa7ITxvL15AXkxWPPlIvkz+COooLYuFeIq/tT22w/qeX/eW/jbXsBX46Xmt
oPRkMHB4ituSNByOUJft3aBLylv6a6OBAPMtVjavx4JW4RdXYgaLE2bnByZDRV7y5GzNbTOtHW/N
d6dkapXaDV7zrlryfYnYefphnmJmABaXgpdV7llRk8Zee5d1712zCGYKy1aLQWkyUPxD9cpWlIDq
4XaJLi2GV2X9x7eX3/a6Ni4OGHu9ntVEYMhGKv9Oo3K/xpZf/rxutr3t2IzfZ2YXDY4gqMwDUVxP
XBAvs7XaImW9df90Zic+C4MAxG4drtIZxYZtb1KTqvm47c4h8SrCJvRvGyo7XyKmDK8NBZPVzV8d
29X128G3V9vOWSUZ7KzAjG+78+lftx8WlMTPTr7ryWcdyTuK5KBGvuFQW4coKa+twwiMadzeuxHy
fGyfd9tQ0Un3ViieXntVqr0ZPKl11Hvtj2TTA8lEHnoqPD1RzsFseNr6Iq/nbmdt7VKSf7zy1tw6
tmOvL/fTNQUyfvt5zE5YBBl7RRR26K/zI/tvL/N2DCAaJCy56b5TXq1cxSINuj6m5qiNUDaML1sL
smzpi+vzmkHVcbdjo8TDve29bd4fyycmFV1T4r3A3cgFIeQOrNcVS/Qyrx/+v167XfbWU27XvbW3
vfd/an2Hb8fCXoUlzm2YZQoyovxCurki+8iEq0SSZ0xVdhAAN6hBDCt+nea2zbjOejUKUAYcuaki
LS3yiMKASZdSmJ0FoKAtdpQbR7XpGSjYmMCWlSRHCWIdjd82ojH83Nw6irh+buOq8ub171D+Sagf
Q3ZL1mmuIF8set0o98i39I3br8/wtpHXCfqt+dOxddZrUJJhvMrWx94IRK9QuclI+EtuP9ey02oL
/s9I4IMvRiG9Rwqr6dbs+4BLuXiGcZztY92Y7IK5RWQ9KkDJVK9VKu2vf3Pg1+4b2y+oVsvUnXAH
s83JKj3KDSKYjtSjzG0cijjuPLnDNzdY58shb6k1bLsR8hb+tiGqBbCmhwtk9nI3kdo5VMO37d5o
KPeUhxKB82MrX2XrHdnukr7Od6nRXsPLSvZh22oI92svfYKgYh9THpnML3UbhbtxXc2m7XywsCWS
ytBXww9Rwo+3XSOsaQ1PLKNHxR2hnLu4HNbFNsfWx4ECQwbNFaMuLP8W8uryeZSYQlowBy7B0q0u
WY/IrdzMeIGCxzthSJv6Q5vrewofR2pbsg/kR3rdLGqPdoGeHoZuPqioeV9V2HBE8vKAUe2wS+bc
H8bqLpYIcMATNi75KxQPCuMW4f3KkbtJItWt4ZW5btbB1rfy6UfztQP7D4c1ZoreaoDs3bp5fQK2
3RiDM3DE4+DEUcckawhXRkSKBYfxxm0i9YwmguUYMiw74PrHwRzD624Caw+jnXhZJm7VewNQYjbt
EYsYmFBz6aWdxNyT10lu20jbLG3FP5qFMkj7RTf3Ral+rybppsiUwU9NYfC3vRqqjQ3fu3HX4oif
8wnw3Fn4Zn5qWyKDXfJ6OLWi9rXPZOgYtCbbvx3aLnx9DUrshGSQNCzSVaUGN4y5pV43GUiwxdl2
ezXp8WYZOtdQeyIiEakDLlrPqlKije2kbW9aZ65t761jO+/1EpyfvmcJSc/tmFHXq3eBinpNwUiw
bsSlULl96y4Pu2RLC34FxGydvx3Di4buqjljcqwdt0NbZxSO/RradX4ppIB4at5e1uP1S2LSa8bA
PBa9doMArLrjSWFKlyMELINxP+oA75zXY13zHJph48kVkfl2SMM7FsyLlaBDxlVvHW/N8Zr8mgVY
IvOGyR5GDyMiHgAJxgx55+Eq24fJrlNOoFE1lDOfimccZy4rs4DZcQ+E4QFWvy3dCR61k8h2h/wO
CF807bsENQdbDiiwEZ67c3OHERD5h3WVlLhJ6M/DYy9/wawQLNk+Mz3McKP0UU2upWSPXncunMrk
2kj2ncxvZm9IJ3PAUI3cZ3FGL7UGHzCdl8QGS5MHp47UseXo2m0Iv8Nyw/iY5sd0Rjpk2uGEOOx0
vzibDsweBMG6b0vo1l7+Ag6o6fZ95BjC56a0NT7/fQfzLUkwTL2esb1Pn2Tk9bGhd5HkwBf7qyTY
Ko7e8gNJmii30RzE5TyxFdnphB3IaRUkj7jT82NfeSEoJrSk1WsThPKHJrlpxa/ZRdxV9hkEzBfT
Tq4mGzQwzknO4iu+5iSf53PrJi/zTvkC9gUBRle40RiJCnv6bO0nxzzK36XbwhuP6UfRrR5rYB3T
AT2U6Fo5DIfOLuz4xvDI0+o3LDqxvTji9XeRDtXXmIVldyXhH115KWCeeBdg8Dva+lkZ3ApeEhF2
55aCHbhfKRxdF0dtt2Ch5Kheeitchc/z9+ixegE8doaaBLnHyz8WOC2yzEbLw9Wu5If2o+o+o1l9
OvafsZ5Z7Hi/7GOHN0wc4pc3vkKWcl8hk6x6QN7KkikLNJMN1hK5ifpjlxzi6A63B5m6aLPT60Ow
syTTzvI9xQPbMhz9fiFL1jnidxW5uciZP4UAzURPV9xldqfcxtN87A94nCAGMhnQijzievx4k9ZZ
JK+SOltsPjens3GLF/ptcdSd4l6ffHPwsMw9SqMrBE9I+5ThHhAiI+TCw/Gh3y1glg/Wrezic7qb
PmN21X6Xzzje5a2bWocwdqvJne+z1NWt/8veeXU3iqVr+BfRa5PhFlCWg5zLNyyXq0zOsAm//jyo
e6ame9Ka+3PRWpLdLssCNvt747af9j0W7PAAd1xZD7hAyw8dG+Wy/dYXQUrRe7avq1ucGZ+029fL
ZhNzJ13/Q003f7d/2PRBjj4ZhBmApDiFbIURi96pFEy/NLN/Il4BBuykbuugejV/xNwHSezEwe+e
KbUWAWFypT+Hfv7u0uuor980Toaxl+/zk1ufNSywZ/Zel/ydkGn8p44nvrulTw3ih+CsbEil8dn9
7KgXJqsmOtCcm1p+TH8ukY8qk7KnvZaY0oO13fvF+i4viGrfmsN0UwivHr0aXiBF6wSdE4yP0vIw
Qg8/Ir/96XL5qBvC5umFnVSEZ1vD2PEO+efzkaHfV2/0I7X3sz9NG7fYo6RLfmKg/lA+83tjU/kM
aU/aW/Qje2qghSrAAt/yINBvs9fmtTqJy1p6so03Az4/D2x7n2M4eMsPxu3L/GA+Knv9Pv1ZNp4d
+XrjmYH4AvKzjtO22jQ9qPuufe538qLt0cmh+fXaFy0O5AfTMQWqweQZG+VtDTDahkHvDcHwlIxI
2j3VZypIZw8Mt1Fp1kNgc+CkJ8T/vTi0rUdxdkoiXeKJcxSwpr4a6hGZ6WNF9qzlI4hFSedpTL+j
p3naljTji/uNfuiXaWMFyz57L3a0U9V+4tzpBDfCuvksmkF0LDsfNonkb686c7mlW0A6xNiAZJyH
2Pk8+lw3QBIkzVOSnO6WW9gdZ9qau+nyGe6jM5PnvtwvXKh55jv3/V4cxlXgvsU7gtYT3Fu4nhY0
j3ymB3yG+JYDlLAlZ2q0T/gbZJBT9Mtlfe++NYKoCuQTBABvgccJtijpOL4liMP0EZcRzw68s4s2
md/s0m8jCohnZq9UIVHFL92t+apKv+LcI2T77ATRoTmH2+JovRBz4+woH9pPmX9nFz6yjXpb73Xu
KWRqBrYfAUeG/pBufs53JNp8GPfZc3QT7eLvJbGjt3SMIuj7+33RKSEU1z0X+z+WjULm/R7w6Ei4
bruL9fBWddjY9OukElbM68Y6Gw3jqHtJB5WGUO6NABL21nsAe83T65pqUBCwo1x/5PosWgeS67PR
JGZz//tTV1D8lua4xI0u3SXr/0MLGhv2f//Tetawi+k0hpKenvcK4XHWV8Qx219xVdoMVLE7HOHr
/nhIWzEcFT2nDmB9dv1G19XvSgWFpDSkR7gjkf3RsmxjErgOHciVMyrQCIvBSnl9Ogmwx86saVS3
jM4gCZoN59jAIEaOnI4xXCGqthL9nqWDQaTX16HNt2z8BHOWzXvsmWyn0bIBhTpARddnfbwOBb9e
t4COEJoo3KSBnD2nGUhTCwIa1wc7YVt7ffbra6oriYFqB3oXZJConPwWtJ7PeMKk25QqlZyk6O/C
6C5a/QPO1U9gleohjdtuN6x76etDn5m3Dfnb23FFF349ROso+OslTBefkqSjfJ1HpnVquz4jM4gl
99cXDYu6Q2xkxNquU6BFbaQwFmN/hYP7FRK8PrNWNBgjj0DQgCDfUh9zoYdUYQBN0WGc+XPNbSIc
6ubUClXdGjrr8fAyNfN4GJNxq5iTu/sFIAmnpB44s9aLMRkKL2n65VjgxvB1Srp8zW0Y1zV2njih
g8mkzuz6UoyJpE3RvLgS9+JqoCDVb2TPtqhPdevQWmRwIsADTEdXnfSdnjj7CMEDahfDfF0jdDcy
n/DdpiteZ2Q6iV7kGQQOlYn8BEfu18Ovr0kpZvoqznRWFkdVks7nUX41B7PRPImuu7WZenRK3/Zy
BeKuEN3KgvimlKx6K5xsdCuK9Dt4/AtM1jT5biJD94RSrT7gCfnK3J+YfWNW1uY7yV0u1wikybbq
9Fc8miqTGw+iSL1SjMOmay11c4VVrwf4+vDrJSq0hD+SwVCwJ78eXnUd7ZXZVhmMGtf063mk9Aum
lFNwBZ1/f1hhVrNu+WIUqUHhkr2iN33oK4sKQndFWFMtbY+/v3YIofydIf1/Mu6/kXFgwRBh/56M
e/nZFlX5ZwLv95/5g4yz1d/wWusutmtVs0jmRBPyBxln67+ttlPBugcZpJoWv+kf2Ti+DIVnCyBw
SLK/kXHabwi3UEeuEgFVmIb9v5Bxf5aBoWEl6B1qjzcIGYj0EqbwH8k4RyVgPqkccx9Z7qdDQqOe
XBZ1nGC4sfr/wwfzLwiulXb8R+YPRwgEI6IX2EeXsMy/suzhIBtNryISGoE8thqGH49lngKXRk8o
jwdb+9F14kAWSiPmG7dkF4ikPi8E0LYs3gu7OJIyYnrt2I3B2JNyQMw8xZKR6zll8pw44qnODdO3
LGJUcxSaNd0iwUBFTksSBZtAGgRSMzlXFDyMndDYVGIfkkp7/5//UBu69p/+UJOCIthXFwHjX2U+
sZWjfckcd4/uYj/1DhNQ6mSofc2OaAo/U/PcNxPt0xD5F2qPfT2193RKFz6jNDNG3W+jsNjHovgq
jOKc5zRCrFZuYgrMDQEKhT9bCU4BVjCtYuhqC/WVHtvqqK0KHOOA9P4gudf6S2Rom6qnwTXKbvIU
6kToG3Wo9KOiiQpmJX1JLGM45kvsACqX7GvqWBe+kVNh2qoL+nqXd2rwtnvpEOBi0yfiZsRi21H/
NpM/4tHjuI8d9blMCDGIiGJEM5HuUwfbIKK3tXg4+VJTCg7r8V5aHIC409nzgQkstEQ395mIvqxM
67wlSx7rYQ60cZI+f5bDap59q5oKDNCVH8CtqV9Y+Rj8l2P1Fzr6elKSg0eiIq43rtC/SD9Ea9Q6
ZkhqRmPF8dQmfEr1jFGHbWs5kcuAiReemMkgMlIzkM3a2tiOwWJRu6jYlRcO/U7NY7bJuuPbWUzC
MBLlcNS0QEvGYx3jMjQb523qrNxH0068n5w93NqFH1rRrq3bCfHVyl3NF/VVihxfZZR8mdST+nUC
pdrYhKCmFed9Q95Wi9F9g8fhO656bm1t85ZTOWdAFdEPz5bOQckYm9mp0OqXYSzvi4oTz57Q58/y
nKjZe2eW92E3d1tmaDlSKWYFmrp2ZinYz/qziUsefFAXnfR7Sdkh/wOZOxxFoxTgrY57ESoxFSFk
NWl8JKu6M0BY/jR1EJD0F3GgHgqXM+a/HKd/cUmRKMWATledbf1V0N4Z+jDM9ujuE70m8lEQE045
yUxNGwIt7bE3srf//Av/ovI3ryeG42A1MBzTMV3nLycGVXYdeU38Roywp9qy7heHbCfE1ITLl8Nr
nZS3uEtiL3GGN7IQO+g3jrBdadlmKJ0DepevTt1ETbSXw7f//N7+1TlL9hCNxSymqw/hz6u2RmdB
WSi5u7e1s0ukMX4v3hp3so6IMNv0h8qSfkn79P/8a1dxPuEbDk43/a/eG7fVNCcfFWdfmPnXZDpP
omY9IEnlq2uGcBNN2S7rnKf//Ethv/750JuYKrlNrrepf7pHobXS3JELdy96JrqE7TjVwF485oSH
YZGxa8g1Q2YkxT+Hnf2UpaCizQRXU9niS1XdUyEXudb0svrHxQ0KwlNDwJ8fimzeJfwzueruZhcE
vUxnxgxh536dW1mQW8W90ZG2l88JmZ3KpSSyppR81LMdUeFmMebzeyHtY8vLDWub1oBerbi39Gpk
2umwxuTFgRiTzot0tHAVujtag3CB2WXEWBpPzSpEAHqADbOc9rMXz/SwAogO452LCdQzCRlBp2i/
94AXmck7GzOyqDOK71kWM9cngu5rGswTPStZkCa9ZN6dNg7RLl7tDRaTxbwuPPm0nMkc31TCkDRP
cNjqZqtYDrKIyTJ9nXJlXVbPg7r+v9xaPXeeEQ5zz2kUKbwhcZ8MnE1B6PLhmo3+Zs2Ll0G4+ibl
0t7YNGsR+lY41A607G2rYQD9J4bPQ2b+35T1mvFnHS1XpCOYWTgRNduxXAL3/nwBhBrUfLy0056q
HmoK9G1ayrthJmKCesjKl+6FPTCWfrW+gYNmHOntm2VcFC/HdD9PBiFLm1wCIsSCkNXQEXtsEQPQ
YDpsi5QbEXsV3xxH4L+CxBsxROdKU5+HlN4RHGhEx28HFvSgH9IyiA3p4lsdQNHMz4RUOn8uFn/u
Cs03oUOCIu/p1CJYOlRtv8Nhxh0kirdxMX8RfHskelsEhul+rwThheODW43NNpFq7VVdv9Ow3t1Q
OvcjUzqTSrb5aapDcC+HnGpOJxryknp51EV8zs3ywWlgh6yp1b26wtxaq9qbO+QjU5iNCLW04QFc
5DApjkeybf1lYIuFQJV0OxXAQ523SlkODKnKK7YEb2rjeecU+nO3VN9CROV+25mv7Uy1UZEnjyms
t9cAz1ghGVihfXbyrPatTrltluEwFWESyN6+8Hs7wjjBNYf20BcOse7x+KinlITIBBFzkRDION60
czoEuGzoeeOjMl76Me8wZ8qHsjG/5iYhzqqtt2VNEDNRamlg2bzvMI0vMRtrVGQ0kVuZus1cWrJy
NGb+hAd7CjXuTguKL8Ke87kic0QBAcdPgoZZdw9KxOaL6KtpKjiT+VlqgIklB5MhHBucvZ/zdXfK
9KyG+H1SIFw1dgIH5c8QWZJirhrT25KUfpa2SKX06jCRV8LZwCkBIBNz+hsJ3TDgbLpeEOqVoR6N
MsppS1Mc6vXmrCMdcfK43zgGRbxYV95mk8qUqYlflih/TM1mLZI7QK5qfpPNoM9JvC+GZp83Omko
1JzZ5i42OBnm0ggEik82uZhPKcRtKMjk7Maip83uxY0sCsQU+Rh1jevXavtMkgFNz6pO14qtYPfJ
TmqnLR/wTbB+axW1ae3q0HgxG/MWIVG26dRYYRkCYqeJjkW2YRXUIm0nYsKPzTkwK2puiYpPVQmU
WAndq/L6edIakHk3B2icKp2caJLKCq2Fz+ReSqkAcReKTTTR6CkRKKlTzqwoM4C8XOy7KqlPS6zf
zXLY1IryUVTThU0r4jbw7ETHH9FOWLjVUH6TWglgvbaktQKpM/KbzhYHTbJDNdmtVPRub8tBecTu
QEBSyRJLofW+S2I/T5NLSh4EkY7jQ0fnpz8MSoziDptbC0JtqVzVvZruqeUBQPMIT+Sy8aCvPYK1
NU8Z0xsSg1mii13TVN9aveq8LtFSj2AIZO74g70p1z9cANJ4+NGw2hxg4hTPnbpdZ4a3edM8lo55
uGxHN76pZ10jHaO8EVRJWTQ713b8khXyZ2MDVEsR7lnZbrvpNFjNN8yYT26nvWfGEXTv2Mxa4iVu
lW4yFHRe35apv9jjK46DYOhDNt39zsywPUz9wodgt14qif6Zh8qrCVJvczTpWu5+ZA7su0lufI4R
wSts3SesxPLsCjlczlJfKo52h0l0CWYZa5soo70sm9SdohnZljasAB3TWZbh00iN6gjEcyup2PBq
jTiskk8nxpchRizpbQL7Z9UQj+P4CsEML5eK7FIrbrm3iWLzXLW5GJGlbEF4MMDHe2WC+aADIWRu
hPSZLegOq+YO3PPvi/HZGbuO6UM+NLGG+ZaLua7AzBujf7bd8kKp+eo1I0gOw1+K+35V02+ajgYH
vDjPNvPNAabV8OopYY2kZsgjfDXbdc5wcPo436hrPhCdlB9h8tR2qFzGmUUzhmmIhGDoGjyaSIio
j3cqoUzYVSH1WgvDJxXuSR328DWUA/cZCg3ZVIGJt2lDdAOAsAM1MI7PyPdNr6N03HcXUFf1kIwV
t9tZ2SUTxypz5+9K8s5VvjYc0OWDWfpl6NzLRIXOqmB77up2Z0wqh19AkV6wv5E10xW7rEnsjR7P
VRDXTevXkshLegMEWnOffSQlGUPnkSH9VrvGN9KZtRoVrAONl2PSP5lWeaz16FPXAplHn4WhEznU
KLnPbuq5J4/L73Po2Nocj6RLvQrF/QyLZG/VaGbnUHnJrFUNo1YBsz4WR1w/+0EYb7LF4cby4pEa
fpfaGDN6O8dMgOx0ZIzM8uPg2l9puupnnJY3KqvX0dUVD1H/Zizj20qP38LordNOeYlIQWRG5ae6
u1NruMU+1vbXnx3nJAoSbm8dLu15ymEKXbYGo2qSomL6S5ORHxGNr/GKwrcER3syVYAOsHDt22F5
VoacyBMZ70s3z6nfXRE/1lx0l6a0QGzzbNyrs/paLSTQNMKEd4SdEkZ3XFjjwCIEYReOc5pa94tS
38mnGIxLLcpf4rpvvaaOyP5DZqIxrsE3qun4rQdn59b5hqfbfFPaS5qIB0J02o1ioyjRkJf4I54g
1HBF8Y3W0J3KPXec03RnSWfaoC6j98RVf8apQBc8f5S9dT+OShrYoAgHpZ7eehvShqArWcqtWyox
PKHyPM9US0yix/9dSzQcRbZRQaADbgN5MNjQIfVJ68uDsap2FSbXzoCgMcVOKOgsGABR7KwPJpHg
FCcVMuhBiNmuLttK1+GdMxyhw1XESoCohymsOfDnDkRhUBB1ffbrIVoBiiLNhkAMcvQmqoqP0ol2
tDA7O2tVVeqresRq2H/3qIXnKVuOWPmXY1okqe/Sxr5+lkgqeqRsAzKUBgExbUOnyClgg3Ni4ldN
UdaUL61TJNtyFdwmocadY0SEENvEm2WpivNfu6lNdLilHpSjRqRrr92kGlBsVjxzinPbBb/2+oiq
sCFiN2JK+HqFijyh9afFIRauQ6UcKbSjt8n9uBQwlU7501TzGzu+1AmzxzJH92FIOFSB/ce14/ux
6p7LLntssuRUDNXPdpxoCKJW0dE+nMF6N47OOn4SG0RARPVTy6N7rRe+qo3FWqXpYvJLPHYZN3Kw
uK8Pz9OQ/2QPdZLNuk0xwLXFwq0PMMwRFBPODmkmMylPec9vWZLC3NRu8c7cN6PoGubjqA/lRtpQ
FJWlFiQ7I6PvtdI4SAWWqK4JtIAEucrKLG0KNyaKXGulpkgdh/DgQGe496KCS1RJqiToZic8Xh9K
7EZHQbIZ++4QOQGn7DKwjOUjUQorFN6KzF38pMC4h5/rKc36z65nr3I9utdn13MlWRC8JzPpGqv2
Ld6FK4tw1TJdnzkG3IXaWMUG453fte6TpbVOYBYLdveC1kcrPiSt+EbZPOoPWb6ETrgrV0BDpBn1
G+ETA9PeIEXBd0vzjOr42dWHZDdbLu9XmPtk4u5WCoxtiFKPzgy+E/WrfkrSjsBFgA2TTVxS4X1o
2Lr5ht77iqBQh3jfHwbszBXD7FPHoQkQwhyZs1OpDGz4d5Z2eGNqY3skVp3CckPMK/tBc6uzbm5G
i/Ek5ONp+/RLGgBy1Hb+nGTqoqzjD+g1BRvfpHrRUrC5YYtJMCwsiA2ROs0UejXWV7be1lfo7zok
hnXq11ZdeVS47mnrU73ryL1I/m01sahPlP2h1gp0I+uvS0L9WVXnjeuQzLdCeFeYSyncp0bk782C
1TTNrnlV6WcXZl/GtFBInB+wePKd9jYWCnGjUY6LSYh4k/TiIdUcMDac9wd7JqEVgY9bcXe1YrWE
oYUAHUJPqRPVp/aMbpKy9mWvLoFquTEBU/dhj6pxnNnCITv9cPrwkVqNfTojy271bG/nw0dhzegC
pHbIgcjPWnLOSZxBBqR5kl4VP7a0cW+Dp/aIaJig1jOG5joraFYc01q0TREjywc9aPui3pjmFBgt
BvhIEEt/PZROyNEnTiQ/TCbX+LDCimMVu/xZ06W32x+hBSJQjvOJeHD26xKgwkq7V3iwnT2DcNDS
9UKiPyGWTQiGkY2n1qBnlrZvBtQWIYPOpgnMvQwoqsIrqvCmLKW/R5YJtzvg9d5cD0/MSkMoae8T
IfTecyA2cilfNMGtLAUZHM0KYSSRQZlYVunK+LAYE4KEpebyyPRbRXcugpRUn+gEfp/rPCgJBraJ
DDW/51Ox01XTayXfkiG5KCFY7/Wsy4i/LFRBWN/E7mQkJJtXXwuWOSOG7VuBkKzl5CEui7QiEEf4
BwQsofOEDRo73fo9praGE+pAT/H1AOjxOlKvSIxdmJe2NT7zGmyINEVsz+JnoohbShKpSU7JL3Lx
XfKRJug3NzqBPwCVc8Q1apar/IQ3TpjyNYjPXCiksYsVx1UWQmQ67Eic4Juxzx6LabpNUZRuJI1g
XpEYjjeIXAtofMVoU6g3OXEFJWCDBzeqbRZOeG/qOa5XcLsEjAPZHg9Es5GWCsJDxmpJ09Sg7Yul
YL8wpughAYar2kj2kHr9mh0ObFSYh6EfSXCa0/fIAIVRlbNUASXaFLq/MB5Cp8mITcu5HccoGUY1
3pRKRYaMdLZukZBmZJT93g0f4w73dxwuXLSoVBi/yqFCTphW2TbHxru2QR3UZD60ivkWQT0wFdSU
zIUInrLvY5TJQzaQjksa01chnvv1BDZjgDXFzd4T4iqQQDAel/ySDNxMbcVlrO1doYPOUUqU00KY
pOBCQBaceOAXpk8z95WTIZb1C3iFwzw6T0mOYncxL5QOaniKNl1Oe7RdD2x3sOZfzzHyV8ZgSvWt
GjYzl26rbcTQXLrOYBKosi+xsNLiVtVZKj2RFOSHzAh4BlU7aZqhBAD2omh2mkZ22ITIphAduJpC
4G9GvrGIOXTUGH2SK3Ozorhhdu6b+SGW0asgBs8nmk8JchK6XdmtOBq74Eg6Bys042DmeuYv7H42
ddb6cxKfTLUumUoIKE4NAFI3HfcKawrBfYsK/gDVVkRoEQmyCTdj8kDj3UfbkESMWjg0ZmSH0dkd
qxL1Q1R4wmaXODHmdMYc7uhiI/BvX1TJoWr2KNObYEKSbYy7qK6rA0zBa2L0F9GNpCfCL2sEDAJi
97BuDXYOJBeEZVDUx2YsQug1Wt9aldDCKJ+frcXeq4X9IR3ls4W19luVmDiNHVyjHyyVbWGSJkBR
xEO3zDf0h73WeZz5yTy92+aIyFBmB6nn56xQmWtKVXpuLulQtbpbtJ17s9eemrYkPRMRZ5Pf6nNy
GSqRbPIiOS8u8qYwbylLFhFp5dZ3dcipjWNYTJx840qRrrqXQ2aLMqADRXIvMt9UXK7bsWtuFddo
dkC26QmLkhsogntdT7Q8J2p1mma2KVZ/SQzwTC8Z9vNSkIJi6j/DRWuIMsZuvwFnjr1Qr5bj9SES
DYqIX69bF1izqcaj0lXOqW3Udqcr0UPLOyAbNp99cjwdX07KfOoQJLKWNIHOuuRNCzqSKtbRss5W
K47X124c3hFLU3nZQHCpVujlOYSQXSjFgauzNwKwgCBUmtfKUeysMSeTbdWH91mmc0asT7HEaYQB
8uz6kGUKjCn37k3ez9rx+hAOecyMm7FbizP9969dv7HEyRnMf9pEKThhi+UojfRHkmeScx1Ezdig
u1WySqPLTg57KqM2hC6vo3F3GLgdmRQ68Isq7tpeWKYkbP79wXTrhGzngVShqilPtGUdr9TA/4sS
/psogVwnBAH/XpTw9HP66P7kD/79J/6QJLj6b3hNwdAxvUPjXF3Af/MHC+s3i1wr8jhgVRxn7Yb/
Q5KgW79RLg5LQoIFFnlQ1b9rEjTzN3LYgeUNLMK0iQnrf9EkwB//Bd9f/evAMqRpUh5j6bCzf8b3
Ra8oLFEA4kbaEgrQyccG9IjZis1jZVvU2HCj1cL6oYhCpLzLfC4JyWTnv5GUvIJf1Wc9XOiRcJ0t
mMGDbhYfLQkUQPk26As6LCGfCGTJwAAYvUzncewpLqxMLA0LMLtkmisX4zlTEESRvdGdTb39KMUQ
KAaY98xCm2h3FplQeoJTI60ajzzxfevkW3voXpcS8N2Al81q9lZhY14avbsFkHTo7RxB2t0pQT6n
3+eD1WG+X8iXyrbm1GPP7aMAOZ3fKp8YbyNU4OSjji1F9GBZmq1qdGclTK30Gy42JGNMD06i1jA+
y25Qh5dCIFFVs5E/rCTaM3mi74ygSRt32ZCyt2rG3hvpT9uJiGQf+medsHtvHHKtWuM82BDaE3YA
y+bz8PXRZhxv4Ynt+ZjkTXGqRoU3oEUR0FFEoiXhYeR6Or+/MqaGCXn9utpa+iEX4saxDfV2mfmc
SzLmd1UWAWxqRneGip9OnaJbwTwtKvtoV7krzYrpV1+i+6pR8H6My3mZ9XQDOz4FrtmI+2gxl43D
HPz7y6EKm3uKBzORuFtdow4xMRPjyZbdGgUrDY/Y5PhGVuEriZzKHWB4vR3I5WJ754R314fWmZW7
Wqsepf69cCe0pYtNqoqTW8ttEVUEWBTarmb60ZB6NxsFIHefJgr5PKD5VH1mXRXoJmGsW8IT4lNd
gpNSt7IK+DMab0vbPrdrrrYy1SdTTvZ6L2+DnH8nSLgf3k+tndzCQVJQx9TB2ozQgBv5RKBDeY9R
n36WbB4eO3YSpKezmxtgOh7L1jQuqriV7iE2wPGRq/Eg3iN9CR+vLzQTze1YyXubvG11TK1nCdiR
lkryJnI7JwIEJ05mdenbQut4MAvT2qSd/sbsOj+Fev8iw0p+T8c1HHUxjIu0yP5iFWctDymtmQYx
nGbOaXttMWwshRN4qm9loxqolp1qA+yIdA+fyZNm6bcuGDYEwpgEZas9Tko1/3Ca4hCNNbbNCoGF
qljxt2pF+3J312YGeSnOZD3EY5a+EyyrgNJVzuOcmvgghB1vu9FaNT+SLjjsy/uG43xZwpLRhKrZ
d2eJDrXMwu+SPiQS2u7cqR+fO7taEHlMCniV3r3hwqMV3tLuoFgHdp6tvpsUMwzIvopesswxtnVR
GRvMadELZYLoFM1IbK/fhY3eqYNBla5hO/sM1cqr3amvc6ZU952hs0Nruwy5uhn5ZtfJH8WHouIT
yxa6jSenOeWFdEHvi8SLmFN3+ZQ451gl79kou/optig2S/nVeacqmyYlkcMJ2+5oSe3Z1Ywbo86j
j0JJGq8lDPUeaGC+iTPQBK2YDM/hYkPPrNvHiWRyFgp3eqyUcXosNW0/mBC2YwfWR8Y9VQGxZK+T
zOrm+n/YzEL7VoK4S2Q80i7mS9ba08U0+vEGRx570r99iWOZ7SKRnBLLEl43lfWrQEZDQEulbK4v
gROwo8Qh76qITu0o81dTze7CKusu5jJkz3NFq1E2vlsN8a5jE5dPXZnfJmUX3V1fTRHUqUYTHWb/
Acp6Yh5sgJihTYnoTTLxWogocFrTfJqncbhvTffFFGpgk3P4gKs1v/QVRVNjZ/gGXYcbOr2KG6Od
8hslQxqgD+nWibS1nmDSk1OoPRmaPh6rxCGKzyaKn67UFkQ6bH7G7o7BR55lY2uBpdSuv+RZeYPs
u73j+Cns/iUSjJnKSuFWL5GhdI9KSQTdwO0SICGpt3ZdJ/va0u8iIZMfjqPSDyyUz2kL4X7I7Wh+
VYzSBOfOhX99GVQyNoJ2aLRD2xn2W85Zlcdq9mqQ1HGyaXSHZC6cN1JNO19wehHyX+sbmzzOt2HD
Lb99Y4gPT3nSNL5a919S4XrSLPWOeFL5Yim6shUJDCrxfeYW2zYZ5vT6XEqV5DC308nf6W07cGRj
3EP4lj577v62KQFjBrcoKRckYNcy4vrFJqzEL+w+OU0oYkL66+/GZSCBP7KjI285fbbNtf8qn9+0
0G0R7ETJI7XNw8WRyIwNET82o8FaHVr13qyq/Kyl/TlrHHlvZJBAnpMOr62pbNOkKo/Wtdy4gwUw
7LI71GuhsdbCTCaCv+j6XQgSKBx2BMVyYKwBH7Lsdrk3reGiRstw+v1r68tSptWmLsRLWBOg6KwP
12djyfsZaSnGQ5LJ02Rr8nR9luVT5GdLjQSXOKiNHnH3pede4d6AGADQCzWQptUBIBfIAQ3I97kK
eJR1X+z+1R3Rh3DTBkYGsFBug1Z+TAi13KoOiomFD4Hzx9nrBGD5nPi65zbfdGoAcY5EVDKK4cCk
t52VlBv7yDyrAdwRhYy/ruzTWw2nYXtfKCTwKayyQNCw4Yr1U13YEBncFHYFVa8eUrvmRKA/YsJE
PI4hELmahup+0UMrsB2SB6usPuh68y1yi50aSbAjCbNhju13FuEFjkJxyVEHmbGq4bWxs/RGGtOH
AaVsDPUAE8/9Ycgs26/nx0Tm7VaToeHpfc+vBQu1DaM/6vanPVMNnRJUOVOCouBu7NrpoppwjV3b
fIUgesPQiqCxRO91vXqv9ECdlB780KcZu+IECGOr9JBckSEjbfZOahtoFbu3lbkX6apWAKDZ2tbU
bEdoNwoe4Kbc+pP6cVQxYfmi9PSkcdUg2l0NKMWG5vcXvdE+1UK56W1xq4hw8geYsDrejarDhIoz
IM3Hn/Zgx17TFIOfJNZzNHQvGSR8Z4XWrhnwUNbzz6zuLMoOFX/op1czrD/lKsqCSz2x1bD1EV/u
TO4oSqYxji/knMC306FND0Mow/fKVQCRfwwJjGsGmuG2dbeLhlD6olVxMRrbGYbcN3Oz82USfZLk
CpECFlbDZjb5J7nxbwv970uO8WpGMzEmxTlU82Mz1hR/m9BUvXgM7eyhGlx3CwVvIJYi/2Ic55dw
prcXOVEdmftQU46R7O9CCkDaGRof8IacQnKi7qfO8Z22mDlZlQepKx/QdRdBc2gHWZMq1n62CVn/
P7rOY7lxJduiX4QIeDMlQJAURcrbCUKu4G0i4b7+LbAibnXXuz1R0DsBac7Ze21GYlAl0yOCstiv
lUawz6Wckci1rQ7+JcYENBT3FahFPaVKBgw3CYysRde7mkld+8se0yR0dU7JLju0OoVsIyOZdY1Z
tg37us0NqODtE3S7Te8x1xtXadPetLFJaEgirlk/5TtGNULbyMTUprNeYeoszFEEHSFjESVFj13/
Dkgd2XwNxHWDAKKKrLSWS+uymySjHNTlqyUj4HAQvp2yPdZL9VUR6LMTyvyocj4GPah2fkZjX+rL
9dis6q2WExEEp89GzMGTNN9qM7VNI8srv6csvGn493SJfJjz8liq6AcqV6VsZFAyioDRcajTSyJI
PFhi9VmtgfOp2PkmAni26GHfltagIF3wvaEK+l5KGreng7QTw7MojTexvo6mWW8xadkG0T9Y7tBX
zMlPa3KOGEr7NTRYzoTE02c/OaX3DvzpM3O/mQFuo67jo9J12LQj8WTuL7ecP01bp+Uh8ExWJGcl
qbylnTMyT9pBqswfg+E+0zz8GWxwjWl7bTY/VOWo+NblNTntEHL4l1tF8pVY6V1PuvgqyvjQsEVd
O8nM9DUTZsFcNKTNu51xLDMP7Fxr2tdJcmLB/KqNw0ssrXth22e38e4Kfb6tCdndzOX0prryVEO/
MVvlyNIIFGyXfCca1rz1ACwpmW0KEG6DzLrN0tg3XW4fJc5MOJk27ZTYKUhtF6Qi55yUXcVBsgCn
MgyuKeOtomW3WWO+W2p6GzP/2gopFPW01OEg5HUszH07GMl21Quq2NC68nYYomYnFwdJAPY9erQY
iSRDVhICOqDZLtdG8ZgEjftursYSGiQ/EvHCpsvhCdpnpcy2NK4in0UDgqQFDIAxpjei0PudrQ23
7izR13TvkScPteJkoTloSNOEgKaVnmQ7TNu+1zT4dHGgma26n1trK5T6o65seTBxydCnUqwz+30S
GgG4dXKt89jsjzWX38BbpuRkZtFm9kRy65BPRqLNr3wWxkYORHjDfoVE7H7F99mDK40H26vSx7w2
XqKIqT0WjbJ2Ea4GS5QhqyxxsCjobSpPTvuFvEuz7V80iKzXRHfQHUjnPMzH7YSOiq3c3lPGk2gz
9V4pHlO4IhvdasygACvsy+GGnZ8ZQGWlQj5Mc9B6+GrWSr9mu5HfDpm1UyZamZLA+4R4W+zm1Y2T
z1k4eKDy1cg55vzXjgrflCTKw2wM8bZRixuFKIegtdybcXTFnjI48hsvY9HS4SZQe1gTDP2+oUzv
ducgBynsg5Uk0XYhdAjabP6WZjV5jiW7+Eqo31qPXbMpiIQcvRqtkIHdWy8JgtH69lUA+ug7F+LF
1D/khKFtlsj+0A1jTZ9n7Hu30NL4bmIC4YQiy2A34lI1QEjWqXOXzBEugcr12869t0vuijvjWdVt
psuuQJJEHzDuiRu1qrs5YoB3CvUkpDJsqyxyj55yHJle3RJJEtQBNujNrDyJaPbhvKZB56WvVlEU
YWeNp7FSfyUz8UuyB9bT5GW81VqTjXXshUICxepsTEwZ8VZYh/+5frkRX8xLroP+udw+gum8ssX8
/x93uTtT0yt2Y+3u8tQOCWtNGMLhr5e83KlGrAjNSb2+vOTlprEdgql1FkrcTLQR3aSj6qAky0rQ
KNTEhWEdxq4+A8Pc9NX4k5QsZvtZfaXgcUoPeLIElc6elll/Y/bdgZ44mu5+2FTSfrXS4TNvlh8n
m39aA5UO8XiB8IyDMY4/C3nSG2JCH5nEjmXitx7e475krWDpJo0tU/+ZZ6R/bhJ0jXaq5xSJ6vey
1E5YFMwCg6Vdt40dmGlV+bXEgOH0XuILt9EYOVEj/EEJXS4tBW1AArYcX5eO3MtRDf5wnZK+L8Nl
tJ6QmCjbQU8/CAi3r9S+2A+j2bJdRQU6SVLR9R4fce2NG9Wk+q+t7spWlzSEkRSIq8t1hGjiqpF7
OFB3NVz+nSBTh4JVTVuQatLsJclVvjLPDYvV2aKXL4W5JOHiYOYjt504lyR7X1xEOYMR60d1MLTf
f/R/LmHWMVlKxZzEU0miO5krB3QneH2zByIG6o2g8+hY37pNDU596PX4uRjjI12koE+1k2d1X4mI
npx02icpP/h0Lu1gJLxkNNStrmAq1ORuyJaToY31xjb1a/ydWxMVqC7VAHYLmqqW/UxQJGx6ODbY
pNB1149RXcW+aOjvmmz1nfRuaKCQgGvvbWfbe8p7q8XMDE51Tifvu5ndA7lNm3WJYFksZ7sowDxz
JzXr6GAN7tu7KZanpqI/kQI1IzZCU5X3PsLJROREjp/HqodNK5N3bVFPRouvT5DyRI0uopqCeTEz
1Vu38togua9yPcIEPJ49UpUQbbGQKsJFmMchBFsLU1Rprk0V8sXUlRvZasz7+o0eZVhPUZxPmUQi
UI27gQ31RklhhAiHI7hqi0dEvih2iit6oxTBHucZqC295hdNGXaRkrG/wMip32BtBjhQ9J+Rq6yt
yMhChlzc6tnBQKQPt6L5lTcz4hsFAYQrUAtBJEEPQs2GzQ+8n3PDwL+ZWLVYbn3QK8TaRTM0B2GV
28lttkovryHcPNWNrQbkCN9krVP7dXMzm5WLHORtjqIHBeuLz9R0VWe30kpobYjGQcsFF4gqNmqM
fldWC+tLgZO9Ll8i6W4nVOV+kSZUWJP0sTF3ElvZZmjZBbDg4NAXCOe7h4XlPi3uXvc7O8Zrbs5P
icXgbQ5dHCjtW0LZwV22NLlxtXfiy6ydq97M222WZl8ZEWFomlmx5sSm6uPJzIv3KZIYxMH8BBVY
FXNs9r2NxLVsCBKvo+R7ng15Tk1Wj0aDsJRprHC9lyy30KdL+ZilA1sZeHT0Pl/bAsB+X/wg+HjR
zHmX5csXYDpvI+nUhBZIUF+PxkO5PBR6pweQ0BXfhORuqcqT6+ReYGIWS2aJzg3rgJruiiK9Lx31
JlZgN/Xz3RA3ykHrX01T7JX+BfsPbKNmO8r2oBbmfVYBQ1HJRRk1iTuiJdvHHaxfnQKHXCPPvc1u
ajqzrNBPRSQ0WvuzQQ3lDHj7p11StDW3hta+oKFpgqqh/6hWthGONiOaZfXhMCbX+InjN9nUX5qd
HwyhXE+QkKL42eVENAZWIS5yTbC5d5oH9TFmKWJr4qEV6otpZUdrqh5ivYRCNzJH58eF4ADROQ9l
1h3Mvv7I25lGbxppm9rwEMbk8i0xvWTXLOZnlNklqJx58UurfkwSev9Lgz1+2OlL+wvbPz3C/q5Q
GXMcuKAicihhfi7p9BkxKGha+cv1tFMvGwiWzvucNe8SwSHj1NqJB0dQU/sftLoMR41hJUdogFhG
f+vMKYO9sjziJ35AbWySMsjZ9VSr413huu9NRDCqSCE7oFjV+IDLyZ2mvTc/ybJ3w3iG+rUuVaOm
+kUS807VpQbY3XjqmAJkrN2QSV1vVGS+2lyF9UKmbcpWMAMNzNQXUm27K7RptTDoTGEYIHyO4DdD
O0tWbxjjz/WCfGGK77JhubdNFmULlWJJ2YNcKnvMb816HPkqyg3q3CthwbnxzFOqqdMmNZwHYgqB
+s0HyxgDKr5Ego/aG+EN90mCIN5N9a3D2lCNibwaWzA5yClTvy4Wfu0VoKwj99sUWztmwbOgAF9/
Ylk2j97ah4cUxVI+CfU++VLYlwVzU7PM4Sskb9kCk88TFYFnYIhE5j3pE4HSNldW6l+3dIye5WId
rALsSPo1CGs+mekqbrCU1yIt3rCsr1srL3CX/JlUABS6T2NVazwtvbmcSH3Bod8g6nSeytSpMUIV
QdbTzG7d29ZuDcTsCNdy0jd8R9XYf3TKZlanF8fmS+kRa3YFExAVKabJfDnpGvsiO7+mPcZrDZvC
4IhhRm99nW4XKTLqZ5Q0gZYnt+mofRYORCDptbex1nPeE4E41w1npc4P2GVUsNftdk2On1rH2jVC
awqCuXfmv38Y8Pr7bkw5RJnokuMW3cgVfxnTf56ZO3zbsbsgsp6s1n6frJbqjvYUJRQ4hvEXa9xn
WTxYBK+FKdBqiLF1wLFFH9ggsZ62E/NKCgFKThDVOmsGUW4yKOQIZkdyj9rRDTHw3hM9vvKpkCI3
Evz5qOufpWu3GzFeZbMVnSxUiyPQmFKoqNaxHO3BmOGhV4864hsER2y0VzxEKWeLkivrUkHxScVp
ioPvbCFyhycaJgWKTWZ0pF669rZoH+WYPaMFSMAywXTy1hGyFW/KNKAFAn/njsnWLgcNUwvr0IJw
AgAmfLyptuAIqH0wAVxnKquou+umwe7Mmpl/HL91NJ+2V2hLlJfkT0DfKaS2pcAdU2lzEQKD8oJT
Ed866EC26Yyaw4xz96pP3HAsHGjtafLUSXSyAmxR13svizrvjLH/ki2S7Ilse865+IYMiDuhUyXt
jYe+nV4awzsPMb2MolVeqdhaagVNCqzHvlQoURIMyjzLhJam82eazHsijmG05N2vxV5AIQ/sWenz
gVzBP9A7TASjl22pr3uHKP2kbO9wCi0U03u/MvQ3uL9M2UX6PQEVM0uHfxwEkC0BaWT/OfeIp/oh
THRwrKbEgswHGBLVAQVDVXnx5FYr6/hasdxAehziWr12N4e4DdrS2LXmYIW95n2xvHmKF3a5YiFX
VSL0QIf6a0r6rxJQGqFdrF29VN9Ems0GMgqR5tZnrZfPRB1jWhU3cBD49x6dmHrSXI83CuKLQA40
gsUau9nlT86CJCIJWCxJ8+zY7XQcVJ0qbVxr1wmxXBjho+RZbQi4bUey5OmwwYUSH+Zit348yCsn
Gk7VZKaBiZaFBh7YqEWEDM+4YUb26fSgoCTjBlKmRzVvsGIz5nk1GzQw84QbNx9kOGEUiPFGTRSx
hh+XrB36Ki+5lumbUSufCEiYw7RVqcInWWjZzaFCorettfk81+KnUlorVIgFMqnza82z1tOXtlOH
Yl6afjbHSZQDTCp1p6z5GNmNTYQaKxP3RwpsqgN9vYpytbLqZNDl0oIet3y0MizbkliCAdNHXiHP
bGJSvXTvxZ74xbt4QE48p5uo33pal/i9IVVoO+pWCOeODe1jEo0feu46KOTdrVG5/a5XjbeudOZd
1EuwdFP3LgrqW1pK0hPBw4jMpWBy0m4sGoVWpDZ+4jLyYbI9ofAMhykxKarja6GbsiWwAadiUjd7
4RD4RuA6S9DC3TfgsokxmeDwKCK07e/RVNnBOOhVpYGkivwYUB6aFhBu9N3SMvPHCo9GwbZZpxLg
d5XCyE4RkHfW6QgEA22uYFLEuxUl6WYyWBirkU5wrAuLrFueY0XBDid1FVo04j67cudAqtOXJCrU
t0r91pUJSezTVUznJaAwxq3TfW9JpK8JMoOkPg6e2DcdhLPIdklZ07pgLrE3NLpCUk293M/Cw31G
PEzQtBVcTNcugzFVV1EBi0nrJXKMO5O0Bz9KqRK6mht4TvVWx+TuyGeZSSyKGE72xRBpR6ND+OW0
oalL1raPTqM7wcAAA+ulODM8hCltffscFZzJdJ6MPdH0SJhiUw0jYzCwPTLJNHY3M/9oPymbP1Be
TLSeFXY1kigMB2NZIFubrxMwDfuyWIot3tjD6DHFZVV3YC19B3iogSSanBSDbkNaTIc09+jRFeoh
LsgTXlyWIbZJCo6++JMnoh3iP7SKBI9XONQ2JiQ+dyA/S6Q9UkebDfkilNe6I/KkjfKwaQLRAvCK
m8lXYwoqBpFfW3PO9KuhGPpNlC+MRbUnwrmfP3XEE6cCCBDdM5Khyvt0JWK3inOKZI64D5ErTSP8
lll+XUXpA+5cFh6gbinPrpgWy93QqoU2l4fZqu3uO3nPPjaUqupttYxO7QBbCY9FvVvSK6FXt1ZF
Y6Fhn71R3OJ+HGLvBVwjNZy6sZRvqnPbpbd3xaD72sw0Y3riJiKbN1CyAS635X4kAxI84B2M1IiA
J7OpQ2OoPtUsCWqRxcGSOIyxioGHg4qIGWdnq9KvmELvG8c+DM4Kkuwl4l3IAcDEWG+Cg4TK5sAg
ozmD/qfaW6v3dUwyd6sxR9m1wD6sRzQdqPiM9CNjR/uslBiFcaPctKS4Jo7z5M4w4KKoyG+UzAe0
GTZ8pX2M4fXAtgQRWGHSP6AcgjTikMOURXIE/Uctb2e5XBtOWkCemDZqL27LLqfVgbpS0x14ZkOb
krHXxzSX2DF1zrJd8uSBFGfDb+NK7oq0Ue/cCOeFpRhPrVffD0kv2XYkbDkH4ymN2nAxFwgcNB0P
+GvhOXrjdqHmH6qi7IOoWm4L5UzmcLXjuDsZuXJGVIDyY+rO+oKgcWYPh3gnBcazKB9tkj25rxT0
j4XyPKLVNGq2e2OMHVX3mHrUH2MEg9mL4jknm26tBdFxkB8qmy+7QSGEvOEORXsDUoP/5GJMrFzd
0t6SjEN70BhfBnKEtlNlhPPSgBZf6btzQ8pPrMPdQO6dlz0hvrXtUkdyz4lnDqFQWe2Rj3wqu8I5
KznJkZmFCMrIKa3JN4xkWBUaEp7UMqJQccKy80Z1kJ1I38U+utRcl+6GHUXlmyCo6HyY5wI/5Iii
Vrj23imxNZc0lxV8v4MIep1KNtPtcaBJ5zdi+LRrE5uBiSHcGF4Z25FkV9q3JtzWz4ic25SG6m5L
T57KnRsNwdgl+0ipBHte1r+5HHZeUbesDrezTNlSUZRvjQrHWd5UAXs6z/dyM9pqOSO2Ba21Gyh8
W7bH/Iw7+gyjHlBjXB6nRhtCFMuqj9RkbzriV6xllLlwHdT4PRr+I+5gG1u7Ta8kkhjmgdBJzM85
xRdqKVe6lm0hafOoFHNbnT2AFYCRMmZX0TI+zXwbfejf5/Sjt2BgFuhQtomqB4ntVKFZVcW2nlUO
9WFc/03ZfY95clei/9E0gGNEKlT819julw+5OfWbZgFeNtSABPs6/9YTujyqXT/iBdojm3iTtN+R
FTMQea34WPBAspJWHUS6RTzQ767rXzSqnhfyGVR2dyZVW5LP5bOjTafVXBNGM+W6cYBYXNXIfdPi
w8ZjysipHz1dxYFQsaJl7c/61n0c7F0yGHZYZyOU4vbsrcZFFEh7hDX4pini4u3Vxc7NxXeujTmb
T1bAheq0d7I1j6ljeduyz8PWUaKrQoPO0e8Huio0CtWMSRsoZlORRK2w/mx71Lm1ngU5nkVSxufA
pKLhp1P5brtOv63XaclNJsZ97ypjHvclqaVNOYgtSdMba2I/CZwDJXMpfmjFYRYxEF7FFU0k6nTV
7BVXsWZc2ROdbbhnGyqapk+YIH7gpWBkyIS5646201LpML0HJQHAUg/iG2kXm6gC6CGW8H43GwaB
AQJvl6UrO1JfQwAFz4uqfHfxZF4J9Nad6uX37rX7qE1JdRSxi8sjs6l3xg+28WMXmbitCVmNJTmz
OJ+iKZnOE1hTue64yERBb2flCINJdVfbU7SUw6nuRbdzDcyxKeTiTWv3Ffi++sWCj/BqC+u+M6zP
2spfcSBEOzOb1ZBRbXDuLQqsO4MsA+AX+NfY+tMNq3rrZBM0vcmJYKLM1AWqg8UottzD1Lzka5hI
tCYKqFb7WQsypcrGIBpc3vYNHiWUA0YI1yH1m07pth1B1nGM87xHIjmLJt62rbmplOIczUp+0Mgi
u9Gc7LqIewIv0k4lIFK9oXBANTtbdgRyZUSboLbHyd6bmmBfMq7IcjJXRJ6XfoyUe/1zXadZ9J2U
tNimttlmtrdT7KgAyyeaQNWVrWwnuBR5upvwUcM/XINAOAzcITvPs/2g1ZFxj13rsJIKd1OsPaT0
ovZQCfFb9tFVbdkaxNjqaqCxf6W53klxMNeok/akUSG0zGEJ80hV/Bza3BVhih8ZTB9/7swinLHH
QfmD6qEN7Fr6BZ+kJKC5bCoffVd+BNH4rC0iCSIX+xDRbbuEkaaylRKGMRWyKOl3uTEJXytMNGt5
MeBK8cQBHYjKUPJeIKnwy7FSQnrv+HVT2kBcmpnD1FvR4i2MRmCLsvgYrFa70eSwHcvPSLXy5yIq
7tLC+LQKe4s3V6EYu8ZHRVuoHaFMxnvoJquitu8C5bL7VYLIsb/7rn9RWgm/1q5CEs5KWqa6tWuZ
l9Wm+7bjkoWp5+BFwkU99joz5XA11nBnB9AajFPspqrkZcwURl8DaR/ZlXgC2XF+E0ZXnc00fWtq
5uWScnUKbmJTiPyq5KDeGy6J9iiTDkbL2nqsJxl0W8dg+TTHy7vBZnhyaLs2Wb5Va7oYaf9KeHFK
ZmD/JvQu8iNKeD4r5J+xayB8iyrxvb4XgZdStGsrFshynPOt44SlwvG6jBIKEkKSQu34sHrl+XGa
QpapMtoQzrFhsHFqKM9An16wpoB0GYZHNe6wda5lYhM0QSDr/rFMvT7shT1Tc7KMwErkvHEYnIYs
j65mQvOCTCRPlW4h769NtLNkOvjdolShmjDyoSVpt7Exf2Ag+9XnU4NQyrmtO9Xc2d5C7B99Bx/h
ynOesgQcsWwBdqoossslKJz6PKgtNV59wVjbjI/qMCz7Nii1YC4MbmkjYeU+LapD4sUTX9RMjn8Q
8JdL1FMQa/6Dhf+ft+ns3vPNnwfOK1NeXf9cbmtYCvl2m/TVUcuq1r/ceHlM09oI7S7XqeO7s//n
HaO84a7L9XROuOvyhP+4+Of1f99jMdjo7uF/forfH/L3OzLfiWX7n7fEZoT7maQ3Utg6g+Nj/daX
d//9QS7vpid2Xe7/vHGj5CwhLg9t8bB3v3+/3y9+ufXPq1wuqc7UcT5wkB684f1iSnVLUR+qctIP
/Up1/QsJ+9dt7rLA7fnzmAyRFVW1FR57eeTlUryO1H9uE6B6pigz95fbf7/C5d7fT/635/31Mpay
ynq0GLu0TR19m0qooTTEbv58kBYPFtEl6zf4j4uks3Xq9s+rVV0Vh/pkPeXlyNZ8yNWZYB71hrOQ
bKhLmsrqEU7WP3/d9ufq5VLVO9dY1b3wr9uzf556eZE/VxdWoex9qp5yyxrn8t+P++u2y9XiEmB1
ufjXa11u+7eneH0Lb0RYiU8FZPfnPX5/3cv1y0tVssnwK//3t/79oH972ctz8sW78oRsdnZt91dg
vvpAw3jD7ourTpTSRlv//HVVnXqsl3/dPaphtuDm8daKi0q6yOVJf/78dZtaD9HGmMAn/nmHv97m
z3P/eqt/e5zmRXymP6+FvhALN9FB682XJ5jNSA/wrxf9j/v/epPL1b/vVryy2UMO2v7rT/Bvn+tf
X+bywD+f9fKYy20JCrLt6Bg/MpWmj84XGaFGC21DwgqtD600uv4We3ca/h4uRuNZsUQRLadEb54u
o0FNCQ//eV0fTCN3EmZwqg+kX+DSoqTIls02lHUSAxunaR89roMd3d/uOCNDOlrrJap1nckW28Z9
quXWju981nNKZ3A7HtWoU/fASHb5NDy2MqXkqFDSdGAHbyaB+k+S2dlEww3xxidrYeKIJGtmUc63
czN8m1EUEFePVz7r2XvQh6UG2K5y3TlQXfyela5GOxy7314xPWqNh9m0RRRRTjXios7azDAntjqI
tRDGZFm3pKuvoanV0iTXNiqoU7z2YVbT7DiX55I4LRRArRV4doUggKUwXXT8oHkf3TUt2Ch1BlM/
LuodgD59dcFtDJvt6uS8sDRha0O4NxJ2Fjo6jMkQMzMrMXrgQ8lWn980qNmrsNO7MXXN9un5kCWh
9PRyqcdgakHovzwZZkHGcHNCpQsOWJhvuNyu6nouQhZQ6dZibmeFcp3EdKSyhLIbO/Y6ENVhTiS8
mpw9RkYZUFFrEcSZtlENugBRv4KeWn47qyf31k2Sx5ge4tLoo69ELjnybMyFC1F8mH4Jhx/GHbw3
euq0RwfvOp7zzE+x/V78c1rTTDt6Z9f6oILiNDL2LV3y0g6/4GwVvqqyIpgWy91Fy8ZRGrJUddrf
SkeiL/jozWhSTm/EaG5ZGz+zlpxC0QKaL3rx7aS3JQyKVRfIc21KyTtDAfamr+RwOSqszIvFdyJI
kYOXbGnfl/tGoUDQyKQLXczZO7MvQheNxlbHWuzH6Br3uXs3pV63dwUfelrQfMZYAQB1849uQiOB
REEP0oDZ6Kq0DTiXep2dfaL86qNyCTpg/xxBemb3J1Khfmhhs0wWtAda871XnOhc6/KrLfXJ1zn9
fGSAgElmpHJJ4jS+qWYm+ynnmjYFcEi8IaYQEyj5MjTMXNktuYreuZ9pisCdwuHUv0Rpjpjfxulb
IbyaSe6KXd7LRkkWVD22Zokb+6qTFjo6JSxjEd3N5D0srfvZFBX4KTX+mAcl7F1F8UeNdZlmnKgn
JMekwsrlJd/Kqnytp4S69rS8ei02dtvca8oPDCLEJ6mRHjCFlr6XqXdLH7m+MRdBlAyPs+biT/Ou
pcvqu1aovOYDfBgl/8pbjfSIloUxhccmVNznZF1BWyR145KqZGAOFbUQpb5eOKV9OH4UxTXtJp6o
TpR0X6X6YbXw773ZGbayexB5+4SYvvA9KpW217xp/XCmhwbF1ejDoh+eazUyfPjyVMYj7PDo4dlv
aBMY2LiOkE/R7sicZG+Ziso6Wbu3M/NZySiKYlsrCvZIomzVoMrAtLhajJlV7jUDwWVRzC8xXNco
bsHipPV3trwuek5iLepQNU3o3etPbps8DbgPjlXaa+F49LRQtQfvo5+kG1CummbEeBlk740d6b8q
ogN61X7LRuuMLvNlKLxrU+dhpTaeDBX9Xb+Y2XZA0tI34jpCH0Jpat7lCfjGlOjm/fxpEzwYFY95
Jd81WdEX6udbE1zeKPEM2lQSMUkwdkPDQWVYIZKSFFjBwcYcE35XS9Rx2cfAj7TpGoQw2CwOzYQF
C5sWADH2iInKmt3B7yPqo9GEHfl/d6hRgAxE0OfWFrI9lYEBjB3LGhWHongdY1kEmlesynjKEUKU
L42lGb7Vz0Ex5WkQ5+MS2J1KQQZeg4rKfisUwqQJBxnAdG7Ey2DT9W3THCslgohU/yYZ6LuEQCxa
iAgUXH3IJfFGOiWOGclyDd6VD9zBouFGVyuZ41cNlcJUousc5/pBzdpzS1RfWc3EXVPoFBSs9JEP
nOihJ7Deqb3ebSfFpq6pNjf0rVY8qhkYTsy+NZ4OtcakUILXtZsQvQjl0d6OodUcOrrqjnAwDxX1
uSRYujScQ9vaHwIcQT2Zt7AOygByMgw0p93EUd+TphCh/3DHq57OemyDwcOdrW2lQRyGOQ7kqCj0
bhD3zegbqimIDOXLbWnwRcMEkt6gMzCiUXLsHV1vEAvLzulLc1eb+s5axlOeVE9AO4AAFgjRE+Qh
c1u8pRaHmVK/emqdXQ1+vEZYN+09GuBH+KjP89ITLtOJx6RbvurJftFrdDWUhku7De14Oi0uGCYK
rppAyqrZ9qlukNEQr0jZiKaMbYpDHqFQSe3dmCq4S1CqvdG1f/fi4tFu5PUEojFTRwSuxV6YxVsO
StvKejKqJWsDY7hOQDwWMz43taOolTf6LVHwgdFxfubIaeEDrkK+oaDXl442Evt69jk33+d+eo8F
PUGnQBLqQmDuUzq+Zf41OumT0U5vQ7v8ZDRph9jYLUN6kGb5SH+Vjpxa3ze4SmWq0B0HZrjh93gw
FwQp9ZIO21wzZFBieAVb9SFccYgltpzV0F+5JdKP3vkRpljgGtI4lz0Shsqk/aQit1DMkVSG1fG/
eoT66i6PATUQWwst0iPOyPYOb6XI1gKZe6gn2vSY1GJfmSEEJylzs6IfWzLrzkOEoN109P2qo26b
CDyDkx9760stMR6p46vkQx3U5iVt8najzsWz1ylHRr6HtAMwIqXDTx+fNZgUtaWTTTXupzoKxV5Q
Qhb8LAwSSCVSLFebkTbhezLTGCSO9py6q3qhF1tVzHYwedd5XT8U0kDNoFeYVDh7Rzf6gR5+Vecj
gIype0EVcq17/a2Ev+3I8a7p43eQmrRBPMpQ2Vi8OZ6H/gCzJ/g6ilogdOcNeGqqfPDJGMRe2k4b
WdGAhTXUa07JnQkq9UCQV1SXZ7wBqG0wA+GZ4XSRLzY5bpulcKc1A+2myCiQ4PLh1zTRcxpl/Ajm
+KdZjStlD4679eRTSiF+3yV0VRD0OLgW8BigO6/i4Yh0K9mgYXzHBhMw5OrEWbWhI4aT0Xmnvm7y
oI3Q0hcpni9a64aCrgALNdGjWL9iR9kYC8T3weBHdvgZHQcHQYnKKpC6Q0wbHnbqLHRWywf01A3H
HGImNNQbS3TpfT9s+8juH5ngWEneed/qJOW1Nvc+8RvW3o36R8Wc2c158h3NL8ELCiE3o3zvhBcC
9aCrkc7ci2SuoEjT0RUp/o+98+iNHVm37F95eOPmBX2QgzdJb5VKeWlCyNKTETRB8+t7Zb07aTTQ
jZ73pICqc1TnKEXzxbf3Xruu1QrbPDcPQ5jCE6hi5DO0PgypZQ7OBRZIMBevgqEeoiJWeYkPnNl4
Grg9a83LMD255LF0PFzGMONyUemDxeNn1fY32jmoQSwrJwra/+BssR6HI7XMHeDGwR2Gky9rxJUC
lpLRm5BQlMJ5EdW5j9XRZ1iMWbLpML5jBIGd453tNH9h1n4JfEcuvRiy02yP32ylEFvoX7kLQl41
/rTKg/4zBtiQCf9qxNmtbEph3VbcHQPgeXa3ni5Rm/yCso2AGcwvXFAR6R/gOLc7erXVLNDd6dUZ
h2evpvDT9kYGK4N3q+Ac7Pf3xFARe4383mE3jub6xUqs2iKzXRQ9mQy0id7iy3Va9G0rqJ5xEH1x
UlZLeJXYXi0Uf8FFY/zZkf2Z1vk+8lEH6SU8SveulCZErgQzcVEyiM5ejOEO6n9IKCebvXPTh0+l
0f8i7Tihe0phk2F5X00kpRdEjdadju8z7bqYSNT72GSHvpofZucGLpMfyoWoMYaYxqi2fpYullEw
vIAmMdAqEzhwTigfrywB8AAvhwlCAHMK8sq801Cy0sr7zHqYW3qYlqAsbdpYpifbJLyUcQcmfMK5
m4LbBNflYSgB7SQWnBETy8cJMn7M4wHd57kQ3KVlOdA2Z/E5uYN7F4/leSLKfDsk2Yxj7bnNvVcD
xoBLjAy7qn6z2yPdNL45IgN4xqNbuxvtchzjIQXXywzIgU4vwS27O0Rrmec82Azn6CTtu06cL9s3
pk1k60dzitYTCNTlFNNekDZMhF7I1U+XabhmMKGJKqGgjhm/S7H01bnz5yBXQCPufxG1/3lu0irj
2cvJNq8p7vpFosQqD9HujZCrRHj2pxcEvyn6ElHBeu/Yw05PNuVUtvWgvBDrlBViKnaIzuXg8PmC
dZp63QoD1m4McoRxe1pamCKFpQPmAEiwVoiFB3PHW2apfRN1RwODoqox/bWAabOiOiemf9CNWs01
8/PQhWjwlq0WfnGL/GWrRd3Od6wC3qT7M2FJkjBlqEjGTOa0/VVUw7toh+8UPNqMqO3b1gf+Tm8l
nSGHwK6AXjXE+uYBQYCLR7qPOhfXHjF0MWXlWZNYMtAoF3UWvmce/hP8T09R99C7JkIoR3fYjgEA
JRGtEJXOheeeXAvlM4878G8jQQ1TXCSnDg1Ygi5d8z50h2dbG89m2FebOJkeSLjpFWiDaxmFCOFZ
tOeo9RaEDwG7dkwmpVhU6MjLrssYsBkwfUEuKbPr1TR4B2xjC930204k+IdIPRfPigTowcyiHdfk
sqEwYj1mAMGw2/Fb7bRaG7bP5vnQxoQurZacX5zO67Ane1qJ9aDMN6MoDkHT29tonLb1GG1qXRB6
UQL4kO6+E9WuJs+hMlCTCWfAGMTCY6rk9DVczHzPJO3tjZvzRENwsmo64azWp0goNMh9hG8VxOZl
EGQ/k0jeki5ZTxOBZPA1zjILbUxX02vtpsU6srcFGJJFpaty0ZJq8TOkPReeYoXCHqF2rqKMn1ro
N3hhQhDHzQ0yJnb8tuxmvvLz55Gij4VXY2iVAyMHmLhlGLQSNBacxFCEFGb/yAg6XJ7Iuw7st5N7
KaHX8Shz+wsQxC5KgI5T8bpgGfKdDtNzjottY9QhxFru+DVsZM6GIbfSMLR31bQJC9KqwEzxenYK
5StGCq0jONzR2i20pJ3QRxiI2IWk6U8dFSdT4GniCOZxrPfkYk7bXTLW3YKScLFoavtncAh1FM8W
2vUW49uHwM0CNZv9SUjxpSN/ajSgjaiLn6wg6jvoYaPs5G6OMaoq/rFsb/q9OV+ahE6C+5G3Kbfi
HUnlz9SONran/0Cy3MBPcKN4RlmCvkctXkJrPE6NgZNDcYqvneaiGxdfGeqfQL3KQ3tr3FbhiZzA
mwMkLW781hQDo4/YvJByeOEexQ1iSUwug+uvmxikfx4uyrmPV7CC91TLPpNBNVYp6t+La+MdoXvs
2iU/4fiqAucV/8yTKHumTagrHj6LZRtF6QJTB44kvJSC0wIDL/cmnt1abVXjb5x307fJfzgvY9kb
fKDNQ82Hx1LQuRpFPq0613nTcD+seNCrGa8WP5kwPhEheIpnf2fdfG9unLSMwgsmAJ8rix+HjedM
9Q41MDWpR23f0/N0lb88eKMYM59yTmOirzTcxAu/ARiV3UDxrvlGHZlNT0d95xXD04hPYTMl6X0m
9MkJ8ZEFaLIuMuyKQyB1vQyek/NofWKl/hQkl1uTCzP3XkTiP9p+tSKff07CeZt3RFDAfrYNd0tM
dDoYd61jvvWd92UILCF8X3tCVbAnTZYxGe9/MadUzNh6r/q7XPnnlgdA6ELpazrrPbodXgMjhqiN
V8OqT7nt0zCj22+pxptX4KXooVuzIYVqCFDHND3MIhFXC1NMX9XhbjZJU3koyHXUfVWuvsqkn+ED
eJxp+kdRuEdMFu0SkYKZCqs9RFOWPZlBp32Z/TIAWIgyNkjarP5OymSXefmhIVts5tReBtDl0Rjl
yi0sWjnTrT3Ju9yH09uoYi+po4PuCRCv9j5zqz00Nkps6KXrLCd/m3XOVxJV14YGcP4Kxz65CGgI
7TycKgP6Te5j3UjBXwzOQ9QZpDOiv7kynuxbZo3EzpORf2g8Dt5sL2k3l8xcNt7OkhL1zvoWfbe3
w/QRIk68r6v8p4tuH3ZSfEyWfs0roiqVQ9K4pe0wSIe7CZx+TYsBEYpPRohP82ZzBty98eT00ct4
WAQmL3K4nJQ+z4BMZ1tgb+7/2VSO25FH5sqZWM2aqU1TkM02IfkIiQTdNNVTWcRHXNAPZTC4C2Ea
73M8nEwVHpKwOts8woGibDsKaRCubVw13Tod0rcUEP7yT3ny23OKr0jKiAG+vpaGWmBh4+Hik46J
CH/46giafQ18b+mz0StySx6donzEDLmoBB6SCvfLNBBhSqzoNctwxXo95Jd5EMd0dh1kasz0Bp2r
vqqGpbns5jFbCJHmmzkWx6KuPn1XfWAdv+gyCtYp1yl3yCtpB7E2+lVY1ee0BzBsN9lSDH28Fka1
dLL5zogq+qf1DEDYWXs9pB9eecbaK5aBzd2Fi1LvPI3D/OanHgMidrdvSjrhwyhY3oBp4lTORMdV
XJ2d4gWCzCop6vsm6d4Sjff1dgnOk7IXFePRJva5UNjl3xH327IRf4tEd8fm9hKBRuSUYA88nSib
y+SxcMtHONfv5QgYv+4SxtpBboNwXidux4uxSh9xL/AeNlnKsDyWO05jj91Uvsku++b0+zQEXbcX
5EGcaqaMVBVvnjw1MnpnPOj3ScKIErGoPxmBu27wUS0x2+egmOxdY7is9bLJYWRQ8Qnc/akW0rjj
rPk6lux2515sGtpyVjgtBs70GHEI1LAZdwuImc25qg0EAv4HMKyMb869sOj1k5tGwW6cjTvJqXwf
lzlLzCA+6HTg0Gg0G2eCiyszTPdy8rZTW1oHAMQWqUMVo0QIDmpBYm7LyNpOU6j2nhFgx59CasAs
p3wwphZPDWSO7T//+t//jc6tjPsS+WYlijTHCyxt3lWdxzG+rLcFzQ9xNb4FbnpG+Ok3NN1PhD2n
fS1KmiUC8eGzR7YIUC+E0xs7vp/NbDGo9m7Eps+i8aX1X+aiabeaCb0ZeIcBP9/mafcox/qz70BA
pT5vn9kY9q6lw62I/oSgL3MqkIYUe+O5VcBkSWxifS3ejX7qiDAx2vuD9UsamJuGCbuMoi8nc8Hm
AMheQVVyQyLydJ3wPfk8lgJF8fxtZEsMTJvBTkTiOwltwi8uvbM8hKM+2jtzejJdNlZdaL+G+V2P
FYGM8Fnd/rj0psA4vqUwiH4MYfASuBAxgmrnkr9Z6ik7zab/UMqLzMAw4Kx5rGIS7gSZ9o10WWmK
CxnGRSOCn2b0BC9DSF5ecc1u0kFoQJ2fx+bomvFACsLhjgirad2b3aHX+B5VrMZFPWFZw+jGbe3s
K+3+0u/F6Q1+Cj5xlSdsQv2IshAhW64sB9T6RPAOhNSlyfTbWLaMQ2NGrNEp/4Z0bs9d3m1j1tum
x0nZiYE8clGiDzhkAxPzLZ3EOYz/cEFlR7O5ZRE4cMoUSmNrZI/l8BI5xFJ0wBktibHH1kS/x45q
y7HGmRFmnJ0hY4KzH7dwi63XPORpTfsqp1tWLNCgvK2VHl04vwtfu3ecsZ98s3xtS5CXBi0iK22B
oIjB7ZeBvU1vVrgMRyY/RCpBhLlz2RyypMKnydqT4O9M3Rg/Y1sCaZ8N/2708nyLM4ivso8OWtjG
DPzPmUBiCV55FWnEFR3zVe2N8daNnOEMB8ISnPVl7oPaj2b9ZBU1g6qjSBZD+lk4LKw8+ZNn6r4J
q2FXTLd0EdV7e9vdd2XXY91BmGpnlk9C5J89Sz7eNrVB2JSNWVEn+zjTtwHafvd88q9sKynLZrl0
b5Z4lgYbe9tNeoo+FBsWgksGs2t3IjhAaJBAZVxA02MYuUZgXoDMsezsTSPc6jtt3BA0ZS/XYLob
Zn5kD18PwY1aSa/53NM2AkZtEzpxDoOjWWGeA37X5P1VlYhArUeRkDfUR/by59iDqwBu+jTCprYG
1prMUnSyaCI0nKa2iXLBDvSpee6Q3UmU8hCju4iMTXquXPMSStfZukBqNzQO7meVEdDIKc22XZB8
MS+HOHbb48C+PQ+INGT5+OJX5EDN7hnVjJ9/NQObYyMbpW12KGrW6pxbqUPEX9g4elOZDlXlqkpP
nUA/VQ1Le+mMxvEfVGkRAgvssHtygHgLw2pdebf5s+6846z3Xs6TtEjrl8qfHRrFYCZbbj0d3Pam
CTWmseitktyWyBvmWmoT6p61mptwWRiDax/RG8uOG41jlu+9lLe+J2HRnxy4y8qGEuENQMRdbtFW
QuP1owt9ryygJ25hp2jgn7uug4tOncjXvnY+n21kdT6UvRwPDbf9qhxfGp/vmPaBAAQtAbMx9nms
Icn4gX71Qs/CCl6eApaSx7iGUS2IGqC2woiI1kneQnkEibCO+LMtOW0cxSPUuk1ZAq1n7Qc4wbNY
71wO7vBUS2Nt9261RSx2Eq/ahNgwk0Tz56lP03e7h9KO1jqbXsExnKQWGmpCVuOnJFpRTUhEMwCB
MZ35TcafWxp8Al78JR2/X4mgP1CXMLM4DO2wAWDB2tyXP3ZX8BFN2b2+JXWDKHgpEh3syClpCuSk
XHR4UFe2Uru+ojmIK9mLSE1xI0FmkWd3opO+Hql0EDbJTsYKj2vOldbPGHufpv2nx/mnr9T1Rmr1
PHU/t755aFOC5W30iXePr3Ztn0D3UwRZajVKHpkFE49vDPpuQGP2yU9liV63ifEeNm6AVaExlzzv
sBS4hlgXc/Cd5C6aDrLXEmcss8bMLDIxsXKu3dr0ji3LccpXvLb3mRNNB58oziLl6ONWPcNsXI8b
QxrbQqaPnVGYmya4t12DwdCcXvQIoKo12QqPzTNEdx8MLrm7mGKpcQjB64zFzN8+Pidt917Q4tM6
f5RL3Qec9jkE81bUenx1bY4DPXm1RRIazOy7pvaSS1yTSqgdZANmlaHFz1tr2n0gfRfROe9zTbXw
zxCw0JcZK3gdG08dS4GajpxFbFPuCIj6WUccDzOA7Gu8IJ8GR/cmERPksNTdl1l2NVwJhMaDbiNm
aPp1yP6a3mJIzFPE8l9Wv6YzfHXaZGLxqRHh2bPNqxrWZ/FFojziawmXGAEnY1s0D3xHGVcVuaJG
egUl42A8Z7XKjWxXmrCFmsi5V22YHWp8yUtHwUciCzjJ8Mh1VNFoRdYm6Ybhjvplx20wsoygs5L+
c5rqC2/YjCnYWRAqSWGiVvhA5GbK6vZEsoytf5jJe3OWP1mLF6RLskfbDKNloli9JrUHoU+xOCFA
118qf5mWxje79uHDiHeor9jYDZcmIGS2eay+hYAPKlyORk17p27JnMwy520M1e6S3v7hsX0rjVAc
/vlP5FS+tcfmQeY+320bPAEuGHclBvFFjgWCBVG+CYwQsmCjp5VUPIcjaT1lfZpxHZivrUyGlWXb
dLw7u4COs5U7h69xmgCVadhp1205rJuIgww1K8xCdEvVaq/G9kkLOW9tAkhrDUxpzCnm5CFHwrop
1JabhxRxQESpC8j+WihxjHA8Y31c9py88nrtNG1/p2XwUFR8oNVMXlVazV0XdnKRpyAp+XoM8EaH
vAEM/tJEE0t+1owkCr+G3oJJKpDls956cXwlcHd8SODs22QkYF2DLmvEpUQRWxFhx06Mcz6SxkYj
sVqF0a5qoGUZoa3I10TDKeJo+nFTlgp4WHQHlOwc+5xVOJbhg5XwYg2a3GoLP3QoJUPO+MsjFxib
CO4tp7mqPmcN40PimNA/Xd5LMaX3jUE2M9L3WURqPPUcal+qMt4YBfg3ZQV/wtNkD7uXscNp5jaM
G7QbLEU78Xx2qL4Y6dlxoLNmf4Ie5fVcFt9qhKRhio7Zz8D1X03xcXDkc5Njpui4uOz2aczbY9jg
8CGnucZn/mwB1cd+6367uiEn71ig5ULbWUY27Q4wvwv0l7WO/X2I5ecgs/HZmonwxdJAba/5AIT7
Azdg2yfGkqRIsRmjIFsNWfEEIQLdVJDkx0aOnW66aAf1wHOj9+QeBwpPlWU0zOve7laGbs6Ax4ot
toz9pKOLbBGIBbuI3KLhiJ1exuN/ei0r77eZx7ML3oApdZVEyZFAcrXg6jQwBLXw3Mlp5bfpDB3l
4mcJke68JbCpnZ3yur0FMakvx0djmq1zjxfIlh6vgXQHl8JjeHd+7dwBZwwrwqi7mT1XzsuAz81W
y1JhemqC5NihpbFz+7Tdrjvh/+RpH9AG2HXhivI/yjMTrpb0WtRw+WKe9XWzbV1r72sahnIAyevC
kh90PxCtG4kr2cZv7PWfuZt/dRCVufrt7aD4ubjpQAmumW/8uQVXyxIyy8q1YWQoaA55PrsGCeKS
YmPDgGLr8TFrPMsYn3jCHrIue+bn/yC+GvKSq5h9AWtalv5taJI75Fjlxb9jOz60tviVRfcaTO0j
KgQU0syI+dA7dGfSZSriOOBaN/cOOqpB5tp3wRuZCTURfTkrjvx03WI7co5SWV9WNIBZqvCJ3dSs
qosxvhQBsLBK7vXoH3VzmJxpK7iDKtx7JQ/uyDfeaIX5a2yS2LCsx20NqHmISM83v5VoX0MZs42u
6otyqTHgzckzvYBftytdfR4BSpCdHRBP1n2QYqkzXbmJGVSVFMXau8VcePj8CPsXQTNYJ3N4HrGk
rSqLJowyvhIWTg4whA6jN/8TKD9LAGEM7uXJBxSYV6rcdtQMrrHNeUwXEBsrf2sNY3xqO5pB41Y9
kANbm17N7Z+7h4ZDadwpCut60ANlqDqe8ATJsl/Y7rcqjW7vUDuxisApuj5bHMZbDmF+vDamgQhE
Eh7ZbNC9Ud3eg6m1HkX1lMjm3umd1QjUgb8G1VXkaFcB2/IlzSGQjzkKKeTyJd3S1lI4+Snz1TWG
dbuwR4liNSJi0CDFsqrYqs4AUCIv3WxaUJv1htQEeLWcoUy2u7oC9dGzE04ryDvdWK2DZD6n8KuX
UaKqtSm7Qxxk+yg2MarjOLIAMK7h17ymHBaLkbyLpjQQ8R0OHEM/AIifGEFPZYAVwthIV8Zkf/qd
urhmtyvDgn43i3m36EiHMFcby6qoYW0P913sfEn3GDs8Ncd0EMhhfyEeh5q+d6I74a+Yuk+WX64K
XlBQtmNFiVCTHx0OpUnMGDHG9kVk4yUZsFQPPW4Pay/jotxYrAf80r8fbcJwrKearVTmAa4MaLPG
fm1HeDeKhalXglnpNN1YlX9Xzc5j5GQPLs+UTSD6bd7M21Bah4g3uRtky75GIPNBJmUZ20gicBkR
CVuNzgobJf8WxAw7El9MC8/Y7Mo9zUbbSVsb0XVMJSwbw2rEAmAUJ3ek6ybTP3mLVpHNtDA9FKrv
uWkmojD1G777n3T0fntd05VqrxyzkFvTGNHLJkCGilO7n3yxkkWwJ0DG8sy4UNLwlHjiJRPjzrSd
PaFMtTI6+5TSOwheFo9OzwvRo7xvcfrDS71WpuSF0TZLHbobT/GGNYcvLOv3Rf7lOjfAARVNeXEl
Embz86tf5yhcNaAPiDpZz2Hd4EYK35MeaztK58kAk7DAaNdjnB1PXhk8krViwV0Gz2ajT31UX/5/
60HVpd30f2s98Gki+j+1Hrz+tt1/vKRNzD38+b+0H/z3V/67/UCIfwn6PEhysd8ILUww//kf/24/
COx/+Z7j0t8YArLkN/BL/24/cE16EUzLFIEIAYD4gs7tlpNu8l//6Yh/WXBITZOxxHTt0A//X9oP
bO9/bx53fGEFrieEZbGZs/hbyO/Ph7SK2//6T+t/kKYcGFJITPMChFJt17+lRmq1b+xHYrqMQKwE
Cskbhbvns2OpsmfrmgNjutNIP7ewfa9xbsdsieZsWVV5xImwpJRlwArui09OFJeeBNy69scIm0+M
xo4RaltkCQf9ODqn/lFOM3B+k8TbFC6bGGm1t5ucYvv5dWCD7oGB7RHH+nkX9BRDi1jugNfCFKhz
hUszXOvOWc0K1T0Ysb67RN70xLHLroZPESfwQINhk/k3KkoEdCMuYKbCJ55veKo4URfWKnhJQvYu
yBvwzRdDYVv7MGmTbRVVZ6O2QMRm2l+TL+0TSoQdssMbFpbnwnTme1QVY11OPhZo+iIXbZc1sCVy
em87Ga5HB8ibZyXl1g2QmuoY/CcbX9Bf9viY97fANNI6xAk6dYmd2/1nMxUu00s3UZEFEKKwBTQG
2qX6cVhDLT03w9iz4hfGyle5AGiP6MBQzNGLbQM/J/xnBD1pCaUg05bxJpmn8cnRATJKS/Um+UQc
a3REee2ZVMHC2pXSfpKdRlpJjCfLtjBftC9+Mlw9l0cXdj3lM7Y0YIwwL9Tp6/xP7evE4w2yIxBu
KJ5n3YfPVAZ9uuTwtISjkjsgJ/OJyF8X7G+/6hSwULpEoJe1H0PGStKriAF1ZQgvyHLvurS57VEx
FWLHPDrjyKBiVazOEgsooH8YYkRC6JmHuPaKY2DqM471t7Ruc7ob7GBljxbsHYepSSESprZBbVkt
OxLvrrWFJMUrJfD6FQCXbpu5LUYAGolLsDZrioPBM3oleHMlAPvQP/E20zZEuqwTouGCiykSDSDx
SDyAS1Aey3qy4y3jD0yj8ZsgxZNpl/LG7sTYQTjBbnChRqbzIC37lEfelSP8pc7BFKnhw40LcVM2
3pRMmktTAPZOZ6qaHKIReY//IB3ZejBSrw2sYWlj+YsRgsup9chCwJNj3LC2DMIzn6Q6tPofQTrc
OlMP2BA4FQE/gzNFHK3Lvn+1C3rh44iSXkz1lH8LbrNRLk2DIjfZRKeIsnltA9YSqrkgiJ4jcsBW
q2FnuQ6zQkl3QSkAM6TJY34D7E5zqEnVWdSIirvOLdVZAIzTXTc8J08sPh6QqFFrbvaGiiWXnH+y
rgTPiPjvBeqO5PwmrEzuRbctKclscFpp/I3T3AzrmtLbt8G7j/DR7GguMZC6Wgdjndglms1h/pZl
+HOKdNEPcqXpM187lncnGujeaYxxfHqtrPF3MrQgV+7dKX/csz8ij4EnuvY4Z8w5pbDJqEmbJzSM
1h4SQoBQ2/QUiw84xotQbf0ovjawc4E1X1sND4NoX0PgkwvvTlRUtzg5thNbcmYWruBkO0OBiWED
L0MP2A/emJ3ZfoYT/S5W+zmOfbkSplhNsflpzrcfUDwnSwuytoj6raDTGHpWG+8MaibwzTXfvW1S
FQYMcls0817ZoX0qBhrbTCd6GFUYPScleO3isUwU0Zi0+px6EP5008bkuLDsNHXyK6VJe/DgMLih
yhSOuDhxpA9jMrwIJJoDpcgRuzbm/gKvGETJPAmuGpNbLnVJV9mMMT+EQIj5nv1UknhMvN2JUrJf
P/tLDf+lmBHZyynsaOyzfwdsDUNpsoz2mbAMz8TpUJJnar/j1BnuKC7JYayZOPdL+CG0AwCO+aIG
G8s8RaCr0OGB1TmIn0GzCiRPJlXP27HWjJfkla+cGETfnDuDZbxMKXtLmrTcRvSA+x32RI2tawF2
+JQL1pS5A5IB2mASgiVL3Gf8ehkLVqlWbbaf5iKlOQp/QF3Ya4eGZkL7BkV1lglEihWiI/qzKuNn
IMaoVxccKFu2lGygsypead6SURPZ1zI0MdIBvVayHGDQGXpl0atJ83VrhPQ5wsbGkHFrMxxR8vOS
RAY4oGCqHjHBTkssGhlZkfDDD4XelX9h0b1lwQ3+WahrO0n68ZAkUQ8osL0UJqYK3+cJx+Olk/0q
gZO5aDonWKX4rUHZ0Qrmy5LKT5WAJqLIDKYRjT8hGpTDtZPS+8uxN8rNfEuNinWH3W7PykJxDFL3
Tt4GdHuwNTXw0FF2AKaW5K6fIJjPAsd1V0lIKV19Sn15bqke9I2Lyx44S3zNSg1fWa1NFLTwMW0N
51BrfJdGb/KPYij3RubvEs5FXibWALMeZ6GePeoF84gLJc5fwYYFaNgUcqOWHqwbQl/2N6FTjXA/
nC0RIralTrhXqcTj2O55riq6CdoDWLEL8DR9zYOj5NzsKNHchcMEf2AOAGwKfl8zh5tJh1fORdM1
6lVzcCc21BMnYGCswYZb7UM2w0PfTca+jbn+Q1b2FO5wWldi2NHO2y3nyTkQc7IZ0jjG1lCjADfU
OZHsiu7PemBtDn689tx+o8b6V/WTv/QVoDorLTEUu80m9QYLKAROtXwi/98mCOjOU9PTxYQR9CFm
AEmLTC8g5Pf03sC063E1mKW5jyY0qAZwpcPrKGXxtdIm2qrl67MAemKn9AiNlIgS8Sdlv/MQwi8m
qOeEGrcPJUS7SS0j35mauBx90c90FJFrLu2PJEq3wxzygud4Frbjq9/gTbVV+WTl4tVjacf/eOkf
6oESeEdS9qi6yt75YUcwKL4ddC2wJ2P66Rnz8NaY8XdNU+q2wR3p2M7RVwM29YBPzDQclpd2+Kyx
PYo08E/sMMluxBQT+LfweuzZiDnMXYSkPqEZdpyFSASomJ4CVftLw9AP5dRh2tHzithfTPIO3XxW
+ykOO2ANHA5nxBGFwLaYM55cLVtFfCko0YIt+JksR7ugXdyWX+D3HcgtYGOEj6ibjtlhnrp9mSbX
1JLeMZfep9Rpswa4dU3xkqZU6/hz/MZKmyei+vAb4ynPOvIlScRuMcYcFcHsooEgObdujtJdzNcC
mzr87My7RoH1V5bopi7cOMYHRGnGp5sgn+3Z062LIBtX1EZxFg43jZ1tBD/nPdNKcQqskRGJZx2V
l82mJMuy7lqicEHs1cs019NG3TJRTUPuUQDlFV9ZLqmtHjjKAiksMP0ZQAaX2sb0a9jmVxvbH65d
+/vWSC8Fb9GjVYbuCouEWtCJZfKIroYZIu5UPURKwdRo64XXZw/oM6pOrpGblyCJYQonhQs2me7d
pTUDjZJ1+SQGpJ3WvU40gqzQS5eTMp1NAwaqHnV11zH7iIQRPQx4jw10r3pA+BZ9RoEiHWZYdB48
E8DEWDdX4XinoKQhJWcxXuux3xWGz+slIiPqGm3LW3ZmlTNqQFi+BGDVzs07UdJXRl5muxZh2tGk
ftjG3PfVdCteN6gMQQFGG1VPuM1uRsysP1sF2b7WMQLubj5vga8APeo+Dsdx6+r+ecTdy1jeIOIG
WEfnrpyO2sgA8DnOgs07IL35RgTJ7P5QGH88YzJm8r788PReKBYbTv/SmO3GIBl/ml0baGJAxI3v
eTHcMCmWbFjYsr2m2JYMhNegvvBcFRagWGmQqAaog8nZEPklo3ySwbpXH4qUFyYsUNlzNPNeM+Ib
PlIRGY6GFzcV2xmL/iRoeKhp7X2jm/FbB0yjKL2XNtG/sOlYB7o+G6vSuydz4p68nicKusVY4pYn
PW3hguGXuP7qiGyQP6RfraOPZsA1mnMDsA6xv5LiZJQef5RBVUwyqNfJm35tlT+0GXonEys+x9E+
tWektW2l8PNaxOHqtqXdPWuQogyW1GbyFecsiphEPsq22Qf+xHvvvsmAl/Xyk1PU1dfTy4ANx0SZ
xn99LAtFTnPAQFHhCUnn8KHU8daLkEnY1oH9oUw8LnBpPfgyfPDG+DMIYj5h9mps0AvbrMnzfUZG
vw8bC8KYhf2J5b07nO0cmH1kYczS9aEuggP9Zfu0vOW54BR5NJj7rb/zo+QrtJ7HGS8ppzc9yndJ
qYXlh8+uwFbJLm8Mn6Ip/Gb6fBeaZ4gbmUtDvtswxFFMG6KgGa+WwKSzNKru547Hn4juZ0jgVSJf
UsD50hiAy7f3ZJc0G2Dx4GUYbRO2lKYFbyjJiAuNsP46zpsxyEX+V5ROXaWLOcx3DrT2ImZH9q1Q
c7x4fnKSQ/M/KTuPJsmR9Ij+FRrvWAIBTVvuIbXOLF1dF1ipDmgR0Pj1fKgdcrg0Go08TFn3VJfI
TCQiwj/35zccL6+5KqDhEQ/pmkMecIfWgnVqw6/L5aWwMVAbA5Z07gsDzyaXIwkyVMC7QmcYVKld
SjCNRdv+SDrCUcV50phxRlVCw6F5jkt1HV3tJhh1184vkMprINEnyVDUrbVVSX/0RDvV6VVFOUUH
pv4Y5voObNeHbuyDQuA7iK3roKy3qigf9VqcZRVc2gS2OqG00oV2m7wxg2e/V9kfbeaf2P+CEQsH
Dx9B+zlUzmZkiwMjf1ka6SoB8w5WnQeBDs/WzonziyvadVaHn7493KWQ8Ywg5tgn3JvtOSuz7B6j
SDCfRTSYX5o8wvLnw6ekIDbk8M6QTxPVQ1zIZAWNauEODDOE1y9LLTsM1DEwA9mFyKeeLV48jB9E
RoOXnhVpfs613ntUhbX1ZfgYlOeuL99d+Ju5QJLsHNA+NsDS0b/hjnyWHWp43a39IC65BS2RQZ7Y
VjyjXqRsozg9a2FwS5xuI+MIQktn2Q/3pROqIy7Qdj00CTGILLlB5o9oDmA/heJCH5munyK7Zi43
1fum46bBCK7rJ85RBdxZj5cp1Z297OD1O3XJQRmejemBHGpyDAVmc46kfh1aFAAWLkBhZXZ2eu0h
KsSG4KPaaYF1y0FJrTgBYuuhT3GdjMExl8NpSlzuuxhEVFF9F0xl2Nt0S5P30IRr8VpX7oufdd0O
DPUidHp64duaGHSMnX/SpkvKbDrBxC5a5oS6Hr6jYN9FHWPXlKEk1bUnEw0b5YptnDQvjKzbjXtx
vLOq2BbEoeAwH57ZO3641CLheqsV27i4Z7Vwmp9ArAPFifHVwBFtMaTRjvn5RxmRscqsEhqQb/RL
I+s3oV/fSlkBItWKF3hgzN6R34Na/1BaT0FPdK1gAy78AF9w0NiPlvTOLH23zoxRzXV3647ao9Np
19bsn0WNBFPUqFV66W80qj7pMGNdLKY3gygS48oQ/CyssqBod1yXG6HwPZUZunufJ+dI97xLJA0G
eQJhvAzBTEfhQUvSTQdmZllUkK5SrjvbqNttWIo3syjYRJeMLJlVDQzk4yK196burmNBHQQD5Pci
KCFPM3aZ3BPG+OKiy6h5zCNSUDBRw1A1xxTFc2Uz+ZHTVu8ZN0YdDmu3noEbCSN5szzmRkBUUlqc
243+K4trULcuQnk4qR3+HCipSJ3rLOlPsAvnKY04CpsjRzE84P9Ysd0KCP02b4Yn5hQ19q9UrXpL
G/f2DFSUdnMcQwS2pg1epeXgRNJAOSX6BqpVvZqUaewM1V8YI8JPsBEno4kJU+X8zjreoK1bcZK0
u1enAVFb9A9pqpEFUKolPQw6sPY5lfSpayLgT84Ga9tdmwrY3olI1gA38kVmu9vBbJKdEAGnu8ne
saaSRPcYdnZdzSmBzZlP0+WydxswpfYMunYOKiQEWWXu2rICDR0FeSMzxu5+aL8Ksx/whRSKlbtH
rTLPVWt5e/xD/cq36jVgAvYFSP9NiVCZlvWlj9XNHSjYRopd9AMtPBAEEqP6tAOkQDjoX0Qr3GXC
gW7JTvSTUMZ3hmUK+nOA2cpz42NX6g8KKqxOX9bKauWt0eWdGWmXwCPZBBQxwy5EAIJTDntB+KuG
R9YzkfGtTK3PCOvHyou7U1TI82QEzPRp6xMkC1bKrYhsMQxcykTb5+IxmHIghS7fOMVMM6aXVEe+
zGMI94X52GoF4sCoveWaMFc0BJCGc+diOjplpa6dA5OdiVZuIh0asgNIodZNyrayjrn+lrjVc1FL
9FjprEufOa9F8yI1i/WSwBEhSkqr23od9sr/0nRB5ziKlBNLLHU2njoE1V3QZTtsz3NLRQpTSw35
QTbRtpQxFltjriJx2fwyAsWKTS2j2FfBKcX02KjqE2OyAFaY9POR6Y6JnDi48wdZlwIeS2pvaAy4
mUNj7KLYWGpJzN6icNxDH9Z//ElJOE59T6jWDzTtwBuFEyFnnZXtoX3+fPgpVxkxgBzEWHEB/vxP
UmS0ooG2XdbcMw90zrYbE8EK55OoDrI1iA6NNrl3KlfKnNAm0gz9PlFZHKz5gyklYFkSicVhZHiW
LnCjksz0FIeN2NhZYzSSCW+rQzl1u54W3q0J7uVgdpBZf/7UN2xqPHryShaw1An3LVZ7o6IgDM7g
MehnXvrPTw8NH4u6FawcAhbk1T1O7D8/9+eX+fkTkvgcguR3+fP/sQtdDXEpdvXcPN7NNS29T0at
VxMWPexVC2Roccgd8ceHkB6OJZOVF9MAtTfMzLAwA0q8/PkjIWmQOtWMIfOiIDtEDesP4dBTFel8
orZs8m1RTLceD5ChW3UISzwkkKOt5U9Pzc8Hgrb6uhf6+5//S9jegV1uuf17sc2fn/gptvnzrzEA
kNU4c53+/ERfMMCAxINdq+T2JnFtc5QsDn9+8JUJM+Xn71HUrCsyOQTMeBfA+24WmWi1rdtqBypN
m1UjKdTzsoqYSpCdC8l+uMMaOPQI2FUWHDM31/c4y4HRUcpqgAJa6V1mrlSjcJ7SJxImMBNitg9t
TYk0h5XY10DxZeBNWAnuspyFvx9b/T4N1CXCb4/PF+1+EJNgPcWq6MZyIheFyOuQglqHnfM9Ca3Z
lXm350xgn8B5bzHSZOsSVUobHoQkApKxu0WFhKljeY89b8OVoaEqjlH2NMY1LJixX7hclMfYMj8j
wcIy2DN4lXZHI6CGWyPgXRouVZqJOIxymBcBQOK26KEJB+2NXFR91KdwbRSj2pR5vpk8gP7FYMY7
XKWsqtSITtRIAWTBHzJ1mEj8VqcOINF3uT62hIG6X5WWPekDgOIYPQguWttnd5wTSWjYpbtPg5bj
knIJBAF8reqtFrd8KNjECfnB2Te9lRpdkmAlccFACcwtKDJ5+VWJ4lrrF2mJXWVyVMHkQTvrnZPZ
z4kBBClR5jeWkAfFoTqtyGGkY7qf4ZOdhh/YSuOzaYqnhIgAbj2KBry9Y2F2ZE9GQKkbHuvRPcTJ
Yydy9Bazvwatde+rElZ2fCGVi4GtoGJBcd7PR8zZQf40g1bNCVN513ZvYebf5h9begajEqJkrlOC
jYziL9q2FzhTARs742tQ6essMCmc07MH23JfLI0JTocom2Jrz1vurMWkvnplvjY8QjtGGGkg65qt
qH+FIxp2IR5UcyrmNkqESqwzY/0yPzq8m753xhyOZWBq3l0i1D5hGbuw+S1DKNHsJwDKxNLj5Aa8
Xbcfy4D9z8TbIwWjsw1K/alqhi1udU6JUftV9w3bK865KOCslWJf6pZ2rJtHERPYtsmCcD/z9qKK
ttEMGKEWdeHMnPo+yr4Ty0qZmHTFKh+xKRQUFErFajnn0ANFX50xPpbC/3SkPR3rEg3KgKS4pNCu
uWoj4RS/r9j3kfdotFChOGztFpne01x7aRKW31Vh5NxyVMzCnugYZZZBnChfZ4qGznziIeRM9uan
jkGR+V4l47oztbcLPdLhSgQMIdzWftUccDENYNI2BlpRWGd8rIu4I+wTCDTvwEDwDaqzckzqBHg9
VBHlGwzqPqGm+myM3kundGgoubnKC/NXh0eNsyyPuVJ0hXTjZ6LwmWrpWsK+2TZ92vNp9ehYCQLC
6LCxoYYY/NWm7yuQmujCiyi2TwZi3c5xC/2QNvHHiCXHEPVd5NS/6aghd0JPzZjh0Je21i/xZqbL
hEGEzqu4MgdJ0Zf5NpUeLw8Rm8ryT5Nf3UMa+6JuWC3qAM21qGEJNNi3Lf4wfyqKCMAkQIRFTQLa
s56diDdpEHW8HYtn5RpXfyRqaicdpkwLb3BFt4HvL01m90sJVB64C5WgPtnXGnzwIsvsRybqFhcp
4q/fz1UTpobaWK2p3IRAU3dsnaNoVf3SW/yyNt3MXCe8JB6kNbd40SlDJK6YrpARAH+91F1FkKG/
NiQCo8bhJwtc7UnU7rFJG0T7w8c4tKuN52B6l4rhnadZWylH9sYatqiIoFSRcNryBRElOk0iQR2x
t0PNftVCSuPJOFnjMXGNk1LOW8UWrLZx3oJNxEnl3Ve+8+FBeyXQ+Jqb7bcopruyurn0wowWMiDO
RBQ/PkGSkUFwFbzOF/xsuGsjf00wa29a2mGo8duHrXWXJC42pfi97uTOdwqafik0bB20OL/Xb2OA
EsNmQazscXiiWQGwfqLdZ0mKy/1Do3oGiFqzn2x9P1YxDGUl8QgbDA9tXMSYoyjLlGtRElevXH9m
7OwSZ7ygU2GlcW5m2tzlhGXz3MGNal5/fu6I8R1gUUI0A6aYcov7EIA57i4W94ktt6UTqYmc2c+v
EwxidL1prfTJDQcivqkk3ZKP35oPXMYTISvPfEa0EdlsgV+pva+J7i06neYwT+VnPw/uHSNZmWOv
tpn1TqKxXDi2/Vly3+pHpraqeoqreFur8Gjn2sX0u0MUclcc/JuHmmQ2CEWyCbmDWSY43/Ggje5b
43m/vfRDL3ByMzt7zPE+1HGMyRdfYVIwdQfQx821RxRGYR10oHbqDRmXw6IXc4xstjk3Wi2v3uGW
32OmuBIsXabl3PtIQGHVZbDu2YOcQl0edN96tHXrpSx4zjIeAHvLPdGklOJ62qYkboa5XrHESlEy
hsHECCbQTNZMXw8EjdeMA9/1Fsm4TeEfkGrtonvdbj51yR5HJMsGF2XK+4SFdgv/66qzGBghIxtr
3JcFMrFBeTtYWcJslcG0XeGrjClTXpSx2Cp9QmIuxJkq7DX489dq0ufpVXAksbuCE7du3THllMgs
BUaGW5W/4rZ7qZNGX4oouprEBxZNHN31Tf7leShImF9fvbRa1039UY3WW1blzzk5YRDmT5XT/bJc
IuhdPtyx18g3nB9dFoBoWKZ98h425sZnOrFALoWDoz5sXs/AGwBPMNAfCmPtpUay88YHGWvNXVzo
p3JYCR3gCLM+85rSl7xkpYE4VHVkw3krFeYqcnlFy3YY1nkfcSXYqmJOWb4i6M/mQlIRVcNc0kjI
6+EIAOO9YCxmbvAGnvWMebHFE4OdAB57B7qoF/JXrZG9GKtj3rDzsTxWSiwkR5TXmz2XsrjhPh6s
dzhWONLHR2803hHN0hmCt9UgP7Je5p/z+zsoJOl1fNFIbGCjRUP2zHIeLd3dd2HH3cdhCteb44mA
DC2PCpCVI6j8kWm7k8Qcr3WbcAAVpDArvoutPefcNfW6ahdOxr7FVtYL1oCdlTvESKnQ2odIxj/b
fbf5EpDZ4Elr9MZqxrw0X/MuYKNSccuE9Gokzadm8VvUmvFRQ2Uj47iafBjUcQ54YSZjKdvH1mHs
E75upx0qI3oCGdFuZJHYHKxuNIFFx5ZJiYnzspgmJjKEl7MiePQj51UPmQvIYICHEjw3ekcwyYO9
V9XHoA3p8clJ0ldwCoSY7nII5CSCZ+pDciw4DqEqMAppvArDeIyryX0362ha0Oq9IiRoICTFa4yH
uzyjRoQJP9QJSV0GMgjcQLPfFpr9QrNdv6/qDJXOYD7pRi+VmK4tm8gtJmWIeSK5YwuER2F0XzHe
7Cgf80EChWoZ6IQFCpMZdzuu6d6o1ml7GRFXu5aY1KA7bwNyxXoquK/w4lqbXAvvKc2s1kYAhq+P
N04hr0VYv4opNtb9YE4rDWMSDaUooa7cGjSc8+y3B1/SJ8r0Bu/99MUw6FjWnCqK2r4YQeduTW94
4lJQLCY3Yff9HtvPHdXCT70OdQL7jlxGOQtZRe9PPPTFCnsY9W9DarBr5pFzi9rneIcCQErLuqY6
q+S9Ai8tYZPnAh4bHb/d9OChd6XcTyAEsE3mB70i49n1jEuNxurRCZybP2IMIU5yTtGttsyc9W1n
JPd2iX1WJvFJt/eEUhWH7LvWmI50jJl7RmaNTu+zbKjWpaBrkf2EC6U37a1yom5btxdTGeOVQs0D
U8Y+MtQXyh+eGmShXuT3JFVOVSeIFujquakLUHz2q19+Oo1brzQiU+ANovssmu5J3DscEmhyq2V/
HyR3cNKO9AGc4XH2bBCLo9Om/SadtN9qmhgpRbSrl1iWl4UgdGe3v4VP9jINRrj9+pOlvaWJ861T
htLnIj+aOc4Zs4tOEJmBp0gxU9BMovQ5VSTps2VzWed032mIbfEESMJL843mhM6GgP+ur5tLB6Vx
ZY0CcRAnbhAapB4saIAiqWBAmbTdtiPNQCZrCK8ae5t4X7fjPA8MiRsH1Oz5W2ewPLzT7tYjkDgh
uNeO5m68pgPdxFgmK4OHfnBfDTE8I0c8tTkZHLwwaqvRITTkLVr0+GUoFNmUcExA5SbnKydaZm0A
jUjbT6WO49gji2n00l6xhnKZpvUtdghGEjLIQeR1mya395WPVo9D+31KObW12WufYn8K2rea1ue8
UczlSwpeAq8/MxA/jwOTA72Szh2zWdpov528I8YaMPVo24E4B8dPOWW7enKvXkTfG9gualJZsnfO
JK62tNhoIXXa5iasI+Lago6pwfjoR4inSWqsMkl+DGL2tjCeWiIwS8bEmE/SLN+YEM9gFN5imqHZ
nXV3fi4eOveL7tyV79NKzW79o2zaVxoRg1JlUH3Aezf8N2FZWtB4QrtBQBmODkIgE3W9yIV1YNy9
SyJY/v6Ell7rO059GrrfuucgBvERZPlTFBHDzMhclpYyqf2chhVIoaDNf1c5GSS/lQYcQefDGkn3
0kpCTDgy7kNLb/ZDjzMfKt1r++EVItwlFdMkJMbWNWBuQCYFIcqRKy83YcCRNumfPLsCcuxEW48Q
cjMR1LQrSnbqCj7x9OAILTlEvH/Z8KXxuhGUd1MEWG9U2oo1LpmtaBomazk40Ab2FwOcSQZiQbGd
rVDWoQq/O56I9p0AXaxhRldDCxgLuz+188O4mixAyHnn3ms23CVHP8Wa2a9D5BXslDm2dQWCj1hb
ZKQ7hjm0ko49fAaNeEzXwg7kNxMxCXuzY4Yry7WpD18/7uN/+Rz+VX4XtyJlN5XXf/srf/9k+6Xw
sjX/7a9/e2TIXmR/nb/mP//NP37F387RpwKR/rv5X//V9ru4vGff9X//R//wnfnpf/x2q/fm/R/+
sv6xWN+132q8/67btPn5LXgc87/8v37yn77/T0Zt23Ssn6fq78/U/BP++Mr5IfzbPz//Tx7tv3/R
f3i07b8ICyu2I2xy7sIzcFv/h0fb/ItDLNC1fNe2Pds38YT/4dE2/b8QkrAMHYSF4whD9//0aDt/
4buZHh5t1xNCOM7/y6P981PKv7/i+69/+2d+K36+6bp8T34NXfd4wP/Vo+11TkF8TBq7ZqrumEJV
QOTyeO2e7CZCf5ZwKAFwbd2q2jKxOXKJJ1ZnbJGOYJ5nJm1fI87GQ2+MJsVYFzx15BIHop+DKg+c
vZJdl9AyR0ELLSxQOOm5ADf8NBnzPqxlGu6H+AepxWx1KLAOg19juHcjALWtd6j0mjfgE7NqFHky
eEQQz6lBq5gbXpLfrEYvZTDAEyn1jekzO0aXe+vrW/Ss7BpybX8E1cm5WZRvOCA/hllpzkLaMUrn
PhLOyatr7iNIaZ22H39HzBUt16GNvs5p8nTdbty5no8ZRqCl65KpkEBBD3LnykoiDjWHp53ntqvE
Dhi6W+HMDGSiMlnMixyXtJPk9MJxhi1Mnv922TIxcnKulfLZhzLvW40kseMhxdOcxPdKf079L9P2
H8kOnuPIfwLmwelQDM0hraHm8/LdR0GnNnIW32lQ4cEgxmkxqCKmQWuV0QVSwPxcWI3mLYsQtUPo
+ciRJGG90vTAwqhwwINHfTvh69dYw0Y/xdG2mYJZDeD3F6YJe4rLnnxX9YoXlVNqfhwpncJEUp5K
/PRpxcPG+0uzFDsRGwDZjckRLnQmksfO1iBVhJ1kTiZ35iija6Y3XyVzUBKeuAzCKPCfR2s04MoS
9xkN0uAcDUSfGcBwAkoRJwkVF87Qzovv4MyzOPtQurzQunajCoD+Ii6Yqm02iX8b8ecdWg0I4GRO
Fl1YT+XIM+Ujzy6d0OBXseSxiwZhgDfh3Dp4xl4NGl/Xpdtiro8eseBI441yIJxWKumplhPPdpSH
G0evMAEOyt8Pzi4i1730GACxPyEuFqffdu8/9qGx7WXxNXnaB4zaYsPq2q/1YPQWuBFijN8H5pJj
bpvb3MtPyujVQRg5NbOhd5h30tA67FXGw+Lol4DeMsxNIqHAacARSQ2xF+gtDPUjUUrF2Y/ErrEs
nOyhnGIs5sb4MQyiZ7QaqwMHxJN0OiyY81vNHlB+aZ4n+p96+eHng8rgbWOpmMUGhiyaHAWmfhRX
tqPNoZk/WOga9MnaO3LdTDdgAyv/l6Vn+LjhNAIytbLmM/G8rWywiMSKVofa8txVpgYWd07Na2i8
v7MoxrE0X7JRDVKyoCOKeuGv1M1eVKbT4YWk11b1eqjseBEXrr7vA3vBhqwmn8WHQEtRAqZ+a9ez
mBG61SFZaBMtJ0OGPuhqjr2MQ4YGSQfKyy9dsFk8MRpm8ThTT/jndrEaiEEmdr3mQDbhyI31Q0Aj
wbrPsbQWkayPhV7fqdaBURo7F8+JnQ3wsEtV2drWYYKklfHNrWYnkR3Wyx43ciNlT18g3ZDCitZp
k077pvA3jWTXMTrtNYwJeZTC4gBQzoELFAqG46jttVbsmJ+opVNbTG+x8R/izsO+1unXiow051lJ
LLClP+7n94zsB5bontAzJSW5DvbXpLQ7qAaNGWP47oV1u6n5RwbC+EFhxtn1UbWcvvTEHw5i/hBM
EOr7+6RvmmXf6iankWVe0Shqut6llC5PrYNeXMTZfqBcpx7cEW86F0ql4WyBVQa6ti0PNE1JLL2k
kLX8vc9I57ejcZPIBYuWWwFcofoDPEhEN6I7wpVgb98Z1Z1NDnSlubxKkLrdA3lH8rAiHu+h5pyo
fmfsCE1i2+w5eqqbJTzz4oFkT1N3onBn7XDxbrxBuYeplI8qHPJt6iPYBn3vckfwmAKN8JHwrzsh
3crCpmdu7IEeUqpNVe1YHGkqRBt1sFyPFHjNCxG2n3MtCf6NMu9Pw5A84AoMtkGd3CXwbS6DAe9Z
QV+WhlLPI1L1lSqnXz9/A283GyejCYbZC2cag2Lr2rpMdqSWVarNO+fE2JHJlMs84AiVBA70Wl/X
ViIxrJNRie+mCw+ZwnyYUOlmWRGpgGZ6F2FxQXiY9V6TU3WvqHXFZfrCU7vw2hEHgl4OJ0bM7CqT
5tyGkbnJJ4EOR5id/LcZDfDiDUkauceALSnj80YBLwv8K3J0w1U3BHKVW1oPVAJzC3qDw3GI0TAX
fr3x67mMD1DNTYYfVjDZx6KamXuqNNZ0od447nnc8quIyw43tc17CrMrCJAg9pbWkPS7xPA4ARbu
QQA+PYDYPCnL97au4kCdD8lL3Vj6yQ6IQGOxNE9FM5uQp5oBIhPClUYnwDpIAzgXEpa0qONnZ+RA
G5t0HvS0PB5Y02mAgtACNjZ8cewsP8kWN0sZcWzHjurshtHDF1XguRw6v3nAsm8FKSWjeXmlnLjY
QxdyIACKDiPXZCwDIyoPWfqVm6wiTLenVYW9u4+sdo8r7THqDSROdmTcJ9riOHmGjTuU2JVB6dZZ
53utfj7BU5iv3bLdclNCm4ySG4ZoHHBt95CbBJBxC9y3WkB7T9ygHPt5fi6BZEBuiO/TVo82ge4/
4iPaa5r5HDRJ8FYzSFxGdEOelYHBI04eOnM6GK6F/W6Y2hWsZOqX3aghwLVN9V47YNfLkKthqsVk
XjmKpu12GKER6So+Yr4CAN2VznDfm/XexTcX94V/Z/Wz5bOr1BHYgClJxXbIt4NrYrgeeVWnVrGN
M/wdHLXHAkwHjvSk5bJK37XWvzc1J7vi0STl3AF2RtI/5eUJHqGJkznABeEOZ7fpnBVTHmvDcPg6
uXW/ARjYzn5Wz+ok+WP+0YRDaVEG/a928uTNoKg0F5W/tlEcGT2t8qAzH3iJDlPonNidNnDOSig5
hvbaRRnIET/PnigAPKdxvEVEUaegR3tnFZpAWj1gAtIA+PfgIoNQp4TYKI6ith5sHQ5tlCntGqJT
nTWHW6v3NhIUu7GJ4NQLsGDXWuE2jiGjlIksMMq67VM3ox9bFdN3VUftE756m3smUMBpQoLAHbcY
Sd89Zcbr1BpqJ3tenoIxYajcs1EwMdW8mcctXIsuD6BWABunhyaKjBNg+GTb6IV4icTWM1vn6HMC
BXsx2KeyiY6kPVh82yY7xfF0DvJOO5Q1td4dYMsNAATWfZDT2HTDcltakXnqu9DeBRDZ9UHHRU6F
C3PJJMCDb4/r0JHvisPINYp7oK6qtHexBF1Qmz2YoCIq9gD4vLuhU1c/BvI/+dBNQsImFRi4c0K4
4xBuYqWlxzIeY2xLsfsE1OyNW9/CLKPmKRqajQkMiIfOFccuDF7TINGVwyg94Yn6jGMcO6aGo22K
mQVRMJLIN1BIHSnwjgqKWg+XVKJTFsUKeR1b894fQWhww4dpSCHwqrRRhuwIJzb7ZuSZmsnbOEnr
IGdQvmY1amfAF1hNCZgoUY/GQzHbVpOc3hNQsS9NDdhIl275pAvi11lnhV82bsgIpMmTmugah4Cn
Da56ygGBgvoZuKtXU/mrjjHF5IYmj5QiCFp/mS8FXfHhZorQIMlBCqBym3bP6gk6HXOF8CPu1dVG
eaMErriAWnZWwVjiO4gwWrUezqkqJV03kHs9xE77HOIE2Af0vq5suyx2yaRvHe523KZAYgZ6Tcy/
/a4zh5Bc77J5ClnOiXjTp+BwdfC8atosIWVskgP1MoLWPFlScpRrqTCEImbu7Wy0dpRHrAThGpBa
E1OgDAHeb13vNcS8EaWOfTeORLRMTwH1rz3cGRkVhMRlLoUfv/NdsFtWjrd0XQCiHXoeww46TCO/
l1vOfespGIxX8FoL4Dn3cmC0NnV5viuyEMS7rtd7gxAOxbbWugTxdYMig+sVZwlge7pSdCoCN2no
Gls7bX4PZkEsMEH8APP2kitig5nJ5pAql5XF2x/d1SRlGjYbHOpcxra/QIgNbl0a3LWhbfPO0X7n
JYKgo+0xDMNoI7WUZwn6H0A7ZkFNt4waDdCg7C0GKOWuDGrtLLTxFLN81tzsQRTQlRB7sCgBPKbH
MMpIevGMYhXTzuy+rnAcOBkJhhrKq/csEtVBa4ton9v2R9hPxqaOQerqPrbHVtYELjrw/1qbFech
de6itnns/TLZsfP11kNXQuh35KmsSm/VCFHwnekJILeMxMd3divztx2AN6iErvDt5fGV2w37jdKo
71WMHDbC+FpmcUNjtw8bnwKK4JCbbslEIuuWGjuMFQnEy5B57SX4hQQBys+v1S5DxFjUgw59LoNy
1ozuHYGrZjcMOanaDhswrgxtaXXMUUV6nmzwiqxMQFVbsg9B6L6OZrjNlJs+5YF+RaTnWsTpHE5V
y+sD1Zw8AdWN1j4GQLVq7KFbFYh1azth4OgqHYcVVeea7HirI4oe+iw5+RNZsTaZeJIDd6HFQO00
bKMFs4Eoh9Zils331FrVsRMYLYknvitJ52rPfGbl5o1+0KahYTzZ+xS5xksZo8uq2kE3w1hvhBBX
4HRJdn3I9kZhpThqZL/uxi7cZRDiGLabO+bJJgbxbtjZugfYeMxuEVSzdYmdZGM4XoN7zftsRr84
2iMIUMTjY2AzjGgq7Kdu0F9pl6J7bfIx75EL6YrkUcvubbMNHxwPSHFlGTddk9Oh7Ip7TRX0Rfiy
dhYY/8401ZyymI1eaNEKFTr+lTk90BTKCjK8I2NjWUfN/dKLZjwKYOoLN8ZIT4oBC+BD39bmIen4
VCDkunVSuc8oqNh7oufYLeSxlkzsxtoMHi2wEqHrF+thKt+w4HAFGbdcueGvjgYuRRR+CMWl7gKw
gcjZF1HQgGzqKtv4Njw9b15xXdLP3DGzYdeAIFymssW7VHP19rG+k16E7QyqcejMBbCKyWUOdK8j
lHuMI3NlFAYbRK9+HPFKQB+DZORgqcI8Foq1AKG8zqmj3TQmHTHY4uPGjt9YqgU2kBwIW9tTbiYh
vBIAgcSj9oblPIFsRJUfC4zRgqJ4pWPlc55SbTkMBTuXKoWJ5JvFIqldZ+kn4bMDBOskU95Pgud7
wxKwKD8oXxnuKCnLMG11X8bQPYagOLZxYu/MvrLXY2R9V7r/baeD2GZG9gkDXe2pQtr4ZeycOQyT
43Sot4K4LZ5Na49X0X8Sfv6e9PgmJn9i82pguAGqJyanQvc3cQxkwFtag6EGvJYS/HH9wDPxSqy5
3xfRka1geJdPO2p22CGS6H0Nm0uFi+AlkJMNmREczVhZ2X1m0jFaMBRn+HXquvaZaSsef3ANezvE
Rsxb/KhpPRBoZeCgxQRwV6D7Q5raS7tuPvmwmspk5iq4D2FsQpTtNlofsv91FVd818POF3CO2C5d
o6gWdHeNEU3aVKhq9TaxeEbHHtkwcNQvh9guDARAu3O/haRO4z7XooehY+sJPz3Ytq9jHXcc35mt
KaNc8f+wehaATzQUe13bMHTpweLa6IMN8fumgchPDOTf2Tuv5MiVLIluZTaAnoAIiN/UgkmRlMUf
GFnFgtYiAKx+TvD1WL9+Pda9gfmhla5kJoCIuO5+/BBTYo7GYKJxF/ROl4vCaViBmYO0QgrR/GgW
sub3lje9jgr0J75mlsLBag/DIhCO1Xw7KN+559Ev7/OCOJ2Zs1C6Q/0QdpVPIwlAaMvw2ZGRxm7a
OvlhxeORA1X+XszR1vEMczUkDX31gZ2wU++AyU8N6nAT27y3TGI6Egd3pmD+4vNtbdw4/CWzKl8v
6Ndrp52ZpBpFehxT/CX+Yt+TdrXXjQ9vYrIZe4igI5SV8k27iSE2k5w7tjVmfGi55Bo8JgL+nLLr
rwJlFCxkQ+FmN1JrE8T3TjQoUnttz+qPf0MEibwEromiNA/etvetj3yBftPgcS7Bus4s6IP8toEA
gbaKipbG8CahE+mc+uW+s4fiSVItZws32Q2D85gov1o1vXVuk2E7BvKpaqAvE1rJeP+b+DrqL7Fb
vjd4oB9kwQXKqc+N6l2upn7tjyB1hw6blLHxhlOXYq+eGrwVUZytxzm6WB39y9DAYaWh4nSacgiz
YGO5pCYxo8C7M7jCqjr5NEbSR0Hzag7OLRr0x5RY72004OGWsGnb8q5VFDfVC08ssuVxPtrPvMsj
0NHhTlr1jyl0DnB5oC8kDwvrIPsc0twlbnmJE4VRxqfEcgETB43/vvbjJ9dS9gpvnk4u4TFzEpfi
jSre+kIj2tjxrMrZupvox8osuR/UcGZsjQOJK3FV4pnlPn6O1EwfRfNM8JH0aWI8Q+cO2HYOMaPb
elotccwtN/ywZzi2owSJwKapgkbODMClXCLAXDSlxauy2FhHNbXqzEYM9htSFftmBt5TEqIA14Zy
XC0/rOQ+jtkp1Pkb1+S7U0DeG0tcXLXb/ehjB2S8Gb6QDfqZwQfcU0QERGVQFDx4a8UCYDmUWNFt
vlms2UF8Mq9yZnDKjGLluiQWs9xjYsTb6sSMV4yrZwInksr2zgzfXqIZrHQek/ouJ4dm7MLCewuC
F0302am6I0gJcmhy4pBZkc12eCOx6sIP6wgLQcbYVC0fnyjTHwPzQYw1bsgW08bwwzfbF8vv3PBv
sog038Q6aU5bv75xkVipq4BNRbDR68hIML/8HPzpE5GbsTHjg6zmUTvP4tAWhjyb5rYzI3fj9V2A
C4VH3NR8uUn4vriUerUTKZQqvx1SX8fGgGCpLRjUkxc0BxOPtwWmf+0s2c2AWRrRsRTrwvTuK/DC
XGpQYseegJ6SMWUt3XtI56RnwucUC6d30pnnGTnE9LKDE5wa3DLbijELh+lkHaQk0rrk3Nb1zwhv
mrvQB9ZS4Afd+xyo5VPkhQEnuw92Ih3Okmhl5KjuCIJtzfzuPhWzeTQbH7IugUwHA1Tne/aNy2/B
wKYlhH7TdVZ3X2Ej1d0CYa0wo58KN/QbOxUsNIQ/JSFQRRjU06lQR+dDhU6KVjoz2ur0KAH75p2m
eQh9Olva65Rpo/Omvk6eBkRQe51FnXUqlQ9u3IAzPU4LiVX5nV2NSLGCJ7oFfp7dlOgdBkFXWu5O
rs69kn8VOglbGL8NnYwddEY219MFSWxW6fys0Ena9DtTq9O1s87ZynF4jnXytiGCG+gsbkIot9fp
XEvndCud2M11dhd5o3mSbGknnesddcKXQrt7ZyTzm+n0b6JzwBjXXzmStT9Sl4zwrNPCoc4NS50g
nnSWGD81ZjKdLzZ00jggcuwTPQ7K+oHdHTaTe0MDuSxDNftvE10nNIdNJ5hdoswdkeZSZ5spd7q6
ExYwzTkELW5tSoLQrg5Eo9liVOO0rbPS+EgxQCgf6q/BhL2pjHu7ujU7HrwWBJphqO4WlV8X0dfb
VNF1kt4WbUHLq2U7m9iFnUg55l2E1eDYjct7SKR70NnuduKQxDnmk8eN2YfV3hA4ce3uM1ImObD4
koyDXtRJjHs6O97pFHmu8+TQCdtd4MbevuP6S/Movylx3xxL9gf+AH3GUa/xHPLxdREGoSXVUcJk
3dMURDvEuCLs8ztMlt8zfugHKZBzgnR6yLQJKslYFPTUynFxqXuw5rl7qEuU5Oe95n3ScXpJrj7W
+XoctVMzPeA4xn9nQbdrI3kuEuO+zLpjP9F6mAuz3zh4YEwd4A9I8nNFFORvRkiiRIzxvtE0kV3K
gB0FwhI24aV/ViOVLvOw9Dd2jtcdxKSiRRWCSLNsiqp9SYP+6mrEgK9hAwXpH5QgduhwCEoNJGAy
/zITVeQY1ZibIZmt3djO7o1X0/3de89U3WK8DCsakmjoPbQJuHORYtFiXGYbwWdAYvQtF+9VPI7A
oGMwAQ0us2Y2oAwvIySYqQsPzXFwFccctbMgL9gQGDxmzttQQxkUdIYJSkMCrWGB2qA0vqGG42Bq
oEOq0Q7tN+RB4x5MuA+uBkB4kCCQJVd8EP5mbuNDmbyNbCsvKUHHGRvDZnHzMzN4mCGMERY4E7XJ
Di+oZ3pQ7GHb2KiEFARqf9nV4BnJ+RC4bRiyHtUko0L3NMeNiaY7EaUAIdM4/E9wO9w19QJfpUZh
VO4vVRfMzms86VUGstGc2Po3BUY13jEaMm0SPRgs2BaiJR0GYHZriV+MWMrEy6gN1Jvh2kPomHlx
O0xjaLgeWUI3bk9GIeYHvFIPY8dzqwEb4rQ0DkmX1IZnqPY2N0lhzGcRW8MDjTWMqqDOpvy5NjvS
g7LgLfSPjNTpM1XWPkJ7Wytc60fZ1bs6HUGRqOE1aFMs79ZL12Gn7CfvCR/gswXFxIVmkgDBiDL3
EBVgTiKwHPe1Rp+kGoIiRfAY1aM4+/BRCLWMt5LHaqXRKWhfcFRw8lc3o0arCBgrnoatzBZHafwI
5VuJmbiGyAJPwr+fYLSw1QbWArWFVhvzlhhvtk9q1qoiecmkbd0UTE1aDX3hHmYDTG5sYaFZdw5+
trkiYOHCCOnljLu5pcUMWP1GCWblsr71S3WnNGqGhVWDZyAfwwGCMTI5zdtA35gYDzDhdfA62Zei
mKHh54+U2fG+JQIvAoAbYwR1MzCG9CtGFKaLjL1sM4VXoJlxwvo6bldgWgLYYz205F8giIIWGinN
c4px7xt8PB3JeqgwzjRcAiSGoh3EToHY8Nq8PtFvoUtWWRNSUKOdh+wPfDGvkUcaCD9k1tYsajwz
MvtMtn5ViflmMVBEG2DSjHUnuqG9fN+bPOpiqQ8dQdZe5l2BN/oB7ieFt1Tj7mmuuyyB1W7M2eLp
hAqAfMAengsz7j/TmqiUF5e7iizVajF5Qldmp25V8DnWVGOly/xEswCbYluReuFQ6UBGyjUiKVuQ
J2OoSTL9PaT2l1ram9oDGUfOWBM9QAvlNUM9P8Hev6Tk1ZXpPXiRB+IEE8fChDZoXpivFafe7l+8
2gTlJOUdzBLshUlh3+GE2toq/JV50KycUhrHxvCgZOBOJgdebRt5NU2eox1kWH/xr3gW6c6kpuWG
tqWj5SqHk/HI7LOtfi5DytFhyaLD6PlwNCgvrZXNp8F2F/5tvE2G6WOEZ2SONVV53sdE2mTd5R/U
FlKP1wRUdZB5J+ExbahC0xbqBVTWQErKtqmsq4z0dizohv4Ga413Ppwt3kFSUeG9jK1mP2b9YRzC
TatIuoSRSf6d1r1NPvf3RqSVK43yGvEkgsa0kMPU0Vxs0tsV4Wp/+DKy16ZmcfagiRNuuV2yKdkO
SwVuhmrh0X5g9vsGEayDKzZowJivUWOBho6NktQNELJpaTG1joDJeo0oExpW5mtsWSGnXZ/Utymg
e3Jd3Daz+sU3BOrMHgy4VNdKlFeAQ/BInxG8dtL164vby1uJhDhncqSugAOtDMNrpsFqJadeLe0B
dWgY+mTNnsvn4kJjQ62ldK2Pr2YSAcQyupWp0W02DLdes9zAvW+tJMiPQ9K9hr6/RedQ+2TgA1p0
4SQGiD2VkssqhhOHuLasqnCB+u4xyCDyhIs/4uA/uau04Ola5d3WdBt/ywwIPoXrMx1r1cEgiD/P
VnM3VhrNFroUIb5XGbnLsPQwrsuHBsYdhtHr0GDhZkJ3kRE2BtNiFjRAxgumn4UG5dUamQd3idIO
ToCuGPsNWbuSyB73W8lyZMzrobfrtyye5Vl7m9i75myLOgWibwRDbxDbG7giMP+LgbzkUG9iT5n7
yacXCz8qTCBPgcsgQki5OcV2ABc2nPaymzCe3zq/v9BcmJ+bYjhNkW4cI1kbJeYh1ZhBRwMHG8iD
pkYQDgmBRgI+t1Am0A00qHDSyMIYduEQc3iKA8g7OeJK6B4nkHkbWibAWw+smgRGRF1+6N9NFLht
cOmNEZw5eG0Z7a0i8yXlles+0RrwyABf0YGzKOEtTnAXBdLmAoex0kDGvLaexKHDPQ6872LCaKBo
NCiPA9AKuveuQVJMT2FubM04A/JNYdWuaeJd5Bf40yPaY+sIOqc7kks3etOgD5YX6M31ZdEwSb0F
1nBJtLxkw9EcyLgbI4pFHw2H6zVAQZBMACgHIrL9ND5OJpukKHComBM5kBDhwhyHWrM2szTY1g6W
pi4jFTQXBIaGTjhbkzrpLUOV5T6LhounGIqGSZyAcXmU2D62zMQhSsLYDDVsc9LYTRKgHGnwDmPV
KDWYU2XVHdHcgCVFE0OBd1pQPDON85RwPX0N+LQhfSqN/CQ5wVukMaCjT/sJjOfMJjJkB/XOMRpr
bZvlocsz7jNQFT4hJeJl9Tb6EWbT6xDmGekth3Sc3weEjk55PLiscmf66y7xDBJFeHG413ctzWPQ
UUYNNk0hnPa0roqOj0EmOr/GoWFuGGbTx1mNHU50MbrHdpuBwr916QJvBexiv/2YzEyANZryLfjy
9myJ6G5ImezC5/4CU5buHJyicc19zVHN1hbSXJtJwZQMD65xqLXNtNKG0xTnKcGN9aitqD2e1ESb
UzNtU/Xwq0buTMc7BlaBkzXRltaYmgL+dD1uhG8m5Kn6O8yMydHSXlhtiu3bu9JmLsad/2hp22yF
f9bGRzvgp8Vsb21HbbHl/EFoU9tuU23A9bQVl/HeY6rNuS42bW3WFfTEsPKmDHq7i+jm56CQz6k2
+M44fTEUQHJkaESgEF+w9xFoU/D42eMQnrVVONGmYYV7ONc2YhJjBO5wFsdEajZJAgFxqJrfmIkm
Q4u3JbjoXLJlbziNeDiVu4lFNr1Y/rbRNuY+wtA84GzOcTiXyMvstMqFpr10mrcGi8SJqlb6cvqJ
noWIdoYy5njJ/RTaefmWEbSvS1KvpMpbqqXONm0pZcAmcGK56piDbjkTHyu2iy9zc+naeXyXsaQc
LhPYLI/sxQJ+TMZnktWlEdmNw0yeCfNjGVQPOgZL33h1Clu+AYcwyjqIbA6fwUQFs0d9VjVwObHt
alf2XFcfIC8AZrTWVvL0OhpJsB/s36mfOmfxs+R8uhGDIY+yxrjpFsTWCBwOPATwcmXWQmWrbEHo
ZGxlzN+0FCda+HwyRcj4wPXeBmfYJ4Vr3pvGYN4znTNXY8Rg2EYWRtpb1iGS3J75OgkclWOBGeWb
AAWK+CFExJE7BpztKPmjMBN1l1sPU3Cb4Jh/ZZ3g+06h8iR2tJrlMjBT8XHJe7ipsoRCZ4dobi6o
K6v4XGuoLxvwJZyWAh5k+M6WVZ7aL/34HiIZkoRo8/08DQ9cRcV+7JON18FmMFo2p8SRUvgPXlff
J+Pibv2WLHXD+W6VtckrTaCm0RfP7VTc9cyJd6UKybvM7TZGzltHLoWCM5VM1Pg84owitzg36yAn
p1bk19n1L2NT/ug9ulpcIL+ZtHCsZADf3YYtseUiR804Yvua2HNn2+QsMVwVoZdtvPZnl+oirHnN
NvwkOyl5MEDimRfjYZxIWEZ1gNgdZ5upsnfgetXacXPwwJU+GThdvi8BDHN5T9subDzW1E0OgJ6z
noI7HC4XGpzMg3DymDuv4cIWPPdmCCResRyLOGSzasFV5g2fSZD7vG6v+hxZ8E+LD1rEgAExpIx3
Hat8zXguMtsOAYjCwlAing9MDWASHnJ49oQYQko+XOYZbuCzsU+PZoX3JejvRMc9YS+6D6aRSGth
scN59VkQENtnFr0IbUFu3OHttlvGTRYH9fXiUSFSx0BSvTj1bgM2UD5FdAz/aqxhfs2AJeYWnAPn
Qs0slMhAbqIRnGgijUvXFF9hmgLk31mT+EE6FXWOZELbXuUwj+fWa/ujkZvU8Yzs74uFJJjNZ2zn
C94s3znkGGNmBrgpwe5KjuZGlsTK3FTextBI8HuGC0sqB7gSW55Gb+YTlyXl9FskIE5jFB2cF3Sz
eUqvdVlw7urCZ6v7MFua0b79wOT2v2txaWBPUEBjh83KXMtwVYNL2dTa81cmyTFx8mErUvNrmYsM
oK+2KqfgKmDDI2+66mjUvTwWbUyVDQIhBm4yHa1on/LAyne5YYKUFVwv34LaiIEwmsLsJJppQ+KN
2DvOlV2eN/FRBv26cWp620Dhr42G4dwUvzjJo2eaC4p8eLWHvNl9WzzLBoRP2FkH6U8ULDgWM3lt
tmQluHMWLGSBn51c2xr3zLsnil+SC6Nnhit9/UQQuDqNMwSUWHTYJ9SdBxOF8AkD8FVHldmplSC5
4zA6fr+c0PWYSfJTqnUfVSvwhM2QLAoqC1Z/uL8X7RpMxv7KsLuh0AkWg2ER6hRjKDbjuKhlDT4G
NRUlI9sYcngYwhrmAJuAOcXZ0fjVWsBqIZjHp+rSY7t2zYCReIABLQIJQr1PcwcRBx+vSH7WfnVQ
ipvD1QmRPE4gS89dsw2CX2M3AiQdsYyb7kGlCYNJIrxLxoXYFcRsWYcJ3WhTKWSR4WR45UclCogx
fiyB7zrBZvHHdBuF8w/txECm8Z4WMfi4DnFzrs02cvaerA6wx4tttxjvZP4G5JXyoTdDuQG96225
bS/40FNkUeu9XAKy9d9fGlUdE9oF6rgC7xOxhwmshZChk7HxorHRta6ZqP1t6rRIYjlndf2FTsMT
N9y0X3yixypL3twSy6spbt0+O6uZufYQTac0MXeTLNHq8JxE/NIWw+MdJS/PC6lGPxpxdeAWzgNn
b8uUTJojj5lp/Y6MMWCZhf6VBaGp6RV8zD4NEHndQFHH4sQ2M2MjGWb9Fvsg5fES23ZvqhfbMu19
w0MObm55TJm7n0KyVidCHBs6v6kgpoVnzUxKe2nj2f3MLUtbGMtmHVMRxvLvTmurrz844r76E4jD
ufAgFwGJcsQwA49A5fer1Nk1fXPFOq22SeGBysBIz4mE/kKAtES78pKp5jznZybPDXYn7j7qEs3H
bqpeltip6BU23txusjj7kjUa849v57DH7uMPr/PMEJU4XvDAwYHN0/whMx0O6JdM94LfUewFjASY
1RDd4tbWndF9Q0q+ugMeTeNeWE5rhGbnVJZgf/nIsJ3uhOROGFiikbfMjREwyqylbHetnT9+31VE
ODvCh3G3rUV8hhxyb/Nvb78vy2/X8/eXBQyIm4fUoBKD6I0HYs6oAvqVV3VT7Cx/fsnNgI7fifmk
B3eRpSfazTIOuQNx4IWD2KuOmtQhxHc3C+ry+GuDfrVthXul0VeKCEV6duYo3oiU2fjkKr06zD9i
0+5ORhPxT8A96GvSBDSZscSA/7yTC8eVpgpBFECEctPkYPNMcsfimpNP2JFf7Hgmx/SpELT/oiaS
da5N2WNgcMY1WuxGl6FaahmHHowmvnLnlEFwPQlttwdR6hwsQuPCRfxRAD56GYX7ZnFwXtrFkYrs
DYO5aS1CiJUBMfPgkKAPY9WdfjEgZ92XJRIjC/r3DRjZPBIMS6FkGgyrk8ihcl4/5KzscYDRBy8i
7yg7NeWw7ma6apmJXccMQTUY8wj7x87D7LMK6o7bDXopEPGMM+qf4lB/D479FzXm96A7et3pQLzp
n9JFgYCwR/TGZipnknsh4/TndFEUqIGD+dTiUE+/FgqmNqkkpAiZm3NLLMmBj1y/li+dE8YTixEK
qtnsfgDPTPb//rXwl/7lxTi26UvLsT2OIpbUL/ZPdRRUEVLsKLrqIAT2aY/+gR31m1iOMnGx6uaR
Ewm1VfBVDNxXjIJimhZ6u9x0pr/gW66il6p6zLi1bohclzfaCc2o+VrHWXbrMikrx26TOnPM9AnG
C9w6Up9WDM2a7SSMVsbiSWKf+ryAlNRm3U3oeJgo6Qhdmwl0pN5P55NfsnFSWbFPTCe79j1otWC5
rWly/41y/ylG4R9MCxLfWGA1YskZuOHRY0VBU2VvDM4zPC4iARGVrIl4MOqEp7sa5THPUA1kxd7e
gS6xpdKhfoockCsqNXdcjsaPCg+v3RwrPUVRjXFrTYiFRTwlmJ8EvQwBW0s3L7dYR0ioxNExpbXy
ODg9zOzavQP49Wa1qriJYqM6JzYHG3AKV6NufTBGLrGCdjRvabijb6KFbGDJqQMro1fMxbfvhNYX
yym8CWi4emGIkkdo5py67Z0v01sYKExhOlQJLLf2Ps9DDG1V6h9pdiImysFnb/Eo3TL46feYH+Bh
G+ItB29DrtK/Ok2+XCqG0Zu+hqYG7Hvkmk47eomVnkW3nwA5qQPH7UtGoqS3wsqNGyaHv1gqzFM2
8zKzlCGiMgv/7IT2PvHUdOOVPATp750uOAWNdeHIO6Ga6nOKM3A7D6wS5QdGAzBRcXxAtZQfAabH
jW/BYQ2n7MZApcTV5nDdh9lN7Cws9IwWgWVaT5ZBzilf0h/ETg5eTUoYV1uPQ9BZXosAJlBS57/t
2rL2ouBiIo8y45/O2pfA699NqIg4rRmFqTkXFweuy9EJi/tB/yx1R8WwQ/+w5IK62BbMEr+GkBf6
Td5wvXgLE0HUfjERVQ0jz5o233/z++/wKGBiNJfxH39QeIa3ccd5PtDJl66xn2Unp6/Z4pNlWy2t
xZZUJuA9sdEdYxlQaja17cExsblNHSMf/8VJ8Q+UCNEx3YDrKvIWPLP5YzVXzaUK6OsDmEAvWs0s
dWEnhQsE/C/3ZPnYqTPeoeJeFF50qKlNQJKfb4JABavcxTwW9+7RNcEDWUb71Rh0IQRexwpQMcUg
7QUJoGqdK/tNXNUUujZc+sMQ4vuN6U+IKjCGBW/sXa/gTAQq8y+iLVN24g5FGgwLr/jPq1VBKfIR
NgeCd0hqbyyttVmn9V0mfzfRSMAYJ400+whmHVM6nJnyDFBnl4cEXzK/p/0kx+HruSmzwJnegqhq
D741OjdhNDx2MIAu0wgx3jWnXVLbatfXLbHFYWGUV7X5hves3YXOgpTLIMfAU0GUaNmGk7tC6qhO
cWnfpq5QJ+Cc2zyrhnNqEzNnxtRzRoS2FVWxs+4npc5egKkUcZpacq9OKIJbPhnxtmvMfvlezNXB
z/1kIyPGMv/+4Wx6//Js9qTrOL7Po14Qi/3LQpG1phW6IHMOOArWbH3btQOK+CSsIr2RyqLWMM2+
Wq5jEjM5lgE/qfC/T9kmkCK5seCdmg0HpbIkRILW8ptp4n94iZZOwv45KUtGVbqB65DidXxKJP7y
EsGMMOTDA3WYzNTedlFrrpWPgIfXyzqLvOOKL4r0K+RRDsq8Wfe5xe5U2sb9mKqNKR7yktF7zPiQ
Sg9gOWM7eRcXs1pS+TSmKdtk0I1excywXnVs6DWnyvoPq6BJdPgv34UvbD8IXN8RgR3Iv3Qy1QZW
ejFPFbaxsrk4kbwngLdyOXxspAlwuytOdTXeRDwDmWE1+2QqHRRNDHk8fRT+9vrZaUFPBdMHchKu
uYoObUNBjln9+0vCsf+PV+pYgm5b07ODf3m/iSEaMEEgSmcplE6rAT7Y1cI9QEQGudmQkOnUzylq
H5reb9969+c0I8V7Lg0zfUmwww+LswtFckOXJ30xRfBaNtBoINDd+Ji4ty1UfATLJmCDbVkwqIAT
umUtT6NDhkwigK7qwrP3o4I5HxTF3uJM8Rq609e4gFnzp4e6jvBA584hSgKXtCxWf9Ez3skA5o9M
9hOmSYcWLNQf26r/D+T/p+Y0W1hs6v77z5H/fwrkP32V5VfXfX39U2vaH3/r74l836QazSMEa5mO
TciekrP/TeQH4m+2KW2SGz5XnE7r/yOR7/7N9ZEcfC5IxxSmvm26v7emOX8LfNsNAi/w9V6XBP3/
vr77P6MV/oFa+POO2RLWX+9Q3+LupLpNmLYr4Gj85TnjzS1xHiVLfMKesf4eRHxnGJVj98devAzM
RAE4WbVYLwJjjdFgIu30L37/zvcXo5hHpgI6cPz988kgLfKP3/7+je9fK4eR/c9ABl1vsAjWEFnW
wxTxTW79/vkfP/Tt9mjlAc4nN3QhtYerkr3QiaFoefr+0fcXmuPhnA5DSudqY9+lvg0wqetA833/
UIVVAJFO/2qj/5fMSYtlbbKLATQDhd9t2CjECnUZ2vHamqJsS7btRXLAXjUFTkgNRuuXswIENqHh
n0zBQGG1EA0FEFqa6BHUmCxADIquoTE7IGniBNaObqwPc+rxgk31c2tige0z7yeli474AUowvoUu
c5IE+HeZs4SH2HDATg3UeNU1i78Y7xVWxm0+q2o9cwAFhNVuEgAG+UD5KWl3sSUdthdWlBw4VZyS
aErOfe/tOP6EWBXjt7q1z/MUobkwQaCxfrl4EQ0ZONseprzbJ04v185+apZlZ6nnLB7jXYHfZFDo
BELVO6twXhHEnsBKLlucDDxaCCHBSmU4WxQPc5dg5fN4TDpGzWgpePQj4KUpYdH1YvpvHN9Xdd1O
Wxni4J5FcDOPOFPZyxoHlvV0m3QE1SuCfDvVMlRmUrdlHw1JbHkG0KT69EfO5LlMGI472DMbOs/R
vijHDMDQbygpJpDNBgT3GZqjp+gnlo+goJ2D0CWbfnKXgQSlJys34LzB/jbzjjU8gBcZ+xenq6eD
45i/jdJwN2ViYXvMa5qD2ubByk5ybL3tnNNJPLtg4rA57/xCtSvy686mNE3aTI3l6pFhAXFTbnky
G/skD85RD25vosmJneiE6ZWNdQavezeZPsxmRsVK/yvufEGceSvDBoJsghPQ9pd3hirJjlPf+vtG
WR47IPCb2ZruRUkKjNIWHHOJ0gZX5ycITKbcNoej3OOygah/BOwPJ7Fo94yo83UPU5nD3L4tUGcM
oa5ssqYV/uZupxof7mE0bwvAalOMg8zN/OwQjZgGeiRCMSY7if9gwcFVt+50kxh+sQkfIHAdpT9u
Sn8EHd/KRysZP3OqpTfzUuE4EUQIcTkZCGkOj7VdzS78GMPSQhIENsSc2zboifGS7lq2atjMU7Ku
JmZiBhVTqdFxI/aH0gUylg459PRK4gptTMI52VMr7HKbGCaw20PjOL9AQTKbzgp5cAHPsc0t2byA
dJgSvCq+TUKOlBI0D5VsReKi+bHdhPEJWtKg3YBSRk59KKVJ+zbKITrrDI6etpp4u8KsdM4mAaWh
n9WOeicTz+O08tF0sI1AVrIAo7FB3idLcCAOrcGi7d4VebDjAnqo8KDUM9q80nK6Y1vAJnlhTQls
bbDZTixx1IHffypM9z3zQir2qFISG9UU724XYE0xY1iqIaRy7CkgcL2vQXr9wfXpNqfdrtw4lkPf
R9a95lxmB88eu3WEo6FfQKcapTiHQay2uk+2Di6mI/h4QFSOPWNSWe5TUdX7mHKkjWFN6Z4hILMo
Zf5qZvim7RuaNgVvhNcOPED2ucOtEXOmbuLyztX/SUX18TIqTCEeXUOhuAjTILc3tfJ+EM6vXPJM
jQa8BtP9NCb97Zw783ps2+jYBY8kRKOXztPKwJxMh8Usjy3XGDNKd7doESG2tGUsieb9mHqc4gCC
B6jkahQ/rYyfFSL6iAx6XRy8C1kCEqtc+wU78zC+zlFo7K2YJ+cocOxJL9mwNde48q0T2zNPD5zM
jvtiTxjP8caUVAFDK578EiAFsocfYaEySowkXulV20U1R7eHlMpgIqEORIVn6rLGUnEGU3Bg6Zf7
wtflMH6b88NMIfW6PiLIZPR4l0dGJ9j32+JNOr8hRJCMMDDJ9KSgQoZmZAZ++1VpnbJwPBitCT9Q
5U9gJlI6ZloqlzNMS2keuziHqNkoOxwSRnhcTJ6bw6+6iRYKsuwXzC7U7GRQbzMyg0jWgbXlqh53
Fo+p2jEZt8yEsK/ECNdkP4a1b5pAJSTHWMunLKKcoXMTHQJXmX4uNbO7zO7lOeSo6Vrv49i8222q
IaVDtyHZg0kui6mwTsvPKVAf07yrC51Qpo0FzQvzimAAHjfd2Q4wN0D4mAHaHD0r/MGEVB39mLJl
2CXHsIj3knnZ2ulLb53bS34w8jnct3l8UJzT0IeX4t6oDR9DvkN806L10cOjz+ibnrie9PF07kxu
SXvCH0Mt5QPa1LjuXtDeop3BHoSoBZoorMb9hPuaMmbAxOQ0D3ZawCNv1tli4wWIcbxRYPnUFKxF
i6VocBU4FTLIlAzDfstoBE6saDafIU2vUzFYx+51dOpDMM6XesBX6s/z3l3yV5/J35p26E3u4OcE
5PK7DOifD2Tbbsu48Te0jD5E3Xw3Z8tT63ZgZNx0vhmJm7FtaKBs2c41AjGXGvAQsDWdeU7fJoz3
dgzHXiAvuPtZuLdGuhs7ojJGR3l12lLXMTZY5ChgXXcloDXXca+GAUhFooDTTrnT25cTs7WNGxXn
FK3DQ/PgznkTWgRpagbGLboI0LTxjy8ZG4msS/2tZ11rtBRDiyr4eNg+jNDVGi25pGgvhRZhCi3H
gKMWJxuFpmBJx3rhXyYt3siMh/pCEXQMwnDtx8H7qKWemqH1FIGmoSqcwS+Gdn+VAB4WWiSiJO6H
0LKRQvkwvpWkWotKkV9+1FpmGrTgNP6hPaFCMaChsRddKkrd6JgQLG982lW8CpJd8CvUUhZUEHzb
AX6QSQtd7CcOyjA+eeZDokALi/pR7qKGR79rkLtxFZWYmeuwZmkZrdWCmqOltRwjl0VvQCq7B1pD
yHshwtFKKSS+B6Gf35AO6lWraf9WiXbWdO3V1rKb+tYxKYHB9ZfgXlQ2Gl9mX1Fgo42hJcFWa5VC
y4Sllu5EKU5FX6Eh0nrT7V10xQR90bMReTO9iWWy/2RrEZLn/0VpWdLTAiUC3SlyY7lTaJeEmNWJ
YgWmvID51xQ2WIcKXaHXXBtHy59W7l/Lrl/+h73zWo4cyZbtF2EMARXAa2pJzRJ8gbEUtNb4+rMC
7Bl2cXq67b5fKzNUZjJ1AoGIvd2XH83ocQo/BbXyMKiG6fJ2iMRTI2x4lF5GW1U1WAWd1lC1XOMa
J7qjsglUgzFTjdnMo0VL7uRT7CV0bfEAQlIcNYSnCS1dwn8Y98g9U3P3oITrp6sWsKAXDPgGpgbq
5yNmxXWlGsZOJXw8TB4ccdVO1qNGUiDv8Mkokla4EKj8F4sudDwzWW7wZCOc+0T94SFrTYr+oU5L
DdII4mTMi3RZwFVQScQvkEiLRjd9irknCrWtnS+uagE1uRw2oWf1yN9olRWoiLfSzV6yiNSCOc1P
s9Y1+GzWCCvYpQIcZf1jFrs/waZjLdWLmxzV+r4wUsAI5vOIByupkqeowuPd4y0/4YhNEDvRYYhI
LZhVV8nDAsPX4FebiBQSq+BwEkH6afY6wRunrZJ5X5gHEthqxJcix/KWFFTvjP5nn/gaYsiTHyTD
etLDX+2YnkVXmKdSfypdwzwGrTmdLLWIsAptFzoNPGSXglpXqPZkocs1yhwc1/mTTS94m+vMwWhO
SEVPudcqu9qTQbK1Xb06aDoOI9KIEHD1Kr4pb6Zj5j1gGJAnqFeSCOPvqXQnGtIzbTT4wqZJ5iW+
COHtqUcfIs2kB09XAz+C3eyB7Z4sRN87mZZfmVF4KzLft5TmNi3d5FVVUkyss9ndBGP+XDHY7hza
IyVChyiqHvshhKDVyf6suXQ5Z1ccJ6xVc6qdGiAlzB4+pRXgJ81pztR8QQzQ9MySnT6E0wnfno7p
nMhUXPrWqZvQjVXpeGjsDhqxhLZZZqlBzlAhj9DMyYMdiRHDgb4c1BaZCLiX4dKN2AaXJBJDKSDo
YiWo/MCM+0EhdrJ/wQvN7l5m5jrTwS8FXXpJx5ahw9E8hhU6v0Tdc3S7MdaPlq/Ibw0mfFPkHmoP
1FeX4VmOyEHyh+g03QF+6CBB8XTSDJ7AkoCMilv86Ug9yOpTUz6FmXJiTNGh/BRIU6xDOTPgTewk
dnV28jk+Vfk6TyNeuyutVdtNMfnJrJmLxvtURYL5gmpRLrv5FAKdZuBJtp7zVWJkDBOiifqpvMSG
oLSFk8Ks5zOqPSZCtliRYFpvYtibp1pnSi3x0K1KMLBJ2h9D6yUjuoh6d4Zs3v21ANyWjU4uNxh7
27wfspl9VK1dEYf9sUnL7lNfNOOOCPc/bqocYE1m2IOaVBu0FFB2MXtfdB0/PJP07WwK8i75GIKi
3Yk8c7HV2urVNjGZgq13ENONyu5mt5ssr2CTkyaBogDN3SpxaKVSknAyqyUIkpTWVKsgp36mFknk
4axbp4hkwbdLeACI/6kYrdFA5CtwX/U2yHX8mgAYmJOEGnElQ3do6Pu3Q82y0qruPIC0e92p5GGu
MPjhjz1R4fvzZrktjaGPBxr2A0/dpSoy/+SQD50LR+7GqUhOZnSP0W/iFf3pu0VxZT11rn2Ki4QT
aOF4N5XCqoaqY1uoTJm2IjEvr8EW03ZDTp0UXwYFXZssD9VdQWdWRPpPhaAwv5YdtQJyNsJ8ldYh
OzO2bJZi1YkSFH4FtfHVWVKEzHbjqp1Py0YnifyQo0s1Gydj2ICXP0p/Pi0bbb7HeIO7S53W3m+G
8FzasASnzNZPutrMXfmUt5a3BWhbbbC3v8LJCnbCNwAqSnYqQlCr7cw+ijkFHeycDOecNjkV+Zx+
P4YddFTo3by8PwaaioOgxOqNOmeX0GHPyay7ZZNp+je9Kx7tVioYk3gGfkWfyPG3YOcQswPJLmo7
W/UoKvZ1Y5xGJqV7pG17qVXzNWTPo0sA9MtM4GzpMbEFafwpwST7daTxSDuxo1PE7CtAyS2iV6vv
MA+ndnP2Z/8e/aB8LEumBnD2ypB2R5P7hIN7EeNqmP5oa23ve717igA/o2JSAv8xnrZOAs6sZRbx
1IXm2ZYBwXEWC4PRgJtcGy8z8ls38bqvtCKUrxD3YGx+bsDKo3fziWM3o+Kc6EgpchKihrgZ1p2r
j0fbsn8SufEU6pl3sDt92o0mdpKB5Rm2zPGB5vFxzvNXH+3dd0gZJ4oCnycjMx9qgCEbO8b+ZgRG
eBrcfsXiabzBiPZD91yaaRj/iAOxpJJg9WdAUEe7NeS119ti52UTfigIGZeo/CaG1DyXt2OaWQ+s
QIxNjcdsV0ceBD9GxGKay2NssPJFW42VJOhANQTMJyYnN3b1AJeE1e2mrsBiJ35dX5Af+5fAih/s
4XWiK/piWCNo69YBum0+0W15dT+ngfBuOCsGm7q1xVOIryZrwQ9gBWPhHObTBdRes5tx3u/l1JDL
WMBaiZsWJQ7BQl6QyX0fjkiKbLHpy2TaS/NXTVDT0bHjYT8zHWEBgi8ybfynYp6YxepMMGJoTNeq
aaat2WIlCt3hW6pFza2dN6RGu9YaTAMnXE2nhIoydEPVknmgOglrzChPE9T1Q0D8KoY2uGIqvs9T
w3+ieIOu4lNi23habmIuNJ3uqtTrqGuxmaaODIPBRIVqzPqmU1VaMifrU6s2WuFuvMbm4POanTnN
ygbEDphCqNvFVvCcKPQm6YTDITCxhRd9foKOl58mo75jVT+83QRtmaJraTgQwatgZ0hQgcsGOiQD
CMGbRVulaxhUnOrDuyYqJvCt/MnkTH9qWJ6lRKEwV8AcjgbGwBJKUDFCmVQpWpaNQQbS5LP76noP
0AjbXEYHEpXTMunxGz70cikVcbqDVPBpWekULGtkFuKrGFHLj+wojhA/BIDPPU6jY9Y73kFzSu9s
BORDkfaNWIuyii+Ix7OmPD6UAT9eDzqHWa7XHfh4FEW6PQcMCQ0+mYGOdof0HVO/3wokF5VyXzg/
+2kU58lyzyjBBOU/MpAxYG5TkjqC+BRiXySiLO5WsZ88ObMZs3ihehzRfyQZjrCNsqhu44rX6ivk
Fvxcd4ER+NueruUa+7t/ZW8lyJzOEaseYxNCpYi2tTuHt267LfEm7AuzOgduCkeUIjvlI2L3yOMi
vfmuM+UdzL5k26l0w8owjjKWD6Tg/aKolez5vZNx3JWhXm9TAhhJdeihXGYH1mwBCrYuWdHW0FY1
P8Gq1qYEXXFubN1GTLs6fk4j8yft+pzFUYLCNghfWcfforDbJx7wwbDx212Nc9OguMjwSOp2xSka
dRDZJXuKGubB03DCUV3st6btjysLewdoPhJVTSLnN2XEl01eNgoi7CNE/aiQOBsmITZ8CxdgN8tv
6ImPrZdeCBIfaGnw8b35sz2o1KhtZYzJbeWl1OgcYW/Ira5WxOiWFHk3vDKTm8Th0Z0aw+b5jGgR
yGk3YxhR3KC0xB0QUb1uUHunlVlejAR7CYh+cVuAl80MjR3UjS5kciChtFTsu4GxA8RKkHjV1aFW
mmrxzxFcWjh41WWkHwBgNnuJBs8+GBk6ZT0lSaedMVNr54nkxFXVao8U+h+xONN/KcUXfBjlUU1j
sYrorK5JfNKbh2yOvgTMih4azBS0aGKq53jTrwnTwSgNHlUyjXltJ4Jfgyh8bGbFV/I54822DQcv
e3KM4CqZE/dNG15H9UOTHVKRgLYeYWeuLMf4Lit33sn2U47BbJVm8pnWzyfbakA4dhbanza9op1B
veCgU6XcfFMhMKSxgJPFjkXMek7iNRfGIfcFOD3OZrkGLw57pFvjWokjedQEYR1uuhMO0sySMYuz
Wk26gL0ZFRYiIXqQYr7AkIXIPNRi/4BF4oF4Co6f3vO3OniEWThXDHirpkGBlGZlDWh3WCFi9u8T
/9rBTUK5VoutTtdE94d+MzlWvplAPtCatrca2UlrHYqpBe0Kv7uJHtNUgTk/TCO8MXKyNwOtSJkY
fw3Cu7ALfKyNmLUMN8A5lwgEOAMFLFtSPMauwmtfRAYhDoPlVmY425lII3xpdQYV/+Rq9YtdW7/G
7zldwlWKUUObdPuSBeHnPP7OSjWkeNcmZMGxd7fpRncMlmzl3RTBIJg9qlaWthuzBmWyxQ4i58cK
dhTrJbhlgQXXB5Nb13KkDQ75BM6XWBAKAEF71zaTCXUqqDdd6pzKBPZ/WUy7Ht0vZ2AAPYFuio1P
mYW0FtfO4k1tfCkQpW/ixHy2WuNbRA7CllzWlCjU4lOeUSoXnQofEuG57upi1wL0WsG1gksioPtB
JZp2AbRnciSsJz/yaoIqYU4BqSKzBvVZPOfIe5j8QBnYhfFEKz7KXwMBM6S08fiGNVJoOidrUT1I
CiMDs54GrdrOyfHXRZywLNpDUXmY86JHrKI96LrfPoaW8bmYvK85gBOqbiFmQob0JnRucAn9CmIL
K/kQgLFF6c4CLaZnlCtdDjOoOECH2SgXmkyZezQTnt2UnsLWIAq0G6gbexOAMMcs4KyRa7MaBIG2
nNhiJA3atwYsEf5IrIFNsIujEqPCKCzMG4QWyh4Dr/adg32Dj4qfMR9JRwFNxrAJ4Mq4NbNzLzjS
qvi5Yn22cuqy2KO3RrGB9U6mbbRnzXycgY4EpD1Y0agKeEmxsQqAeoTLgeHZMae5bbAM1WntrHUT
noFTX7FjgCEUyWNVmr+Mej7QWeP9y+HrIFuJ59DrjlmVXsMnkoIYDc/oQekAVaCKpMdT9GFZXX1t
WDVa+oLmQGWNtp9pIoDhNY3bmOIgimbtXGF+XFkzKRIm4Ytp2t6OIUxETvDZOskKuZu3pQ1/HZ0c
udiEWdWhg4EjN7cjiV5aVRW7PvW+Q4Lgm5lL5xrEBNioAwqh+sbXEMl79UpWJcsBtIzEJcJ3dSj1
4nPGIG4EAhKSsm4TmWoluty6jgtV1e+2LMvZC4k8SOUL1U2gRnm9Q1a4GoejFJ7+FBWSdhB0GVNN
EgNyGoHkwvfSj4w1m3nMjo5Oj8iTwdb9Ifciz3Sk1FKB41TJCI4rKDJCQnT8QvErHbZqF7WQAqje
2xtLix/rInFWtkwe+oldTB9p2OUc0pt2nvItwUzJKsnBoaK8frJkccqyOlZ0ADJEQzqQIaGFWdPW
HF0hg6p0ix2C3Aim6Uzf6ESu2i6VhLngSTn5OtN1EnAOzH6/VARnMBd0sJv34hrR4BzS/NX6Htup
eWOU/Vetq6NVDWv9aBNqMg8SrxHJAVhvm2JrExECT7L5xRiD80DHPwg45NwGdBdGxoy96Km8hnO3
dTPvG56ns5xpBUOnpNrj3tDLdXZClQ6L3iKTEFMvBFRfzXHfN1JNgxfO+Ifb3q9qs8D1ynIsWJNO
JNaLeDlvzSClYYqOOdILAmCpIlRrWjhg0fHt4k8AxPiGJ//T/WsVN51l6XO5PHy5z58uvj2des5C
FRMcg8NjoVcDUL0Vs5jp4qkXVJvlse9X396EqVDX739+e+r368ultxungSjWQMwM1X48oMfkgYOq
5gTqyQc7ZpK9vLSACnIglBTOR2A867OJei7Q850VtN8pik2Hri2TfVXg88iZXW8hw313JsIR+s+Y
DDkbmhEWAjihUNVOKcaveB6mlzBlmA6lvLhGZx80Y6ZipVYl6BuZDX28mKsY3goE9LbtuhcQw9xR
/W7LJnYdFCHLRVQHntguF0OMsLR51L0aXcYqUCD1e+tYZOePf1+eT+ZUrN+eJVWvttxp2ThG/O9n
ervRwpQfOgUzZ87B7/d7f1tvz/V+/a/u81e3WVrrHmWzR6BaYW4DET9QalxJawK/o66GBjz8xVO0
XF0uLbe9X11uW55gufR+5w+P/XB1uV/WFdBsCC+lXUBzhEYbdSX6BgGflh1cXf/LG82yZs3x/ndg
VNi23h+0XF/+7FSsfjr3uPifalKhoAWpLoIPZv2Pi8uflo2Nh1qrtOP7wz+8xHLV1AfzTaD3/1Vo
/6RCs10LZdj/VqF9fm3CKA9wQv8mQ3t72B8yNCGcf2GLsB3Hdj2lQ0MQ+0cwjDCsf0nTMZkyK7Xb
H5kwlvcvVgqEKQjXcARbZGF/KNAs+18UhwgDMQUIaUvw7v4fFGhCKUDfda6Wa6MNFR5yBFh6Diq5
D/ozQnmrTms65z6Bukm/NJmOTRscyTkguKrL6MSaiJVcA++px1LMGYpzrlOcWHpKTelWO6/2DjGc
86uWJr/+9E3+oZf7TR/3uyp0eXeeJzypExDp8AV9MHEE9milMmwhYNHXruYCBjjdwxXgJfsYpeK+
sPwHWxQOZb8YYQvI3jVeQPj8QWOtZeZG2yQA7OTP9SrEWHDx5w6iwgQQzKTHc9v5EWce6rezA6Sk
8L/9w9tXX96HL9fzTKi6hElJh9+fv//Jg1IHbTLUhbDuZw8CbT0X8U01x/TBZUlPZ7ZQQDAXvmNm
2ZnDVwgq7V0rjDNYjZAVrIXUOUhPCF7zG4nqz9VYg6Agf/ZAqEWFRns7wwcbGVV97PvmwZAGxU5m
XIXPUsEsdXmhW3r/D59JfeW/fyZpWIZAqYuuGAXlh89kmFGQe3Fq3rOj5xRqmYUg2Qro9QTHjtxD
eBbCBto7iF2JEe/gIxk+2SKcLqPlgxRxq2d3JDZSZubOiytxQ0K3EUXwNuPEekAcz1kvFyuKW+32
79/6oqX8r7fOsWNxRHFUmR/2JtRcfocZ2rgXJWErjhY/TES6ZJVao0b+WgZ9eM5BeOILT659l44v
JaVqwBC2rYEpjYS3LWrm/GMwjzuzKwjfS4ZoTyzNuuIjnEHUXbUePskkG9ROdU45SDO39JT1c2gh
/YGuNa3jKPHU4J6iviswelohQAbah+yS8AXazPBwrMzxOhkAQdIhj/baUBbojch3K5jiWkVwoOsX
3iN22ZBoiHBQ88SxmoIbzi/eddmA8JC9k+2RUHZ4H3Si5aroaEdauxOYACyfNM8hKKYXr3Ba0kOi
z71WdNdYs1KVkTnuG7DbrMSEAkcQqLpcGpL+jryVZKubWvNgwqu+0Sv/WNBydCtU0wNZgYOjKmpW
vQabSCNIQOqeWL5iY8VsMGjlj8kZvWMWNV+IVxpW8+ha96EoD3YGlfrvf2/jr3ZVRyVdOYYtdOSd
vx9+7sAUcZShca8Z3aWXuGBTF5mPz2w/6VLr6ErjZjAt+HNT8xzih6Jn4VLvCApIrgYVEuKE951H
Xh3i8UvaiftB2wQJej7TI+dprr0r0i7v8z+8bfW2Pu6mjsfALF2GZP7//W07GnOz0a7F/WxTIdKd
8AEy2C2aw2xjOOB1KqJ++OEDLDXSza8WYt9ISx4b71X3dAN4bfRrcZUMLmTvJiOB2woJj6jyeTMB
6/gnj8FffMumcE1Xol9mWPg4Rveel9N1H8V9hqHoTp9oWU8J9bT0EnYFEhQ3rzZxTgRSTjzKnCcX
EcTPEVaY499/b+bvlg11sqDHim8DSCjvxv4opfYn2XJq4lfq8v6xUl2i+nMaxmRKRCbrQK37lPVf
kyKHYDsn18AYPTCihnG7fJUT4qBoIkSCmCNrM0/dOkC+qaLcK1ChdUOtMoq1Cz/OwEIsP/RjJo8I
MXFZWugQKqzNvvCorSD1qmWlXzQNUrUWp19i1Fv/4LQ0/mIXMU3dYkohJBr2jyOZYWkFU3lfv2/G
iG7kEJ8HVzdQ7plyk8b2w9Qkv5zCvdeUtpfUtPQldkxS2OHkGJE5A6Vru/0Ex/sYSuNstIDZVrOG
i9XLtU2lEXz297+N898ncokAWJ0z+CdRmf2+T+OQ0lEk9BDbmtbdGFnU7xmk97PsvpdTS5qlbVFo
TWETdDKxtwS5FGfW2xapucamS+w7EeKAsorxO0pY9wKjKNnQ8XxBV0+pUGHtqdQmR2bwAOiojhtO
D+DO+uy0gXvQQxN1VRGivuUVDoqTHnqA5TKqzzsUrtWqFzK7dNmUXfSSgzsozrjgcLMbLqEdvbd1
41ocCIpAygLoHov9TYUbkrOCewu8q0X1bdwRa2BDKUWsGpXiXuvkyYy74AS9/pGKlPmcoTHEaVhY
LGPoV+fZiO3Y1Mioq9Ht8qGMmjiEv//eLTVWfBhLpMEhoQvLNj0GlN+/9zgN/M6dPHHvkUgwU7jv
HyZKhbQtcOU5SC0eNK8ni4b5xWWaZrDww4QBaPK2vUZwaqZb/q5rLFAeYg8y86brzHZtW3joYh1P
fgwdMHCL6VwGz51q3GBGwi+/MKm6aIU7yjvkk/UYEC++6+P4NtHIGnddjUqNcZ6B1FzdotQpdPvD
1Uis3TwkRIQW6SMCO3PttchIwi6nSQFGeIhluc1smgv4+Lp/2EMFk+3/+qZMPGmWjiXNsvUP35Q2
Gl3v+Ja4pxP5mVZLtHK78EuiMNhNJSySAzW0JkNdrf0oy8428IgQHzrt4LE8I1ZtIGEAdjZxfP79
b7hYzf78Gzq6zZjGwgEnio6A+8M7y9qAkFZ4R/dDacLkHhKYtjb2cC959ivwx7XULgCLyKAtI3CD
uHYp6ACBc1WCw7L7lmbSA5CpkXYZmnmtXVhFUdfrl8n3rjMgmDUUznRvGaW2s0ip2SUNaSFtF07b
3DwEnaU/DObngbTmNQw3QRqxAzhbtq9ansLLU12EmVJoalfbwqIkNKblfqrQf4QVi2CrAVHXqJ3f
RGumo8yCNVli1ApBAkReuBMSg2tukbMTBtC1TLqQm4EYBvAL002SvMbJ1F1gjZcpQzNzj4K5uvEp
yYTYkaxWU5ouEeEEQ71GTBasmwB4DuUzFJoRagCQ3uk/jb+e9btvx3JZLukcUCajmkFOJD6g36b2
M01/WAZTcK8lQ3FDwlkPFSyVa5sKDoDyi21XP3D9tjs5T+6RdPiTZ+bhUztr9REpcLoO8X6OdXJj
T3RuwErO0K9LcIdMvREPA75AfDSB/AvA4cewJxpE0xID/XbyBv2maGCxt0lyp4uvbVuJB8KMnsli
0q9dcYcY8FbvNazXaavvw7j+HnXOPlspBbZr21g8yIp+zFo6jWbQwfQ2evBVmI2jcedySK+opXfX
fOIj9RY6nCIOoCMGOHMVaKGLQWyMKbGdqlEWMktSXVzHRZriIrEsQyz/Dq3CvV6rEilsF0SyuERM
ksgvb5cMjDCZdZL+aG6DyPcvImq2OvzxW7satnQjwMpoNQDGlIZj0IHysqGjAZcUQFKNB28e/Ptp
bTrdJXcGpbWJP4tB1oeYbvVYk2sxJ+Ai6nliT0NNsA+Vv7GS0W0Quh7V/LLfy5hwFp7WBAETNxs8
vyzGyBZBV0TQsl5M1Wpk0gsT58tUC3HsQCKs50YneW40aOATGuOVItvWzbYh8etAh3e899E1rEXc
xTdERKHG8T1na44ZEExi+/I65HPa1g0g9IuGTv42xXYU1LcQeSo03qST9iZ1mxFbE4r7lnQO4a4z
u/8ZG6AG9aG5yfqUmCDXR3TRER+MJufeGth7+HnTPfbFHyImVqEOJxSgQwUXUu9vQL2Zd30bvzTm
/EowJZlOCUk0U05qOWsl4HbOnVX7X2o8PXcAs3ZWkUUb/KJkWtLXwoddHCqYTDu7aH5YIFCOo4QA
Xveu/gR3Fj6ZPp/52eheuBR3vUkcTNsM1opHEWmwW+MSoLKepOU5nZy7kkPlALG5vZYb1j/+3svD
i1t0P11RuNQSmpjM12nmBG42hDY3zY0/Rc1NWkO2ybr66Ao3Oxueypt3KhBCnG+RbEHCaIbs6pfN
tYtwuOoWhk1J9MumpCPc53wsJ2qnWzc1cIu5YbmLIgVftdEOyyGjaTSB54NOwe4wHyX055sh/VWk
HGBoDL2D0CvFj7r6TLmKoBmvkwlOqMNwuInoR6KqYAbOgFyj3DadMxKTbo/MDOtHUte34Rw0t1YK
f3Q2IcjEoZ6eIdHCVrEtuJMwMkc0QZ8sHoUpmBZ1SXDnZ/xpoY/Cq2y8dgVUXL+DWK7fTfM03MVH
O0erELV8SUtWVUd/k04p/RTSX4ObsvfJybNoYobOa+cjTrDlfIja0bkFmUngQdEoFaBmE04+o/iQ
Zrk1au/7hDeclISX0cdW1ccNsoURmRLUlEbfEqQ4n0wSWxE8tj9lG483ntrIEuVi5VIUYm0nz37o
J3skGz8AlgV3czu0R83w7wpINwi5rCfSqa8wuoIr/iD8Y17dH0RYfyI0yHh0AuMcatN8E+l7Se0B
qxVMfY3d9htutB+Tr8l9MWeU4VsP+0QpQHMzUgpRj+fSfg5L1kIJvTXgDCjnvVneLXOZII5um1GL
bnxZ3wShHx6CMvPJkpN40lKT+V0P3p6BwNmGTU+pX9JacXx51xXjS+UQyVuN4aOVQP+xHcWxmL/Y
IZDOrJIems2KXnsvi6fBui3xzzB8CSKMiEnpyvjQGDZJxugudjLpN6aTZevWcXhYDygl7LWfYSvM
Y1fDzwG1s2o8qB5CGDjxZmiDro+fI7LxyXSAAtAh/eciq3eu70cDZS+r2erUK5k2yyJU7uqq0YwU
qJeLbkyQkJvMu4VHZZM3om8Xp+nbdT0Echo1CtmNHr9SUvplg0MS7HqDAPJ3Pynix/qEhlJH+X98
q+uPjLJIt40fS4HfMpkXAbmAVWzLid4LGxnM08kv6c45Rn+oMAYsZXSC4Pq9YWTHONAwxk3969vN
hEuGjpHsyzbvTrXaLOnTXZQZVExsGsSqIZGBmJEs6Q/ROE7I35VcfNm8kX90RKltGn53sP7tnBSJ
Jxz0aWtAdN4NefoMgfC5drp67/Z0z0gZTN/cqukEktQMQ2+D6TE6y5yDZa57fUXC8yPEI6UzyVKm
Qqe8G23aoXS13rtOH67OQ5xvZtTdNG4bZbHA2No3+SeiAHImB4isls2s5FjvV+tJsw7oTOjI/7vD
wLmYkFZ1dbkUDITH4QriejwWu1oogogk8mQUjzHRIkcaJ8FaplLbDwz2wLzwVdAB2nROMu8Lp3gS
ZEODYcRl1CfTnY6xBfNHe66rQttK8RPMyxVkPIoo3Sb9VfYkIrgOZtpqrlBmVP5mtBx92yI/2KQo
GtwhLm5S76ltaxKBQJxsNSN9HTyk/EOErscC0oj/mFw8LK4kb2ursER6EtI1bSbV2U/RfOPG44ui
XnEC1PZL87RX3I+bSIMUEtCZXyVteqxjaCdtcBibxALYh6aDKc7FTab8qJIc3IpzfwrI7YBygcCh
3eDmHU3dRnmRAmBnAA8Mmr1qra4IwtqjY+MsCX2QOXVQEtEsZL+eTAxVlnvIVRMwzQYPUYVqBSZq
w+nr6AWYFJabYq3CFa3ut1xabnu/79tj/+ef35/BDikOtr0Wohj//TWzhiF19f4yZaVHe28az396
7mS5j1H1KZ1w5REAePb2jpfHIcEqtug+ftYY82YkY3yKguEJSCbwZB+G+OHtVd7f/fvrvX2YoDSY
8xPPEkzaxq5RzwFI3cUxRwhIC6yeGgskt2h/QLHda6MKuQWctzE8aKdo9aLutGxmA3NMF+vm2o5b
BvxJ7IyJOKccoy4odTrTrp2wvLSlftYxyG4Sr2fFYRkUw0rjexhHzjHSQ/uE28c+JXRlSWq0PaXl
CR8H1+VIXv68bDrWQWDovASiRIm8JTcj1Cnq0ZwF7dMUx+earM39cr/lpmWzXM3snNAo3FSNepLl
djtF8r1cKlPgY70ek9+nnmh5ADN5dOmsltdZObkH20cY5mrtMUtQbNs1J0/0pY2xTmcN9+RMHOeX
YPAfCUhyt5SfQLUGdjvjeuNinmlkqTWlQpYtNyybwdHpUMdKlFmQCr7qKqRRvjLlL5tFGfp+NVSU
R2lb7LrvN7r/uff7bcvjlnt/eJoR7c3Wa1zGmEEncr2TBkUEHEwcBxbWaTVnfwraIdoZ9ACYAGVj
dnrfIFdBkf1+fbJB3f7Pq8sf2iZC4fqfpwmm0J3W79c/PMPyB6YDiGIEfrmwo9bxdu8sK7w/Ls7Y
FRPQsP9+bTwe7d7mlIMJh1He8A++G/37zb/f7f1FtYjv8f3qcunD/ZZu2Pttf/rgy18+PAThIU4i
8+qZ5R0x1BQc376ksaPAiVZCvVXAq037qKuLPn7r7LB8M2XS59lh1iWkSWkflt/s/RddrnrI4JJV
hraDr365vNz8ftfl0vJDR0UfzBRZ1AP6XgBNz2G67k1YeL1uMO8fZq/ckvi4qViId2qYq6fBJvdd
7QHjbMTNl8Xt4i2Dj1OzOhIq4nxsmpWdAzZNVC58DkzybVM3roHS+D/XfRsHpdaENgkVDsqs2WaF
oZ5aDU+hEl3YhgioS/jnVMNYbUONiBQFY/lWl98FUbiB/6l4gsHUY/9hBmOoH3hukcK22+UL/PD1
L7f96Scql9307Vt/v+gnJbtNhLbC7YLvUovoYqGUOk8FXvu5w8rvVTK/70b/PCLE2qSzPT4USQIL
rGTFpZMkohEnEsWl3KOF7MAS0sO0kiFBiAPptSQqArhpl4PDZrEZG3N9pQVxHSuj+mzfaY5vXtz8
3hd2cEw8XOLk2BLnTfhuF4pvswolrwr9ySaX5mi0N12i12cvs+4rtzYOFFq+RbuosacbSybp1mII
5pxHl6ip6m1hVCQVduETOY6SKYL1FA9VDGPb/VYwWK26FABXNJApo0Wc68fIe6nqXNwUyO3Ap5n+
UZ+0M1A2SmOO/uKFLthYI54PrSu+kvE7bydElp2RaeC9WtBYMzz7LicVUPdHwMgs6DVreo3m8SVH
pwUfiwqUrrN4osNkMDfwnF3dJKzwEwmqxyzGoyfG77Dgit2QaR4m1ia405ttCPo2t+r7OEAF6+Af
m3L5I/ezaQcv2COjCfmo1L2HKg+iB8Ipq33Zx889biN0oC4BFRM+BHMqYJZmg/1q9BTMTDEH+yaI
jgMHw21QUK2KQnTSVVRcvVj/bE+WzSnWJ0cnG2GN6vVNjip7HdX5dygA+bUvR/RdSrtedXcMSNXZ
mvFZplF6E8ekWqVOcm95evbU9Sgebcv6NhqT/qlOD7ppF+dCk6BENDTRrjHtO4c0lHbuQY65AcnI
iFtpIHto9qkZ8Ht8n6V5Q3oFkDFiV3Iwczu6Q78IJKLLrBMArze5WNsV4qtTRh+IdBc3/+Si+dXM
p7Gp3dc0gDMfGJ1xEEWA2QY6Wjt2l8RhULBFU90ZzdSt7EbA5xfeBVHTym21kXm2P5M71d/2U1cd
pBinhyisD3hZVpqEkAvqkBKKiQe6ytwEPgfIU5nGLPQ40WmuvJkt5bwlB4juUIB3Lt137X3bxahs
e8u9pH35iXRYcbRI1616P92hG8YvaROVW/vEvro9hORx0F66Q5pYeNET75KGWQcdMcS2KL5phDag
A6SdMDUB/Om59cilrOyj6dh7766HV4cf///YO5PluJG0y75KvwB+g2PGNuaZwWAwSGoDoygJ8zy4
A0/fB8xq66yuvy2t970olaSUxGAE4PiGe8/luKguPkPsdUAg6a/cD+NL4osH+xsqWDr0jYCux91d
XlTNhTVKuAt5UxxFQ0RmNQfmfE6snB+d/9MgvWuMi+BZxNYPs7YUqdiBjRF8PLPCyy+2m3CI+fqw
b0pFsnPZPhoQDi9GnZ4zo0lOrY4KuWFGFfaRcyYhUq56yR7JJztwYrl+97RsLfUE4+Sca4wg8IHZ
pdrTn+4RRejb2FSnYSZaufGwr9ibkFPdIGKd/LVhJLw63uBFE1jaLhun16TKmnuqsEFAO0nNTeiE
7bOHoL4pnYMW2xmjYraiInMpkUDQkEqDcT229C1LG7T1sEVJogmhsiJs2pYZ+4O6GMMjTP0l6VeE
B/JcbdLOXsHatY7d5L+pwchO0PNgYRs9yX4TM8JRn7KVGVjmkTpKLYvcSHaiNpeSrMdAFP0S6fP7
KHnldPsaFK/uXSsBQhhEP59BIP+G0vkeVe6GP1JsTCPg6tb76lirvr8hPXgxGoN5Ar9c4QQx2bZo
RDG6P/1sglFZeZc+Stv96GofumqqC1GjMbxSY1mZTnxIsyknM8/7MvSSAJL23oWjtwkrd1fa0znJ
q/dSay6O3aitDqpH89WH3qViVSKlWSd+E5DxaDL6/q0ne4mc71O8Y6mazlqkrZtmXxFlc4/HH1jU
zT2azB/S6J0dROFbR76PTdr9jsgB6IJ4JLI8Wg30sveWDfWCTUOzz8ebF9f6elCOA9a9mF7kwITR
LPgATAfiJV1r5iTaqzD0HdJCI0uMe2R6c6Joc7Jrowed5ru4yTXQth4hU2Oo78uo2Qz2+DZZNfjb
sO0u9lAkoIBrf+27L7q0GgTPHYP+SK1UMnhbDSgT/E433CbMoxaOApAayzkBTjvb/crq+urFaD1G
Wmb1FPUyX3mx6E/59LOUY/PsMa7Drf5CKeesJdsDRUbru9mmZ9PMTkgooxcfj/2W5Af0d21TtQCp
olfNDIZnF7sKSBjkP5MDuH/8ig0In1rrEFlSwzfuUi5appEF21iSb11XjctmCHFUVWn1PHY807wM
S0k/L/q4IeaQ2Oehw6T6/TuBGTZHUxW/CSbJdnhXSRgrna2uipNn2dpuaqmhDIw6qzbghqnKhDgt
vo6VDBVqaUW2rS25L0hOYjScJq9jR9gzWJzl6OXJUxf0GGqnnI2H3/CDKp4U1uNDE2codonVbB3j
2Lc8GAjkBmffjb8cG75LKQRMpPgTMae7D4v52M6ZRY8FuveGopLSq/E3WUeifT8ieui7HcrU/Ao+
Znsw9dLeK0+bCapAUnTd0l4yxNCeZf0pcHk8Kjs5pOS9IhTJ4lsLWJJQq3Crl8l0jfz004zG8twO
BQ5L9tSH7llzWQI6tbVJOOi3rF1o5S2XwLCC8HEL1l7HVNRw9kPpyFdGK1y+Wofl3DaXpRlaeNSc
uVaSnwzn9W2W0MJ7oLnPUK0RD03GwlepujTyOaw++JLTXvIubEYxvUdOgyNRh+SfaiB5mfkTUGIx
Mg14ZzDOu68dgXFLXbMboLQB4uE0fQuzLmCjR9h6JI120zgjozmyNDZVgAlXx/ExUam+W1b2OkiL
4hUQlA80Cn8sLuQ4UvfUxnSVhla6kTJ8Us3s13N4EYlmusvYy3bSHL0tY2GGK7DPdOeT5Z246Jgm
eSPNPJcfJsLptWOHv8OGzVzJnulZKUAvdRedXP+qQhIEjAIyasilPMQQoFrB8U8Jw1UxToifzeTg
0ytLLLVPk7DbtROqB1H1KRPkKb4HTn8OIbEua3ucttPokwZjAWPxf8W1AvE5cLt2CIjWmGkJgusa
LD7mOmkt9023/lDVZTvfkHhdbMwNqidsWFk3uzf0X6YWM0j2nTeeXtU6Hd2VgLz2XJFTFE359BmF
ZDT2mEm4PoiUUEMKRzd1cKgbtbb1XRGhDSemvQ0PPEL1h14XP128GX7cInyNBTlR1qQxZgv60xRG
/qly8ie82NT1qEfWcdbHRBnRaTTU0idaccK73GetnSuvINv1QZ9uU+E9T3XRwOdmXKJPMVs2gU+B
rIIKVgeApdDqGQsDmYtyiQAiwWoRgJ/88MPshzf7uuzMqU9SDCspVXjUuzFapKnUd+TJ+iT8mVev
yL2rXcht4DLByGR8ZCW4Y5TNXMWaPmof4HTNYdCyjlmJnjFcaRJPg7YtOID2uSVoZpb4p7pdrbVU
yw7kHpZV/G3Fwi6j2EcUDiXcN06IEpgXWwpHzGvlQrDpdDhLnasjRPK9a6X88ZAa+ofKM5yJggeK
y1IVb8CJUoE8ah58u8pVv2pbPM0MIelwVuducKxT/4oK9MkQDFtEXezTyU3xPLcrADHuldS7j0qk
x7ivtK0ujHahTaDWErZv21byciirEjQRHdgBkd+SURv2Pua1ldK8PxQ85lFrCHRufGvaKyH3Ds+2
JwOPX1NLqoph5mZ76tNpWcBYWh+/2nr6lFvtQamAsokE3k3c1Ok6RffvlabNTW91IJ2cSxHh0fXS
H3Y1ur+LNvi0yo/Y1BWIFzwfvflRIi19cv3qjVQdcejw76+Nqh2pN2XAFtBGZC/6Y5kSYRrFSP2i
QuSkpdEB82BBbjnkF7RYoE/4N3O7y5bG0ql9cR+yamdqQc6mbfJgvdusvnTvlnL+ZiPJgVkJFTYh
aJJuBW6XXg3GFi+iB8F3+sNs/BZFM++xJIzbJYPHqZxxN4Xio8RYSnnUHrB7bGHNTxc9Rm3QqOuQ
ntww/6gtKa5G5FdAYepqZZfl9KT4JBaV2QRrT2OOb/aLEo75Nhi769h5/T61g0NpvThEIZxFB3lQ
haI8E2f+nCXOIi2d+OwHYHYqVFObTJBX4WPscz0sut/yzBD2IAa3CFevhkg2MlqWHHNOjwJZSBgp
se1zMZ5q6vJzIIWT/XCInZbHaB7hftV19yLH9kvMRB8W1KfBkzvdawkEcUpC0EQJUyGeCv5lMLPz
NY5MdpWGORmrsfyDDHEbiZq/m1ps+1nWLJTBujpW1JS6daz77DfYiWmFDIeoDlbHBwf1qBPk4kbO
ySPyNGyobnkJ1Q+tQqjpMYS8Iogm4qzmef/9Q4rY9Vzn45tM3X5H5ZcTY2rvcq+mPyOzCcw/SqTM
65aRNeY72pt7SwR6l763jYVU0iciNnCqYGPNFl0p6UG+106lMTu/A/OcBPXjX6OBTIMTk2rHkt+E
Cc6fA6WE3HSyK/9U0I8A4TPyVToTClPf+8XGn4hypz/Wbfpcp6k4Al2yNkEyYk51+cB1wmos0qCX
QW2Qoqi0myXH3/TX7Y50+5+GKmCaaQWMr6gkyVujcbftdxZ8HuACjHixp/8qJ6J/3anQNgC12mPf
RwTX+sAphjJlI0ZaIFsV2JbQI4zEAkRSWMyFSmbwVoNrypJgrzI/r/eMgI09aRcps31glmY56mSU
gEQvAWCsWzyBSxIT5JaOuFlAhOABTQ9yLEBOr8d8ujpzovUstOkbdjcFZpkFgVWIkdYF6qt1O5A6
7Q7mm13+Igt57Y6lJNY5b/bU4W9cM+2xNW+wHNznNPUvWsWUptN1AiMiXV1HA5xoh7+Ny5TsvHDO
Gfa1I/OFRWslBYHQ5qYIc3Pn6BDhaAmjzVT5lAgBhDqDyevBSMDwD1lLPY+sawM2GUqxFb+1MzfG
boDy22HXzQOueJ1FLiSekfBTdJhyi7WPbxbVLwCZ5WgF3GJjPe6c1kHt1oC81uYBSda1v3BXBmdV
hVcjHJ6iOPAfqsO3nxW6OPLc7RZJ5cHWolvUEQYeCjhxqBysfOcjFFybuDLXlt2v2frWlzwr622X
mslSG6t8rZmJAuuwcLTOuMHX+l1Kdqxk4OAOD+z+5OcpNAoWZcuiE3+gnZlnt83XU9/UT1LKduXE
8WHiKl0q8glhRrI+T+fldhRkRMnmu7Qto1PFyovlCtwY9kNg0FxfXiNYOA7zGVi3T7J1XqtKOzsm
0dCWSxhzj1sRccd47hIfTE4+B/yF2ZNWN/rSmRuSsCYVAHfr29RHsH5S45ccXDJtfIP4md54lRyJ
fufE96GBsG4N7qVujfqHnw+bxsq+DMMP6ccNjLlaDKsCFYXhQ5DMzT5/7h0qkg6CXaBVwRpkbUtl
XpGIlRVX5JfmPmi4GzJSGCjGYGR2TrJ2mT0AnvOTFVrKuWWQpDyy8mwNBHTuQHxOjSiqNNZu4AS7
pgosZlkszmVTAIyEyL3/LkqSOUY1rOgRWF+yaa+aHcRHjk+otmvg73eTkFt2s53JwiAw1irBi9ER
izfn5RmBB5KyD7YJCSBsMLAwtJ0Vs7/TP30qKLtueI/T6n1IU+3Q20ZyEybLEDJirWZcflsSPI/m
hWgvzIUVaJUhDH8SjwOTLrmFHBcXYEF/8jm/1qQl91IiaNrIz9fwZHGe9gXn/pTpy4ZWb8keRcMr
Gh/CpE2XbiGTkzc+aSS30TcSFoxlbtp67auWFDNrJtb2rOBN1EyTu+gCoyMph519m1vuIe1GyrS0
NzZdGQsWTtaGO7pAKMmN2rDLC7Qng/CUdGisdZjo/VFPPUzfqJuya9ipaF/Nx6wcLUj3GDW35VC/
pOCyEIGfTVb4O3TesDkLa/PXfE1vb4lPRd1U/vgEhAPUpZYlm6kI3saqIdRxdpZbWdU+mfLK0yg+
aa37/j2CyVxpEbhpwIj7MMtMsMNFEAQzhtttshRLxEFftWHab8kkiBsb8mUsrWsxDL/s3Dn6WQAz
NNFR6mfSXrrKfrHbQlvWpY1sYuamOqX/PBCGu0+rZqaAqIApaYVnWn826/g1L0JjBQzYJ8u1oZOs
bIqjgSmKnCUcGKh/dAI/tRemOrLbLl/lpuLaiQrnyej1QzxaG/Jp4y1213rlTMW00aKg3hluyfjP
pbI2zSq7GSJ79Yb45qvQ2odhrNbWQAFC8mq+0f3S2pS5fVGt2x8rlgj6xSqD8WBXoCiQWGC+Bx4g
EkJufNQTsd5wufkASJNcU3AZeMJhm+2hd7iQDnuRLvHqUGAMaBzbyj6TNg9EMQ2eZAGnwC3tT1md
DQBSJzNnjpQnuE/sZPqVag2ZunrP9YS/nyTbmKy/vvz9LYYPlPezqJz2bcGsCluw7QVbnW9yHXHD
PzmSiFvjlRQi+WcCnEbIHNW0aQ27Qfyk4Iqfuslg7teo7Gx65XVwYoaNZWZukhJ5asrdTCC1JNOp
b84lLAw7FMWNuS3QgdhxV1RTr11Sx1vWzagHYts7ITj6sMA0H+sQj0TvWgBEssAAdZMRVFW3KB48
xeqjcU4wuAHO5WiSkvIYwDVis+2z2/fD6D6ykkCqiz6kKMUyqR17haoYCpYuTlNWWecAWbTCqWKN
L2MWVXss/OGGsRIhBPPoMQlrYiS6q5EqpvTgRDZWl7zXNMMnHNqPIWD/4qH5PIZp9dTGs3jR18Ax
sPSEAR4epH+r4Jccv3/INItrriVCyQ1Iu0it3xE9KsJh1HMLqRWfY3KhSi5PReqotzR20Z1Ga8C7
2BuAhtwry3/JuBGOYeuvgfLOd3XKMA7GFDypqHtCCdc+GZW39QM944xf6x5jVw2Tjetnf2p/0Ndu
NfEga6uzmeb6kSVLtx+nhoKkjLqDjeZfpNqpzvrsNVZJ+tz8NIgXLeIyfeXpLE4zWxH+5NbSjORF
R1m/zgWMFWSg49kXzVKb0hbkY+Yh4mim7fdsQTQ3WhQgsRKu1BSjMATktNC9Jt7pv+CSRcd6oAVN
Te2l6PiV0dursRP+GRrjXitjF8l9A9JOGD/iuvfWIm+4ozwydaXHlDdWxkJS1LrwCXZ4HJhhRYa5
TI2a+Gcr3o3QVTmCRLBDITIniRGHPeaetxwc8hBoRpyVFtQvemuqrRTwFyPTvRXuuDU7tHqlJy55
kf7A9c6qeaiARKcu0zXo5wm92rEi2m2fFAwKRVx2R2JVtqUy9KeoKB+8BSTKTpTgoymu5ozVgqFL
LV/k+ab2EmcJktRamVTEWzS6xMIxYYmIxPDBspygfP/U5OBsC6+CalI2xaaKHx2Uvl0UyHHRgRlj
sBqfgyKNlmE2dKfMg/EYqD6/NOlPvyxWsWfknwmn6cJEvoLjJzxXaSfXhWEmG1sknEZOXK5shYlD
k8J8tweGw2n3lpZZQIK5djerrrq0IeeWawkiukhbiZQ/PTdEu1wD9adgKb8eIroLRj7j1YmC5EmR
Tq27xXujV+2hxDKGNA9U6BBPAxrZojv3BfjjwaZ/gCgCbcg+Yzqyz46ffuVhne1Lb9SeWPa/kNkC
2Mr3m4uSCxKIFhPDIFAxFUi0OnePLdF+7eykx6W5G/wbc+/0RdP+EF9ebtkZDiBkaHVklZ4IQUE7
qWcoccKYqy2Jo5OTguW3yvLJF25+ydrXv35hDFwXSLKXWoxgD/aKC5wewapWSGsdWxZvMs3ZPTYk
F4kIhxN0sG4x9KCiZTO5u2/DhSGpoIyWjpJVUbn1dOSNieOBimFlZQBoOckxeeshsXi60K8lC6s2
6p11pmrgGpVomEQZu+9OkW8B1W+i7dy24/NNOO89u0Ng67gEPQE1cSF20qMzvFOJutohHWcYPMPK
U0+8Aip0MtwzaRB+HJRqjeZ3W/JhLalpxAp16Jy8Un9OOdhaNVP76lCQlN2kH+F8nrhuAAKVcLqw
JdJIhx21Q8eorSgj3R1Bwmua6r/iXNgbaNsazitrDtaOxAhBQPHR7FnVgiUWFWtBWYwkBqZlz8OB
YZe30PBfLIoupSxty6NOxKZUPIdrARQ/cgl9DlowHb2/bitkc8OA34zvCU1iN2y9noFcqMRMZWQ5
Ir8YYKa70RqjTSBzbymqxl1YMXJ+0+jMUyXFEZJn8kSfDLDRjW0IwHDSyqIi6D4PGbh2trgz0B+Y
dDNj3dmuHO8W/JXnkCMrHIHb6+74IlubP6HHHroyAUt1Ls9isQ4mA+Y7StMp0ViRlKMHCpworAoL
zSgi4+5CMOiQ8OYWtP7cZMwrveq3Y6bWXqMuvhSyWjKIW6Va7Pww8Si6RCi6vQkoRfTeUcyHZ+7q
/Y7EgXoO2W6AnVL8geSCk9vsDIglWQaVBTUfLtrIRiM92ydjRoQssQ5lWCdXKESk6CpGvS3EzkOF
3IKdpnOpPPJ8JxquU+MYRLv8UKHTPfiwyFb3wBPFDcGMZo+6wFH0nXpkbeDWvA5Q7S2jlpfA2xq5
39I/0wBVgU/94eQ3AtbZcwIPt/vqw3C1Nek4L7khySbone46lWRx1cmytKNs+b2ZSzNu9UpIb9cJ
0qwtIw554BjiYljJ0R3vvYUAfQ535oDMxqcyArgUOPJjjiM5JX6wMkpzp9EpnTLrp4Ycdxv24EuJ
z+Kx2bsrNpjhcsyc6NiVgIE0kQaPPOrWXoR7pBDkYhT1RBRlA8XHC1EwZ5MVrkARVdsiZwTbSahb
g7ze4d0ZRxvwfp48KJ3qFWLmhAdyQwCGM+28wGRVojnm3ijyV6TS6uhbSh4Bq61Va5uHXqb1uUGw
sgVL+BOKanHUDZA63z8r7ao4ylQ8wrqpwOqV0yEkKePw/TM1AVZS2sgsKWvPLhmMjoPRtrPRCTQi
GJeGgWzMi6Fiqb68SexDbJL5mIshQpaYAJwt3WJOEpvEfWzCBsIxNvYm9KyFKiJ1bljff9vLCtar
L1PyhRDrqbYC56OlX4l88VEpt7+ZWVwdXVljfpfVonI092ims6kgZhjYkuthkJL0bCY/kCXaLx2x
D9boDwjMen2ZH4nz7FeiNAiT6/6Ucf4eUflvWT8w1UW9zkN5cjfUtgdWZtRfeTxHibxbes4xR3DU
iiAamsg8+fzWR6hwZDwt4/o8WTIkT9xAXQ5JB+W1V229aLhHfmKctIiTkjHUZ88LSdDqLVBT/BGd
TWCYzW3c6M6sV+mOg2U9cqFuyPP8FWnMX0k85VsRaERf2OJgT/bZCrxyBeKm3vvkjCXxSGPoEX3M
uuhIAvMJbmm6khU2Xquk6ja7HruGX0IsNV9DfO+Amjxn1bHlZnrK06Fzp8Vf4JXGuMQVBKx4VioX
mlexDiT2O+vhOlf46Nbou71NmzM9iaWpLcmfY5dc3fvMq8GSc0oURIsD/SOXOIGnv0x7gkxakgUY
NAvGirILsKWnybrN+4HVXmk/Q4/J0Kfa++SMBjJ4NduaZTyn/dJ3UKQQc89stBg/kYbXO90+ADN1
zoyyKPsNjcwU3Xj1Mvd3XqOL4rm5zdm85D2JraR3Q+VImOlOts1zgOQ0hFXEfiJBKCIGz/WwM6Wu
77T8J0aXcjuU8VPEQHaBs6Tdta2zbh25TfvE/ZK7tmzWcpL9rTSaJy+SzaqxtYxkXuafgCWcRZwO
oJlTX1BpG+KpHrpzYmFbzsv3nJHaAjuRy/lCrJhRud1GBnR5LqKJ0S/q9c7POnwvjqs2igRfFH15
dlZF/6USwVwySPfm6L7WghVJ7abaQlkJbnEyw9ddZTNQZV1JJU10p+eLMw3KcxOI5lDZzUdo6hej
bPMrINGNGcvw3HriOvbRxKAWEDgH4XiIwDySVwJ6FsOKTv83ax7lRbNcfd9M7e3bT9BZ4o5Es9x3
HXWRZSUvSVMOEMWcRwfnn9baHXGpaL9syZMij9KaGBjfx24jsemxdVo6mTBPRdd9hk3dHYkmmQWk
9l/G5/9PRPkHIorhOg5ut/87EeUWlb9+/499m30Wv/7ORPnXX/wXE8UV/4XmwBAOaVpkcPk61tV/
MVH4T55vkVgnXOgk7t+wKMZ/8TfwEcMscXC+z8SU/4VF4Z/DtSl8Gy6K/f+CRHHcf3dX23gtPY/l
gclr4HWZ7ux4/xu2o27Cvsl9v2TSj/LfCKMfXLmOfh+9jvzNoLxCvaBHN5sBaxHxmNJXzqYkrZ6z
R2wAml2SZR/mV68e7l45HWPDfveQL1CnnLw2SZfgu1t8jXmQnl3o8lKjRk7OEXjltryYdvxcF2xN
Er9a2lJtB6a/PkEyC7RXHhmm0y1WjncQ1XMn8cdid+HmknhighBEM2ccsairDiU2gTtZvmQZKcmu
0h/9dMZXaK1ixeOp1sgrNtn7aElbL3Q2aYOw/zDHOBbaD9I5FNnH+kNLnAv61An2CmPtjiYUegVA
yDQG8Jb8Sca5a2ndS5UNKQJDcU2zbMdN+mtgJdwwfl2w0GVr1lpMp/OzEXJSUxmarADqpr93Fl8b
953v5r/lON4Y+K6J6fk92ivXpFAhQGRO3ly4sfaCcCFYBMZwpsSn0OHddJW2KorhWerZmQfyGWf/
jikIf6VaWbVOxTle48a9aLF+jDGplb5+ZW7wiDR7Z9LKBXW/kICMc/FoSEGisFkDCN7ymDhD+fjD
rhiSVfwWtCjbvP5uRPY7yNZ1fmgDzC6ld3FpqHOVMmRNPoU9HUfJt5kWZzbGt0gP9ka499MOqB1x
ikYK93K6WuxtEg57n9xUIiQOTaIthik5s4XhqojP1RxhnjLi7jed1a1g4O2MTG5thr4i9y/S0Jel
67zXY7txNUwbE4+o8U3PJsS+VjQvF1Nio8ujsqN94IhjUFs7WcCNTeagL4sezfTA4/CVyzaYyOUQ
q7irVhT174TffIZ2doLf6XNyV5G9q7rokJALJYzwoDcpY21xFYF89My50yn9aaUZcS3Rn7pTt/lt
JJrrUXtc1NZ0FzURJ/rXqPcR0LRlpqvtWKB88cQqK9J9nUJYMOXNL8gXakpY4yzQ0CHigDL9A4vi
q5rQQY0xxp9FKuxLOdkXA4si/pmjiEhhDMcjwkxQF5QWukKAqUzWVyiG7OkxX5NTbc+N6tKyY5Jo
1JdXYTb31uhI7k400jJb75GZHiYpIFqm56ZOPr+/xgh4FR3EtY3rRSghCvV1+Cdowe7hd9iGKvt0
dUXT3K7nUTwd3ApaaWFx/XXjFQcn9oP43e6TP02KHsfsNjmoNX3MzmS6HEzu83yMoeKkKMTGB0O3
ZU6/rBDWzFSKVHYbyLGoQJsXNmZDgt6uHm5W1t8bLT8P83HgkTg8Pfypx5QNrETdDD6Sxsk+2+HD
H7tDJ6eHW0+P+RMElHyEy3TGUfM5vzHz9ShCeXNjudLK6YG2czUIuj5ECvO3RKuLNKxBXGbtbAg2
DB6mq2z1K1kJ2xK0NNjF0Gz495qVz/eDC3qdeAyqpP3eEvHsY2uILe+nL5ZTxJnAdual16LVfG3P
HcL82rKQs0wO3T0WCkmhsU2S4pzEHAUUC4AumQQH3Ot93m/yNvujLGYS8bsc2rWI1d0Q3Wa+mPy6
RZNrPIKOfPP8gRFxaw7uu6oYuqT69NBhR2j+S1gh70HNpCXNpjR7junp6rJRj2x1z3V71eErztVV
68eHCz8cqxCnTBl/eqH2Nvjh86lV9sVq9K+oAdiJ6XMwAPyYhAKZrvry7eC1sEmRQKvXFSOTPcHo
XhKdFq+7kXbUuRAHVWnXQJYnEyKqAxZpNJB7TOmB4vhi2cN9qvUr6RC1mn9q7whOOJo/HWaTyK0O
XWPuaiM75zWvXXF7jBGXBO+0My9eMPU2T30/Hf2qu7dIJSZ4mSyWjxM3wvw/LY43JYg6k8tLkWXA
XHoeNny1AUFhXJuN1d9JKgBDa1XbgCDhBlvBfFjF7VyxI1lZdDCocETd5wPbUiQGl8mTz5OtS6aH
SPLPrq5fjeDR5+oOOxt4kqW+jOh3G/v7UDmX+ZaczwTddy9RwmfHTdQaM8VaxPFyCL33vq9IuSl4
0vjWe93bO56JGNP07obTb64pYe4P16hLPju+RlZwuvn9OcInvZCmw63GBNCX3B/RqYkAc6Tn3HAv
33ecUBdhsBUgPuFHp2kXdNv5Wteip4H96cJJ4CpGo/k6GTbDj4pYSKV1zOxGc5epMFjqdveGIf5z
ZD+4A6D8laCQ3ddE5LhdUJ3MHm2OIR2W/EV4SqMxw1g16muMbmbqOgced5gQpnGXIEzLieiiwUnf
c6Wufpmyv4e72In2h6kRt2UGkMNZ1PHQK/Dr8ZztNDS0ymdAIKZ9pt8VnKmDSGT/V4LG98++f2+c
CEiSebfvXec5jhJjwxzOPORBDLdj/tn3D5rV/OuXljm/7IVezEhHD8ukGmd4pBu+MZ9Qq8HsThgU
goPu49HLtAwylh3F0DiaSRy+f5Aj8Rx5QmhHMNlvGLcWAHOCQ+BB6iiztyg22jWtgjx45LPtcxI+
emxSm1GPH1Bfoj0MbMYR5Jf47DLqDiIpwP4JwO0wpZAImKH07YJnwKLU3kGdOo2zSVWGuNFGVtOt
2BK5RFW4/E5Hx1sRu5e3xHDMJDsWUEypv3/o8ZkceXHAddG3uVGjNhRFCXPlgE+ddCUtupIOWK6p
vx7ews/sz8n2dxFPgXUdeZ9YHrx1jULpEBf9D9i+ywK64lrQatCqYXBw0HCXmfVgWtitKrDvyGid
lOOGsM15YBoWXNhTYnxlWnoYCvviWRXUkEFfYhTfldX43lcmGffc5knD4cEtgPrylvvTLWRDy822
HgMKHcv2PohI655QSfgcNqJs1x7HnzLYMo+p++5qzsXO5d1oRjjOuDBR39WMqyY7/owxscnmaDnp
4W9F/fUvAMnf4XziP8tk3yAG14H+57i2+40W/FuZHKND6aGRlDuQPX/qFHVzdgf0cA88lJooKJnf
1NRRyq3/AeQmADD+jdUyF+i+gRMQPwS0FuE5/wcRxbdkXxCeXuyg3V0ZXBH1mjn7DGo15wuFTpy0
MEjQVPjOZS6V/uEbn9ke/xvI8v3lTdP2XF6BbvjACf+9P5BIiM0E98vO6CjiOWuKqCMBt9r6+i0V
8uaY8WdL+6qeYzs/NhanGoUtNO1/Qm/9O1/wXy/Eo6+iaPPn///3FxKaBd6bNiigp8m7rYabTWWS
aUfP1Z/GisIg624uHncioJa9IBMv628FA+1C8PTJKFh9i1Wita7cf2CYzT3af75FvgODGJu+AF/z
76+sSgmtTEav2Pk9LZReHM3IRJ9JbqGSkiLUdtZW2v/8vryrlvo8G7+oxBhNX0s7AWSmvsyIA+C7
PCQC9BpuDUd7g2H06Hh0mSx2nJEyhNrOyckAqVltUYI4PnOUBGMcN8Bcpesdd0qGei9KDl6uXyfT
3jV8FjL0WIyRzxYNt6Rv1sJ6zzydkYeNGbDfFv24bbz2Rn7BLmPBkRKALIijjIZgUzjNRg/bdW2y
os7DhxaOX+mkvznKuvjMBl2zuXqiv5FExUKy559PPpuyhsI+LCHJYFXkqllkOjPqjP4vLxURypLp
XVMW/8A0+u8uD0vojOscodvGN0XsbzeokcXoTw2r2CHaY2CiX3s/O+TZz+/KWj1E1/wDgg3+2H/z
uYMlm7t26HL/wWDzpfDoTbkzQ2c8/k/2zmu7cSXN0k+EWjABdwt6UqQkyucNllzCeyAQwNP3B9WZ
Mmeq+/TcT1UtVUqZciQY+M3e3+5yRjfF1kmt57Qarx03vq0nMrJhONRmJKz6IJG4JMdGFEeLuj6X
9sGYHwj2PZTVeS7k1fcxzpkl9LvlYtApSHM53VnoN1vPBKt+QjkwB07JbHTg1jGWNzPnIULb0/J1
WT5sgYHZ0tkLCtClKwAId/Tj4miYjKtHPDju/CzpqgoUB5jpWZySBmustGHc0d/vRJqfy0Ripftg
FkeZAhDcd1zoRawkmEjuk8l0Nmr0GCsaNjujGjPVQoWuUXXlA1dReA49hmb0+p9GjzmJSgov8gby
y22ZqefRDR8X+qWkBaMCt15N9pw0RESgWW8t7WiVJ+9L0drXIymI+aWYuhfoL5/YZx5FmdCyx1cA
oAmzzCE6SB7jyE7PeL/OsSdezcreE3ZSCPCbWvpbM+s9ac3IQYbtVOfvBktQ11z31p1CHhxP9n7i
1Ja99+pIlKa0e1Qsp2mj8XK13b/3SZWzx7nDsRsfm/Jemdy0+D20kfrNieApVivDHdauQfSQp3+G
nrhgDhv/4tL+d/zS308+4eJMMXTPNYnE+/fzZXa1qhGaVe6X9m1p6RRPu/FMrO/L8iuXTr0v/+K0
/U+nvq1Tcnqe6/r2nxF2hCozIiaUZo9A6io6GlPEpn9xZ9H/w0sWQK3JiJa3vvlnrBQkIFYJIGD2
EOGwUNgdQ5yc7FIFTjxCk8YoCFJvc51RP05ex/pLP3Vx9nupsklZOaFO2yQATXwbWoPJOEIzLxlt
jzTFq8tB6JY5YbF8DsStLk0/PIdv08js7FHRCQgZy0GcFep5iMxnmXJUty37CpAB9VScO7glP3sR
nn/0he9weFBY9KcKecfSl7nW/AyC65LVYq+Qr7Vdebbd6zyqvU2js/yQNnUIJtvLZDmPSIy4ZDbS
q59qJgzY3mbyi1Ernv1xeIR8+IoW4OQ56blsrXNsRhutm05L29THyVmfXVby7Q2Xx2mObr2Q0UfH
vACzF0GX4ASVrF6MwW1IUyg3g6L00s3kt83tApnLuUGyKVV2RBsY5DyTXm7BoRH75dvpLQeNTO3X
0hkeAZNussZ9ZWy9WpoSX4H+4GcJw/FxOcEF/dpfXQb/ocDhEvMhWVJeCPFnpiZ+k15VU1HuiU5n
X1fIVdWkLbwf+qbWBRikZfqpWlLSCa3uA01Boe3qQ6y0B9Nf5Wsxy0tLmydpDQfhXAbhHbv+2a7m
FTCD/dK6SXnXFeqKfe8GV/YNao03n+V7XfaM5PRLaiUvkwd7zeTruyYP6VgOJFyE24rBH8vOYDA5
8xpGAJJXPtXoUlQMrboOoX1ZTtVmlp8VWQQwDzCnjp8uJ3/BYeZa1VmwnYCRcNSETfGhdgbDBaZ3
ocY+ypNXYxiAK6ltUf1amlQ3S48tdEp77iFXzmh8hx1crOsyFXNq9dzE+h0NnkKJZzEsW6qxENZO
RDMXRPal7LeRMZDDR0aPHD+nQe2WIsjulpGF9eqnKnDwKsL72QF7f3ZsfmM2W2fWb/c1I7re+8hs
ZNV136//5yf6P5xiFG7LfwyC50zjT4PmMWrcvB8l2bi4IDpfBqIGyeKO4265yK1e3QkHaE70F9eX
af87jvPn+PQon7lDgxIiQPBPx2cjrAkS1VDuMS88F22Ozyrn9hjIfNiMOk9GDkxrhGvJ/Iyw33Vo
iX1LwVNjpVsmnCYvFKuzg2E21+TubZciO2Os2erGaqnFDOfDYZAiIGMt9ZLHoNRVd8t0o8y8V+l3
Wwznx+XIGJPzoGm7DhkQQi93pB9iR7fHw/0Jk/CC0GlN3Ddt3xJSmp/tQsdATBYuF12KMzQqx6At
kFA3qCiL84QNsM3Ga0TRQz1RNfOnudyMSp7NVNw447yRfQalkX48na8qn06Fy7mxvIYjK3tffmdr
1p9nQ39OZ/3csNHssg/Nzc8ENwYDn5tBFYjddmMiZVRtTgLZdHIVSjMu+47OdcFkNPkFM5Vnh6/M
A3nFSu91mVBEUg/6OOZ2Ky5A0X4v4xBPqtuSyvwLb+VOwgQ1+mptjL9b9Kc9SDMHcX0wzfNnoW+s
kJMIcSoURRaQl7nnVbmUdbNdvs86O4VxgnAXOpx+I6nODVsvMDcEHWJtyo8TyOfY0881QdZEK18G
lb0Pk3tZptYYIlbLtGkiPU6bBK60YU3v9bn80r5FxZIZd42WHHWXaVo6XJc7fMJrA2XTJQqnu+X9
2pxOJGIkjIvaITmXjJNxpZ7jLgtGWFbsLYl4C2MYN7nYL6fvMlmr6Bexhdxisf5pYqfh0ZvGT+T1
D0uMoTHoD9pxOXUHhuTI8s8mqwNjTt9Fkp6xBtNsxu+COOJWszmhmb4WciI7PrW3WXSycTosk7ai
5B/w6i11+5Vb+CnNuX1QXdbxA4rJm6VgMvLpWeTiNY3iTYXU2sjmTxkjAaCaQMJw1CS5cT5zRL/d
ms68itxj4pEoxKyt73PGi+ylqz3V7bGup9PPBc/SYykjsaPu1cjjyeklmAqIstws3Xheuxe2sWtm
iCuzAKPJa6oUPR2kfZEdYT/Rp47aMFguuGX6mnJTrRW9AwgHotgLVhCMFzpXPuczGx4gcxuJLS2f
5U42TJ05jpc54VyH3//zqWVY7v9d5dNt2jjVbYdD5KeK+ZfGIp+stDGFXew7d/osOx7IeTxYBENL
hrjzgGRkaUa9AeM0dv6S12jGC2mZPS8XFhJyrKY9PQAQN7ZJY37NM/vn2P75Aq750aQUuG3yG4jL
Z+ohsLHVhZv3g5/5ax3UZJCPWXvDPAjx9H2mmeTLEv+kEs0EjsU9p2w1sdHzPvDVMO2tpmaJPwx3
BUFFu8iED2jXlMzefC6r5NVYpkhIn8NAOUW7NczmvW59wLZYUQHL5I9txSy0r5ht6lY9BpeSYcEK
sDpWpGo3pjGT8OEh7adnv6FFlL/11qpXYOp+L+cLCthDlaaY2WG3c6o7oj9tTA6n5cx5iDQdhnob
VC1BfR5ViByfF7uZSsWeDBmEIkeJIGC5h4Mz4RzutgDb11jnTssR6A/5GfHgdnn9da7/YFgPkr0G
/A4AJBnWtGThXNMa42O/hai5qdgJLFdF5oIP4YuQwUqoGD0OkwGNdUJmquPSaYhOPhqZs7er6XMq
+AGY2xcTEZ2+scXPQBVUDVf9JmlcfW1M407ieHTIIoua7nfeD4+Wo+6WF3Tv/p/S///v3f9i775M
m+hJ/vu9++67aqPk/V9X7n98zh8rd0//G3hjw0dNsSR9QGj6x8rds//mkLFhMq9hIe/+BI78kUWy
9Ph/LNkt/W+WTXnp28v0y/bM/5c9u+maf+52fPb7/JeuyhAAvJxlmvAv5wiZ3CWAQ8zSXVF/Vyl5
mxAk9Ln57dsOo3iTOgzIcVI0N7oV7aaY2HuETgPp0cYZxDk66JxIWq+j41YZL6+QEoK6J0Kgk9ar
InQ3YYtFyOj8eNWNxr03aBdvxL4VVZa+qj2SYye9XlvC/Z6dBlGK5p9SSzIajmW8qlJx0eCHrDuB
vthQRrtFFlpu27i5WFmK2ROr7Wa0e5wexNJtrMG7FCYxz+mqt/N06a8EOlr7rtZAFgMxT9dATc9a
AT+i1UgQ5zMlFLTUxKxhHXJZgMTD2lQqOyLZ26Ly2Mf6Yq3JTM4c8ctol9TTajb4W2c7pfq7yOO7
kAwnkhbLY+EXSN1HVuwpIvK68m4lzNokIzjZJUyQ+yomP9c2dokQIPnj+EEW8r4JoU56Sy59m3if
foFNxFYxYICwWPed0AP4ZjM/pX1Ns4Yft34aejkyZqHrm+eDIL2x6LoumAukqhgOCnYgFOJ+NIy0
IfG95kzfItduWJ2s4RvtsoItYjnvEmVsxxRqdZzX3DxYNPE/c8rvM0c/2Pg3msKYkTV6dzp7Sm+5
94bEPTnD3K6MqJKbtke/Nep9vWpycpLaGCWpA8qyWPwb5B5yOntfhUyQimu/TQkmWDviM9xZZkwn
YX/6kL/ysnwpI4/rwUFFaX/CtwMZA7Jo4tciNebOHfqXsBA3tV+ukp71nwPXE6xbh6QQCzmc5Hvm
3DgsC+869uJNQ1oh2mpniRuzH75wRYAsHF6GML2ZzFkEpevtnc7qNpZvsrQQN0JDct3AhAynlr40
+e7zCZNLTK2WZVfTqr9C6e+Q+XNzL1CQTPO+qopjv3AelMoj1HpmdBoB4nq0Gmtwl5TbsjvIJopO
Tt492CGSAn36tOxvdjTmWsW6v7HgYmCrwlQR8qjneCy2+PDQxQmCTXHyIzQEZeFV6RaDmbEtSjRd
nU3371XTNY0Z6iVdGJ8HmCYCOPdD3q29PlswQF5xPzagHli99GxrlYzyvca01upoVqfIDg+2H74S
owkDb7KhO3XbvEEn7KWaOHmmOkuJUjP5CSztovXspvkGQIQKSH/T8O6YKKiHEEGmdmzCGCnbgHKa
XHGK5LDDljvEhzhuJrqS8ZdBIRiVOMcbD2eM4rhwoFZkOtSpyD9Mk/FELrWB8g/cFCgF7ofzDcLm
mwqwEgM+Z94Zcn6LJY63mAxUOG3TlsXpykFZsuqFuK0yr13RrjHHUMM+DBNtE3JKbQe3u5deou+N
L3yXxNlmzNyYOJLclzRkhMfhxp8y54QbhF+6VnAE0nFLPANSxaRBxNOExCJ7eMJiH2W0oa31AT6r
GY8RRuimXpWGNT9aMQ+NH38kWodqUjUPiob9lgT6CXsVRbhr1/eM4RA/K/qdNM1OY0+SYlqFzdZx
XzNSYy52Pazhw2wtP0EWbUefHcD4XQhefWwTZ1+NPLDx0DRBEw1gNkaJz0wY5trrRm9bWA3zUoBQ
g2xG9sSoRZVZv+WDa2+FJoYTJALVVuZqVp9iLhJWFEiVjDbdOKMER270+l4oh1bcM9wVRLubUWuZ
gs6gTOso6zFqnDT3hNOsQOb0FWIq3zSGgzJd+ue0ly6fbab4BXIMmLrAD6jHHJYOMkFyMEgc3MrG
hC5qZlvVx+21ihaNo682eo2R0x8dqEMOHoumZKJTx82tQ8pDF5VIQ+NwO/nujjIGItfUHUSc/OIG
WuB2Ca/JWDDuctW9DhGE+g4/o6Pam1F0bgB3g+nMXKJIIL4dpcg5VWK8NTxuKJ4ffhapxvdvs7UH
D/xsxB/4IbuVBM9A04UpyzOMJ7NLaco1i9YtOQ1c/Jsu6SB+6mO+KfT61uMyIOCiPIxoEohhMvY2
Gsd1LEGSdCSQbc1pOHkqApkVEvesNYRaJPGb5pnm3ZR6R1zJYutL5E++7yEf79Rb7A7VxXCjZ4mA
BGGSGyDgndZ1Cl3ZNtC39qZ2tWdoBW2k3xp+c8XiBHrb6cZXYXYzEgn3KjFdHFXPj2rEoYGGZIzX
htfOB6tL5qdK01HEMdBTmZcxnIGMgLt6DVKGjjiRCoKTceaG1u3N1kqOU81ydmbFmwmiNxpMEs7A
I2KiTMvmsNsxH8V3XB2AKWWcpJm/K0M2n6n9PphDcgDvtsFX0L7ZY5suZAd9bU08f+U03pAOFt+G
0XQxo3re9LakeLarD+41zsvsiqfJfMx7yTqiTUqcRP6DLMnSNr32JZvzT2mF/hFftksUkL+fCWR2
iK424VBDcbQZgbhfTFdLzM9E/QLcDQg/uYy+Xh/Ho4MlcBcDSYdvomU3S0oZa+D5VOOpHzV5LRH8
MPD1Ef7WEGl8le58oymOHjfjvBiyC1MMdIINADgSW6lEpote+t560FrtUecFvZqm/i11XWx8jQ7P
tsoY4niTxQMbRdyPbXvt5y4pl9gWVm5GeMKAw2KDGN9fF04bH4eUdNkMz1xqm2fVjjun0khMwgPW
Eg6zklqeXDBf7BvZHhqoYnXF7cQkHOikFgKd81ZU8bDKqvpN9/PhYi5vJr1599J5a4RbVVc1Epqs
3ti8aOuiRhwoWBabrcYEIgR4jPcaWUpV8Mj4plrNdZHvCJX/lWmYKWdCF7kv5QiTvcFZ1b6bbaws
Jq3UcTbo6TktGVnt+B3il6h9HuLfXf8L9Ua11v1O7lq3eYxc07+m/cmPlwVe6xY7sFYYmWIj2sBo
7VbjlPf72omyW1HsJkKaDmUZUcgpC2sSpYiud5dBphIOlIIeV1RnQ9QzgOS+PWWVC/sGJj2xbjzH
C/S+SR+SNieXLdORcjgKVSCXpqvXsH/q/JtyyD/2UUOwRUZUN7h4NuepwU1zNl9as5Sb3rIZSmka
isCelwqhcW3bm6ig7UNdMZIpG/mbJd/awKzUlfGrKJSxc4pEBLWcqbEgfARhKDWqL0kQ7GxhtxXU
2ajGCPE263adlR1dthXtrdpmPzTYcEumfQJhDTXOeM7HC3Jchjth4d0vl0yd5fY9Df7YaMWG+Qrc
aKc3N9DH8Eph/PW52FZiSJyjb5JcPcn8OlgOYzOq220bRWckAZygKtyNtYO+zoBRPWUV+1XP3daE
19+1ZbrOvO5ed/vurjDb6rYHR4gcCSrHbD2S6/WYOYtvZgLbMgNDWYnYVUzLLRe+HsnrVY6DynBb
a9Xzs+0cp4KZNGAna936o4+q7KQcn0iZhH9mW6a+EXG2qUvTvPWdX0Xcu+uwNvO9WzTlKu7UKxzI
m6kw32yLk6Af43KVSrCzWY8FXo888ArcpJm2GyCWloV6za1A6awZPXVbFVhREMT+khCYjLrIdjMW
rYgkcWlIM7DbAW1NeVCULlqRbsrEv2alfHeq7oAXGynxBOWuLr/1grlZ89wY/ofbMpkocf2b5iEb
vQ/kZXDkVWAnbyh6bqdk2s+SduO59W12B+8ysQ9a1O9UZB0S2z9Tm95qKORCnMUyJBRajfs21teR
i+i1z7SzRRExWHPgWcWqZbg7xSPzWQ/ZcLfT5nbba/2ud+ZnWzHgr1KTWJYFnOX7a2Oe98ydr1YX
Elruuh82mD9Emjeqqx/4hwgqZbytzRrQoPPInbYPkuRbUngHOavNsLNghcZ4+obwlDXjzuw9DN0j
S6hyMAiNqO3meflHZp09EQm2V1N17NPxinvnxiuWDEthPFRGi3WSOVSCYDxIGu60lr/kT9zjWTty
Zf8ebOAvEQa5rN7WNQ5L2cesdwZwDglqZ7H12vqhr6KXsb2P/BqFQQH5785OAU0jC5rn6NRY4tsR
d+DIGGLxDRur2xuSvoM9nOLv8Za06Ory50Zk++X70lAHmdGdR5d7vDZFa7g8gN5rlr8lIvDY3LA8
dwN9rIvAxfujeeGmGB0wTo2+vEDwjxar0R3XzpQAeEwOVQXSK47K1VQne6ZYa1oP5JkKqbiOG3wW
PsphJ5jNBEde139WRIV4nh3gtX6WiuTg0niD1fs6tt3NAqEwmveulU/aauiyqxsa5qXW6u2EeFaD
QDt7v4TrvoRxHAZ18VgOCVbh7lcn1EWjuk6K+QaR5E6omMyK6sOa9DtpmmcHGwu2eOKI4hQTz/RQ
Ku/RmUprp0Xmq8uixUFvlxoDQjFCaabNQIlDQb/xKqjiYNRWteFu7DJ/tGW+j2/rZTk3h/VWK6xp
rbVQ8LXyQEeWr7DspNS3zM0SwmICAOPbsL3TzOKuC7lSapPyUK9pHlyE5Z3ybwu43GBkqoGX09Cf
RGT4Kwev3qgF2lXWywvSvGsGE2+2HkQcEUOVneOJbahBYngTXbsCKQLLuofCmx49SJEui2EnG7Zp
b27twb6MZX8kHPlWb6bb1nSLVV5p+95rLkjYAvyOAUgViDf2DaOBF2n/5CPAELFRAAo0fF3yBtn3
HsY5YcDFGhH8MbXF1dGG1y6TzACzFdGf36x6TkIrz76DH2pWF37TG7a5e4VnRzeKXxOUWG3yLrZo
vlmWt0Zx18Bn6TrzGM1PeJd37UihN+P18byvOmrWFoZulrNPWCAOiZuu/cI/gjpYTcDYqd22kMt4
BLin5kVx1ypvH1nA+NnuAN+b3mQM25wjs8zFtsu7t07Trw6TejCmoJn2KavJComs7lgPBc7Waaw+
EHttoQytW9k9euYuzvJbnwG7DmtMdLRbRUGeW3JfldnSMD7xs/427PCeNdMvKBW+p365ffMcccDN
mbPB9P7Y5s5XH+vgVEzvCejvk250X36vfURIc0u3Wlehvq58TJVGhTD3MzJhdTHGRTnk79kJvFVp
/d57FG+xuBRghoIifrXDR7B9WWDp7a4lO1s10VlU9amWo4a2yW+D2eZlPxXdfWUxqDam3ybqkIBI
wJdSMZ8iX4gKGJqna7z2vfdUwKftNP+iKCagd7yOVgOGr1pFtQTqbOHTfRu09L3kOQn97GGoYqii
JHeJShJnUe4GGBqaTo9uDw8cGFEQQZjQarUhDOZIwNudk7Wrooh3kPj2ej/tIBRurdQIAPM/pGl8
SIXBTHw6DzaXtqM29nCnfJbOMz/iHLgpLZGpLcfi3pXNBrcVMwR0lixc3QuDxlvPpBphOCa5+4zo
k5PnpKm9oM4HYmuG+Ks1o20jxW2yZDLR8K7tXNnBRLXU5ES/eJgCxJBdG07XosDMbfsmJFH1VeQp
EvY23UV4zYIsLZmRjPdTCY2nybTHlttmEBb1eWrNY6Nb28pwn+eaqxrSEUAHfdtO8aEymEH793Xa
3Ge21QVdXb51VrV1U1Zpznw3CxGYYCbGiYgzn6GT1WwTp33xVXWPwosMpbSkMxVTYOVtHYgpwSU/
wmHR9kzkwBRiTsGwG+gpI0JVj/1O67tfJBLfgzGZYWYTPnYLduVAcOTO6MfbUmq3hQ0CykDOntEa
qWZtZ09irJ4QrZwmV94MGKMngzitrnyFSvOYFsYDrgcvaKYzyUD4jUIThX6TAjBKaYkqAMegbYul
0GtCrO+0gcLZ9xwmTopdGDQv45w1rmDLdG+aosf3sFOLkluJqw3RpgVlEBe3WlKeUsEdl+4PAd5x
Iouv9QlrsF4NpExVJU4d1wja920DVC6N21ddpo8Ev7diF3FGSOWeGT1e5mR52WP77CnP26T75TnR
mQKYSmvMVp29LqVzb7dhv1m+VqlPNzFTipL0oFWfaPdgzAq3+sKFtUmtnwvfHaM9hRPPSk6IrC2+
dTpakg1/d6Z7LDtrnc3VBjHKC+rLe8lvN3CjMMqTghTn6c038GUQZqZRBvb80jblWVkzSGc8Bpa8
cxy0vI1W45RVxSqNAasodbM8X81QvUlHPvtm/wsnwqVv7F2dw6muNiKpr2adwh/UmaktUsRy+iJ1
5XeSZgCe8vfQNZJgbkW2ZsVyDQnzpftKk3XYmQAaAA4YKS7Okn890UWhpKWit8LbSHMfoBPeG4vj
Pk0R86uFz1JVD337MMMX6/Ey5hoBly4bNVN1+0yU+d5Ith2T7KCLYNvYLGu2Zc14siXHhg9E4B23
DFTI3LGHc2iM+sYvRwB67viQil+dPd7SuVIw5RUV23SfE4Hllw9Vl3Fcyfm1xQIfsG3c6VG0sZ3y
FojBW28i31G9XE9W8ZV101EN31FD0krLQlI6Ym3lmsklm+9GC2WDMpibNgOgZ1alpzZkrgCJ3Aha
uvq1G/lr4ZjIVMbA6GV1V3XyXHEtH3PSBvpMNSt41t5RYLUgB0A/M3WmqgMdODbO3p2ZblcVNVZK
fWR5Hhso0s3i3tx3/iw3gxbqUETBGxlURja7YGGRut0Lnbmdz1HXzUkRNLTw26yOQswcYHgGyLWc
atOBDiDw1rL3XTrnHppH1z0ovLkbWCMxIpJoPzghrqU4eqQj+JhjkLBNl7aHQTIyj3IUocTuYLti
F2fG6BSNBt6+49+FRmPuRmHdOeRGdS1hTb6lPTfI0Hkao8dZQ/0Rls+h7WID7LNubalBW8c9jq60
zkAa50Cgc9Ogbi59JM9pgJ0y3jhG65Ed3T0PWc6ydHIRxIU4rUt1aLlvtQLHhGZR/tDqJdRyQdhG
2kY0VxtmNrwFME3mINsgYhVaRHq+IpKNPoCUs6Co2yiQnr9roKsxypy2jNn7S0Csk7/24+bQhtJ6
qvJPlgzv7XgRw7wahPvU1mSBlglhOi5PYRFudFMj2ZgTbcp2VmI7N76LAcNZdjiRTzNe+mRo6w0Y
sTgaDxhO3uOa1OqpGA62YZnUb7U4ZLmBHQDooJU33ppF6qYPq+kmnbCiAxrBvNd5I8PB8Jc9Up5G
6BXImmjtXYyHmNwmImMzYQaVIwU1lAvuSiF0kw7ZnlX2ACDoO13S13LEKgidgQI5PTc15w4fwW/o
OtzuXoqqogNAVJVbcM3EcxWjJE1s7aFbruS2ZS3Se2TagiytEJl55mbw+gDsBMONUofG4W7jjIut
nUcbdGcXFEO8plON2e6PeXuXptajMqpncjgjcdfOwAjq8rYuvU1mcMna0s4pVkiON7yvWewcr9g7
edxgm4CRMIvDXOXfg86Ed8mKMXweQSLEg0yVz/VIKplmT0S2i1PdNx/c4s76iBne0OlwRTt2cAFh
WRmwh6xPY+eb4m726o/C7NYDG/k1g2UuiyiFHNhd6a8xkPb58+Auo8Ma/JxPfFZkWF95zT4sh+4Z
1GCaUKkm9j73agD27lqPtZ2IrKDnKUDVs4fnd1AsHQSKoFG5j1LIt5DcpjipyBzNDsKxD05kPIUJ
cbCmZhy4ZdsAk5PL6A3ALTFWmX1FmaC+aKtYXQ35u5Nh0KuAm4y5seQQlm+GLw/ePK5HHXBOmnzp
EP2jqXmIUusDBwVgTlBoYak+dWXvM4+FfEJT4robpkNP+sjdx28/terFkgKTJXferne6leCVzEha
C3oGdluuxhg8Jr9sYHh0Fw0SNpu7YhpCa01N7cON9COk9CvUyBVDEHQD6sKS68VhWhjMjvqO4/Y+
Yeo3eld2KGvSnre61kJdmdsHTIiPZjHcGiEa6jS+r4b8ZC+OpLHXD0yYJV0i7kXm1eVm8dzWmnOc
KsUqxGkPDKe/8NLuMxUd6ZLWboIB00fzVjnmGaT/e0R9D1bIvifdfqfw7UQ6GiTdOChn/Ca94s0O
+1ddt297rR02cZE/4IjLnPRrKr+jlIFGSd0oesbprn1yC+OMDWNjosOG2x1hrRwu7eKhIchwn7fq
3RDEknYTqY1GgopIT4G3SO+hS+KVcOt3S9Fq+VCOTcb17GPUcnGeoxGZD8Dzk68bmHDr+ltL2uPE
TrGdTfBz8X3Su2++9J+WYNvZzpdInKQO9JFiBE6v0rBnY4kKirZfECTcjuWueUJvepu6kii8Nt47
M3rYQVXfedkcDFXeyXLaJEbPVlYQ6dcbHY9wZ7GlQHwtnC5eh6i7jz9v8PcCsv7Hu9ry7p8+9qd3
//RpP5/x9y+QdDugI6yeAP50hfMADsTY6jMPIdbQJSGB/Ce/kmSQsStgxTxfSdUAvrkk6fwk9fz8
6Z9v/hcfUyxPSMtjLOKOSXboJQhzcqOdNbIAVFllWR+9Jbru583Pu77r9gd3fmrR9Penn4gqopP5
Ap4iM8yOye3TwyWCOvEs+pLlxxWqIELq5481IGpyHpePzr1xGxLfuf2XVCZ/CYT6ZwyThiOwAoq3
t3K/3+l1c/DQvuccI/yYf/9jtnyXn/dJqlgGdmHg1i1Y6yW7UIEZPg7G+Mebn4/9vPvzF64XSZ73
f/x1t/zJzYns5X4BHEh4lc7Mkg/W5bNQsmejmdRHNmj1sRfEjQodIU2UEZrFOrU5/vzpn29+PlZo
jXbwhw+vlneEB33luV4fnLYihc7LbryIcZxrJR8z6xt8piTh2D0EH6Aa5ZrgZX+iFWX4hlCc23HH
rMocv7PeG+lSeePR9+QdOKDamKa172ubCeUlnpsyJI63bVdQhMND5JW4IOvp2Ippb7Q6h+skofMp
cphslxQOXj8gnqFvchOkWw4qZb8Ax8qPkiYgXfJQ3GJKYVXJCbC1n+0i54DV+LfuNkdLeeLoD+N0
8dR89XCJHU0R9qe4wkg+NR+EzTZ7WYYgDdmmd2N56Zp6uPSi8TlRHSzLnPgM5zeVLQ8u6S8r1Rl8
GxNktJbxZFZFAWOWzSU1qcutytO6C4JpHGBdweTDXNz/+r01Gt1F2u3ZqFCNzJVzIPyuOlCHB09O
mOdnMsxx6fXWRZqWdZn6iFe/pcincW5nq/7tFiSn8inDpbCzdVGKcwtFZseFfZf0yju4hhXeZMB7
w9paI17+ZfiMUbza/O7MvkBcRv1OIMEZC3zv8v+pp0KmBROPauYz/o0hSBCQ+D4q3Kg4J8pbUt/K
2xnh2wBKRrazXBNrH6RSzzY90BZytENKXL2fEYIW5SV2wbrp2iPbJXW2Ycet45qcFodxWzkbags6
Ygzoz90z8FL3zIz0ECXl1Ywal1FWM904e9/Tf1uMCGZWbIHT+BC8zDlaM8kj7YAbE6VqMa+zhlaC
OUCxMWrazbiYLgaA56n0p5v/Yu9MltxWtiz7K2U1xzW0DmBKsCejlyIkTWBq0XeOHl+fCx56l/ep
Kisr5zkQDAQbMUjQ4X7O3msn6zuh96TRnWN6Y0DG24QuNqqJOBlCo6aOZFE0ZGbk5/cEPH3ieqcf
KdN9YAKCSo8vkY4SShMaKgU9OR4Vl5xZWSOsnTr2fre6xynceAv0iQ/msiTHsibZqhiLNwtWNlSq
a1WgpgNn9GJLcm1seR/G+HO18OM0Ba0GZ76xfup9+oFw2rusAOhvNZdxIoIF7uAG8sxrZZE+rfn1
F9cEs2QsVGWb5Xlchv5S5IiRNf3qdMwUDTFeKxowRyK0miY/18A92pJ5XtqAm84pPVvwWN2IcBJ9
cKA2DG92ZR6HrGu3uW4Cpsaf5sexFYiQeaqr+c+kNE1BlZDBW3oDHRRj+EAg8k6bvKcxgeQ0A7QA
G1dT0DqzvN1YU8UUrHNex3C88+bs8woSkYKFpy7aR6NAOmPIc36ktc20BIw2PA10/AQ8wDmrHwr3
rqONCk1o8E16KVnyUoNMzXvKVoPb4NIrMwT0fv19bJiEuYX+pa/rQ+EW/m6srGGrGReVtxgu1i+H
td2mMewCi/n0HEJm2MxTRaUP4o9g7mCIx3CI3MB3kr1mVhPsrwWMdDF86oX1bC9w1DhtYJM+9sSG
wjlDs5FPKGPJ/63JCMPIPjGDvMcGOzEQ2lRXoMI3g/YW1nReAdrS28WLKp3laxjyc8oG+ewZ9m5M
nx1EypX84Hcl1WG3/DjLYqvN1rVpCPDuHfHk4Umuu/S7bTySejZTJKdnUXndlxLFB4j8eT+7LP36
6ScgPf8k6ZA8ahPpY3VPS003zYtR7S0R1WD8w2zrsM5DA5I+LIsOBm/kY8hJ6nXMq54yo2zNU08j
bCqNHkKdvxnB8wXG5PGFssixEnSm4NCQZuiwx5PxroouLrO4LQiqMsjBTu0oUJiEUDU/3cj+Br4Q
IT69Sr23qEmm/svcJtMxdsxiI0sHv3/0dYgN860HZGk57blw3eiU9JO1nTPtzdDuG+ZndYUCxZbN
j7wxGKaHc1XHvwyDcd/VMSbK/BFpfT2gtO3nCK2YlgAkDXWcaiygNRKXc8kVOG6X8zqVbC2ChBxa
dqabVDshwSLIiUpEMrdfUw94WlTj14bKwelFhzz64bWivLhliVSNxQ8IE6t6mCgnbEySNF3ojUdW
u+WzbOuPKKa+DXb6M+1/WLbjYG0iY0ws0ZFx134s+LAKh6JeaSLXY8VPP2D66NXJvM0BQVI767r9
V90p+31DebkTNml1zQps7qYHI576XSNoPjYhusAss5yr8zWGnrB3WFHydT/UkeF8Dh3jZxMvD4I4
4hMGB/Ljppb8D8D/MvYJVx4Jp/M7aoXCZNpM0SNek+Yy9IebogvtbWwB+KxiAijHsJ22xcLZJaLm
KWfpudNMyeU3pD8j3Xnna+13eJ2HSMMHpi3piREpPoMXvncqonYi3XiJHebM5EBD06jCAZ5ic4w7
m/lbXv6ctAxUdzqzHGZko6Qr7lIHiU4VXnWseaA+Ub755JY6rbTpnaH9cmJv55rySz/r/kHU8omy
rH/EgvyQ0JSSToxcO0wI8BHmztcjci/kkcqQdx+5hEi1Xa2f0rheNgjDgNLXK3oQghkt2aoI2mk8
W1b/i5SN12IE3lMU4uwAg+3DOX3N+4fYbn9EkDAatAdM1OR2GPVwJ0P90KfhI1UWb99EDdXnbg4Y
bWyUxzN14Mj4hkMI9b+xrhYa8bOiArxhUjruJrPbT7r/Q+/QZA49mXAZXJoQOwMKlfpol7aHsQqN
Y5FTniDDaZOIBi8wQSj8ZYHs/NVqZ4RAPUgZcZHXeZm1pTGG+ZTrLmQC+k1ZrHkYLnXvDqot/g3b
DfQltHdVkWRH3XFnWsUWhGAXJGC0kn27Uh/PLllvAdBcpjB3JsKkcxoN91Rf8gP8GO+sj6R6NE32
Le977Wy3ODtaGynXsNR5uS8ExFu3491D00yRHkSEJldvk+Ykl/cj6+FFrquA+AOG9gUyd98HIeKw
i5ANlyrgKNO+l83b+000JwdpG+NxhqS2Z5FNc3Gd/JHoNmVZfFF7giLycXDIa3BgRCS5j4RT7S6S
gjOZNcXWKo3XcoE9p46rjTuEBCSV/SdudUd9jNFo6PmljZBGxOteAphKdIV1mqmn8hMsT3q9lJe6
bSvinyXAv3Bhad8J0TCoEBZq9rO9cUmbhAO1fIF5XDJsNeWFwf0Sl2664wu61vz1F7luGhLK9rGD
hXy9lcWk0aMsWbmvjg26oC0IGdScnWhN/+hFENJds72ozQBBL5hqJyUSoz9i+9G2rhQrpyPVz2Nu
OxuoxASSTyalqoGMutk5RHzj6AE1ZFglD0iJlyTFMapxOPfVBW0JrBuGQM5rkICR1Lh0Zcc+8e4x
0NFcLIjVARoKJ1XP4L6Gkb7tJVKBIuH0cXSUeJAik4sVVQnvEXplMXE+oCK9jCxPgnKicZFKb5Mb
xJNT36Y9Zc/1hdpCfen0HkVHTSKNZRHfsBAgdRlqvdlSXQBlG/XNxcTPfCDd49qlzI4gK8pL6RBc
bLTROrpENELUQZdkc04piuCJD/lRxxXllUR2uHN8yTxQ4Lb6DxMqbuDCK4I2LsP6IUQTDYO+Te6w
tPYnmehb9d5Tyk8XtdclXFthf1JWneUDzJbkSQ780gz53Yz05eTT883NRAL2d09QTqe93oyX2Mat
1NTMZ7Slf+gK3kCiT59MWvBbUlGvddl6m0UnVYvL9hdI6QxWjQOvI2I6h437Kx/0fhmxVNDWhkjp
7St0QpHmoJTyqCYJ4j5hrBFtO44TUolxm0idBIsn+zkcmevNfnNIYri2Q/uaFgihcT7uixrJ5bCU
nLUtBXM3TX8pjf//2CH+CzsEdgETW+N/bod4/FmW7ZwPX8t/90T8fuK/MIT2X8I3he17YAt0BCNY
LH5jCLFLOBjfDO42MSnAFfzf/+u3J8I2/+KQ8OB/WIbP2Imz818eCf8vrBEQUQwPTYnAZvHfMUlg
2Pg/zFYupUP4Bjp0CMMQf1rC88Jql6LWZ3Ig65cxxcIYFumLPdMjJkWmxpO9p+X7UOb6sjd1AZDP
xA9XAJRry9w5klKcP9eMHS0iggVi4MFfOrkTiQ3KTkQ9w6dO7T0fpmuFbHn0YfcUSOARitMi9FiM
EBo7CI/UUBLRCn7thUUbCJXJ8zRO1d433sqQ8S9MFo2Yn3l9rSzG8qndmznIfXxGuRM+Vt9SSVKx
zGhbOyxAltGPj0kcARYAVRxk6Nm3bZNB7st67zDDug/aLHrzrXztdzmEMfoIc+QoUtIQu49p/Jyk
iE1mHz1llw7HyHQ/E9QjabKS39JGv8ZW0PI2wIbPTZCjwr7aFVzuzCRiT8tzPCRYEd0VK1wMoLRY
a7b7dkoWYCUIl1glE9SesigNe2PewlgkSlebshMTI5QtyS8KNQ2leu2jWLviS0p+HLA6Hweth44l
hrJINdXFm7Hx4aOdEru9y6y7cSLFLLPJvY0HKGKlTyayWMCwwjo4TVgLCHXom9Ni6uNO+llyP4Pz
3aQ+2gsx3CUkRVyw1rZ4Kq9Un+/IKQNt7gJ5nNK238m6zg4Sa1ygC7r0tGOzvdWuzeB1VjiT9Ajz
gVlRB+Z80Jk42KWjrXHfb7bp+Jt4AqRbRSks3DputxjYxgBy0gdB32GQ48JczjvGiN48J9voWvc9
NKqvcqI1AlDkoQfi+ODYZs2HCvyRZtIQdG13RxFVOzF5fyCtzD26SWze+ybm/Mr+7BowjcKovk61
X1+IW6NY5SL21S14t4t3sCpt/hD2MX3NKQ3SbPQv88IkA+/fKY88Sp8963qf8r2oKM+3QO52Mwlh
e0iVpBBnMbUPASLfi5p2mwl7INLLnI59ThXJc0fn0KBOyKutTMJ6wyR3OEDJ3zul9rPJ7JYMPnIn
ZcRdqEqeO28fj5p7SqnJSDPtr2XLpYBWQ73X4c1eeUpDljrnSZjzwbla12+FzXKWjPXdOJn9aakH
uU0H9wseYCaFEx3nHJ3prkX6ECyd/mmihBggmfLojTV31NF+wHfmKVP74ouKHlcbfim08VroMKtj
gzOuTO5sGN6bEWY0UwjBWlTHkDfgapf5S7sQSmBG87LtW0lzTuNPpQ50qGZxVxG/LeD+TRPTN/Nl
TvTiiJn6yde8vW40NDVNcmWokhzyJPwAB/HnepGnd0QrwKJvZKQmmrjsZRZxsytQEKHSIiuIoI2l
dVHvLaHF+cICUXf3HlOcq+MB9PSkYQVE9cFZKVto4Lr1xKf8LUlHYhQSg7AGmv656X4jsu1QFX7z
YPk+ciV5ZXVibWkoIGr0C7wl2Udo5FemZgfEtwgExVI8ZV+MafiRjTRZl6lfy1ceC2hd24x0uHaM
3ywGwQOj0V/ST2FD+zByvABadLmghC1RjA3U8gphX0JvoN3ZTcaGie+4nRv7myXy5Ww08Z5IxeYA
zJ7TL+zyvWP6H0oBaN0At78vM8OFQpmw7Kgg0mCcSBqk530S9cFCijjBq0/SYpZfT3FxxGmlbQzb
PYyUslpqMxFlAoQ55cfcbP0TtSwk8pesbw40HVH5MD44mIHQ8R+luWyTMC12pNR9cjC1bcfcatB+
tGj/rLeKttumm/tk3w8z2W8WRmLHcAC2T9nrQMLYdmwTQpnwnexwC80AZ4Opc9rXxWagG7sPnSPm
IKXHfTRQkgZLEePDMMJAWMXDTFKpS1D7SHYvRo3a3VTp/LHOV/YldZLnT0tusSoJ+2W3eKcZxz1Q
f+DaerZ1J1QIM+kyyGbPVprrV3rXDko3TDTp/TKv3Mc+qu5Q90IOd74363DtIxGg5o2UonBRIjpH
syzCA7I+zl+p43no4DM1mVYGYkTyBGvadX7YhfHMwouJdpiStOwaWyGWGYYuZfXOwm2WlG8YqxNz
o1ET2uoRkYCWIQmXEt4pPLq9/k0fkgb5dYzi1SZ6tzaOUQVB3g/7VZgr0Rfiuza7rRVZv1iyvGYO
A8YsfawPMkGW3KV7w8MI0Tt6u1py7sIFS1c1cyp0YDpCab1YSDMdIjxI+2j6o0ZTlNKccRjg0GyS
MtrWLWKgpZ/3zhzoKC22VbNCOsgSrqo1q7W774bwqZFkDxZmE1g+JxErepIvPzcxCcITxsR9FBOd
jUn61NHhPZNV1aHiAJ6Yey/IRLugcJE+OB1CskkfkHl6ALxrGEf44Vkubj32g6TkM4Yse2gyJh4i
jJ4kWMLSjFFO108TkhHUcgYF4T4njiP5MuiOc7c25dM+409xkA7K3M2hXFLd8a37wi+PWotr2DIM
YP8+jVOf5gWunPG7NxCYIElbSMOvEThyf/Y96rRyFznFdNYXWtgNlBrNi0ApRAlfD0wA3952UfZ9
9N1TLwqB1OUtmb3vdJ4MFk+vZE8fxqx7NOzxLRoWQkCb9kFLrwwKIcAi/0Ks20PIG6RISAunh9ZK
d5B0AxYpmTglpE4E7tDhH2nsoEfwwbVtRnHQ1BtmG4e8Dk/JcHJkQzULFtLGm9tv5JEVdP+1TMRn
U3pXo26YjtgRqvs0uqIofKiG4TWbV0zy5N1FHSdXZ1l3UBLIZp1KO9BTE/lDBfAJfYJkdAvcyj0k
RvsR13eIGzD7YU6Nt580C1nA8HGBlL5JjcygztptaaGbF8SO9EgMeIuRxuqo5nvvma80OXni+XOZ
xB/LpvmhDSAWqSBt/XCtB9E/yL0PNlhTPC3uIdTnnYiJ27Vizj47k/u1GMvcitxRWqgOtbxepBSc
0uGse+XHyKMFBpyvjnbVaBRntcF8Vmz6vKhoXdCrJg8KO1xIGE4YjdNZ1uU/N+oYGR7j+x2cAEw5
BbSAdE0MQJzxe+M5Xn2WOj9ZLdrPbVchj80qgPfEbfDFcJsfZ34aEF4WDbzLUNPleSE+ZNfXq/Yl
qeZTWpM73iMCSaS2Zjd25zaqf2+yFsWtuqnucOpRbNUfQoIi5c1b7zWm5Xomh/7U2kZ7UMe9tTGr
9tRGPaLtm+9OyhT7dkjtqf7t+2uqXfVgow65StZzVgPa+aYontVAs133T8I1s0OtZfeov8nQvrE+
3WXWyfQMT65j+79bqt5CAC71P7qrqsUa9jhUJq5ZgWqTyrVtKlUHVu2qg7fNH8fUK/xxLEzgqYCi
Pf5x/HbTCxMsEyn2Gtyr2TaOtWWjOqHy7xZpLUYXG81623ad17yeaTOs3+Dta/1HW1l9zTndzIXZ
Pg8S0/haZHm4o/jBMd2FxtHa/vb2ZLX3xwvKDF2KcOOESFN62rcNnfv6bK4bdSxpnWIr3XzeqLeg
XipT55h6wfddeDVvJt2C3TQv5bnXGsxw6162zDS3865YLyb9j6FN6NfnsbFdCNmiv0YUVzA7TnHG
3HSKjDZFLQx+afP+tUVRw7Pf99Vnn5LKtSEekDzWcuIsf+9ymxM2iPWLFEn9ezN2d1ld6Cd8xxla
7UnyF6ndqBEV9OHo4DQawToukNv1Z6Q2LmFuS1Cvv6gSsSG5HCxqjNp3CIzkp2Ot0Nh55cWqm2pP
X2/aQ0oGnrrtD2nGSrTbhaVLj76uPmuYUi5VMqD+4MictfKRw/TjavmBrJGSTJed2c1f2iZE6rBM
z0Z7tWeZPXuJc0Ao+kmGkHZcbUx2DVPpNW9P7ms3JAkctyJhtB/KNRk684qn0qojUljL9BCv/eCq
t7J1vGQxJ1DxVMs68zA1iD/EnP52tnp5emwX8d0kjfM4EENt0Vul8+daZ+we90QMG1s/sRBfSD9F
CMIsggRfHAd9ErSixVbbQy0yMMzfmzSoD41AKNG5LK1rC85LSPEXRz8WAGfaQswkIXkaPg9mSemo
hv8SR/T40hzQURPNAK3G8he/8A82F3oCBViXaVoSA/LW833R97QxRnSjXfvYtVCSQwGQGGaffedT
0UTNKDdxhOfdtJgRGhK90IjpmWBWE6zXgjWAGQWnX7GOyuN6zs2D5NKidm8H/3iMutdPGOBuj6ta
8ZnCah1Iy79T9+Vg3Rhl1octg6do1Y9hxZm2eCgj8JDWZ3XzfcOyJPDzjOt8b9dnPKAGKrqlEadY
p+cAE5OLkE8hmF+gNviPk74Me/VC7ch5rPZkhqcyk8t0QuV+uy8sy2Y7rG0PdaxZl/j6LC7qif36
7NtL3G6WrTPTbEJx1SYml7IM8ctxhvOZrTKaGqosx9bd2yb30vYwivGU5hQ9bae0EO7zU1BM5RnR
0LoENd6P3e5Qe2ojUF3ltOii+kBM3juFWd0RZfNXPMA6AwkvpzY1fs/AYJ5HsBifl/pc0tpNDmmI
fi/R+Q5tYV9Jl/T27voVqO+BYBruUN9rVMDSCdSuuV6XsFu8UQGeMMQAzVGbua8sWgUIoBEekB7o
u+G2J+6Glk9knse0No8eEydnHWCYl1dntUdI2++92zGQ1bjVR8yfWJxCZID8GeV6+fVH9SdnaP9d
kaQEij3RIUnQpJFhnjCJHOc7cx2JTaIMz2pvKAD25doafWpyZRD1fHAG+ujThF+Tn8aGRU4CS2N9
V4saEKv1vak3I8dV4Fnq8Vb975OYnX1VW/eW1JpzmmvtyRu+zClI7bGfD3Wtm1jfuUqaIpF7nDBP
1vqqrbo+plnUXdTtKafvHmASSWn7EY/eBk5R0+lfZgiKcjp52c9uHfzVJu18opmJfuAjLzQEaxG9
OKzc+Xlcj6kNnnt81fRxt8Z6hqnnqTt6J2WoytX1AyEJ14E+kxi9C86tfzxqfaHb/6j+L/X0//SY
h78dmfr6Jm8PVM+7HbvdvL3M7e3djgFWYB4UUTNr3RRn3t+vrB7sFiNTj/f3fntOnHvxcTEwoN0+
J/XnacjaGSPBLUHGHs5QxYdzPURij3brwUQkda5mN9kBGAAgu17QtPXso3gVV0d7FWCpg9UyfRxJ
+t7baSoghKLoX8VqFe0SHHIQH3R1yqgzV50nt83kevcyTLCpLmmt78an1EqJrXTzAdwXl/9xwTeE
u58GRFlhNgPzHeKSd7mYGOv7UW9Cl8PLaIqSTuEabm+hysVGRbevXpNgMfd5hZGc+RMq2XVn+vjJ
KbZl6gbaGKanYp2BJrPxaOBhTQIu2UhKs+6sXoOrOOCYcXG6gzQQnQCqOSRd8Ut2yH7/p7FQdkk3
/1eNBdv0/5+NhYcs/xpXxb+Blsz3J/1uKvj2XzbrVtf5V3fg1lQwdOsvXafn5rjmO4Xp76aC5a73
uIYrPPhLtivAef+rqWD9JQxodZ7gP1qf6/13mgqmof9BnuSA5aKs8A3ehmEp3NM/yUtyyLwSdQTJ
EIl7yasZlfdcn+EG+Ns8jF9J+YQaspDsmE0mdIGXjGZHUPXGRPJYsSkLQgJnIp0g4tskWs+cng1B
SHpq2ydSA7SzbpMrYNtM7SJp7XrzFI8ry8I61LqTBdZAIPoou29Ts9rz2orGfUIpwFu29mwckY7D
LxC+d14sbIctgkxwRfREzUq451o4r7VDBUQSELzhyiXOQzu56zVM/GOj2YCjE1xMerJ1XF87qvtN
5teoWdaHNmNF1HhBr7fSslc/n81zPXOhU5uorc1zSMsDxKyLmnO9mRUFzO6FueTtweoOtUnWh6i9
2wtQ5IQz4pQ7Y6JDUshfcTsugeYV1Ht1YizVRjd6IPELclYWhjsBz+fst1yT3/dAFxQEXQakkg9B
ZCCypayGx3PJL17h68g6fO2pbxJ3j6KDGDhjO7TUdnDzl5fbJjVoNzA984I5o2jIundwUH3FYHsd
s74kIrk24UBy+X0B/jRoWjMlyRdHfiqLR/yL3wWef0hQ5EaybPyULwWSlqT+gg2CCsHsPoUjYgQ9
Fh4LGvrrbbVG/UTrcKd97j1W2taQQ2PRssDwJxBGorhaHp2DkcoGgM/GpPphGncTme2rVAIpoh8J
fZ/K9KjHc3bSPGtDRz6i7NAb8VWbfyEyKO8GppC4G4q7sS2JIbAvMrX6azjjHOvMbzDoCWNcdUcl
jby7RuOmIRmwLaey7mqkYhttGFF/5MPLDJdiQll7FRNAIem0cLw1J74zB8KJNt2S70ecIEf8Okc8
hMW9Ha9T7UIOB2uMBntjZGC7HTnOB7vRDpPdLVQ4YwwlxXgt3dAmKxSF/UggvDdVzlXP0ZG63vKq
7vNrYv50imUFAVcopnmAIEr3ZErtYPCn380rwsNY33XXxq+DZs57mcR7dd+yPgAlEmVZx93G+vJR
RKk8dHaH3yMrl6uEDnUdRcLn4eQYObTv7tLR6V5DPEZYmgdn7u+QjPKbb22KJ7hO3D0Lm387NsrP
Ms7ukUkyT8/i4qKZvg4tHBpmGREr6VfUSfjPmdCuu+rgbVPG7k4rkNYwAK4Oz3VBgB3ugNv2om6Z
68Uz07FtTYvrbQXLgw2C710jnxYn+khfjijZ2TYvpBQrlbYz8WNpLPFIgDIBg/18TupcA/o5wGZD
SdM7S01FEU2TSUpQTqXbNk4edOkYZx1YG+KZveKLKrOM5jwcK1/QvVlrOqpY9b5bu/YW01R1fJeu
f8895gF2j4bJXDdj/hVHGk1S3yIdbb1sF2u5SBK/1pLyelSHfInah0w7gGUWEQwMCRTL1gphUg/x
dhRGBLsyKnaygfyNdKmV58xkzoEs9ns2DcMuXue96bqZk/73njo2ecMBsKtzaA1MoW3oOcCVxLHo
RHKsB3/Z2TU4Tjf0v1rSz/e3KtZSRF+NRBq790+yH+1N5U0aYTzo4kmy2iYWAnT4R83WdBacwoYN
HH9Vdkyc2ODWYjPQuwpBfATcyQWRxxf7d62k01nFCQrSibmckSzq4BmYAhEJudediLyJ5pD3frwv
IMPth7T7aC0zo7GH5B8e4AcwzDRPIZhuaHW1MGEMiGyzXq79G77GjrTSMRGStZoFD73FxBmV13ag
MeMk2o/SGnwIF4HRl84R5cZGVVuEmoWqXVWWaddpp9obGyrLXqIhb9f0+KCMBuoEUAUZtddW1TOi
GUJq13WTsi9gB+NypQpqYb9evPKwonKaYuByqZkkaUcfYrV8IC7rV+cwcpHOmlnVmN9NF/yO04f2
3lraJyaWIVei1jr2PfXKz077MzKs9twUEXHsi8ZV1A1Mh19q6btZQNox7jBP/Eq8lHL4+si8ojFG
AxWH1ProTOTzNgwrWpNpv3OLtD56o5mQKgVVZz415eydkmJcK/HaAhNw1lDL2G9m/oxJbjj98ber
m4NaXmZLBHMx9t4/hhb+jamHy1F9KGqjilPOJK65OX8jr54uRyosCkNWCV8ITldFyQheToIovokJ
hOPsyNYTNHOYUs808aTp97uwwawWs+Y/L/eTa1XMnY1925X9GWLWdUQgechNLabgTCJQ76fGNjQA
xCZYaM/YE/Gf8RsxJH0CfV/TnD7PPrMAfYhfEABq+76gKO2nIxSbySVn2hm2TbPwga8bVg8MYCwY
V2VZHu+AQaQ+WPWBMPp1EQgzGpRyAjdQcC2oJTSSda15K7mpPXWsXfonPZLdXg1vN4fI7aYqyBWJ
1m+iyEW4X0VcW/uaUg2//kg3GA3Urtp4FIJWoKVDs6yDpZh6m1pHAq5K5GrTGX17MNvwfQwqFob0
uIs3JV5KhPvDAyslrLS2/uW9ELiOt+q9/HFzCXXtUApSO9aSoAuwJuy8U5jV1HaGBsnd4uVvrYPo
b+hG/aw2rZbb27bgE6n0yL4abtOAbXF+Fcy/dlOsxRfT1lg11ROduw9aKPB5kmtcrz6qXWUO/Jbe
i6Jq8WgLCVSHiTzxWxSoRpSapxoNHRrmvTlGn/Mm26U8MfGacd+6xCMEjZVdeuzKB1VvVf6mQq0n
b1Yndc/tbgN2cd9bJ+WKuh1We5RU6pM7fLHW9aY7ItkeCWtRt1SJVLUgbjff96j0nSyo232DQXGn
jlVZhKlXfY61IypoHU11sEvXwfOKFtOk4QF2Xb8iCViuTu+fhlrz0IIWuMxk+TMpBuNsaJZxbuoK
eJbvP6m6cx6Z/6qJr3vEllP+uJWlb4/5vx1zEeAGlRZl71Vz9WC1KUpXHo0GO/et5P73f3Q7JtaF
tLrZT40WaJpFc2/96dV1kYwPardBHQkHaTLXCXuRBhMDOja6PZpqiCRWxbD49yX0dlPtDQsaDnAQ
XFzVbXWZvd0EOLgtaN6du4nKJky36b1urwr1Em9SjmeB6tG4/o4cG9t20VJii9f6k9p4+tTqnFy9
dxyaMRitur+qzeSyrp+5Iq91Ynq9xkrkNF2PK/K69p/XQkS4EGdwTIYsPKyFQVTW9synIepoWgK1
O8GzRpmoGdX5z7v+8aiE1CxqewVvVD2KcAq9qk+Ly+hDhA2V2Xat0ao9tekLvf19Tw20AjWmaqpp
WVMc1S5YN1BTqtCrdmdr4ud6exWzdVCKudOQX6KKuNhKlWoNVfp9f/F/Hrm9ZKiKueuLq2MT/p5T
j+5hPfzHo+I59ub3e9531f/+/kbUQ9VteNE8St1+/x9vL6WnZROYvujwAbgzA8T6N6q/5o938f62
b3ffXv3/4xiRe6nbUKDZsxA6LeE8g7QIEFYFUCfQiNTWgjp5/kDzFfZcMsI6MZp7O8V/2o20OVFy
vqaJN8CNqV8zalRMZhdkH1K3yU53H1vU4J9YCv9iiv61c9HGINfHTrDADa5MHm5UdhQUJgSQpI0/
Tg5osD7NwrPw8czG/UxQkAP5txXzjvimbt9V3QcL5+q2pt+wweHVbcRAUOTojdsepoxYKSSdQezC
4F5oe1y0OIE6ZZZ+kK1/pg2gax57KKsaFz4SIDvkMbuG+Sl6j1TyW8CPBGkE+JWs8wPxHz+JnIOz
PI1hEOvDZ7Obkp0Qn7wU6Zpbp9kORgmMW7nHbUt2Ib6wYT9U2KDNxkP1IDTr5PaC+MGlwutCQqrG
55a39qWqup6hL/kcIwW6j+Mf4/wt98NDaoFeH3At76MyfusGHdiRFZ/shgVpWU3nyLIOFkxeo8bK
nER4mVAp/8C/h+TYdw5mSEWCLto+kqzcetm9aa74QRaTBCSKyHvm2spTKZ3Oz9kU7q1s70j8EG1d
0OjPxS7OrW9ZmD9Bu0cbU3xDubbrmXI9zNjHC8lct4HXaSX6YzPTy6kSCATsySAfS1Ycdl8Hkfiy
YKTb2qXfnqosh0cPDOSUWthCWGUfEGTzzQqothHwAZkD5vK97qu+YBqeZPQKiwoFv5aVAYUTsgRZ
PhLSNhyIjBWbiXwLFNP5Hlke3BDL+5pypp9TrtS4zodlr8fJh2XCFu+aFCNN7W4RTEALZqulI4zD
1IWMiGW0iQHBHsfIePFGBNhWXp1ASdrPie29eHUOo9Jg9R5lVIaN6KFv00PXTON2MbWdT2FjG/KR
k47sH7SRAKuoQAKXpCHSgfbKvwbyaobBY5QIqhIGuLURTggsw2TC3ArhzTaF9Xlw7PzsLPqDj3j6
RE1dEiqRXjGWzg/+rGWnQsvv68YGDMz5ahhhFdgIWoYG4kCVtzt7nDk5+8XaTyY6s94fHxF4B3Zk
NyTcdN/MdW3p6e50Gus3zfYYVocK/gCYwxRpvFOglivLzrnzlsokTIyyqeln6cU2B+uAnfq5DKx0
BvKWG+GhdLJPjeV8Iyrm2fZ0/RNcs7eaIQoMFjhHr4H2PE6LPJjLONzpOqmpNqLSiVWkbZKwNA8F
lwPsKaGc7iu8u6LvgjEznkTVt49z+UtfkhfwsjSnTI8ObczY9wFEj+5nz7KuTg2EHgpY2o/FMF5L
snfyOEZV58dQXbw2KCLQhlmOtoGWKoncQ/uDrpWzDW3/BeVTe0S8j9nvYNtVtWlE025wfYGe0PKR
qLGQn5tzXqhqMc3zdqMGeKAYwmubm4ARwx6rv59ubHKcAE9BVCwI4MVCc0h6l7i01j8XXjztSeu7
b0IURZgayA3XuQb4ExEPuQysipEPHyFaGeo+Zl3KPdbdtyJETyYJhggcKD2j/lK7WnjOu2wfu0D5
4JtcMrSPT9pEhlNqjKRhZ+2PsfORVTBGIYMqevq+rHFhB+Pcae8RsT1GgyX2vTiMlfdh7Omn+KLs
tp6p/0CIe3Fmy6QhlXz9D/bOYzl2ZL26r/KH5rgBb/4ITQplWWRV0RTdBEHyHCY8Ei5hnl4LbEnd
6pAJzTW4vDxkkywDk7m/vdeehzy0/VgPI2rdVy3H17YM1B1ApWerAQky6VO5nRQvtPmsVP4tAe9C
R2+8Pb7lxS3r2PIDmYLnpHReHSN7C6JxD5f0yVgCjHj8f/WVJ6h/iPNdao/0fdpW8Vi4/pbp7Bq8
b3/JvdvWKrAnV/mDmoxyLZjd0UnY5ZtOJliqJ/JFqQSYaYAFTsaPXgzvo4+9dB6uSx0v+lXOCZI/
Bgm0vmmZ8ZkZXq/4CDjrXJrupyq3HXarEHTbTaDI0dYlyoY3+OtR/x5iqa8HQ337RrnPlj5SI/DU
tiRv4yW4+ZAyZ3pzeYFKPwa3RjI2HoNu5dODuNGMIgBmLwl8WKW5OHZz8rjJp6TSlUpF/F4KoxXs
r75uCGaz9fS5VcFwpbM3x4EPslrAAklwy+qlATMCg22avNp2Xa6dysZD3qpPLN7gYDEFw24mSRsb
7Zop3Np8J5dqhpHMvD06lKwUA/jePok22US6qDg2JqAyXuh2lP4GhUtKVIvfbIcuweg0SmgX8VAl
Ozvq32wrw3O6oPgH59i7Lk3NZXzXLGFHEdhqy5yX7mHethQfKFs0Ei4kH00ijPIe4Pyeu3BNxg+k
h5dYGzOdX6o4las67dyNcs2SyN9EvE+RsUmG7N5NKrg+aOxWPH7Ypq2vU96Rts2fm6UcB1bSb7Oi
ug8ZioA4+HEb9JD2DG7+2H7IOL3as/bBPKi+GXG5h5gyswPb1dMUlSbLgvhsKejJpIJ3Dsne0rj4
c0PhTUAaWUGcnmHghqIDgD3ZXIxjEOA9rB7KA7GpxtyXERAeKNS7ehEXyCyR+r0UJf2FZWoh89B+
VRkzpYUY3BUGi74rkjCubLhOKYbVONB3M5YE6AFL4nM5IOZbHMWXsSLDmvKWkTk9TGLi6oCpcGN4
3lErBXi2SlI33eRbMKdBlGdnVn4d3TreVTIj7sv4AsekPVbK/rRLPBayualsaqOZ8pibMUILjFN/
4/bFYsWiNQ9E/xchzqd+5nUENIXzP8IRx30sRpdsMZjXrGCV+WA4mDsEjlNQJaZmdRs99vqNbFMi
PhS62Kr8zIGfb526GcI4VSvEX4Xx2f/A4waK22QJaAXtWSduBvfNCpXl7VKfNgqnEr/Zc6Di26IP
XhqtfKAEmf4IO5mQhOVFpzappDem9PIbMwXTonQQyplpbWU/PLDL5UbNWdcYGlc4Z0HTYfIZbaGH
pjE9sdl7rEz8/0NiwAjC1qYBxiPfchcv25C5eADxkxMcU2vDz+Y72nHvjUQ3jlqnKHfTji0T6ZXR
yB6PFNnqea7lfaAatGbf2MzCwvMvJLaAGvC5XMeYj1jdeuz5tFfNQ4Fr2XuFmY0JFPr9FrWpvIgk
8GDOAlmvgncuRzjEWcxvZWcEm7wfjZNqsmOj6zdBwB08McTInbYcN32eMIGh+Wly6MgxpwdSauPF
s/SloxsrLhp4AhBfYrlFmdzbboqhlgieQPoqi+pIBci358DQ7LknrfW+/KKy41eisdbKvV7bkjND
Nc718TyMwyYbnkqWhDuzki7t6f1BDuDiq9KY9xaXBi6IgX4/dOPtgjg8zzR6QqZe+/kQwLhhr+so
KAnsYcPCaU+ZHTfsvUYqqhUCZbBwc4l7JTuchus0sRvakEEXWi5U0i4n4unh/cktO+zMxN3ibCfg
Z3xiVJVUtnNVpjHbXwN3uE1p42ChFX8n7V1aLljHlC6+MaLiVz5Y7qNHYOkpaoz1IAbAVD7WXGK9
Tl2/tQrhvO/MZ+rbcx6RdV8I50UuedFEv6dFeTEPlx2VkeAdxjbAP1bND5UJLWgsoPPAClhP8VIp
SN5wlcp+n49H1Wf9yvF0xGSa/dxBD7VqgEM63lARnoaYji8dg86w08cvp/SntfKHhJpzvqRFS8Nr
Q3eHt+wL6NQaLAqE7AjL3aC1771gMmfIuVt7kgTSxFwMM3bRjzEoQO42Q5dDaSAK7SXFL6vEwF0U
nst+zMfZlGj6qqoBP9a/zZjWZ4CE47rL6Eafgn3VuA62NqaDWVzJvYHJNEw9KTc5lg12OfYSA9gy
W7zLXf5yXjlg9NuUe4N11ntuWqMNDDqZYVAvYfw06d8xXoFP7JMZMCnGpy7tueD5m6iyPU6m/sMd
u6esD+7tGlW9ntEYDEDe0bxpWnAM1jR+TCUInMIMXlQBfkQHdzTLGgfsLNmuxVPBkT1sENKOno+b
jBETkj4CUOEHh6zRlmdpUmaIRxkWsdJ3JFbJ6B9Vknw6FFhghF/Q19Q2pHTHgS9OndHZukL9tqf5
VGTLG+jKA+8Z2zayVXnRTNshqK5+zf1jKgLQ9sZOeup3X4xXMxaHStg7lvUfEb32BxGwWC4D90Gn
0TPWxqcsJTyQa91N51CXXDkUbmAhp3V25fickNVoJ2tljbALSHZEUY0I9GHO+NzlIILNTN0nEVYG
zYLYzQqdzLjtYWIwoqzHY2efGA1RtTJnECHm4qpnpALmJb5mFUAL8unM3gUlyNGO9Dt3XIUD5Bq9
65/n0qpO7FLMLKITZ+Ylk2SZqQOzIVh3X8xtv+N+Xr6F8ChMDm3XvnKV+FUzPNvKwtoZClAg4CIg
cwFX7cjxaXgYxa3SFDdR4a9TJusr0TFaAK1NOr9+doWututUE/4DZ8/gyIxdCvGAyWegl8MXm2M4
qoXzVk1hO83QPbIWmGDy6TUOoh/HZOst3nvG1atEYQYt5wS2BmIiVMDveIaDF8fTPk6mT6OEtVqr
FHD38gB0qiONuIE6UEJL0V57MfbkULwTa4QXq7MeG1NdrFIDcJGcg5R3qUgFUmoxfFnBvKs77k9s
5OseH1iCE1zAfF5BuNhaIltqIjoABlrMDjkWF8qajF1MzHrNLpQVQN4bGxUUJStwG4WZq9pkwIEt
fZRS2PeGyeq9H0tekIhbpA35d8C0GgK/Y2461eCgpoq2QGKZtxkKA9Q8nE7e8GHV7RuchLAAgsaM
rKUPckifJ+OD3MKbKMAcdqALSVlzd+7sMFEgfgx/5eVwWGhYuTMtqGMSOt5o00CJnQLMHn23bQJp
E7jiPm/1+qQArdh9f00mJ7oDNEAxG/dh0/yselz/Wa/6rcY2ns+Gh0l6W5pK9I3Ksu8AWtKKQg1c
naXYtlYsKIOEdh9Yw8QzwhZUdNCEJxJwOdTObe88jJV27YfvIEb1do3rACmFIjj/XXOulHFxl7NU
wZrP25MbyzmyGHQvflLA2MxS83QhIZaHmLJAgCB1OFNicltO1Ij3rFTJiLNyIFIzVtANjZYriN55
YeG3l1hjKEgojctDegliuRYkWgwRNbuJh0Baiysfjzm2/GpTMzM3WI42AWhN9qiriLGaAaCSE5Kn
NOrjS99jjgfksk010wyFgCYgYemspA8KSU82GoTZPhByY8zBFYPvd1dU34unxCmSsyorY8VOJeI9
buvkOR7orDDByWdJzupce7WSmHZNLJh3XvJl58XFKWaHfonGhuhAZ+dsYc6srTu91a7tZDAlhhCw
VsTLjOciwszOVoCL8UwLQhd/aUok2zrbj+zuAUfLJ26ad5ac7z3B4VlsrOV9MrI0CAdFhQ151SSk
KQZ0s+Bo0WOyg15ibgTBQ6UHD1Ck3qqUJs0A+4sFQyp1aRSxvMcYAXrl23eZg8UgjxgOiviCHjes
nCG7eA7jU2wWdTs8uVP6lCgKR8fkXiTTIenkqWuLbdOcnMx8q3gK0HGoTv2S9JuIQbu0zszhpd2O
CX4xYArbZWM6Q7XkxGVBK4yzlYkPM7Kus9kTOJopA0jr75Rq0pXNLkGBAts62tUPpr109DvVE0tq
EijFVcTTdWr3nZLge5N3y4JTQcWqHtuP/jw/1faY7o03hgpWzgKRXWnoparYdgVHTGOXZCcdYlJQ
axO9eZ89790taiQE4w7S+HffBu9W33+W5efQRqQSGXAUenRljHRfa3VYuOW3yYPNZ/kNUP0R4slT
qaw5RLHEdF16nwHH867N+reSBTaN0FyS0nqCuN1VHzlc1aYBkZswIrJzhILxYE/lOjflo+Okx6bV
XzyjfRzIccYjo+LKj+5BkKEsq+ab3pn7QDwPdn82W+2W3PCh1/MvqTNVajztmNOxgWUEdIeI7W1D
4Ra8rUCuTaN+0ZKLnJM36E2/C3Gy2gYrE4kwXh7/DsPpquqplMHGXmvWnaecb8co2lDYi1hlghdT
ZkXTgIuKxEo7lpvOS26i7sWy230sXptRaIeim+61iK2gp+NASx7m5I8C8/8jBfzPhj6LguP/mhRw
hh/619ZEbgrLD/zZmugYdoBDSIdbu3AA/iQE2P+gmQr7AwBYpKT/QAgw/gG0FkiAhZ+P/3OwFP6b
mc//h0Wtt+HblukacAL+V2Y+++9dzh4uPt90HA/ll7vq3/kA0aAJFZeOQ6Y8X3u+PZ1R4KhydnAj
sAP4tHqCnP6nr4wHNvm0JAZAqVXrv9aBX24dFOSwGwSMHVshOE4r+Qe0mr6ezFcXoD24KYYxuiFi
Pe9LUu9O0NxLAwKrVDCrjKGglycyUcgJuAgu5PD1TlVnMmLMQWQ6+hu8nXjjlb6/aglq7PJpjvcF
+lKIl+7GaHtz85d370K5qqjK/1f2xaVKCDr88z8tHAj5x5cPv/75nxybl8TUec15VUzLdRdww1/d
jUHvN9hGAgC4mheABkisUOTaiX3YtKtgy7oUvcCqktFmnK0TZ/venLN3zWDbkEqCPtSX074aZMjL
Jc9G3AZSR2pKA1jxlUu/HjgjEbivEyCaw3//2IkW/s2bafvwJCCTuY6re75rLy2df330UWwSC6cH
jmBc9EoVnBVKq7gvCGyxuAiq3TRDexheSrK2BPoJHFIlMRzsxn+p0qUduRHE62EjhsOQA86uMBUO
077vso07plxMPWdtUshFIO5TSSzJlol/ovLRLAU3n9bJj1ZegnlArDfM+T4xEI5LrfkNA7FdSSiO
dZ7kAMPG46TECwusu2xACYpH/9VU4upJlmVVYhz0WcYr5R640yZH17+IeJHAZN9vE1o951usL/Oe
Vid0rihYJ/6MZNNuMP4LbnIje68YhpL9iT5GB52rviY8O7UPKZifC4f47KMRbFqhNSvDVQHWoF/m
El7IUd/9NGLTkjOljc1in9vuSz2M/HctnWcV4rCrPcu6o/sGM1zXZ/Ruep1zjvN+75kswHUWtvD5
GEWzaLqtB46WIVa0EOuoWLb7VJrY+5qxkFDDeNCVqMOkt+/toqS0fGk5GdQOOA67cNatGdNERQY2
G+0PPz4Yy/YuqrtL4vhHW0fcmBsWqlnRHrPCh2mZvs2zu0ENW/zh1BMwUoBIV7TQG5l66LHFHmsm
fE+93JxNfug6hR4i46x71bxKh8IlaMeUYvbjuKkr9jjMwbsmPhbBDOOKVrq1k9K6lOS+dTajvg6p
87Mi4xYEcn+faY++5Wf7vIHthcmkwKXPlGQEGtd9RgwfnXhm3sgGM07KD80tRn7lQFsSW5HtXM33
YEVZaMvprVBXJvIIcDW06cl+b7r208vRh+3+1fNHH/9I+atNk3szhidkJMm5yTro2b16cWv5Njuh
Zkf4brwpR8SdN8JfKsmjo5yZD466/UoBDiF7bJ06jaBUEO0StFAKtGCQSUPsPGkUHD/9kpT2yX2j
p+pxvZ3xZGYUjk+q32EFvI0rrJJausw7D23WfHnmPbj6mz4orq0R5Ruhjx+a4bBE7m8yK93MDW+L
D7W0IgY2YjjAQ0fPEe1O8YQSrsX9wWGyv6qqGBCs/eJn3hPryxtbo1tSxmChx7RYx6nQKft2w76Y
oLBWD6nbfiDrvVFou7Mp7nM4k1Zl3L93/t4q2QRVoEqQ4/eMLPpVFrAo0jWmK0HEhdV9wpkAWyj/
bIHfRzyWJqfhxLY+tDaWodlxwfeoVmPKeMH4+5ryfqJynqG4UbHEmK+pryPdqrUSrFqdr8jhCZT2
hz0Nzc4zMmDYERBXeZcGFNnq0DVBhz/kmAI7u8DcaDKQIvxIcVmhdoUwfpeceSumQ6jFdn5l8Lp1
dTyYqUuZi6OzE4PCSoPFGDFqwMLcetWDB0rBADJGND5PuWpMSAU5AemSktVeo11W3U8ee40xu0/d
6QQqfy+hzhuUwYEf68UGmwaX64DAcXuakowaSVHZywzq0JLXTxtq7fLok8H7rVbGjwH9I6E7jVAL
XHM9R04DykO//PF3s25m2Mn2UgnGDOlHnnnr5fyeWtynDadSAy0MtMvGIqNlTOwbbPGmqCNYzWr8
TVSMuswIgIRmsdAzLpE07pdvpAGlm8O8csfg0+yiBwHQmnGptUqidqktePdH61b4xyg7eG0gtlGt
XucDEyngBjQucundVfkM/TLQw7hGpxo0RlA609HKxDDNXhJTQeyg7LvxUzRQC4lydQAnAsKnc4Ow
NcSW+DtqSXMoO+PFcjZ22qAVIxi4XvUiAgrsEueVDtmUwCkdwe4HLNdkXSfj7ZwAzyxB4QGZRhCP
/bVXQiKVPZn1vvOe6I2SECbikEBRCpfdd0OP21voVAmkNQuGerzPcwMuRmkOW8u2zrlsnqOYfhqc
C6EovWejRXZk1Bdj4VuYD78srLJVt0RtFs9+lICYL1Tz8y1YW6jFAfQILO0S6mwRW+8mHK8ZNN46
bQDYBjOtnsAiUTeZ3eGfX7kZiCKAMN+j1TOQCRAjik9XH/Ub+LvDPnEpIhjY94hkbLYATuXWnByK
2mx3M1E/VOX904j8uRL6xPWFe89k8Jwz4wvmLMMBPKBeppAiLOctG2klSSPzQ2rRSxP3d1bE7AR1
qtyOQt9Z9lLKp98V4DEZFaDlKIrAwn4q8fMT5pSku4fJf0TFW2u+90q7FPvjglL691QmH1Mxb3rX
sT4WrmJK0KkBfb+KbHZxMunAvDfeyfbhf849h6LsXOKRPEHdEpicyVNB0EFO6pqLTVlprJPcIDMI
OEpa3Tk2oYwSLZB3LghFBDbxa/Z1eIxqhoUUjKvlgKdxluJb9vQ4l9a6Q85vcKvfiY6WmRuVvppo
OAYOvSP5d6DckLeHchMwkE+dSNDSSKePeCSawrvo9sCbbQ+/5gQTdW1OO3Myr3HTljtbI0JrQLWA
vf80AMTIhH9jdupEEgToBHFph9E61A9guRfogB85hI+dwyFxt3Xy9I4Z9stMzoZrcUEnqwkd336k
e2jtdVn3trx0XZQSSeb9INf6Kur+16xxEhex/jp4bOK1cpmTey/CYIBLtzQHuoEN2Xj1GlNuPWQv
KJu/VKn0tWS13SUODumgPga5dhlAzNncEKlhoMQsKq9uSbmCyplG1XX17It5PViAjt360E/ug2YO
51Q28yrJnlh+3mj9+IRQvtg9YTFEc3AwgPPxU2gUzvXn2XF7xHUGpiaf8sPyZy3X3ppZ8Oin7u82
HTnmR++ZjOi94hm6drsZMnvvRyd3qs9a0PDAbaLE7O6jPFh1jc8AhwENwKLPWRFoFBmG0qYlq8j4
2JWDx2Z4OHTF5B260WXiNRT31pLv5VJvMI6rS0nqbnqbaw9a12DsRw0PlUWuZmU6jIvKIfHCrklu
SE/SL5BoKR3HrHyCptpKRi1bhOONLYH7VJg6cs80YcMjlSNQY8gzrRsU9WTTkDxxeiVvMzt/Mjpf
bVOTHUxmW19+lxrHoRjR+QCC0OlyNTXarUeNgWRs+09pFrtIKS1vIzaMKNMf8SiXJR2vkZNS6iM4
/Y3hwLqk3wdl8DsR4DfLWRehn/LCZ8OQLCXe5hp5a2BAAtGgiJoThQb6Q1mO3AhFcl8XmbbLAk1D
wrfRFIt+ISMhD7WHUTDj0YiLtlHDgN93yQabqFv6YrzIB/1QLxqE7QAuUuARKB1lZBQVd15RP8ax
R1J/Ji6u4vjY44DetQ6nh1YDDyFvjsVlCSx3P9ll+GTMelDTVt0Sd1bLB33JX//5z5/PDFLRzU88
evnmsESm8WrVON3+/QesS74ErCnN/uuv+Pll0xLJ9pR2qXuyutWgA1uoqdQxrV0sZljwvUemWyVw
8GPowqG2RL615YD5+WAuf/PnF/38U47mpUxTta0X7+P4Y038+TTTI/YXER4r3wdIv3gRYysKS2cA
VJ+aeINB7NKWTMTI8wAw4tw7eE1AaFIG4obbx6NHW0OfTtGTDc6++vn1y6/5+eznTwjDx0Lx87vz
JRmAJo2FJeLCJH48lpOLCcQodN6verhNWuEdFGBZPPq4yFOjPAQMN49R0NPHE/vzCXg1OybLkTtL
a/c+batHDpn4TMdtfB59fMwMSSlXrdtyk8vaINfVpqc4EvlmHMxmLUVAtCGaH4eRm8IYdeaDJ+gA
adI+3rKCYTWX14yah8lZ2y5TWkOznXvHJFRqFpmBnYSJOy49UGyFQecKzUtFNWlwZfyadfuwoPVS
RKZY27iqemc9Uh1sESS3Sdw8dwXFQ4kqN3VuIukX9Z3eWfNFo03b8OkTiecp2GpQ4MFx8vdbh+HI
oJw39IWvuZkxcBWsUtsmImCxzdtcEjdAr7c1aT/EBm6UiaSDw9T21qU5MgTgzginYHzaxk7+vrRn
+yn0qFwqQuLLddb2FfYVAYbYtpujadAKQPnCo22Y490ws5nSCwpKu740aIiewthtxNkYoVaYpXNg
j28fWhWl911AE6bglGGpUX6q7nbONLB6NjewVivKY2mwEktr0V7FlODa0ZYuUyhuQBZV/goy+54a
JQ8BIMX0BMriaZjLbwtXFfDYBd/ddIdgiCyACsNbnRXjzgNncsch4uNCwjE2DELsXeYxyvX840Ca
96hWNYSdh6mTiCd5+YoKw3ZPBtPZdtUlQ6DeZb34hPM8HWRlf+ajB1g1Ulh93LZeSwDTpy7qkpNm
DTYZbHiNvUnTy1xPTxqxCYp9FVfL3HxwgsB/ElpbHjTVF2HF+I1dvXsZJxpy/UwyEqPRuFqVqQ80
d/kAH/DCoECFcWBQ3Aaw6pp47iWTQ7HHRXbXUrBzCYLoNCxlxb7VtWBdhyueowoteB3Ns3fx12XZ
pw8w34LbJHdROpeuuHx6mKaSGWwD+mOQ9itpHpc3MVPbwbH8QzwKhr+uMDdlwF1Vr18jViNrbmLW
oXXS4JAr+teKRmITJFFm4+g7uMxzEse6iCHTwUrRt0C/QsesxwR39GRQkcca3b1zq1icTdNjxIvJ
jW4bcZPYZbmNi+hXpzL5YIyLL0d5u4kaL/qGHV4wY35TzZjhLdlpo14d+jI7WkqvjvQJMt516fqx
rkWibuIYG4NHxG/rxeVLNBvZAx29IGNJ/Q/A/mq9SABwc0Awz9BYzomjQJXxVrzCI9ypaDg5I3qJ
74735L8DvHXwciiPdfY6Iv/KcKSz7lrTwrESa0fAD50iYN43GHJE3/9O8y4+96P/FhXWswpYyYxY
E+UwNSDnvFVcA4g2BFkb3JMHI2632N17WqxhL7CWwEXUJO9WUil6CMRG67KbpijFfTrJU2QVaoMW
V7IBKWD75SCetaP0J56dRWWxPT8TZWVAkhblLkkxePogjuLOGxEUqJ+buqONJ+yId7Zs7p2kuCQs
aYww8u1x5054R/3ekrt4LPVjrE1n1tPplg51gifabmauftZ1qbhX59pGeNMpymhAwEVL4piJOgH4
wD057sBVpimhXekRCQO3vDra8NopQ79rXmqA9U89JuUMleMSLcHXkQVjoTsPuqB4axbYkogIbkAB
rDLYFCyIqoZF9kDvx8LQHB2ywO3o/2JiPe3mAUwy0LM19pOtKTsHtrvaSkEED9bslaL5bq8cDDeA
qsIxT4O9xFUMS7y8bbIr+EhmBBFEq26IyCdhwpbHogJ8NOdAp6tWv0ezXPktBycDbGwT5AJhgHrL
h5/PkuRW1tyStVrDdNgsn47NLVvgiLtjrN3Aod4PuE/3xJcmrHFoSVozAvHJtbKHv9cj22hSu6Es
7LvUaFZpdRLHKXox9R2EsJJsYlZv9ABB/vg0wTqMokDPBYVrfgmTHRwDdRizP2FIZ12CvphuhzGb
QSCwge8K0IS544Gba8HdeyCL2GFQ6bB86efD1AbPI609wHxwlDCzIi2oPFP966cZpewHnXpbvXD0
m2n58PMZyMSZfeCSPfr5dzflyZrOKILaCzvDbmBB/XwGjV+wwl8CrYCbLfY7zMiX/wQWI9DHMSWg
vCxcflAqZurSlVdBr/z5WvSzdPnz2y73/o1oF75k44ZOFpBV+/ef/fkFPx/+9rU//6nrKaPdoUnN
sBHsQf/8kdpjPSt+uuD+4y80fJ0f+fkP//jUwJCC+gZe/c+f/st/9PNFX3MVwR7sLn9/Bj/f/vMB
/fwz8A3JFjiGcb/8baxe7qozR+pMXKg7/9lP/Gdf+/OXGiNnLsPgrVxWi1wIxcq2CelFOOZJvbsA
L1o8kpufb9c28TJzCHiSafOQCE8/uBXh2Z8PXpT0N4inJGp//u0v3xlbym3x6VcbSWqRYFVRqLWr
eu6ik/aYl5RKB0UVmssRwHn1FSD5bJxqqvQNhziEs+VQ6MSSlsKOXVGahH+2mwkqjPVOs4p4OuYQ
ngCjURkuFvAL+N/3sZwPjRp+xUU1bOFvuiK66015A6kRL5wCrBtPDrXe1DWtOIrIkrNOd9TVzgqm
pZl8TBLvGxfSOWAcLKzgUhmCanc69gyVnVBivxsK5FRyqcdeX2Gk9dbSTQ5su1/VMvplVBAahfUJ
dn5cBJ8OS5X20dNy4M7YjNNZ7inf/sLFDUVRjhhctd4OPeHz17vpDoTud+SyAA6Mx3KwrykuuLie
5KY3/cvPBKGEdrLKcxwhNIKKip2Ra8qXxv7tjyi5jq/Oha72ZnEgl4Ha1Az4pOLut11qzMDHoxdn
x0ITO9MQ7+bynDXGFZSiQQA6QmuNWCAy7uzB37P+S/txS3cP3FVRPpJ2OA5jwIC+gOfIpNixz6bT
PyeIYTFiel4/q8l5cMj1rSrbpn5e+9X6GGeDNjmb9fjoG/MVnPS4NxZvKLHz264hg6iRnWbtlmVR
diO7SOyLAGch8MCTir69amJZVDMBj6kQnSL4DO0P4xHkcOJ2rDsx6ZGZbph0z3TlGOwGgvw6Wr5Y
1dSq+seGxRZYDJ/GS3SIoJ4p+OSaFNopy3+h1Q9dfZ2yafg22ZqCLAWk9z5pw7Yeo4PRR6faGfaB
Cu66klx4Zy3L85Pup0829kNKVoNHnILpdFc7+IQ6dVf7zh5y2Tro3tXQUigxaF+0Ht5mysh2eLSe
JS3JZvoyRjG9RxGEDV8SAurbYhMMQ8rqNXmAFwvF05WflVXwkNtgo7iQ7KzU8sKpt5ItLarOlqNn
WA1mzUw7CsgQM0xaRl5hLxlCFBa+RFs6497Cn5r5vrG1Kxby4DlpGa6qaF0XvxptIDRlkrdoqWYD
xk/0h5FDRl3bnPICyqFEf5rYC7JTv/FVEE4PgZbooZz9X3hLz7ZHvNwcoyyMaqIyVXRvNpAiizIT
IZLik28Ri/Kc6JpAwSz19plN2YG9hEtwgffO1klBC9u5JNYShBmhV0bNfKzi/HeVkD3IHqs8+PYH
vd5gy74JmLJjnMBmEwXme6vTzGhTxjJnEmMjimpo0g8xeziDUt2mJxH93nypctrnq8JDCMqpK3Tw
nxPcgALKJSXbZ4DCsMkv3iMCujPVUh6vWyCyV2gph35MQoQiShd4CfDiOuuxfM+5yW3N5VyTbsGm
5UY6xmn5X5RiHqDHzUHgtDZZx/1Vc5onDniuNC4pvqDB0pv1/rqpkOzwpCNOz9wcISmzEMJGOepW
HCYphfYx+IQC0nUyyJ7pDUXLjSlOBaMC7magszHP30LvnVxc7vqkmZtccOcm34RQ/Ibjl4BKBdR9
9vHhEBge11XWBoxvoZT72WuDPLKxisYJraZ+jHIP1qudn7N2Rm7SXouRwMg8cF65HoKd+25WQcTj
5YWkdZH5l1Oc2K0w1YoelT3RRxx8QTFH5GuNdwKxDU04URFBkRoBazW/yRk9JEG18QbcPJErrstA
mmkXBCpa8nY+hY/NUBNaW9hllOfRsVb7I7RmlvRUbo9ku0mlTkN6WEp51zgtMRh3y9PHlbH2cQ/X
jeWg5Hm7vMYoH9vsB0fL5Q+C2mwd/dJpGthkt/4y67jdpeYkNrV+aBmkNfBNCT3YzPzsb+WzG66d
o0Pn97gI9t1yRpb9oYSHvjb7BH4OJNk40L7MOL3N8uqrWfR0U+Fyk0iFxzs/gGaoArBvloaJmLq2
ESxgZE5fIAH8BtlZIxqkEqSbbkreovF71CYJTp8MYdWcBoPxrob0nXHQ6UinuvudIRlspWR0gCKD
ObmkKmou9+yc6IlnM0Og3cepOMcFEB40WNzVzltiMDVOsy8sQfnGyWcUQfBzYSCG+7nxvzKuoXIx
tGXGscBRDjLCPGsF5Vi9YX90bZ+sOL8bgPA8phwMV6lZSRiV7jnNij50yzZY+WO35mzn1XfxC7OC
wL6/vBX2E4M1SayoKbhQTRwQkU41caA9+JyWqwKbedgtvqYyCnZ4frJ1p+1z7Tfl1zm6AZOd3tHo
tYXivirG+jnLz3kVzOtpHha8e2hZ0rzr+xoHpqTjtT/pellvZD9tSqu/C3SyPjZd5yFutIBLgtj/
DPz/z5XzP7lyLFhWPy/V1/j/xe9q/S/sncdy5Eq2ZX/lWc9R5tDAoCehBRkUSZGZE1hSJLTW+Ppe
7lF1eSutXlu/eU9gQARFBKT7OXuv/av79V+fCtB1+ZV//u//dYF+Fv3X5ldadv+O2rr+4r9QW84/
bMf0JcbKMm3bclBT/DO/QxfWP4TleL4wbDTm1Kn/Qm1ZPqgtFCK8jayHtj0ai3+qcyz7H2h2hOny
a54pRT3/E9SW7pr/nt9heb5rma5MRTJ0m8qh+YcYheSRqnUm17hh3i6JAmqBaY8xMYU1ImpcY69c
ixAaytMA7gH3iHQxqm216ETInEejF6pYhBRteK7aDSI/Sz+C1ZDS2SYIiP0mC4uOARlCWSl1EK5E
lhDsx7Ar0rB0UlpVi3FkenGIJSwlnanRMy2CQloXh9hmkKy2bSM4m1Md7fswD4+1P66oFTwWg5Tt
RPkLadZ0vE1mz2Q5FvRkyHw+QYwCYKXbx2C4A8c+bYpkaVa085/bcHnKxYjbfsyJ5kRckMYk6oA2
3tFL1EmA9wrkcjLoEC9mEBFLshA6n1bluaZXuwk4ehh+rANWZ0YGM9l/gCMRnRT1u1lSvYWadg9u
9XvtpY9tHT7gI3rN7NqFYFNjkcgSeD8LCsscOjNZggZchuCmpoW57mL/t0MGG50FasAJSXCxp6+K
qrv1+2Tj5eOthdp7qy32a0233k6LB92Mf9qkWMJizR8k1a8wguywiEdHaEws+p+DT7iQaRn4uELw
MBNSGvkHu6h9nezoZEkx8sSg1Vbyd8q8WJr9eZfHlb+Xo0ncsjwYx+Kx1ErKJKXOTQy3YWIiWix+
ViF7lVjdnNRlAkZMfTlj+v5Red5TMNffwITee6377Ef6S+vRSw3H5IAZ7tZHn4jX1VjhrjSQzZCG
ThjJsF6m6jwyOwVFW3/UnTmtSrP44EE0UYMBPxlsM6c48vB6H8f23TMDVM59twvTfZQU26XNTkFr
n3pEt5NW7UwRS4w4khbXOeKLR1KkR8BDCjvYllb920Ath89ywUrRc28NH3zXuMs6/dPOOFpZ9ZQP
+Ke6YtbxQQERCbM106RzQh9x1bt48Sj00NnkS2uJvfEzQu1nt+fEa6KfMQ+IFSgH8FhGZ+5IL4zr
zKX26r9VAH83zUicFIVWgYjGr2J8dJwPDEDKb/prarCrfNyNiBacncAJa07+Tp5PlSgPpfAeQn1G
RCDaCChjdh9nx2LU7tLFAjPhnDCd3xnDzORlofBDewsrKp37Np1x706XzGEwEnbJXY+PeN+ljMx6
m9/U84eGDhLFwfQFDPIrmTCXrnfoBcNcD2PNJtuD3ArCzD6sTtxr/YngaUZ7Kb2Vykvg+iC0w9FK
59HVd15VPdujgwW1bTZpTrbBQF+Xmus3npXSoJEc/WW6Q2zAMHHEQ2GYMXxdiG+14yLAtu7hkWFi
zIKLndWHPExfa78Y8XseGrOFRz/jkCCyoPG6J9LBSX308y0VVAzJSKJWhZO9VF2Izg+dr9ZsMkIl
112VHJpv4+BxkJksYGTb0rggrRbDZ586pHPY4UM3meclo/rXr212qigwEHkpKalgwH/zD37ksXWv
RXSS0yZ+s/KJ2lC+DdrmW+Akb6xjQRidg6dpPpZEPu+xAtSxM4PkJq7DxyjYoPfBjImPWX4femcc
KIO8AdNKp7Vh5fXahrtAIGy1SovkrtUx+IXoqRlLhP4F4cNT14hHBO5kSOtc00Ni3vfRbQYUnDl/
++CYMcLiYUc2tb+qu/44SsaXKLGnF/Oji+CZpwSnV/JzMD36fa3zu/UIxlg6hmahNp3JxP0GzYg7
mQ3lxO3GT2FfmIgdptC7Y67xGejEkVTZ+NiZaJDSonvSSxN114z00l+KaBu1ztZbeKREPQPpaHhv
zfJRVMNPxjWIuZfiYkE6W3eav+ebE+Vt3UfoG3EMFVu3z39pU/Osj6TBGtZzCWC/taAAk1RX60VJ
rpF4DHgIuMP8W4fiM4713oqT3xOcwWRadhpV0G0PuRhJHLomeglu7NOnwkygywRjiAFGedFq+jsG
XYW2L54Ff97wSOqD8YXVwhSHLHe2TdDva+Ba7w5ydqOP7hPPfl9mS5KEPP5IHIO6zuatXXD/W5bC
k2q0SzxY55ChbJpYr0EsPt3AOJW4iWlXWWTUW+5NwHzcn8azO5NiMuQLJej+PIlmiwAWBgAWMIGY
bTBgfwIqI9ZSBNjo8u7GNElmyu+tHH2HB4McNK29BTVxitEXGZ2+z7LiIRuyzzAxIS+0zc4fpl+e
SSsBkt/9QH8vllcXKvQdgU20iaPoc7FxNYx0aANkhgQ8NZtxpqqu/XRaVHdMrg61B+M3HAcKGZRs
Ga9cvCJ4HzBpI+SpPBrZb50RvuAoeAxhqpQDWMeur01kLKjSWld8LyA37WwiG1aaNx+n2izXrjsc
jbq5IRX0fo4YTgD5sF1u8oUWbCJn3At7edRzMCQ1mVolvq3Gmfi7qXULbB7zU4cuBaZuNepY7tzX
acLlJs9236j0fesF5ga+McZL40dIZPE6bM233GweBqKUwziBr/a9iMTBnadPJjJbLSeYejSfK93+
VkwUFtyp/5G4QbdfvPHUUlrpqeODZmvpScyE34zasfMPeusxuZ1K5AcG0cHR2fOBDOgUy4w63fmN
c69TN1hTrSNU94mC+a6t0l/WaMDLiimXLJyIIsG74uTnlqAqqvgV97vJJoGeFnJZlBjqF4Hezua8
Gcp43QQd6rKFipCXEbcz5vVKoGyCk8+ZWwRzcMOQYj2WgqcbZ4hpNfuwyA5OZZ0cYZ0Ghw9M/fbZ
n0B9jhaOd58p1RCTJuV8RKmxd1wCOZJRe/NJAqNIcGcnCKlHIsNQYxH7WWc/u9EW+7JK9l5rknpK
MV2IVOzGsM72ll+QRmqDau2BN6BMeHIqLnFmwL9MK3nC5i6Fa/WniWV259XPZorlOKmQMRZZdkMj
0VgFpcblYD6XA5drVHkvAJHsynuOB4R9phu8Ei8Vbe2o+WF42d0s285hmTw6eUAOXyO2ms/wyU2W
TTO/Ukg7BTH6lFjE3G8IBDbz6c2sKmJqQ3GpzLel1FfWiILDr/A7/cgvg0UnN9SZxzUZd8Tcap88
y0owKopXTSNeyRxk5qYIdwOQHm6s3iumH4fBj7sSA6kk3DEBzsJb6HsqewBG17k5fNO96t32701f
/Bxt76ONSi6fdrxJW89AdpTcEmW+Adr/HPhon/tI3LcuUY8JU2Z0ulAGO2SXYrQ2GiDc1eTRPoTF
b2UYR2LGRyk4MjN9o238q06XS2Qmj52RXHSkXS7FFChn4my2JDFhPW8WjHWtQZXGiaaXufBRRS31
N2oqPwvNOZe2jS87y771mXNT6nzHdgJ+Emu7HLzFWIavdjkxJyWH1a5N7rvSD4nhSSusJ82QniUY
EgQUtJsinr4TTRRw86ruAwbWfBU6orMDEGBMeAjRBC1tYwQsg5H9YGfpR6HrJH0vpxCZ00p48zs8
HYSehPI0bpHtvHkBTmifGZFrVg4w1S538jqvx+AplnFfXieqFaXGW+HTYV9ohMIjeijN0FonpH2t
5ih7DDSi2/wu5B/YBXKagXAfK3pyvIVhSoHK3SY8iJpP+ZrqZbijulK0lIw1rIJZFv2avPG7Gw0f
c999GgQsMNJ+I5GMqqJgX0VB8thrFmbBPgdGOuwHq8PFFPSPupHvZ3u80Zvg7Bh2sJ5Doo2R4jDu
IMem3KclBeskQSzpfjeS/BzU9e8IwfRq1rOfo4EtW/cO3cSAfjHSB72v6NdR8og62POiGG91kd75
+gAcKXLeOmT3xF6QsJPKB9605jle9sJbh2MDfsXJ6e5qxn4WNY///ptVem9mEkSMe709N9wpB0eg
u8QUCoquYJtcXKQ4q8f80YxskqcexspYp+FIbRh6PiyvbRlTZXbT+mFMYD6ZPkb5SIetkjzj832a
w5DH/zqAvQoPgyogIXo6XCfs01piQb1hpNzb9qq2pyMKfIT7Pd73yL0jWe3OqKoWTU97hJ/AJKh1
1rGX7wajv6nL8ZvRjNFaG8pDjyTKE/67Fc6PrUnkZNPXaAf0F1HRi66SGy1xuL8ILjBvgO1adKih
HE5egvtGzTgOCFQOBOd9zK1Ov9jbNxOcgRSFSFRwh6r9FwNL+q5svWQLhUkALrDuGupHaae/wEbe
Op69R3BLfBvihMTNz1PwlIzk7jqZHNWC4CQ2kgdgLDV98S1heNEuNhFLmiX17Jl7lE/21Cr4EYx6
d6Qvj5IrQunypAk0WoXbEWg+ezC6gBbLpL0gd59NK3rx6P6Uo3up2K8hQAWQqJ+9IfZg9G4KA2fE
8BlHwUe4jN/xCr31kfMSWoy3AVsz/763Kvc3iZcPAejTjRtX+ymqgjVOWiqCVH11+x2M11HXp5sm
vpt0npdhUO690odGEex1sz/UBoOFiRjjVT/O5TZ26NCEZfXU1mi9EsemDsik1hd1Qx0bllXNJHKJ
IL0uU/Qjau6stKUXU/GY97XopovTR2NB1ODP0WfiWbs+fLJ57hnO9h09X37C1O0eCjQqCpurFqkq
M6jVhF7LCjNOvFWbeV7vo4pznX7tDKeuGtdhMC+HXiqsrrjH8C6Kca50hSSpVNWH+r1sCnFtN3VI
y0PieNWLpfz31PcSgstgOny9NlVGv0+0KZqJ9qaHKVOYVO7SMOjaDJk8m7bCaH4pQqlakHq275ui
HTaFg5A9r0dirtEsZmsIdu0W6HB+QgtFSSESIT0XUgB8xaV0rAQTZNp+G2TeAiztOzSe0265FmPG
OD3i+lyhGSdbx6Ur3qGw3SjSrPq2hfxett2G6GVRn3WyFqPWKqU+U6sKP2tHRnAwOWkVX9a3/4px
UtulFhYbJIa1jmmnIOtzWauvlbUaSfZ/W1U/7c4eqEnFrL2ukkG4dQoAwer/TW1LXRz+W5e+LpNx
3XPXvRRreBhsWLJql6q9QqO+2gDmoeoid7M6JmpfqzX12vV0UNtqgRU8Y6wfHWqimLqxf1S7AuMS
B1btmq+zQb3TTIg4cGkvRP1N+XX/GEoL2EnUsNFR7pjt+q2b2q3XZtF1/1qFCypOs0yqwoHNWUcJ
pOiOoUlYIxLcTWfMj18k0Bwbwn4Jl901WUkwBzqES9s7SLkLML5//GO1o66fQa26GXIM3YhAH8mf
vB69OMKUgo0VXKA8OSJZRcMwDbwWGfj0mEkHiNpV05Wl+3XVeIYbIFqTO/TPPWjW0QVYkact7c6M
4JRsEy/6qfW5oAvI9aAWXCLkVHkFzzjOKvWRSjHc58047NRnGYL6LnMWuvKwbiF851zoo6Htrj8q
/476TfXH/tvX/L5aVhGPm406E4YEh0paBtR/+NzG5LgHKSBS31CdPvIHnHrhByyGxVU4HxQdeOpp
fs4FWVJ9vS1cylKBSqj5b/+vTMQKIgs8R2GGEgj+z72kPu2S3HoM3Rgalk5zvJ5Jcu+rM0ltfr1W
utZW3pFsY6HbhV8O2Fh274YaJ6L6ebX4ulr/dopeV9X7C2XQgy/rIHJnX3+li+y99tK1xe568hdI
CPcgamjh/+sKV19P/Yp6TW2G8iwUwwDaGJ5o5MY79Z6lTnb1E1+//+cpqLbVUVNr199R29fVP95X
m3+8dj1tAZDACVVvlTmjKDuzjmEFZzIzDtD2pBHOAS0iv4jh23R7jRbutrFL2nDl2biS1BEfHcPd
Ou5dsXQPLli3oPRujIxhINaeDvRV4UEdbHraYKhMqDU+FPm5bCWpwic8MwMa1xxMDQ19rRGBKUUf
alFKjnyjNw4oGfmim6HYYLQXjhu3dDtGYwGU2QJka+rUvKN+/j+vFl5Q7UbP+JZm1XLMnKeZjs55
lIsgHnkKqO3AQGyyVqu90TSHuMEYAAk93Pm2E57VG6Cas7VDupWTc4dWcUpqoeKWvja/XpsUilW9
fV1Vb3lfwUx//uif73/95XhySblBPDbd2KBid+on//zx619WEVB/+yfXf/23F77+69df+U+vff13
9e7k2D+JJCY6zmzt7R9vfv3+9d8Zsvnwx59fGrAZeFSer3/ua+f88XN/+6hff6ajBIZCgbnU179K
OLn0TPyICtp9dMOpW/1tdZLEfCOHCdQHNkzOf7VfVFaPWqjX1Jrqy6jNdkp3fQAH+z/mBF3zpsIU
wU87oZSkaI75LvLM4sSH4eb/tZ3mFXKxImQQqu77ClCrFr46AUJ5+/SbSrqN9AfVmbEVqr6TgyTB
A25rt0xqGjVmWhJqGrKFrn7QG+vkNF17OrUaQnQpfjUr9bbMl+kI4RrEbqgaOqF8HglsdOgvnYMK
Q8qsgD5TKhHPaltIbrLaJHPsJ04jHUobMjBDXrRqjZHEfoygDztZDL0HdOUOuRAz80by0hNsRaRs
AVH3RN2eqr/W/nitaYTLLBTFX1vTweqQcl8XI4iv0/W1REz7FCkX7l9QpPzAYPnWPqoZS8rjiboD
Cp5c09kx1zX1GrhezgEb4NI8JyRxNi2jX0J1EEcuUmimjrDadhrjJUC1slXtNdVtw5PMDkH+SZ7U
X923mdwpjAsRFWM5rsMgid1FLtSR/uM1U44fmfu8J+rxfu3AXdfVgR4Kamqd56/V4VSH+Ksj56hH
0XVbjS9JWiPmr0ZIQ3MuhkgkeRys4kQLiWKRlO40rj8RieGDkFRuS+UwfB1R9WJSgA7XGKv2mtQT
Lhir9g53eS3BlmHJYxvA58+YDLIdzgDW6jx7tlvcoNmAMPOMc6M7zs6PANfgyZfpqV+L//QaFZiD
Frf6PtIJJ5hlJIFaIG9G/uea4IP/em2uSQ5JQqrLvghI2ghJXV3iNzOEuU8N0t6O7fDd1hcUe+o4
heoQqdWeW4hEeO70tpVQmb+OjjowX0cnarAkai7gQXUIvhauvDl9bV4vys4hnHZOP9VhUAfoPx2q
a8BaaVSHkHKXOiiV4++wLhGdK6+06yFSV56XDPYaVhEtkYhggkFW1Gd3PqQBYJR1IlH/cnR+tMkS
MxmF0kxIq/eATsJ2lPsJAx1yNs8ZkI/K7euqH4JgFhHzZ7ULhdyP1/0t19Smbg3MHXEXXq+MxPC2
beq9qhukunZQV/rLWq1er6US2aFTUj+rPFrTTu5h3pK+HUPeGSINuJPI8O9GwkgPUyGNnBGFZvUu
jF1OpGLCT7JUL+pcqi3kzKVcfG2qNfWarWk0HhhAqDMNQnZD/4y/8f+lFf9vCWZgnf9v0oq75hOE
xr8jT9Sv/FNUoevOPywHeYTpeA4IDetv+WWGheDCth1X6A68J/tvogrnH4bDe75p4qGwTZ/P8C9R
BTQUn9K1awK0cBFd+P8jUYXv8AH+TvgQRMLzEQB8CAMFrDDAtfydkZG2/ZKOvR/fF8FP9cBRjxkH
ezQE6vkwZ9iny/4lMuvgBJm7W1vo7r0p/ghF1K6xZBVrWr3k8P618EqCHwM67Ixx9E02mQAauJbV
oiFfoqtLgL4q8xehWnlChwUXbNJus7A3TmpRSpn7kifGpsM7AFSzPjq6Xm67CHFZgjt170wLTIUw
cndtOozwRvP00JvDOTCtd/Iog3vCZmG+m/5L4fE0Wmy02FDlEac34Tjf93UdP6Refgxg5OmTxzi7
zW/tPm2OTD7fYic6VcGinUOL3mOtjcXuOjJQGH11K1Nr6vbmGNNLNfLQrksHeGxR7e3MvqSDSEHI
JwWJHNCkp+Ad4IRzmjKMJmVFXyTOHersHq3IcUC/RrduV+gjxDW5oPFloh75NWJ7OtdgJDcNjox1
yLfRkmtcqErQVLdrldip1vSieJpSANAqfLMIHe2AdWQ14EM5p0vb4ViZARIM1OLkfFV9Bx9i72GW
A4QUV+z1kSr4b/gcqozWWhdv4aA+jWZyk0QiO8+z0W/mkqq/0aTuyesje9ML4w5Up7TPYWYjMoaS
EVy60MhIs45Qcg5iaNFpO+1mRJ/YyxFK3DnHMPDafWEXDRQxWROxe+qb0+g252ChBEAxlv5R6O2M
PGSO5w760fSL68dWu/6PI/F1dMo4tbZa0/82rWIvQBceuP3TMPSmaot3pD+pxTRBXvBK+1MgdMgo
/fGYcEj86uWAypGjL7X2tZi0qEV2xHzdIgDV5N+f1EJ9oT821eOCNDoLhSiW44in7bK+DqvVKmWi
+zGjMxrrxg9LDpSgEP8z9/JrUw2oF7fBb0xmnjrSQLL+mROrNtVCnQxqbZknAO82jF11RaqL0VWx
5WpgrV5UZwdxLN/NHOKyypNQu+5r8fWaGWEoSJNrvKl6KF9TVNXTWiWTquDTbBlRRlck28dyJKwG
T2oxyfGVus5zla/SyqBwWwaFqwFxY0pDx9cA+bqdpTtn7h4sGkxEK6lihdJiNdmvMBU9+dwl0Vaa
h2gRxMQJnNOCU4qF2lQLgwYOEolKW8GLTEipgVC+r4YiPTA4MmVDmcGS4S302mZCF1GAskqoU7Ev
po7WYvDqlYguS0NQUe61E6yhp9lbUE6qYqr6UNa2IzH3JOQNT72ApKo4qYX515ra9DG7732mwcje
GHnKX0AXbewhmN7ygNjAdtGPKaW5s5OTHcC0A+OYWS6nyGIhNG3GrjTGu8Wavsd5Q8tci1A/Lc/s
2RTbq0W0SmCyGCK/xzlZc9eO7O9V24XnxrWecILmO/URlU83yuHtTY6Rb5RXV70xxElef3eFXx9n
ZOz6RR+Tp3nuoFfpot2ky0Pr11LsYuFCGNoLIuK3riEc0tRGOnvDDS5vJGo86dao5D9iX8+OCFhp
b+fdxgiab5kn4gNe+Bdh1QffG7E2FP6vnJb1hgbGg7/rfbLJ41zcjHmc7Yqan6jjjpIilcd+hBnV
ztlt5bnF3pumH9O4bPQp/RFapX80pwSdbu4tSE8XIHbyVJiQ5zQEQei9+BGgVdiWOoCtqe8vsUFb
rExkwa+gWhkPcbsP+XbIBCpaf7PDBIygpzQqbihz5NwihvjGguS0uJxNYX4rnRfCqBY6xRphh1Z8
nDvjVpdWiqjV16ONsEvkrr8aE5hcc8/zzfamA46F85IQklx5kn8yRe3ZT+cXWv/kICTIfLyo+EhB
etAf7d81IqBOS6W7W9PL6E60LflMA00OLdoa/vAcwzPdV8l8pyUeNdqZOiWebalsmcc1tNE7E1/C
2W3t/FikXreiTx9mC0zgHHGIHaT43vHLY/rvSOUpz1rjm0h/a4JYprbetz0ZFGYbdFs77o1NON6V
IUGBtlV3a6Q+a3KDAlg/S7Ie7Bj9kdlr6yxBgGjjdUO1bpo70+zxxObp56wvYo8s76mHOJthlH9C
w2Ns8W6SymK6wIeQmAnZGnWgbfu6AZo6odBUV/zRuc3uu8Wm9+oW09koUg1QQMQvhx/RnDkXL9Oy
TR1U0HOD/Hmqummbuom+Ix/mZ5lUISBC7VSYCn3VhfdzVp3NzhO0G0JSlxrt0jskUISj18IQGmxw
b+n0jRDOFqJbP29CIP2u1+u3XoXpHZEbPS3GSW+ZA11L+lqZF/QZhqbRWHue+YqaIOoBL9DGXQrj
WEbDRoj4Iw1RYo5EuQDI0m4Bp6/1uabVwvOcligX0FBEP9p8qDZigQI1YGY/Qs2Ymar6WwNx1y0f
5sO1ZpA+hq5tCZFFVfShF+a9mwdSOnmbZuxTR5Q/CXj44dXjKpj827HMT5bLdZuiVqEwHl5GZtcH
I6PQLC9VQmg7bEgRyOOgv2lz3X5e3EDbzSXIVxuYogOMIp3hO9oahfhJ3zmW1m8ykeyMJKk3IzN6
UK/RS+n475mR8DgR5Eh6wtYuCzqmvEz2NPC5JvV8wSokEL1H01r0c3/vy0AUBJ4OI4PxPSQvkWD4
IDksGUlC3TFy9NexFcam0qwfYEpPo+ujNp2eO/LNNzAxfkNnsR+K5qmZoxsYBdPWDbv02KQOyYFW
YZyKcuDjJsGhNakxBXaabyvv0GjGdC/xHnzQ+zgO+3VLDsttIi0ec3hsc+czmc3vSxUaa6cWN6YI
vK0lhmYdmtUmjqwLprFuNzgGsI+cWlCTC+02D0bwHVl8Fmb9uyqphjeDiHZlhi4v0bViZSLLgKNc
b8FuvmGCvUs0v95Nor7FwptsyyFy1lOq33T9dEFdAq+9SB8MN31sRJZSNemerH5jthHiv7g5R06O
ooAWaoiYAXnLoK9SnWwrkJ/2uvFwoHHrD1dwCnDiVnCDh6l9pcfVb6q7uERc5jhoDWcZEuy02d5M
e+3Wkxwc+yfQi+DcBHWBSRKOheCq72qcMHma3o8uQxlhhbDNGXkX7RtY82znkqiwFO0u6ovvURgz
El+gVmckLALte408BJt9TKDeQoR9FY39oa/EWZuAQfmWj1NAqz8KchWO7AhIQ8ldZXeISrXmfkFd
mWGPcxMbwjjBu0vF40gj+BCcBBVMdByUDUL/pKw8JmIugyf2eYaOxO2pv/AsDddVf994oIL1INY2
RmGwY2ewdw5SYECs5cGNE6Y5YtimeBkDWb4BX04lR1XZ1bZaC1PeUZujJIDNGkMyOX1RC8amhOX8
tckjsdiRpPsyWfC0h7xANJ0X1E2RFmwSORtSi1GOjf7YLPvJPobTqTAY75k8TYi8mr+ZZiNQSlZY
lMc2Prs9hPqqJvJAdYOoGGbMkoB8Y6JqaBWR81pkz2Yp5p3mt/MWmx6DG53yaJ9F76EsKMVyschK
iFokEx3elccwCJpasMnrvD25lp1IwCG09cjouIcG3SmTCx2C/z6O4ptGliVgKP9KQ23emngb43EY
9urlRo/XITbkQy4QF5X1fHJCAueYY8xU4WCz2GYuTy/KMp5nfMzkQW89Uj4ZDcaVjUny1MuK5dei
k6NyA2GNnNaR04uvVC1USmReYWHyHWk4rRH/m3I83Vn2LLZq28+CeZfm7p3KHcxVnqBaVfmCKodQ
beqyjkziqhzZj2mHo47kYMqj+ULSjWBg2I/7DOzOZW7hlMSW/s02yxfyNoYDTxEwTpMIb8Ohvl2s
3HqywmANggPkR8nJXeraHREnH31kpnuZmU3sQo/IvaLjGXTJdAG7M11w1H8umZPtlLdbG+lR6g3z
oyUioWmT0YzfR4H4GRfSGeq8xyEWVGuGUJLHro1YhVMESGsNmzp37vRhPgQF44Uicn71pWXf1Bjb
sygOEeJWTE1zE8ethuzBcQhBaBvj18SUyx3b8pH0hrz6puEPyLXmVe+SEIWR5kKDie0Ns3FtZdmF
/TwQQnlyMNlTJ/s9E9962+mdsQJXEm5TOV8UpmFtLXvgknb15i7qw+ZudGzGn6IkFiWxz5x55DZE
3DKdWC+4KktUSbFjhxtLi6Zbw58fpqy9xdRx4UCQSpDZyb2lf8IOTi9WfUyKBTJUVDnAFJIGFndG
63sheTOHh7dr/Vmiu+L5LlkQpOoOotVUxypcTtND3ptkK071LYIX5v+cMCt7BFVS1YqWheRBLCQ0
h3lznMBNBIXVXPw5bi99CZ0CZTTP8ylObluHPFcxNp/2TNHAD4M9hKZ6wajQkoM3zdZ9G3slOFDK
9YgsCIBp+ei2Ga4tyJYIozmXGd+jnxLLmbsCpBVQYdBTE1qJhkE5sf2o0crDaCJEWRuDnTZEeFhr
bHdzjFja1+f7ESwe2Nr7iKSQ44w9T4PG9ZBMUbTz0ulX44c/tWI277u5Hi4FvWD4LdqtLcxg7/fE
fZDNvQfjYhGCJfoHU0ACmcGm5Yxa9gwfLoNeZOfCHhjPeeuC3GIC7JASjuZoYgfkTpXQIVj3pl7f
5QS5ufFdF3c3ZGJbl8TQzqJP54M15e94deHASbhB5CXJBRVkiJcvA3FRh8UBNTrVFGKcCWm5cdFS
CEYU2wF+7XppdP3YZN8RYTI9KTmuGenVm6iHD9WPgbGJWlR7Hd8I9E3rcnJVwz6KPB9xCp8mZgRf
cJvZt8tsrslC4Jtidob7TqeCosOhr5PX0mEiu6TdjbOqtDR4QGX/iOlRP/BnQfmEcOA8wHiW1mCc
LRF1c9y2YEfSOyOG1BEHwY0XTCacO+sEQPsBsPZ409Civ1FrTFGQnWmJ2DhOU+wzZtSrgmEq8x6A
qyP9NWZ9t1oEpGjOHrEvEqMTiOQ8+NSAtDKRJkZLP5Uka1lljKsuqRHsOu64S8BTJOOwFTV6SJwh
J6T4zrc07aNHcmJWr3Vq78kueid6W+xTOcfRQkwU/t0EAuJW6MNzNAXiURQ/+o7rC+zmrh5ycRkc
ujvcXdN10bzpApAKubIdYV/Cxb6RL1Sfpdt26BmTjXqGwj7M77yKiPOsfRtxNRGPaDZHGCbhE/qu
EzmH3rFu+BNZUn6MOvRaEIcEFkLbx4dLSFZTXoRl75NBGleaujuXXffLzXTzBh8RgvaeLPJER+RJ
WjSYfLvtD3apffSVO+96i7ayKJyXtCkHkkuTb33nNxc9suHNWAS+yHtsu7SPIVksRy20x4ue5Ezv
ZzJvIUWduqJZizKfT5bIOBH6CNWLp8P3G8Pb3jZ2Ztnm95EpsJ83P9pAJ+fbmx4wzem3cckZ2AU9
hX8IDXaXj1ta3S3jNNgt6Kcg3bn+Mzea7Ajm7cgU+L2ym+x2DoH0do477QKMHfvjQkL4lpgVb1OO
xsnwon6XeZidc+GBTeIeyRnzPbWY7DZDR1Keod/Fqa8TYT6YG6rGDrZqop41JyWmKRrBYBnN3QRp
5VFWU6dD1ifuO3LcPUJEMKw6UawO7T7yvOQ5XCK4frNGIbgchgMpp/pp0t8YYoyHtJhJcEfkmCcR
OGfcpZuib+tdkcJm0eJpT7L5wc/cz4Rh+7PF6L4H4LQmQMG51W3gZXmNaGX+lbiZjd+YS8kZYPlZ
JBnwWDGC5/Q29+1jgvD+MqSl/cDwGs9xkybbeOyCtbTUQoH3f7egpPHIdB1D3Sheu44N+FILUB6W
DLB7vXiqUbnMC9AvL8JcY0+GB3YfXe8UQ0VoDQawi8NoHho5gA7QobuxMS5qKEbsA/4bG6ki3p+X
jj7RJmpK/QSY/LnmPm0ByCJfrceHUIXjqsaqQRRceUNUQnhjjxPkz5liDIP1Dhzs0Q68kgAWgtMM
KE1GoIFjXvJ92GfvUzP7GGUGkK3GC/TU7mxq1tlPenpQmVEjam6wYMH98sA/PPWil6FrqO/R6Y8Z
iTfVrNO8SuP8blhAlxG2duvn/4e981iSXEmv9LvMerzNATjUYjahEDoyI2XlBpZVdQtaazw9P8Rt
Y5Nc0Mj9LDos63aJEAj4L875zkRRr8MEzsJ6IzFpw5A65QBZLlpzLfsCC5fl9ztoFNNLYNhe0oCz
ZBSFV9q1+23R+AAdojS8pia1t61mbAC0rxUeQxaAmKnK7E8tic0my2/4Nuvyzpot25pV0iPK9Ym2
QzI6T4nBWJNNXIIy5OLaNgMHV55J/fG30hbhYab8ISjFpWvVX+ik/vSzHM92QwIjHWMDaVj/g2qR
sYluHOCDbfHSR5sgwWAeOgWx0C2Djg6Dz7ZU0XjqIKS5NXpGQ3PyNxhyrPMN/2bhmI7j7kN1MSfb
nNar1sF2l6ShhjauvYo2ZBIF8f2UNxN2O9U/V7WErUcAE3cY5XsmFOSNKmvGn412zznogipzz3Di
P6bUpUaszCWDiQfbL6pTJlnN9go9M+fMEhWRcB6OgFZCgoBINkjFOTBlj2mhqQG3D/tSI400Xy5Y
owaHiDcnt0okwm4D+zAvP2Xl1OdiQF5j8+xHYRfrzsp0fHKltsdP+J0FZfmGNnET9QQihKY73kUF
s7EUwUvsY0aHAbDJcvYfWkwC09w4hWdiiIncttsMGXr8lNZ2m8nAXLccNNsQpAsrC0AnCZke+8HN
+1NYEwzLMS82fmvol2j5VxomtQRH4yyRpNFsHHgGSRb3TNdN7dUgv2Njjc2wdljW0D5U5EnF98LK
3W3OPwpotNEBCVGhJlVxdYLrmNbmqU5qf9VWaXpok/RZE9Gwcwc+ANuFCzUESK37jlUr2zY4V2y/
D5EOkTcI0wuDCW9QriCMWm9OxIe3O9Ww6u2BRLMKsrUDG+lfuklRpPVO6yGhB9+JjhuqthbsqYp2
xhDwjswEIEazw+hY78uDWTj0a0Vdb5hB9ht7EAZaApF7jzcaM+ba0LQJMxYZToYvT3ZJHUx7RvbQ
bs6jnYorFO+onf3Irp81uUj4Sm63g8mo60sot1rnTvEq03jem4Eh2OFjmpz09lJkw48+nTXusoQ8
+qN6WEVnQIKMUc9Dk3yqaoTRms3G2c8y16um7GebJfVKTq4NF0WmzCNzNidGfkYtHwAywhul4POe
8CvuNKBVjL7ZWB4SfBoHU7J0KuIbZ3Jwclo/vaDLIpQpKa6tbHcGr8wrx4jG0AzuPrPNS05WTTR8
Rnk0nJ0E34jlG9VWOa2FatelSSvE3Yxj+/R4cOo+5q+rYwxYKruZZQkTYUCa4gSUkFXm1F402PZF
R3p94WU7XSRuKrZ+mCZ57v7yq9aOf4xcDyea+p4BPveCwbA+Mlvk1wp8LuluOniasT7FEWLriZ51
ayfjttSn4Z4vD6PbbNO8u7s9nSqc0fpWgX2x3e6kTCycNA/6WcDPXs8VnLskjavTHGnxoXCTYZOn
2pNOYtcLKVRc68CZNxGhB56mFrA7H9yaHAT7ILrYwa2jdpBHCvJ26siLHGpXl3vXuur8+Jhk841M
Xm1fFONPLHPRXudDveaw70U2YcoLOmdNAKXG39r9GkZTPcdchi5H8kuPpzRM5VUEhXal5z3M0qap
I56T+GKK8/SgCrPBReGku7q0Jdql7saAEH4KaTnMt1VysnLKRpPBbTq53cWpNyStcBjQmuIRTTZ5
YtaHMuMmnBFLdsFoBRg5wgjdchEZBBBSZp7RfVcXm9FhZJLsnZbG62DqJ8TmjifiIDoEDtQzvWpZ
nlRucgMdcgOy1B/xsXpNgvtRuUUE4DJnTtNPq0EVePdQijfaBJ24TfA1c/MEOM2KBx9QtNWK3ECy
TjhRnrl8r3vrTxTXf8nYqjw3d37CjD8OTZ+Rl0GO9hA3HQmDVbc16/lag9xZzy60oZDhNKDRVHjT
OLaeSjnqY9qm3ZDhgujyqtwh1/acioy8UA+698ysz52wjINhs2+eJ7v0pgxZlEwH3ENpe5dOV+LR
bHmuI2V66XSvpe86Zwa4r4HGWUKaEbveiABHq7MP+IAKPAUHa4JwSM/NxdHRvU1kv2Ums11trjCo
6+Rpt5WDl5fx1GAS3CqEUBuMQ1Q9HROlSmv+MoKxOOWVDVjfLPYR/nFDcsg0XfORW8UPORUQN6fh
u+uobJ0x3j5eR+dUpmfM9scQ5lzAUZDuB617C50ec2cBW2xqb7P/bo0Kf5ioZm6BFgNil80t6YGE
hrbqtUxOmpLjpzI5d4ZawToxu793fI9t33/Z+/3rv0FVeg0rMJFMcxn2ZsssqVy2sV1TbDsfxWER
qvXsoERl+YQjy+1S7gT49R+KLC2X2Tq1Fw3C49dx0wDlganA8BCynUvOm2G1/kYbQsp3LGxHEjrT
baTAGzgyeA6I1cJMEEebf8mSqKGGPTxkQi8jpAky+84MRKmjFHu3vsU1UoVgUQ49NEOQGfGsBPiW
GksbjoGew5Aj8WEVx3jmHg9hGl/9to08wajm2EzIj9TIxZ2xxYJHDxmVkuaZL0u96q3q3ZwHnZ4l
wixNL1Oc4lQD0JTBppN4c7mnamVJOAhW/DCZDumCGwyMufhb72Q/RGSPRK/ZnVfMQd+0GLdBEBMF
6Bocf37VsGgPMY/Rgvi4Anklj4eH9Cxdhnz/+m/C0ONdMhVv/2UP7RtUSQndiDn6eEmXV/74qSjz
8T/88vF/2OUUb2qDTRLtIVVwnQzHx0/Ov//0+GW4vGGFrr/ObXUNq8xYZ+WI8jjo0+1khsSsLw8u
DOVVaoB36lXdIV7kweT0OszAvx0gjceFSg7AbfmxJBf574fHLxE1s/KKCxeu6XgGIDSdQGdI6gDe
jOW5zctMk3n+IsNIHiKFhLszU3WWxmwrKHhjY+G6O6HXlPJTmww80MvQFEppc0we89KHAs+1zffO
jWHHs1k+ZuAwj4+fkuUnJLQmyvT49vhPLBLHQ2i/t8srwW/2z4cWfuhm6Mk3f6gR/1aaWs4R1jBk
bFG6q9kiYsZhaJaTRLlKCe09/uuhN4pzp2u114cJqhGzj+irlokwy0Ft6xpxQjiMxRiRSWY0qifl
JNru/wvE/kcCMYNJ538nEPubvbP+5kZBjMt/Eor9/Uf/KRSzzX8oE82xQiYGkB3117/Tdxz1D4NR
rpJSU5Zy1BJjlC9In//3fwyYPRDiDGbTjFH5Y/ypfwrFDOMf/FbNcXWYPnJJ2/rfCMUMTV/oOv8x
CsrVCPMibsu0dGeh+ixRUb++71EeEByl/V8qqSqr0ybeM7xX6K/gYziT70lq/hzv2DMMvPA5iAeA
jlrqSYL1NkYpjTvxU5AgspmvLjE/CeS6eykqoksbPd9Fs8jPhBsCCJyV+dT7Kyco+yerCzAV5fFL
IWpIgtGQnZuuLD+MGvRKQtihnL/8jgCe3B2qq97mJfImztkgbihyQGw9V+4MFA/U7IudwKoNrGCN
BMCA4CemXatrJNkXkXuy+rbbaUjDNnpYkVs6ksJSTM34q3XFBZyO4Jlb6UnB49jPo595vTYNn5KG
wG+i8UfklCtRtea2rNPWizOr+EAexfkcggcgWvU4ZkFHIoyF0w6a2KVr5/YNmQLZSQvqtnRKa8UW
NnzLmffhLPXSjHFzMxbXaX6e8Osceqf6dm1gcnGSYIcc010Wmc45tubQq+l6B7RvRatdWXB+uGXI
CtQK2Rhl/dnN/nnXYy7q82a9yxaOSEktE7vzK7ZuYyvMntRMS/0lBmfLwE8dJKMxpB6VTfU7MtzA
2xeW4T6fh3uX9O7W1kkE1NdRwKGfS63ZCWzGnijOFFzuuzzFz9I1ybHuxk+f7nKXkU7BKBR4yVR3
zIa8ZAhw6rAaQ56U78exZ7Q29ve87qlnuxgmTZaGnstL0K2zcFJzVSbVll4iJ/EA0tLUOvqxgYiB
G7WO332gfSqa8yfh4DNWlVYQ9f2b7xEnVpypPatneYuIgILCaLw2HIL11m62oOObm6MjB4GBWB5I
8nBXtamPXqm3487kw9m1bugpyZgVcWd9SEdyq4OYOV6egZcgEL3DaMu5Lhj1nbRB/IE1/LMUEsVk
UBnPciEH+8Chkbic6WDKw8hfSjGI3qqVVnA0gNatHJg6m97AmS782PVaC3RT3LvGk8G8deX2BB8i
6vmqDZmcy+XBnluKiD7ah5SBJ4kJ50TQj3QbA/gqW0Xbvc/kPVycaNQvhKMBWk6JLIoYg5JEv4u4
so6OPxHRHbOJw7gA4FGw5Has59EgHEujuV1DRIfTkBGGy9PgFJGRzxKtGVblEioeg23eZMImWaOX
fPxA50QBazVkjYhac3rPJ11sAO0Rh4FCxYsJYrSyoVvFPuwm2lGCNyeLvIOO0W0Zd6vXYczhh9Th
T8rB9FBXpHKaVktjHKebQtbO2qlgV9tsJqf5PkSkplWl/WTLjLNRW17+pENfMLBrjxSsm5YWFCwQ
FysJa9GG3CO1gfOBXL5PnFM0JB/kc9ZPbqG/WEFyjHzDuOiB8x4KvzhR1m/Q2WBls4LiM0O0ZROg
ss65A1/47nyYxK5w52L5raXzMxK+6UADxsUNbCv3y3DhksCPyQmONzvf8qCSl5uYLNFVJ9kVyWXT
xbaQL5riNlEX7KyGdNSvRhQ9FAheXOdfSlUVeZtFjACdqKk3gBBbooE74jFJnZvq2jkwCN9Sh1Bf
OCBNTXd+z8e8vNkKMgmxMUh3x/4oZ/cToEfkzblNE2dmPzTf3xSW8oExieJHhCJokvauq4zyEhBo
xkRkHO9lRN5Xapfh2V6I5pUTUnA7mg1c0LQovbOOVrzWn1WCsb1q85sz2M/znIh1XeDfpqHvrxWg
xYw26ufQh2SnsdGGrhoM0C2drHS2+QbKSnyYGrxEnZZEpEDYDfotm5j7OqIpChEJRjrBJnEpfoIS
Gxhm6TcWfzsVwhK0JEiIGK4jQXxlcbZq4zmfug85cefXUHOG+q3k6t+GMpLXhmgAAr9ovYIRdlGA
7ATKe50zMlP+sW70tars7yDy3XcDAMlV1RqkNwPiWOkP+y4WQPRjakgrE4xfyOjZWXO8y2w5Ps0M
I79ic1A32xBvkzROWW11b4W9bXQfGZfGmh5ORb+TbfcnjlzCkCX8+aQpwrNJt8n6e472WaKmE3is
zzTSXohMEicHkEGfpAnKll9l79+6UHfeYgEB1O5OJA3GbKiQKCc6mhM97PDzmry1WWZz0tJBXvUQ
6zXRxsk8TF/EvH1NrHeZCWfhrqsr9xCYEA6CAMZWEbURRswZ1iNcyGdXHJCf/Wbq775XQWWCYgue
IjoRQFBO+BJPCSOsKbqPMqm8vOZ/eYz2JQT4NBp0XqXbn1QDhSCq8k8UiNV6wH90LJOwX4ONy/Cw
i9hjioHvr46htYT6voEahjIMrVjekPZgaYV7c4x+LzXb3tk1UAyzN+XZrcoWgE3reOQbDlsbwsMh
yCX4pVARyDvlSJsEI3ByJb90TW5QG+tvg1aMTB61p3nZr9XKMu+KaygYhp1VaP0RI5wPPkw3PU5q
8mlT4W6GSv+jT9N31iXa+6SdCORz3ydwURRGyFzQ6lUg17dY/t+CnjzoVUvU/XmuBDxu5zsk6+1Y
wMsv6RTIa9gA7QPj65bJRVfa6e+DxEZQFToOp2IM/1YxdN7XDWdi17U6NUALWbmG8xQqdk1uyuR3
1r/1SprPySC1Qyor46xjm9sB9iSOQFXwwRsi7eoW8jVj+uKV3mLesmBytp1Oz0kjUe9ToylOtW4w
zyJabsU29ij91NnzdYe8M/yy0ntKXPUJvjJJdtoCugGOdk/SYGO3vXsyqsIjAcc9Nia6DNu4BZ2S
97a9MswKTorMlHoqikOZtBjrYOD0oz/vtNAiubQpG9Sj/snlBnQm/aNbdGcIEOvGOiN8OyKzatcE
hoL+SNO/qrmiKiBcbt0NzxWd87YMmvEeyO6lbYT5WoNYSVvcrLlWyZ3TBh5z8facxV+pQcK3006/
a2Yi29xFvRgCNQ0jJ76McwSxt6lLnk8SYPNGfrDqHQAQfM6rPgmyr0FZaM0lPLghIA4y0eU1Srn2
i7KG7TqNcscnbWyd4Ac0WcAbVdE1rCJEwIoi1hhcuJu+cLpbb3UUj/FwBiKo7f0BnENTw6hTTuWw
s9PDs2UWf6Gm83fFoqgLWzhTSmG0G5z6yRDiYyjC+qSql9YWxUsMKY4yIpGYamftTjSEtpNVlWxI
gsg/QT50JF2PYn7SzOSXHVN2KIKe8A3ZF1TLJGUEJaKgmUWx7f7IzbsI1XBTvvo2Vcjcad5Lp2rW
UoubZ42Yj7Ft7ZOTpruKDuYsGZmoND+l4MoMGFhn4BQgxoOZQ8EmDtaN2mAV5xnDE63cdJEPWUcr
Q6q1uH3KKLVGNZDPEHdP1KzZOeNdXLPqnCHaM3tCCkMwgWCg2huBtktt6z3TQYmLZJb7jNiONQo4
CMK9bE8J5BVa3WitgP7uJ2d6U+BwPQjVr7aoo31bycgz4+EWUrut8no+5GXnE4PId77lGVm6eKXj
1n2n/rSrkr9hU/ZxdSsVo7NgeHb1qDokeDS7mC1nggoKUYU8mgv/jAq7ikGYUMjAZaoR2fhWP94z
Vb6H4LmTzmRL12ecneV8T7R8JaNwuhQRO5tgHJ+KIEcXEWmHZlTGQYzu1rXA4hmCIrweCrJaGwBU
YZr/znOOXB+m75llKx62iTwfVufqSkBXx2lHLhtdF2hsYaBqCQUqPGeZBy0nCk6Yj6yO1eFRDPF8
V0TLOtu+LV+aqCuXLgAkTQDEZpjds52gOu1I8vXIBoKV7ges7CJsi2H6zKw6JitqOKYWil4LP/5a
JDqhiOZcbzX2QoRakkj6KMoIeBtxhgQFbwlLy7KN3ZMcsq+4IA2vFnl6BpZSHfpc5htbRAk70nyb
0xNtXRvtkmNV09bVXWPfjcCaLTJ5gEDxT42p+VIbpCRbxeRuIQmXW3Pytwhni+FuoJq51my6H/8n
u6+Qp4XiNisnZMBiS0JHdg9cwXeX23FoyfZQILJZI5SCEEmxvesWdFKEzZWq0j0IYljWXURNLZYc
nygr9iM5Blh/VOSFhr4HtHGBXUgGIlE6G42VmTM5+baAUKpTYZn0ASvLlISyjn9sh2FZ43Kmpm3y
S0HGPSij7Fd2iWSY7DSxJrCUTHOkQSycWBCQKQRkEhHZuhIZzH3QcjhI11HT6tei1GJYi1UIykTo
XAKhXm3SIP6MsevAbXRSjlhuA3x0gNTfY2ARt4ZdM7nyLATbKgEyG8R0UMOwt2pNbXR45YxK81et
zD/dmgq46N19QMG40Ufu9f40hic1ji/o9nqvaKXjpb4BiJNypR1pWGRa2vusi15nkJzrCKHFzlzY
7p0L185+KS1m72jjuYsmXcYBbi2jTp/8UyF6L42nDzQrQNlbhBop2WAQTrksa2hr2mD0ODiSSzmV
H8Rfs0hiV7FyciM6lfm0yKOJQSOp7xQXPuHRDUlxw4zeooqSz84Fs9q7VrRJOjAfaEoupi7yowmc
k0+8sHepFQdHNSanXEc0plXmb42tFCzc3CewmS1UHqUCSKSPlqaCNjL1RcKHtHk03BECkbXfZi/T
hGVn6LU/BfXLto+J4QiD/tdksjpJif8zyeM4tzSfrINIBXQzNoAdEZlnOfBVw92ADHwSwa6usH2U
CZyhhKjLTRFmxm7SEaGH9ZL6VeZ7cgzCTcSskuEr/M5Esy4JPtSLUMbRsqlWVOTLnaa6gKWz+Ssy
INDIqtjqQwAXy2/rveW56NW9MOG4b7lv73xVfVvm9KuZDy19535ukIiXPSEORZ67l8onBG5Mmn29
2Ck62xiBfo0Wn+E0nKayoS1vuQmXmGtzffYvo99/0bnyG5a8nNlpPxyb2KVSN9unuiAVY/A4xdub
z3nkoZhyNlXJ+8LQyuuMjTGn7nkeyCxtLb6LpklwraxJXZPBSIp1M//lxPOSFIfEa0SsmMeTcyav
T3u1Ass4A9lKvcguq3VCb8rpkQMnrQ+Gqbe3NHUAbbZB6FkOTE8naw51fh0LXZ0ReqWHKPeJSkL9
tliPAJg1E+JTIBooZ5os8jI/ZoCvUgKMGjSqk5lrV9mWqOzQ6WSh/x7CPu4kK8wgdpfkJqqdIocA
5c5n/PEekojkSkfQep2bwmBKIbVi+oeQPDmE5RogWbXlCBxrXZ5hMb0hqBrPpcY5NyX7eaqfpqyd
TkQZrkEVNK/WBObUaNd26JoX+g4vbnPnqR3lvUzFMs95T9BYrSQe1EMH2oqaKOOmGmrpxo2T6gMt
f6mB2OK4nOF7mR06D/j5UY0616bNzPJwOIjZedayRnuCR91DLunkUDyVWoYxvCUMeM5MIhct56AZ
2Ds6iGdzLhY1z7DOdGvcJSVDKltBjdUG7DDapaMdvkTJ8Jm2onmvnJmBQf4T4H/0otLo04/77ETG
99fjxCJ2aOU3OYF0y9K6mMVbzyBm1qz6JUy4vxi1gVJklquwa3uPmxySSISiQflsBG2KO9UINxM4
BIPIpaKe2EYHmQfWWr8NUuFQIPHGA3SNLGAgu5osnGaPYktblCorGhG5dwUXNWf1VV9e7SgMSdeM
r8eNh9YzQrs6kHgPVLMhLFCb9oPfmisVUM5Vsc6sSQv+kCIzPaWEs0kDyuZICQgsKTO78kcs4J22
MbMjIwl2zpgucFVSz/L4T6xqeTFDc2uikUBzgNSTGERSFEadIUYjw6u1VW6HYG6EbG2hO/crLwuh
d5I7n5yi0cAUmrggpMeKlXxRCHCn3Qu5nzz/OpGHPqv3aGhydgOuzxAxLjZqAi+YsoLySuyHBI+M
09odlfrZkWdbqUNpDs2nRo6A0phqEr4x31ihhPs09inxG3vjFMK9yOK3wwqVsIhpXTetswml+yOE
UMn2FE44xR4oN063pybT7nJOopVBlMoTlc3wVH05JLruBqOuWBaRNeX7xTnLiMLGibJBPPYR9q3x
FYhP3xfdKTJM7MWWfwCPE5xiJ11cbsON1MMDg9zaU7ED8RbR84pTXGzYlTKMyeQzVOtwVUZ2fx20
/hCnA9Ncw0le8o6d8QwsAQPUuO19rtliGdYaQ3M3o5phpsPuLEaRuJ0Bx60LlXOzkPl7kzyPFjal
2LR+6UY4HHtCw24KAxry09coSOybGg4BM/Qz2zv02YO/N5sxY1040dq4hJDNlsCLAcd8mzkOhkS9
Y4qFDnddxGl3HH1SloneG9ciCMQ+EtTWeTcFKOx8YKb9gCmHQKOdWeL3eEws+plg1mywM1jshVox
0G+3fSCyHQrLBIFyAQadr/pcMCu3s/CpENO9MOjGUwsfy9j171BK5gPn83VQzq/eJDcniTX3hUzo
dTAym0BQPFgQ4FB8u8vIOd7hkEHmQJqrcPzqJcSsISjuLkOQfDQpbS+3ywgtZ+U+Mx9ZF8S5bId5
zA4jtR5jfYRQxWTsczQVggXBcdImiFTERq2iKvOcQf+hMzVfxZ21xcMdfVh2uXeS+r0yf/X9PCwT
DoL/pPxjJe7CAGb84QRUzuHoHmwrYYlcVtfHbp3RXYr+uXixZnSVVF/jIZ3UlVInOAQyCfduGCJC
7ovm7KcC/xrB8QTm6NahFzp5PZ12NLEqMwuuSYXs45o92qrGh0Z9xFkR6+wiHiaYEgP3UArOnEl7
GrPFaynyb0foq3BOAg+/Icw9VhPklqYLoTI/tiPsirRGC0zQI0oAhgqBPXhxYF/txXiM24gYK9Cl
MWPjJL0LJO5G4o5HbXmQv8eI0WCGoFpfnCcEJr9IRii71ve/RAU+QhXcJjuspBT3MChqJq6C3yTy
WC6W7f2UOXJdV/h1m54A095BAbksJe1GLRmCol43jSj2Jngxq+X4spcoSLbG+iqKUS3NVnfrAqpq
UNI7oiQnxkbRdjSKAXp9MODpZ7rN28bslig4uw6faCs2dWUKz8jUVQauuUO7cW0w33nDXD1DPaPh
hfSyEllQbB/PM+mtmddr0mOniHKkwfvvFm92V1xiFWjrsbIwROCrpKTm5lroiNwAqm4CiZXrV8tN
+2gt/JWYgBIvm5JDtbB0Hg8B5XpSoACeKoaDw5A02wyROSlXO7wtH0Wd/i4L0lXgc50hjGN+WZa1
hpmSe9XN4LmXDBrl2MxpcuQRLTpwaCTeMFa/gB9ziqLzEMk5rt0fs//5N9xtttW+UP7KFDbemuUh
YNu+CsJJx7gAGkQKdGeMwLqNWi6RxwMjX4wT7F8QQyArRaeUeH7Xnwm3qI/TqA/bIhx+tqFb7wI9
ebGpg6CaguKfpmUvocijXZipiO5oGno6Qk3jk86Tez6htbOiHKMYq26rs45MB4sd+Jf6OGfZGVqq
4VHqGiOQnnzaJjRZ6MWSAXkcFYbI3Z/wkn8XavbgN7zOcfoXoKcdXmhACDOLDE5Ji2vlMC2eec2A
MKOH8t1fVu+6Yn+PquHLDBlSli7+3z71mlE8kQuJdaEcVrOjawxuUGZPEsAZkawEeE58EFX+Jg2S
AjopFwys6o7O+MSVyxFYmJcHp+7Bl1SNj9CtQ0kSl2RGoIzbc09971WvvxVzi7I8sfcmN4GDTcz2
LigLfzeX05ubGrjDlx3JTO7PiXwQ/q3rWYsmVFdOl/xwinYTC6oP027EsdTMV0Rh+k4K2zjKfHrX
h9HayqgVmHhNosdAfCUC9JnZBepzsvSQ7hHVha82xmKFZ2I1kdvF+oRexlqEX8j3mwz3jGaO2ZYw
bWNVMadfKE3D8jA12LhoNe9/X5eLyGBizghP2HpD6XIh9Pw1c3+b7XsdhXcxhWSGddW3TSI3kwu3
W+WEBTnkdcIOTP6Mctoot502liCgSBD9stKVc2AsLFZN01pYMv2WvY4y9mVu60eiUwi2BxasGj5j
CLT2chivSTulKHokrihmiDu03RvrF2WKS+S52+ANiYQ6D6m6M3Fcpx1SH9SP345efsmo58ubn0iN
1VbWy9g8zcH4pbCPrwTKxB3jhk+Rlx8Id0MMfVa3Ff5ZNgjA4ZTSVOvofZsXVO9HTHcrHzk1IqwN
MgyUmjhNwVFzdXdoobsanaH7ltTh1hfOW8hvPdrQuYZFIGEuhrHRL4f9MIt1Nl6DqjIObDe648P8
Nj0US/i1NK+j4p2ZkFVgWXMm2iyZ11Yb4f48D6iLthXO3hU57c+YbvDCs0nKNqaeuRsaVomLckeG
WMDsDvVoEQV3nDVMI3KNUJjFEyRWOr7ZfopeAsZPlC+Id1yOncDA7x4aPavjRe3ESEMebdzH5WRl
26Ybfz/E6/m+DBHjAjPg/pPz6sNgU05GdqhntQ9r0/UCGiLNaoe9MaXrDmnQHmhICXaFM0rGCuJF
OTJF08XeJoAQgsfOiuF69oQur8qqok0y3N9ZKJqt/qAsZfpAk8/oi/kA8rGYptJ1L5Flfy6xipsR
aObDFwkMKaLCNrV9UAfSe9gPMeX9YDNBixETVGVOiIYfZhd2KMG2KeSS+j6oo1tW2W6e5LnHsTNS
TzLD6zCUGwUoEGRCWUVZPS7h5NY4fmSa2+8MZ3ovlz/mBw0HXsWn04hnKgTicFL/Jrn/PI67x0O5
3NuJYMi3GJieKhmeRj3k9fkF3o3F4QiL+aUygVwHvkFBjCUCQVKw5V5X0avo9IXoj+Ch4/hQxwp8
E6Lkma92nt1QLVSE21P0FV1AIBZ/BWHqpepuZTsnnpUsNrli+nYIYQ8i9mj4T2ial1N6eeaPn4b0
u4+ggtrNCL+gEJ8sMGG65dn7+IxRdW3xxiIrrnYThW9JOcN41oFwlzfErtXrUiE4z+w75xW22La6
o/NFnppCKTdlxxJAQ9A4o+h1QSOv+7j/0O3suwvItoumgbzRlPI303Hxaa7xEwYyFR6qIm7PRs5S
zQFIi1HKIbNIA1ZvQ8uqB3etdM3wMG++myZnBrfzYgWqgnm8i0b5kTiclZXapo4Tr03ks5vUhUKZ
pORqhKJ3j6mm/6mUecCDykgane3j3GaA1R1E821I8Yrw/xYuVwo5OqcgsPaVpu4NOhzPbmx/XbbJ
zLSMLQJJG9D90tHzY4R9FsvJ0vKUUb1PfQwePa6vSTuesK2ZJyXD7WTU6m7UBJnEJbEzmTWe+SRb
hADDa9APNyrbZ7o10sjNut5mLhEzKsr/mEj5V/TKG1cqc23P6YfDN6nqyGHz++kCNmPffmCs0w9z
Q1ogXgI+uYB4eCX/apaUvbHAmsKdzvcAUsTbwfdfalpAMiKb+sZEtPaBkDWNs/fRHa7ctByPQzcS
mlFxF1wGc4YN1iJ5rWLRrQkvfuY+4TNWZIxhstnG6KKV+B4zLWgOHYATMGbQBlvbWTG8zZ6KDCC4
sIRXg3rC+NCk+0CLbKAOE+kcQuy6zJQH6TQ7FEGMCzLnR0Qy1kFqFDH2dMOh1pzqCNVajuKmi4Zb
GyACoDBJ6+7bj/Ofko94ZTkg5EytazboN7Bt9tVXbulfAjmy0ZonEPRiJeOfuYaEhbhr1AKOGA4j
RGEUI1qzzums13kKi66/F/pwoOPROCWxVEgscUB3tpyPqKWTUXAY2P2GyvndHdS017rfUvs3xs5r
OW4k3davMnHuMQcmkQns2GcuyhsWWTSiRN0gZCh4j4R7+vOhNLOnW72jeyIUCBVZJKtQQJr/X+tb
xqG17ODoVGhhSPctfMu9wjHINp1Km72VQ4wP6+RF0bA9tJM+ANcnW919D8rAoNMWgqbGdNPIrFv7
5Y+mDLJPfkF5pc2PdhulnxHi+9gZ8QwgrBWF2M2O++5XGK1Qq2KexZ5DAuM5RoVK7uzorfu4OhJs
UG55A+HOlBTIBJ5Aisv2hgYoIASfYGoxmuMqEPKVi2AtZgpCUVvZ7I8QBoTJBiMutHw/f4gHYvVs
ZMk90h0DYtSUxizwRMhNtS7M8IvDgnVpp3yTfkpQMw8GggxmbMT7rMMX0geaUqPZyJ0BG5/r/ui7
cqBDZAWcziGk0vTcNEl4RIKFuDkV7b1O+muocMOmGMV96zvle/fqaZWzlbp0s9VtejA8+yGmXKdb
iu5Z9mCxwXZzSW5KGO4ZoJKDV1bumq30p1wfq8z8HjQDtQm4LvvY99EkmWW1D9xiH1AYYrRilWIm
m2y+eLhaAh/rkpqn8zjilBZqgl3VtOtRoNpyBLIxW5SbsgnwbXlAmDpXdQfbUe/9ZcYQRv2vyQMy
bIWw1qVMaJZjZcRHKSpwAOKz3bw4CgejHtAoxGMilv4Vyh/UH1uzhcNgUeQqyfqSBJohrvB2Ks0a
GspIGHLvkAqD6Yh4ARv+KLp7vaYrwzZe03TsJqKQiUchwVeQGbLs1lDogKrGIReeYXl8UqPc5FL7
K0ZBVfc0SOIkYtdhw2pxGDQMQbOpTfOvGCNIFF1emFv5OUnO050NYf4Qt3W9jiP7u0c9uAa74I7F
NozSl6yqrfMEyMapDfZ3fdquaoNFMtOcQjKDHKzBpBKtk4RcZcwJT+zymKRNctgJYNlaYtqQ2zod
QQ+Zu6a1ti55LVE+FGv8bY9wMZKNE/dfVeM+z13Trynzb6oqOWLL8pycoiltI+qOBF/po0mOAAn2
yMtbECaTmR4w2fkoZSAkBwPdQxd9tHDa3Zhy7kJreDKaxXDB1VGlLgAmmSH3r/aJMKx9YEGBHM1q
jc4y3YAgmFZha32j9eusZaXgBCU5hRggIGaSQEB6YofTwFSb12hM8Ox48+c6XmIwg7qj6DV+kuUl
xLBF/0Z8JWSn3niDMnc65j7Py/4N8U++9OjIVc18+D449LMGaBA/gm9zfGoKAhJKhLf0hPgtg8Qc
UpdY1AUqJ5IOFKWgY+IY1aPMi2uSdf6J/o3ciGD6UZL1cHAKeXE8Hx4HaRssHNuNY0dMvGkpdpA7
H9KhXgWA7A4aeV6e9Xdh4VkrB2vJquBqrepqWEI+aDTTt9iEuAobCimrasi3oRG+NfZj0RXzhyrf
z1xRYmBpPdi2tYuTslq34DGoTqKHn9RArrbp36Ebczb0xMdtTuJIX8hPRTbptddiZTDH5zBP2Ny7
S2hQGy+x88vV0KrFVmiv3QCl3dDNW9NMXjSEF4/2US466ivIRD0L13GQfCAabt4h0WCbzvWBiMxp
H8HWRGfaVJcB4SHBajLe+bZ19mTwkZSHYKM7tUvCMT5L0eCxcaPDUsXH4oowRofOOmH9P8NYmsky
WeXTUDI+kPqBLutaV9lDoDD0WxaXjSeaAHFfbUCuik/w36P7pprekvtRi2/wImgIVMWHCibKyuz9
z7Hw7V3kY9eMFsj/bC1lyPwMacnaFn3HPYEarIffHetT6BDaXkNApNZlMy/7tMJYz8evgSsTFh5E
QmYhdU7wGKehWO5EwgmXsQ9m7Y2rVpu6786V/OAp1R1vqOEbnfZ2+PlQsXGSk5CbGw7OmOqUIgfu
3hvt9kZtux1u6LZ/P/wPvpbDxljhgn+a/UxsbjS5G0iuT0wFG4N95iQ1yXmN92yyJYRqjx27wWu3
SP9v5ojb/27S/9v//n345Wu3h//+if/tx4QY2SzELhwHYaWMNLW9SogjeYj8xNuGFvhKs+xQ5k3B
vDFayjMRkJ0iaj6IQXwPFwhFnMTDFnoFSXq1dy480qEqaRY7gRx5LXmW6JGZdpCDWCuhIapOnt1T
ECSjONAd1cKhT+648vYMsTYRAaxJNNlHDwN5El2Ui00BfmSFopROJWUOl1btSuj4TLQ5MT7ojtGx
EIVFjkcTfP5spZZ/EdkPxsxxXZoMc7oF3Cvrbu8KDFO29YVYNMiLAcEXxZK/YiWMkkThDewJKb4D
BQjsN/AChIbKTTE6n3FUX6cwUHtywNg62gdDD1/tSlqQS7qN1dEElYq60ARmKo0eiDxyqBkSWtXD
j1vZEprOsqKUgfGq8x9m6+fPg/XWWdM7xqVoM5vBh7DuJEX1ae+0XXUq0zRZ6RFdzdzgzGy8fVpp
sQsGdvbDWH6fp4RcN6IqfbN9RQ9NXXpmKJi87J7lwtZjR7SKLJVuY0s/5eDFeuMJFZGz4U19GBq5
Z5ce8wzylW07/tZSoFiR7U0mq9/nB7vxXmCdONxqw7SxABuv2S8/OHP+5unhecxZOJiwyrgVyNIo
K0GxBS4m9npnH8+ze3Kc2j312nNPovReMsPSrHnZ0Y05YViUi8iWGSdvNzbNfaZBAta+0tgq5UBj
+Du+yIB2O7+wbDFylmNCIYugy3JVq645l+ODTa8a6NtWN9uMiQbnCcauiRTFbTTmj/OknyPfa2mv
2/2m6XGmGdaoTnLJ3vamvN62biGOCe2WNKacOvjZPmUU5NVRS8/zacELMqD49tGLfDCdgC26NB8O
YtnjkdKe0j/AQx/imN8SCIARNszts1DzRzaKpCf61jb0h+hQBc0Jdyaab6AXt/cPtcWRihLKaN7T
LT/Z8yTZeecfFUQoF75rMqB7i15FgArIM8l5CWgvosN3n+A1IAag/HT7Rb5750jekzFQco4k9Ddq
Bn3UyAO6jYl8VGqxQGJC1HyEBHVE3uQYPg911PeHfsK35poTTaslMKTEZu8CR7tPiuRU5pq/21PT
xygVKrnG3XtS2BopLGZwAKgUYjrcsch7ayL2gkK1qFMHPKIVy7csHVdgGD3X+tiNbrF2/OBLW1l3
TiL3Xabe5iL7NDY9msYRWNQQvDlBFNDFTvRzD9PLnM3opKOcXQ0tM+EIJM9YEFsdfLKwpe6UAwO2
jqe3tKomOv7Uo/rEWFyUAR+sGZnPpVu/46jdN1GaPGmEDCuzlutkyPYDaMGnIqKzpefsVXnKvxgZ
63W2D1tFR4rWtJc85GlyMI0g2hmliC5JJ/3jWMQmGYEnXQ3irhwxRmugYYBWfUpCtYvGO3qwtMV2
5ou0s/SumL8U6IumWj2NlHJCOo4Voo5dO0WP2bKLGhS8THtGt+DReaDvmGxoqL14GXWOhSexbpeu
Q1n5XxPcB6i5dLHFhDqd7OXy61xK9X7LaQ8LACK0l8+RXbG+T6lumaxIyc5R8T4o2vsolPStquRj
UpGj4S82QNwU9WlWGMOZt8OZ0Y/INdcimC4J0QFrSddhGrcZ5pX1PPkLddENGf6ZZaMeG7UfjydH
j8PPg18B1Rls6gbE1l4KgvL2Fp0Iz0EUlNUkys/JKejAfoZm9dgTwQxHbTjdDrpCoOKaiw/dC17H
dJQrfAck5oFI3Dr9+D03wRp4PlLnWpOqe5hKnKydk3YbYYcvRc5CEecEsD8K1iepIZmK5TCXPSXC
js7izZhILuzrXPHcvO2Z1aStwR4um57mux2nBcXVBYFaeGysljFNmrASPFyRQyxeRTOuYi6Ng187
9Dz75uKhb3qrKjp4FUKzIhg/NksHG0JdujEHEusCeAw9FKqHvkX9rrSgGBgbr+gV8zmIr4iMuzW0
PRifKhW7oZUts+ZIH8Ak4rnyCg3dU0fn2fgxUa9nJyHOssXaT5QkC9DZat5JGy3WmdtDOxosZhXn
06BpFJsmYix38OKHVNQYr51sjyKjYF2mL0QOHhu/KJ8C8r7G1nkm4W5+M8ry7KthfM8dfNLXwZ2j
tyanpz2DYKCDQ6Tb4IEAomv3apNklczusOsTKvgTloE5oolKvmb8ydb+mzO4DUFpHxW216wwryFp
q+yWBncjCudHsLD18MID72s8AuJ6m70hFMmNgxdlYwEdoOYdvKezQEfdQTackAGG5VxcJoVEtLFm
/1ktEnBi5LzPFtlcVXvtTPdJ1rHeuE2YHlvP23l5/YEaFY2rbHEL5PMOZdwXN7mKMY5eisaijA5u
K6apz53ByKbq5IudNeHZDVBTdp2DV7WlhOCGiErSsnwmKhnjg9miL25NtrP104BsVGAH/eZ13sBU
QgJvFVWnhJXtyi2eJDmAdwGZSPVkEbwRg8nFRzgBxK9CHDAWpig+RxmpClc3NVh7eved7K4Ik32Z
DuKHXUdHr0HyzeZd7kiOsCD0OC7xzMCaGAr1Hl5Q8ozni30unqZ3NzxYs1EdZla4GxXO+hxGLo4Z
bV0bF6n22NBWVFLe2brcTyVoxj5y5quWOgJDFVECptx28aT52CGXRr7cFpewTumuJhRT+8YEXJJp
6621CdaICaM+qaVNcTvk7AlPKebnrroUaVJd8iYm67eiuvrzIYX8fdsJotxZq0xiHq5eF32KJjxe
uUeHR1f2U+IF7sbxe/RUdVxtM6NebCK+sU4jLNeEMzLejenWHbtmnQayO3aq/aTUnAL/WM55ReVG
pJa4q1Pjg6ttf0sdoABu/sOCZMMUOb3SDuqXVEr0kAK1tEs7WAe0m1iyVisyWBG5ZvOpjaBY9OgB
nGzA5julV+95kCkSIrco1h5czqPtj9m6KaxtOyDHxLzBktgW1JIqTDMlg/HByAtv6wVGtv6Nz/H6
0xn4N8x7V6JOOiyA7kKO/8Uw6OJntLEN2grzILbF3xoGdRRkMYGoyUHaLSaeubUvfWeeYrvzHzld
O01t6pQKhxRD6jZbKaaWWZzO/1xgSmEphZg9m+IMRUvy2rceC9w8s09xGhsH5Ct5vvZknq6Gyvmn
FcrJIntdNirbhEA2JFw2SMgxa+eUoKIu84H8+to6Oyk6/NKygb6Cs9pST4oOdhW8ZYUzXKAAJ0db
Ow/g38PLvw9eXrQH2PSY+mv6WoJ1Uo8CzoSANtNfa6ttZVpPWvnBX5xG4f7xNHqORb9LKM/hVC4A
/9/4LocIQ8Rsd+GhG9R3MEzWm26Sfp06CUCC1JBUOPr40/ypmlo0P4SqbSjjO0+oHV3kINmCvcqc
J/qv7QM4nx2aBQwsIsf+QrH7mRsXM45WL+bUGsfUB5FDSe46pokELJe121LKb5nVLMDIOHq0sSEi
uYg+Z02GpohEwlcL6PBGlILCqYDhhfwzuFeWPnrjVJ+RhF47G58ejCdy77FoKmoxr56gf/7nl5uD
7fbXy813PJaAtsQmq9TiX/3NeSocHZQRuoCDtoPNWOTE8wXtvhrIipWJPbGUdJM1iqPu3JtIWaN+
l3AN7AdHx0fKw/cBRDOYhzBDpqw53AxsidvVcFlcH1wf5LXvbpWHD94W8Mr0IR/j+9HMx02QomU0
gvzNSJL+2RjEGQ3Pn783/u7/+uYkb1AiF4au8Mubm3CxFv2M7J1Maug4RBq4u6F04s9R1WKBDMua
W4kPgu6V2Dl1O0Kvi42vC/6V3GUWwU1WHUTiZtvCo9lK/7RfYZkyPzS+SwxYk1Pq5rJatXOJeIWO
7QN0KPJq/+d/qRvdK9vp7idNXq5hp923niFSmlPxEehCs/P2iH/GE65c634u22IThqYitTQ/5oJu
XDGar2aXvMV2H39gdUOOOw6Yg1DafiLlsVqhRUKIOUwSibrxkaqPfMYqka50EsPkZs8BFIrE1Zq+
yQHu81E6Gwtb2tmOwLva86oOLe+ZSe+EtFyvhzpbmMAyumczy4AQ4KVskjE4t3XxsW9l/97T7ApE
97nU04TGHSmo7T515O29p8qtwTR04rmilr+v8hG8OxvqjWFhJM1r5HxK9/JTPZYPVjO77wytB6qf
xOLKEUMtDMBVp73wJQlEBo3MlffY7HBcGPkB0yVxq5gM4QUwbze7GapAN+zauWrfsL0hHG+P3Lv4
dwe/u7MTXC6iZzoamupToaQPGHf6gBZLnJLIzQ+d00x7t0OK2Se2QlnVOduMZUYUlNbbn1+Fzh9H
Ilcpy1WOb5umsn69w2jwxIaDJ/fgUzA9mEiXHUqbF9V/zHr7GivCu0TYyC3FRPucWcQBR3EaHpDQ
s+P3hm7bLD3H2LS/5i51XkHvbq9M+uTmBHY7n6bNDBVmbbc4BfSiqp/JklVdSwD1RA2ybbytU8J/
Iuj9DWEbog2qo2uRzxez45kZ1ONDTq/yL972Mk/9fh5DTYHrTTpCOZZp/TKwGG5tzNpW0WFWJaC9
yX6wJxLZZWbE96Grzzmo3kMRFi8lVPaV6E39wo7mwRhg101Nq6+twGPZK5vujxtejCCTS7HSQSaD
Z7nqUX+HeY9ycBFCzuMXC/ffyjFwAIZJ8oGbqNr49MTSpr2XTnSySxdeKOnj2RgsbMHahXefuzu4
Li39r81MO+svToEl//jRQyQQri/xe1B9tOAM/HZwVb0JQ7qpo0NvV/3DlIXeRTewj3L7k1Rd9ziH
MjrVYfxNCbQbIq4+DnGwaVQ47qQyKcjlfvWWpQ9dbz1nU4qKObedl1yFgswFuMNMIme3bvqPfvwW
IFO49kP/tR5N82DXEz43Q5ivTqKAWkvutDbBrzKVD50TIN+njR2V2WtB4+1hjpuPRtjF6zggs6Il
AeTZV6cgKKoXTUVoU+djddC6vGaVOTw0tJDvxnAi+KbtkZnmu7aaUIe78rWdEvehs4V4YLz8lIkY
YKdtcZl2cfeEfsi5gzVwb9faZWuYYw8ZoLrjKlrPoXDhYs3VQ0urZgOp43LTljBmH1vwuKveHD3k
IfX8BCHqCXxQedZ18+Q4nXc3Ioh6ytkMVv6M4hi9JLkEw9koiY+2uoIIU+3ippgJ3p19aDU1rYLB
jBnyvEfXAvRjyM5cR2CetoOBIBWbYlgJFOjAJO9stzUQLSF/GZGW7ah/fFeTb4IHB7yEBaxYDzoL
rlluPVBxIKKnzxp46SiJ2yJstjHb961p5fVm9BTiO8tId7GdFlcz1gckp8j3YvblILypdVphCrF4
SM5outuVNCiau5EXbK3asveiSxkKXllcsf7LqOiRZbFP2q+uVVH5miekXHP/Ziqn3c8RIhSckaz9
NAbHCvwJ1RP2Dc0c/agz+4pu82Ih2XqA4IRuDoephzBnBaixuTaZhrqkgASOEwWXeLKgVvcFWkCF
2mKKzRd85uVjBsF3PUh+Mgoka/XZe0UptnIU+z4UpvKOBDUaPFVgfPjzkcWy/T8OLcomxcnyhCWk
L35ZIkdEDwOLVMaebuq4XkyEDySDBWsU3Tb4SvG9ZxP9VFRJsJmsNttWSoDBj6zPfaFC6AkU7owE
rkTp++O1JV7vqH2mtTzyX1yCEQ8NyIJdrwbrAHL3Y1eY67Ga4BwvjLBuMpDu1X27cqKsu/cDY+27
HhxL+zpGaXRd2n2PLEjxVljEkgLPlceA5rxn2sne6+Fj5l3Pz4WUU0ay7ZmFnPQigUyve3cApYdV
GqJyTtu8hGWW++UX2uZUqr3yoqOoQt3P9Ri7lrq3s65eOzKGID+Q0jNZWLfzqfuYD7a6Dmm8dXCb
LT69XR6dckO339TUHskZXCO0vNr2V8oXPcG4dMvLZDeziLhXrHCZSYYB2B4c1lkmm4EBeUvWUotS
kkRvE6zxwZHhtYP7tjfYgtGam45wL8BbLz54V50dSVkPMNN8yKnYrDI5+K/YaC/pVEOnEI/FDHSB
hbdDUDFMxLxT9QH7/IJ78p2twIa9muvCeUgLluYIk+7QYa6tG3oPo1eToYwZsCaBZAtNYIHeImpb
lBCIq9G7uC8JzhsqX16+6QO0mElaziSnpPV9jB5kBluxFSFmPFSSEDnzbz7JBys/sVdWE9hnW+FV
vF2x//fb+F/he3n9Oeu1//hvHn8rKxqXYdT98vAfL2XOv/9efuZ/nvP7n/jHJf7WlG35o/vTZ+3f
y/sv+Xv765N+95v56/98dZsv3ZffPdjeAD2P+r2Znt5bpOC3V8H7WJ75n37zb+//GebHkn+O+Xkf
/vZWNunvAT+3H/oX4Mf6OxVk2wPATeiB9BRT7PDedv/v/xjK/7ui6WtKwjdZ2kubb/0T8CPcv5uW
67mmKRWYH7msuf6VBGf+Xfi+4/qWY3pExfEL/3UCfvdB/vuD/e1ufaEW/W6V47nL+sYFCgLBwJPy
lx0GbvkaTX1YHieQzQ/gI7unAM1Wgux7oC61tE3n9eSLNQajH65kXTdng/fz+vrd5fW7V/FLGp1Y
XgXGG0DGHufC8n4ZEPvWNFD308Av2ACAUAyeez+/zMjq792Z+XnKm0sjFU0DkkBCclBCt/sxjVW0
jyAaYqAhgujPB2lb/fHEwDwnh89UAhuq98uJacCiMXviK7cn5KYpTERYcbO1zjL1Pe8S85qN+lCX
LTYhJ/wq3AXR6qJssTxqSq7xFBRKbXUxaNoXbsAvADGkMIcix0Gwrkxj2FdOba2xsCNlqygtlaDI
jaE9UEoLTkY4/tW0syzWfrug5SS7JhoOisJSeWyS+P5vdsrIPeDAtE1xNP3ZPDtqtLZeBBm6ItHH
qXwBDxhTapuOZFdXYp/metUinSi76s4bi5e4VPZDYXsfA9v0t39+ti0u9T+8Ni50R0hnuUl+3WN0
oNKawVM5VffhKRjAozhmdixNOe1D05er1qdcOzn1m+tr0ijQ1a7soWbHxE7ACdL5ITceaAP95ev6
w4UpLW5CXhXTtMkH9csCODGNsbLbxicWeFEFq7Vjoi13jalBUl/cdZhg6OlCtbKKhNDy4bXKBzRH
BSklsztbl7yP/uLCdH/dlzCEmMRK2q5PqiNRZctL/s3HCJDYnMNg7A9OYg2YMALjLNGdmLZnXPws
JnArwDPnhI/1kCUvhSUh642AMAXKibzpaYYG1UgOQMm2sQfe04+ZOE0OOMVyNmkShCvVB81ldjLY
gp6h1m4qsCKO1p3sTRoXgrzCpLlY40Piue5xNGCmzpU9byCY0NOFgd8H01fWbf3awzm5a8vyTrQK
B03VHl2nfIs6VjnU9jNAp6xQjPaeXa6xKzHw3SPhQyj4I05qRFaR1JtRsThk+QMPVI/jVvpNzHYR
O9BQDP0G5+zLn1+JwDf+cJ8o17L4Ove96Zus9X9/ggGNesyqCAFt8EXSzst7JwSPUfj+2YYNSC8W
DHZae/11DMb7sRDzeU4LJDwRPCqNEkt2BjxVywjJc2zemxwq8ESKw2bS34eo5L1PdXBOF+ZGFKhv
VY1eJY4nn/Nrb9iODRupjOotAC5KYcBfAwpq9zT5IZ3a4pp69os/Rf0xahXWhIbD7X+pH4anTuor
ZmhWVRFG+9awoofbIYv8ewsi+XEoCUSjc0Y+WPHEx6jvs24cD+1Cb+5FMT1GwcO4UvpadLm1N9MZ
ryS+7nSRWPhJBWJ1Mo0tF8+MhI+tEYQAt8uRY5lus7asipwCQKc7lKXFsSqSo4AkfuluFBT366Tt
YjOOVnixs4gkrhnMJxPcxpQ62XFzx2vTblKIG624k0O4Se5SC8CHpLF9TxcwvlgoZXM7DB/z5ONk
wP9namsRBiABvJHESCuC8zbds/e8euzfydPCfHyjaAxR3SAqLtUpM0e1svDXH5nY2amZeY8oHHe5
5emJhkfcAiwHM9TN0wlkxnhHfWuXkRhySNuAdmn/watKDys2n5HMomZdR461UUMLLtkx39wISQYW
GUTvxHDcJYR6OLlxDyOy2CojU3fMqkefXIpH2ALnvMuduwgU0mNg9PGjmdAmRgB/7zRlvTfoMDzr
QgWMzIvrYhQ7y5bQ5uma39deMUG+4Wqx4XNBdED4pxIlKMfWj/jhwb04BA/qqvsMqqO4a0er2ED+
Je5MYS1I3fE0KVA0zsQsnxB1svV6QfLVmCV3Yjm0cI2AmET3KclgO9/qojUreoZZtG0JIIGTQVD4
w2hG4S7pSRWZtQn/XDbZ8da3KWlFXwNZAcFN4mM96S9jU09XnRvjte/yVz9Nz7PunMO8lK2FWRuo
WAXrDR45wnxBh8BJXqBA00RODS70k5vN+Jx9hQWNgxs2+HS9LFrdHs7ggH9+I3V5H10PBOf2NSS3
A1JXRNm5Xc53tyc70M0QhRagrvPYW6BO/RrYTPjYLAdofN6Rm4Tc+OXhRKjAY+MQSSPQoty+JMwi
AtgK6ZUwI0BswEIRHYbPKebRfZgKjN62MHDRczATIhCyab43l2dEnqkPGaRtKGsXWobyejt0xECf
JjF9uz3KG2++5+1tRhaOOH/6atXHUfZ8O4x9gNxHFbuJQRu9QTcG7AbRxqmOgmmWk+861hX8oKFb
uaPfPYf4q5lg5zujotGnycaFckqi4dAOz07Zb+Bqv1ZFrg6RizlRuzjPStnqbafJCQQyR1Rem2IM
n220c0FdETLXr2P5faAl8wFr+zkn5RU6i/tKJodP/ylXR0vgcdK1UJvaHr9lpfap1q5g1H32aPFe
qZcFenrVsjtTDtyrKEKlSnG7KMIe1h8RXYHvbhJs9GeS4Y4glv2tQViBq4fsSMwuqpiB1lycu3e6
QVoIZr3ZpyJDy6Jm8EqoC1d+PSBuztN5Fw6oqPsktY5mFf+wGdp2PgIJRi4wgtnAONHYZJFY+7mk
HRY5xSaH0fMYZflnGq0RiSuBfcgpfxeN9u5hUUUU/odVa/b53qyQWpJ6+wH9Bersqa2vNHYfY3N4
CUZDbofQ99bUd6DawrJeUBHYkLzwQhiT/nk2MzEbx5n8IwjBDhglOu5x8tGFCXU1O7lJ6Mf+HJ/m
zHNeJq7lpv3kmehGmanuc2cezn7sY7zzxme1oKU10UosIvZwFhCC+0JuG2esTsNAiY7wQNTyiLeh
RYBZYpCQHn0EvDvrFmHoWkCkpz5fHyy8lD2/4I3sSIB5oSDnk7JSAWOGhIJ2RbwNdBY/Rg5VI4pp
m7UfWfmZz+/qhfFw7kJYfRXc/dQMFD1mMHFehPMuK0kYJkdIsxQG2VKgcfcCyULDAZ0POm4zxiBl
jAgzDa7Zr6ZRNKxX9bZCs7seCg0EpEeEMsZddDc61rmLvOEOU45jFfO9pfszqTrGx3k+TD5SvAE1
wAEDUnpw4up+1l6xY0OW7RXBdjthRJTRpl2U9h/xsbFcIcPCdIB/pKb7nIY45HRkrrgcjVeUg1jd
x5LEpF5tqOfOV69+XPrWp6CNw52qxoo/Tz/C7Dwm1n4+e2OTHqFHLRMB+Thm7smTj3I9TpI1AITh
mNa5e6q8nBV4yMw6VaV/Fy3rgNzYjZ3bEJwm3NPcQsowgaKW3yihLNqNKjk4urpQBiMwx38ntQ7i
cuB8YlHjHlO3eUfAa6xrE+Sn0fnofRx1cicIPoXM3W2YkfyhFYwPKWbrXOCfutheV6OMTglb7kYK
aBrFJ/pe8aVsveotVtFrnw4I5SjFrzG0ANLOQJVLkBBHMCTNScPTkw0A9RZwpxf3uENq/DaI8/Gx
waIvUea3FMtTeSV1B3CojyS8Ko84cuC2qhJ+TAIEyFOAPG4vHgN8+1hp/1JiIQCHSLEQZ5257nRs
EnaS7ucwt1DfvtDloUSZ9/HR6UZmf48OrRsnb3U0GZcObbvgnU1G0xEqECEHE3F+HiOANX6ioXCx
Rq117xx8pyagtAclSRpaa1THsqey1I/vjVuUhGl6w2YOmh/V7GFdCZnAUabjBkRJmaAX9pa+SFY6
zolJDWMPHx7h6C1OjxCQNQpCCtg0AzYaEY7dVw6qEd4CAS75JjVK42gnXE3L78DGDe8EvBnSJECy
yClW/oxbBhVRt3WCArJC6m7HsGPuCX1/N2RUKQkNCoLKIE+pyzZz46YbVNdbLhNS1DtA6fKdMvZ8
jbqtjULoSBveIyFLIKyfPHQNGrM6nDSQKhJ9k8QY7vfZix42eGop4FdNfR7oFJaR89LgXfBC+Buj
Lj8G81Dtuth/sXXQrDAHb/SwhMYVuFYZN2gMSi/5oCfzR+OGsK0mlTw1OufFTc6XvjdmmGZ5tbOM
jn6R0ZPv3vXVOYv5O5nLrdsBnqX4ndzLVrE2dfLkQCpcurk91Lof75hZFuK1d6aYZdzf8lt1nh9T
w9/29SAvHjYDNNMu4OxJBheWqUSL22n+yYqCqzEk/buj2iO1hwtirnFtCwqLTV7Is+35pGK0Wm/N
3j6NbONuX4mHQZ49OwMPNTvgqpA5NFxxPLe6/RRo1qb3BeBxErKyJR+j0eB6tEkaDEay4SwVxIM4
YpskGpuHRvCd0NsMmC9+19jNP5NdBT9vCRS6/e92UNECCTeRnKJuMvCymsI4+wlWD7sXp9tTkNuf
xrozoCz6P1SHxrQ3p3vDTZyTNKT981CgjQHsWwfwLxGZorpaTaAHMRGZZYZXM34z62TaGea9xZbu
UdTXkQyXq0H2wFAG1RP6VPdQL1FURj9VqIv4mnZH0lGbnh4w/i2W0oa1naeoeSrhs3pdV19vjwLL
tk6AzxKSFPhmeHCLsNtxGdO3lnm8lZ5bbblknMdU2s7j/2fvPJYbR7pt/S5njj+ARMLk4EzojSgv
VakmCJVpeJfwePr7gdU3qlt9b1ec+ZkwSEnFAkEgzd5rfQt9SIkjUJNIhDoWk06bHGt7wlfgWuOt
ObQ31EnrJ4I510wbj57lhwSj1TlKJA5HI5668VX6YgWDd2O1/tGXJOtKk0hgM4ysx5Zc60fUFeRP
cYBBq+SupNkRxwLvtYVUSnTL7QPlSyzAKxGWN8hTCmSeDoRaw7izGoy404wRdyAeBh/Q8hqTiLny
ZIVLpAQRwQbpbEy+vybOc6JcTbdKGuGj3RF4Mtujj18TYWLPwq4bxvl0fSgzv8v/8jrCy8/9Rmqg
4DwzZU7uD1RP09YlvNWrIVDWzkNWddiZuYnOrMt7lCEUoXOs9fyL5OxFIYakBlQ2qpadiJ3PgEe5
HZCQgmHCXldgPyhin251mKO7yj7r0v0aaDM8G4ghTIX7KM/jm74k9GWewgeCTG/VHN9qLGZuK55Z
4R0Sq7sdYw51IgpyRRuJIRKhWMss4DuwV5Jp/EJXPl3XIvlkEDNozSa2jCR+dlFrrDQhG6zRyJOU
axIQFwSx+ubM8t2bvcPg9y+gpLp1P7/BJZs3bhGTMfhMVyamJ5eUpLYb7AB9GjdDA6ykGQ6JbB9Y
nHyKlhkmkwNash25ZPWmqg+CVJcwOwod3aeFG+zbgBWuWLKdixAS0VAWjBUhJf7puLi+mhqabmO+
l90j6/xgG0AAXc3jkiakyRZK7ABnSz8eeinTfdYbZDO53FM1WUAx2Vtr0+9+SAPMgOuk72M6V2gp
/U+CaA0YhStiFcjNCtE0UGoDUZdtEmpKuLsZLq8PoJdcHbkHK1E/mpnPmXTNHjrj0fJbcyul8+DG
I0JTna5FaUGVLSoEV9LcDT1auBSg5KZKxCFxjUfwxM2urPsldDv7ih+aRfxS3sn9dZ36r6ZQBupO
P14hIYFdinZ0hVixWpVw3lZMneu4ZztU5tYfwWIIH/DUzQbztmEtmSVp/Z6+2YA87ysT/2xYj/lu
qSAX1dx+Z+C4Yxii5W0LCK9k762KgYaJnZd/DM4o10FCvp4FYO8Vvtetqp0FQ6CogLrWCccnSmEV
2S+uqj5rzFenuGILLBXue2hAyY2oG8QdlfeQesvqq9BkpJbVJ74SNNPBq66JRYg1/LOuTejk1PMe
rSeRwn0W4I8jAtxhDGHTnqKJt0ZCHm0KZp4d3RqZ2rSx0LeEUoFbbI1XpCO3RcyuPZl6f1tVTF9+
gKMUy7NeBzqIDi0g2f1sPqr5tgPCs29g/z3EMRVD9LmAZd2VdD2PTbkr9v1i8y8DcO1ZRY5q92Ja
rQkujng6LuGGvVDNSVzwKDVGgkpL2NKZrukjIXlXTvuloHC0Ir/8VIqRFAptLewI887OLO8+okBd
GO69nxx7OZnvtL2ht4SeJGpETYcENnDNWmqf9v6DObuXGWfCOnUsZ4+xkgQi4rl36dC324yEH1B0
RpyQvVTh6i/r+MkDLm7MgX/Dt9avwSKRcWIqb+unlJSTMkcnM7tnmXL3H70xrXdW77Wb67wRGuJF
TY59ZKFwU6bhsEkbjj6TyYNPBOdLmcABq6ZXT0FiLkI6y+YEjMaPdLme8epvrCF9AEnEuIV/72QB
kLMg3dCCzmgY00PtuKbBwtV34H1uU4PsgYjwSPQbrGljMwjYFtXEo9ViDQDQxwFwHFqcAEYJayWs
RhsOaMm8mRMhG3jzyzUe2KF0Pa+vTxsrRsDeBPYqbqsvPp3z1Wg+l4XaGahiiUtbBIvVIliMKvaU
dG4xHH+FWfcVnIJ/mlkDFqteOP7p+roQ/WqM4uj4K9JYL17Q68vrg7RmfP7/318HxOP+5a/JSm92
0xA9+aLYW9Wwrnv3zUuJwW5kJtyta8hdPhXpoYeJcdDLHyzpJXMJ9rcmBVcrjSd6Ed5fH/pksnbT
94g9uE0TmcUaxCSEc5mBy9W96yq6NV3cP8BAv6Fn7hMCgb09q/L3KR/hitiYbPPFMzOLuyaHmcde
199iuTZWlksqbxgm82NQ48skgxMexBA+4IdoiG+Ivf4FSa+975u4OJmOk59GQtIw4Sw53+ix95Ua
vKcOGTjEfP+TOeblswqm8nn2KkAIyOF73Oqlm54GqBC30RTXG8czsBTjwQxVhqSsz04BRoxD2JKe
MzQdlYyJaC0EW1S021ysjJF2LerMFcVV+QThp8Ahc1Ll/J0v22PINgAVDIW/8kVCJlY1fUY0r26H
CG5BptyKjeI6iWdmY92U7AAnuYCCKetmVFa6LCzvnKS5+GVZnOuugNpYYVozccD2ZUyBaIystQmQ
wp/Tz26e63Ow+DqDGJFdQ7/sJs2KW9sqjdcKmRWeQQDxWRv20LyJBaL90H4b02hPeMC+n1G1eUje
URyQDhhEUfFaFsF5wXi/dwHVOyR1/S3s0+yWKZqNkuq3FYvx97CixtMBivRG+daH0YNLpt0PUHSb
HpmzYIy5WzChiy68XmlzOtSycb/mkPPZesEp8RZHfUYYrRpp6PQdRV421N6mDJv0KIzB3ni5xAwX
qBnyHkPHZCNlnY22oTQ3Yzcdkr1Zj3tKHM0J6Bb+oqhzwbSEGfXA0toYbmfceNoIyclScsNm/w90
kAc2lGgFa8IKQ1htqdVbzxTbTiEFBdYoajo77OAmEsKALQTkhfHKq2nHdTTzb1thA2XMZ+OgZdeS
s108R+wR8JKyCw51Hq9BxZWo5Nu1G5B81LEyfxjDC+Ih75LoknnIcL9p/H9H50sxwsom9cEax0X3
YJKXRsACvUBLHodkNAhs673LoPOLnxTxjZXhUgP2CJMCihNj5qXHcvQgcvcdV9A6klm+Ka+JDGZj
rEXEJGWhLKrd7rFrmIyb0PSR6szfmzrvD+CeE2jzNUKyLsJCYtLA1biuEw091MMEj8MYIFsy4Esx
4CwOKcTwrpveoqhliT5oApeXspRy7D1tI/fRMt9rvPU7mINMYa3/2a2IOoiqyD5l8Uy+YVXtOiG4
xkZAU2k4v8ZTXRyI4Xvi25qOREGyB0p7HA+ikyvPR3+Bn07s09AEG84FxhABISNR6xmi+KEp+fvI
1p/UAo7taSPVk9md+6y9oczp3IzWm9fldwUywYdoBhuLVKi9GCRh5ZIpTQ8NWJvpjZSwW7UofUOU
vg6n9zTF6Ltmfzj3rntOBFYgmJafwsIo77s6uPGijjsQVT0WV1o2BCffKaib61RgfJzD5m6mtI0E
W2zk0MW7GdfRuY27x9lNqaQ732ubTE9HID8JDRbbiZy2jV0sO3W4XrUBK5as626wvb27JJ6PQ/vN
HGB3LY6WTdNjOesPpUYMmZcjVPG6F4tF2Nsa82WofTxxk7Y3ZlVF22vloMlzl5ROrE8qLA7aG4pj
n/bdOkYJfJhSToeU8hYugfemyQ1d5U7Q3k2iBybWp0/hKOJbBEXinMKgd2tpbsdJgUqLqvKCQMhS
7CKVEO4i6twB75KniILe0IHjmRu2/5SKq0+M9qzCTZQ4WN++tPNxiuNTZ8v41jXoNbNIgp1u6oBk
lpCVkEfn6T5qGA5t3Row0wzeVIS4eygGjBrEgwxwIjZdurPYhGxDuhJrd+b8sbB1zxHE9XNXqpdh
xCleCx2sLV3YLx6AAgYe/lFF1E4UdIgzSzMRZ/D2P3o7c0HgJMaJOMh49LvP/WR+7lpmWK+Yyfe0
+IplJq19hdLsGHaYiZDVEWVDawy7mL0v4e6tiWTsb9H8gt9h4Ze08ga8tndUY/kqrYSMh4YY+anA
4ZFVgb2ecmi8JMSnDz5vsYl9GLDw+AlRihD0het+9A4x+/9zs1inHDW555I1I6hkQHO9aPfscOuL
Y2D/QqK1L5yS0OnIfTVz2R0Yq15pVaBjLsoaUsKytLA0DV+gwtSXYCFvhA9dRE0DFhrs6FtmB7It
yC+mcBJY+36Jv0bDN58qmfZ7GU83FssN/Cg8xIIRWYfdORhYEVbIBVcdbalT7NJsRvL0POQkIAUJ
Kb1GfaaSCtzVLiyCSIw/sgBFHn7I6tmWfn9nkGTk+G+mMznPKDTd55mifzukb7HZtxcPswGJOQFO
S8tki5gEJ87ITJ0ufm6nyrmFA0Q/z2/TTUDhDEiuzM/EpZNIrzET1vBjz6Mh2CDm4wVJPtYsU9qb
zHGJTxZh/MOF9rLrIkeeXDPzj6p9BThI58BKgrXrpU2+cpnYKbcKnv5ULOPc3AaULFZuw4DBAY6n
oqErsFKNtQMmSdHP+0nJCRfOKKunoQ70oSIbexP0pLaVaClWTsz8QixdKJgRq+E2cnxrl2Q04vui
fRGAUQ/FECSkYcItu1zdKES/zoohOW28O11rRHvLw3XYybiD0aGkB2+8o2nJWr1u/QKJPm1qOVrN
xcFxHEJBQFRGtiYBU/TPrPQuWp55sfEjLdl0F+3gHobMojeq+k2vM34WFKj4+uZGJhk0zsY/a3d0
ttWcZscoydkpRBFdVo8dqLJfCp0xTZJdBomE2Ii5CN3L0I7JYcjNC1Tik2qAIShoZ8fazPoD4968
taG5UozN4VOV83sEtJAdcq6eOiu+FK023wJ7Lsi6dsl9nq37rmHjn+cEbbqcyHVDtsgegiDwPTP7
MlgQ9dJBQQh34LvgDHlVKIpZ75880w6fdWsR+jNOZ6TaxLMnXkc0ov9tiqQGkl0OWyMS54i+0dto
hpvZxc+uWZLeWlUYXOSIIq92kNlRQDn1LPUsr7S+AtzYEShC94BFaOFT/QN3oultCio7+94WICDr
Rj0nhdorPGEDa9cb2Oo3Rp+Lk2Xp+q42yztK9Ns0FdU7PB5ccd03pyzKQ6Ca6Rn355nSwnNcQekG
l4GjbXEnXa+MwKz2kiXHtmqzciPyPDhmyK/XXNxc8U36InVtrn3KGQh3pX4o2JkShhusTHtq1zWl
MvpQX/qIYAyLeYO40UKjZraeaYCbm6ygn9Ozd9tR2WLbR7tz3cXNY08mwLEuqVQk45KPpMvxtVDO
D6OZ+VGWmXvWmeIFHK3aoP+f99dB2C7pKsU+azrccN/wrMc47vApTX1dbqaCziYUdWPfGZ5zmRvv
NcLA8FyYSl4iW7ym9YNL///JTZ34WWmLCnURW/soUcgElKlPcqgqk7IAT6+vbWRNP5/hA9an60uc
mcisYlAOuQPnEEOaAlaqvHmdLhjC60NRDJ8snWabEQmGXFCAnVfRuTcz8/8+TWlrH4fpQrG5PF0f
rnwNUGIl7JgKeF4XM3uULQVwbvlklfiQjSFAqpRyyeKN+Pm8iN14FWobd5YwsmMQB/mpGKw/HxDt
IsZ26zN0BvPY2N33tMX6n8wTbzBMM+BYo0YCvDzDYOEyhrufEs+BD9JTNDv9fHpNXP3JC/EYjaKG
IDD6ygDAFljsvDxcX/56cLwo3tYLj/IaPnl9g+sb/nwrB5nr9ZkG9gbWrzzkbMAIz06zAJ/j8Hr9
ZXr92fUN/oIs+fCGaYU4CzHja02N9FS6A1+EkcDk/vl6+WEYGTO1Zo12prcbIsSLYt0AJj3RuytP
12e/XgYR0KIubFkr8Re/fn49/R9+9uvlr7+zafOkq1/vnIUQ7ukPdizt+QKvmJOf39z1tWFUfBNx
E564+E0al7E8BVLjmcaoZ4OWyhFkKJi2g68oHT5d/8CQX5VoyIDzxqo5Kyv/8329ueDq+EVSuf7m
ylSxMDJtzaT99utH158TIFqcrs8aWBH7ySuPv97u+vOf70nuB27PCv3crzzSZOHYUsv78+H6C6gA
BgCETq7j6knR/MSnHFHB7V2C3wxuq2tGLOuilQjt7Hj9mqPr5fbra82QmC831fVOGhdE6fWhX55J
F8B6PcfRFpzYeKqXyFhBeZ6iHi9/PVx/lkczO0ODqnnaBoRNZHm5vX6QEPLM6foweZowmVSPyEX8
4kUlRDgteoEMwytALNSfi64pGmElLxirqgKcSrlPmdPWh7BAVCaKLf8ZkKte0W7eQ4LCwde7u7yu
v+dx9AIM89FOKcEO43ailb+idG6s5tBCdjBhePTE2SfuPgbXQngT6gJahy9ZLO5ykZAdNKXffcV+
h0b4i1vyH6KRp7PIPW0U5Sd/so990QCFhcu5b2wb4AtVUFRglzSE4kcV9FXUi+8kCW9CEpijeSk2
x8FNkLrRyeMAV8MK7ftXanH0ymmM4mM8plXAN8MboslYoK3TFocUqIQaUhmVuyjLckQtKfJ9174E
UuoVEWrj0hvu8ARDlb8zPXXGfktYjnvu25oeaTdtnKb7JDN9T8Vs3wUvlkmiZzT53yrnE5H27rps
1bEJ02+M1huagHyeEHCZ4aPXqqdvMzF+Btz4k6Axi+ncXwFzehGD926Ye7PJk/XotT8t6QTWQz21
6BcETTpj9qKDEwk2C0zjMVDFyAGSHnfQCo3A3HbUgC5hEAPpAuCHZcVaWWI8logtEjo3+MigmQeE
ltFPDCeW8gXMZQ8HzFpt7Ewu2SQ4qmjJCLIA+qNsjXHRo8xs3eDx9Jn/BMR/ZdmcuYad2CkQ/dEI
O5gRwDB2VYQpBmrgW+nuhWKbZecs8Ssd7Jo+eIjb2wK2+bbMCWRXkPR81jWb1l737Gmzxk9g0oY0
Al2agzakMsQ2q7EmS1LCTlkJAdRA209TC3wc33hHnkRKik124bM3kF5jFMVQF3YgudajVuROOwC4
Krd45e78A9BeO1MnTRoa3Czwj9BtnJVliUMwS3oYdrSf+xied2d+ZQPRcMsKCx5WaMHyKMJyQ11+
Ne6Ctvo0tTZk2TL+GlewgdBEb1BIBtvZ8YBb5dbj5DnfA0JTnYFoN6I5dcs57rQptoHIiZEs8mCv
R3nA/QGHCeUOeOQ63bVRO76IrIOWZBjTllWy2JOnZgIGL/sD8C6woVErn0fsoPlgFudZwWf389x5
ngureaCrvpuXbcP1R+QerHQ3kC5QTAazEDbdpp7fRCCcSz63hK0nKYgQAqIpeAvvGDqj92x0UU0H
neAU+ooIOp3geURdTAQogQ4lXo0juSjkW7mOhdxHEp3KJ2hkVTxIQkqe8K0AEoR7AcmAFY/JZaPQ
+KFrQa9k00ajMtH0z+M4Jbd9lbwwUfTP14d2PI1jYz4l5U0c8E5JbX+vfVuxxwqGZ09qqv0LUj+Z
f2CJIqYqHuIlndMHV7SzARQwVmXqAEZguU2M+DGMvFMk7ZuSxqzfO/25nh16BG1nrHLv0W5tUC5W
vJuyub+HOvpUF/pbZOaKX03Uqie7uHNlC4/OtIajb6U2o4ZGbFNa48bKdQXZVO9L2di3Fju7nuyM
M8Lvd9Y76S6hjEjdb4xZLsrhxkte8yrxWf0PGvbPyFUwPCP0aFeiJ2SKvBeWThXLwsy81K4vSeaZ
5KUQyBVHdA074gXg53eJs6aKnVH290iYjawbacmHuscfabjhuKVc1axK45M99vDwFrccuqvDDLNu
A7p83OCUqDY6bhe1eg7jqGt/TJl4QlkRPbWU56OgzV9cgmzmRj05kcu4kkILnohpU3ioEsN6vKpu
ak1VMi6BdM/4wF3++39XFlsfzdy+j+rKsx3cHJgpxUerxdyLRMWeXR1Sy08PQ0/TuwURvEIz+OIj
WgRV1ejFCLdzFnHH6BJj+u+HIP7h9uAYGFBNy7FMGoH2Bzm7CqKWlLO2OuQGcqclgMkLGQGMIYo3
TGRvmWB9jiCg2qmyj26lCgGn5NbaqEpiZGr4jTmFw/MiNjV7K7/rcTu3NJePbFfN20UFeq1G/eao
F8H134wLy5kzTdwT6PAlqve/C7JxM2R2UuLgxB/nbjPH8o+k7N5aIL6AMWdy7/R+uRl769hDGduz
bUrfZvtgyfRrPEw3QQNyfNxWlh99dYX5WlLMofjj/ECg4kjGL5bAVGPum9KJV3kcz6ffHP8/zA0c
P95p6foKPPc/XLRTk+CZsdySoa5g6S4xksdtw4eA9JciqD6iyoAiHTb9jhjfz70bMzxIiE6qBR9a
yi3a/pvB/+qkiT4Ai/+slgpInVQwqob7ZKyq/ViVw7rJI2ffJvJWtln30wv8vxaw56n68d//9c4q
D/RF0+r4W/tXNxfpT779l+97MZn9aR5bXGz//V83Jdvg+P3vIe9//qs/PWC+/x/s00IpMtwB0jsu
bq4/PWBK/sdcWCm+wP0EEeAvHjDb/g/fKxMs8U3CU0LhUPrTAyZ4Q1yjtFSFUKZJ3eR/5AEz+f//
eoNZDAlS2BKPP7Rqz/nIGoknPXRlbOlj4fSwbqNG7X09PddzuksnEO2ucBH9R6naT0wV5BOArwUs
TQdtQ6zSfKFuu5s8alHKTW98yyGMr76Mbec86CB/sQh0Vux1aVv4xlZlbYMwzffpJyAVK8boSJwz
iMR2X3clbQih3zIJwr3RAplxZdQbmnzdWn/y75qoTveebuBVMMlU5WdooDQSErtfFx16jN5Q1Dg6
gEOBRyLXACRplmuqn3T9arS+PvVqv6DqpzQHUefvNQvDA+DQZ13DFNQhn7U0W0XanF+tpCX2Ye+s
gnoxERRG96PFEI8CvTqg3g23XofSDcDWDso6oMAie69y3gBoKGqsiUIKbuT1NNYjzgJNYuFpadPd
6ak5mBZaxlHZxpYmJfqM8Xvjv0UWawGWxNCyUGwgoxb2DuwtgFE0fGjN7XAT4iZCz6t3OQ31dYEN
exUaPt0zN6ANgBUi8eWXKXXsw1+u6PufQ+3f/Hn/vECkdIVEOA9MTTCF/X0EJoFN90giq2Nlq2ez
BYV9fch8QrIdt6ETMnU0bLLujiUHOIjMhC3t/Xky//1YPninuVaZAmzADDgmMZybH1xswrDMMUzT
6jgQ2biKq+LNRsqlD6XR3YcifzFU8YPdw+/OwIc5aPlvPVtY+OZ8FhTi48w5d641N5GbHVmD3ZgL
dooLG1UV6gK9xdBEVdFICI4ZZuQxuqbp1gxQq4f2xMdwqaDNr/9+Hj7O5dcjol5lQm1g/GBe+fCd
UOgboBNlRxlxIpLCQD919Y+DWBvL0l4ZAINWrszo+ifpeYBwtzOy9IQcAuW57ZKGPagf/ViptevO
1l6V2f76Vm6QEukjBKFjydO/H/RHlsj1oB0sV7hhfaQuH42eiOEHHOUJB038FMH006FNfDauvYGs
PSFp1QSqt7GH+s218GTUIfchcYfoZpRZgoP5Xrvs7WxFTEmHStHNWd/F9QstaPA8EJ/LaBOIFM9U
nXxtS7rsmWjSUx/UzWY0pq/YX25rbCQ7Q8TfR2Nsd4FTLowC8Sj8ut12mXr+zSf+4CZbPrFi2ccK
xmZH/A/X5ZiGWZSnZnyk5n60jUyudE0NORxeIn8WN7bykT7SpMWIlpwsOQPjhzcDFJN6YTV44a4C
MQ64mbQNl32nqZ1dDHkoJgNoJUYU0LVLOzq47YIU9FHFIKAqQl+LLHhXcP+xTNTpyUHzuCuc7r0u
x/mgDXDppVls62BZccut7IPf3S8f7LN8bMdEDOpJagg8eh9GjMxqvAnPVHJstXoG2jJwyuc7HWRf
jS7o9vUfxVRuCoGVd2ymZkOIj95q4qZCdlaNpiHqniFSuevccuTtb76S/9excXxCoNjxpbxSl/7i
oNQQQ+xWu6hKpwPJk95pzsrPpa+ZEhr3uYJIuKINu71OB6I3SXitJJISF2RCBtxl6LdGu9zmnfjS
eNFXOU/ptg3dBy7LZtP1NeFnLdApa9Z/OMQwEZr5PKuJfLSz7zv3AIvw+YrB3JaJzjd+lt9DZZIb
I4zXlVXl5JbH0KUD9/LvH9v65xCGUsu1LLosrlqc538fMNIwGeLQBcU+uwGr/AzaYDOrtelCYfDm
+AHlNgzEdj+09lkFvCCREtlCHRE9LVHvxxRDfnNIH+YVqRwOQ7H0YSnDluSj1VLGBrEKkYqPUUCm
W2bOd5g+5R4VNk5wTx6jlp1S2JtnoXyibT19G3sDGofc+t2RLNPGX/cYy5EsPn0p2WrIf6zR8Xu6
hja4TVvc0I783iDTPuaQ33ZxMgw0U4lHmKIQIVO0Ditz4eQT7JFDvppQ4a/t1nvJfEENEuXbzhEO
ADXxm2O0P24gr8eI9XfB8SyjyXI2/3Lddm7WaLccGUoa51a1ljppjKZSla8Gzd4vEOrn0MzPXlwH
hyr66vUITp2BNHMnzm9ZUH5PE0wJfvU9dVTyNFru2tRASRM/v6cnQQQwEuh1SVzh1p/zHlGE8dJR
N1mXk2guJNijANTJxvDAOv/mOvi4Q+KTWQr3NzODx8b44x2Jzz+Na6eNj6acDDqacKvrfjrHPlXF
ljS/Fe4ObiPy0lsLBVEJenYb4Fw8OU1JDdEbwKYfvDQxfnPPOB9WG8sFCqiFE443nbX4R7N1H7p9
OQceIsGERMV2wh6RlAlz/fTsIIZej0k6IC6cH/0AEygnEPYsjzup6cR3OYtQUtO1t8StEfJ4BAmE
pMn2SGqfLEgKzY4CF+3nAX9Qn9c7r3fDTR/7+CwMqKQELTzbI9a+bkanVebwPm2sdoQ9fh9TWW0x
8ECilt3NAOxnKJ38oash6U9lPKzaEoVGjf+JwJJB30R++z3o8/mcdt1tIVLrruj5Htv0UDtV++7P
yWUUCKyybdlGoL7ognUqVHsS2fHIltAOry2rgAN5+Pcv/+rt/3DrOVzMSnnskJT5sS7CcpVgcs8w
DpLlB3WRmNmbVMh55oNnMBXu7bx/CJQLGDzoi11d+xlWsbrauUvcnkXqcaMziKvp6Bw9ev5OlCf3
E8XLCfz1UZfFj9KW9c6V4acAGuSB+5loPKUdqpu2XA1qiI8+eSrrIA3Urjaru6rX8q0Knr2A8qkU
1NqybKdn9ZmeOo48jVzXLoLgOJFLj2KA/M0IrGQGa5e10zI+jOchJd2tG/4YGpSvzgAnIJRoQV2a
lquhJsCBe/k9aqY7SgMkqUL63pHjs8JjB/ExJeQ9Nuggh4GODjZ5FJaPqKxyDYjMmfrioKJ9oOJ8
xxG3q5ooBcTYyUnO48mvHPU7DNiH+ZKbwDe5/gl7cViruh+/IFMVbdlknCWDKtu6LZAiBIV5qEb6
EKR47hOHOsVAO632abqYsCLcDF6k55cPEdLZLWX2C+U4QgVT6tkFrYrtv19C/7DsL0fIPM56Q1Ba
hyz295ExNgQXkdHEP9fC9dA/5ejUt6XJ3O77nHFuM4zI0w7sDhV5zfonrMsvU8wy2Zts6otVeJAk
+a68mQ3Yb46OesGHucU3PY/kQngIylcfUSKT3zgNkgKuMvD4GE1MIla74QtE73QXCDzz1ThMZ0OS
/Qwr2l47ySEngXb1c9KL6nDz7wdE9vWHtcDylWJG90x0eyZEq4+Q1kxXhuhrERxGG666YzfpI63d
EHrJsegL4zO/omwfFzch6vV9Xv1QGYIF4A1WQhoIVjf9rSNJ1DCinOQ8n+T48gfLGXRCSM82cUA5
N4rt+yCfxy3We8JCGRbXWc9d0VszjZEMS2VQnpAjbPt0DO+1F7Ol4q4+8lVekrH5XlYlnEmySA54
l++B0nCfU/Y7eZxJAAOhDwmpt/eujr/qJMIN6pAFkZZEu6uEVTBQuxPouHs6Bf0pUhxnjx6iIewW
WryAskvp/STtUR3qIqSiyVslqmx2jqTZQUn+Ubm4wEnZJPYvpBslAlJBIHLhmC/ncR/1zR983aRT
4kelAeh/t3VVbLNM86HocrX+4oaP5p5caBMXkO+cyzCGExDJ5Fn4b5zs6GIXwE5MGew8JMObsE3T
tcsGmknOh7ZBa2IbZDBFAoicXUPssSr0Jt67odj4otJnJtQvhjfMDzbSZOlRknBm0v3yIXJgeVO5
CCd0DVaZvXmWMZ5jZLirAc/0im1TcZp7+ZYXEqdbEG9S5cGoNzACjP54ztG1r2pm34Miwx5O7JJZ
EgXRnjAl9/OMWFOKvY562sa5+GOaU/HYZQmOHXKNJm8yMILKaTWC/eqobu3dwZabzwyC5DgSIW0l
zhH7dnCL/DJdtfBN18k48E36/U4oDCs2mTAbTd1+W3lq2I7tWBN+ZUT3lQBDZ0vEpWKR6OG33eN2
wzhcdFioZVJtbFqFm6j0XkPLhGRbFbfNgMQ2du0ERyxholSZ3wicAKoVFuVpitGku4P/DVktmlZv
gNXsQ2C36gxxTzLqZ7bN+c7tUjy4DhwCC9PLLui5lol3aQkjH74PXt/tQwNDme8guQGiEW6asrqj
eHGRDpSM2GvO9pjmByR4L3JGFMeiCnjGDHultkj9ZDO17YUH0LHCNaEaykLg1je68fZC6ouZZNEl
JbhrBYZ317kFIHILOEhIwZxmfz4SuCofBJ3LnVeMrFM7QsPnsjM2yRg7qyzIQ9Ii8OJ1y3/hejde
VpoPJjFQUc+2sb2SVlh06yLYkWs/b2r4jiuq7t4qLSw8LJEgbq3KN4HGX2+g+6mwxW59VLtb7dkj
OSOpv6Pm8okIJm+LCyNdp9D3SUWnuTY3TF+2/0poYvygLYOGYZpZu6A0+wtJl9arHXBDRuJFgDx6
FY2gFNjkCCRZMG0gBNKb7EOxg0iwT4MwuOkMnAdYK3aZXbOvHZ/6YnIvrIGqJA/Ic3fmPaCMO0Xv
6GLm33pzcFdI+p3NiIj/4i0HHTe4ojPPX3gWeDk8Ig1ddsm71J4xvUdhvVERrQyIEbUdhbdi+ubm
1mZCHn5BuGzghyqJ5ZM1BEOYhDcmsnU2gxaBz3P/LHNxiMokuelHm8q9wVSuTJxBsLCzwgWkbo2X
wIWKKorIfDBI/QUUM76WOh/2Vu/rLU348dUnxpCoiPkltcQN60fjEOWFvvMFB5eSAP4paudXBNtq
5RnKusw+Do+ItnaHyW+fD2TfVR6uLXpg/Rl/s6mZDXE7wQSPgl1FpMiNa+sQfVQqPxUidDc2mt0z
QjZ7XRqN+X+4Oq/dxpEtin4RAebwKlFZsuUcXgi73c0cq4rp6++ieoA7mIcRxm1ZtmWy6tQ5e6/9
0YLIRY/hXkUw2zuO7rxPPv0Jwxb7NCcKgPkySLvR/1VjP8eoQ4CplgGhpOnz2MUEieM0odUxIbw1
nOyzwZiwo1KTlJJ3k7d4Pmkpj+38bncsPZiwQSMYtCai32VP14BT44+56Flbx1IE5Wn9fTrjgUS6
/0BkGez2JfKMYzYnnAr2MxmWYTXZoAiqPaKm53IYu3sdVVkIG5WUdWk1u3y4eKSQlUZxMIbu2wtG
h26v0RwKxTrUa711R5vkHcDlIhkTABfT5FJWIChSc3ENPSwusVXd4XRFUELwRCGIBCTfDxHQiNQa
0lc3fFW1/SoZYl/AzJtIKz14ZjaCWSJyGjrjmEN41VF42VpPIWPmaOw3+FygTBif+FdZqwbCSBKE
dSYUWTSieoNEzjxY1mKKZlSvmW55bEyiMhnPXfR+JIHWGCokCoSQZd1DO/kEjMAmBN1m7KTqn7rS
zbZFbBHnGZDwNxnZGM61+wgJcGF+cg0pnxwv0y5wtEqS+gDHHIygxhkTw4mE4rnRBuxyvgvmvHAJ
mUkbYGc0XaOauHhVtRMe+e6lQGwR5Vb/XqgvWdK84cRirTo/vxsTlPkZ6Qj7tNTXQ0lsIT2obst6
MSC2zVKqyuy+7pxz5brZeUhKLOXpYG4jy+Zl8oRdjU2wLWvrKflDGWmctGDaBDpQn0yrN0NV+mfR
7yvD8vZ2W0dklhQHuPDvM8Ey5wTcMPTlo+7JdmOUlIBWwB7dBLXkGKnkPqjyU+M/4zNknDzJY6kJ
Y0XcQBfquuusssxXyxHU24AFMNdWqbqTTna7i4xqEyWmAVO7YeAoyFIecs/YBrP/ko/Bj4fp4hLY
cCZKmlwqa9SaZGfyT6LpNA8C/mSfbQijVpzCHZdzDIlxzLzvC3uRkA7Qjvo/QurZNZ+1x8KG4SpK
ZihTnrRhQVhDQ37fsRMOCYzjnK29bD7YRVDvPGY4K6YpydYva8jt0AAOQda9+unwOWhvI+GmuDCI
MVHTuiXW4ClfBh6s4xhOcO6kAZWh00Uv+MM6LDag7PaIEie0prZxNjE4+OlTqmgzcssRS8eSXE/E
HTPWmXfW0OzcXH7pKeJBduJxKu81+t8rTn60nbotkBUya31EEwTHryfhvsYYqTetiMjDmKMHD7zt
EuS2cqWmraMR4d00xlslmzvLU4xpqJ0I0bLReDhPlNShmbrDWVXaKsbgsJ36WdGGKb6nTVSp7ybu
4AbSjAHX+RF7hE+NUQGPO3/uaI1g1FHvaiDEo2cbOAyFD4qTiDdKYhJ2xeQSzRpRtpn5qQMeE5IA
Dbhhbtb6vPidpgpLWq7IVNVSZ2+Zerr2jI0+zoT96H0IDrlvcvZT0jibgq0ZcebzML+bCLA2eQyY
2AbAQ5CkjTbXK+VmaKefZrBG2rfuj2E3r9nQYR4dBXIwLdsSFE+XhszzKa+J0NUhh1vbNhfDpujE
LkuRMNJhxcsGLC8xx7MejNp6HrR3m0DV1J2+ONsbnHz8XSI4bhfjgbjRHkIFElhVmVB3LPGScICj
rPA2PG8LqKEO46T5Nlzr5Ln4SCY2ORowyaWvaNmRlZRZtlyLNik3XRYgj3RPQAkIg4xnJMMaDNRN
MKPs0BawHFK2de61vO0qd9ZjGV2HCAMzTm54WwVe0BmIakbnf8XudW/FO1Bd0dTlJNDbO5V452Jp
BgWN+ZUuBJQJp5DM63OnFb/MajoF8XlybTg9E8o7QwcHRuV2J+NOsl13EJKj79wvHl2vfGpciEN9
8yLpN5BQTJOjxVO7squ7LsfgWZVE6cQsfCSMkbJYcLsMbfYrl2ZI1CW9CfWSYFbH3mYbIQBCjiZa
cACPaYSfAoHBQ+kH+4SlIHRzctGypRuo92a/65rkqekWt3zkdBdGgNwSRCiF8Fk+KY6WfFsIHm4S
vLipztZpVKikkf6K5eHmhfSraFqnJQHHtw9vn7g95fbh34dFJ5zCF2Nbu/3vEPUb6Ttft+e55cA+
dntiwPjwn+fcPp5aHQIkx7jbR3+faAR6sMW9d/774b++1fLSQ+7HMwi0KNobWs+ag1+vaZH+/+eV
TQkicPPvl50EgV4FgrPbP95+ztv//f3Kv9/sX68SB+ZTNWfIhEgSmNe3H4NYN51CnoyG/3/5f36+
f73kf57znzfuv2/N39dZfsVYoTgVNKOm+BI7HNdtmHEHR4j+nqkwAH7UAYM3fgWF2lOrqt2o4Uhp
/GQ+gudTiN7p7M96TVIYK9o2w4m7jo1+uFo+BX5WDu9loqAQpV99Xl0KTF8H0Tj6muzpzs6tsJPJ
6yBHl0td+Rtd5nKVtgBhjLF/i5MquHhlEbb6EB3wD1VsbbZLAm1bEm3TiEXReNXnvKO00siDj5Ij
TJ/qXDN7d70GuF5ZXi2Sw1yyanFtEqYcCExlSWSsEMv8EUkQP2b6dzc4nIHz1N9XnV2D57LHrX+Y
K+pzbZy/urR4yMdkE5OuZugN6VQwPFq6faHls5pmBc4WJxsOhQELqBv0Uwbto8OIETrErUNeOkv0
x01a6Pu6n711SxhHaPtS7Vyv2yW2+xxxrZC7Mq49J6s3wu6Tna9dFSFz+JWrsLKIFh4ajwG5tY/B
dDzGm44T2zqu7WjdasBY24g3TUQgwUewNNi8roX+lNLqRnPl/fJ7BTXOCtaWSOTKHQ4ul87KM38K
arbFD+pKDMuG0yDLJ6WXkZu8IJywiJvV0t1YqQ5tbUrd00dhDfCvHNvgXvMPbTlc6Gt86Ua/q3UV
xrkPCkBwDkoGDNeefAEj4Z+ToNymHe+eFUwfjRFcHaZJcHoMOrnwoPpBwsIcCB6PCMagR5s/NBZU
eQ8S3n6MpqtdsKAiKyZgrd72bndHylJxqKKBOZYFdQhRLZlCybH18pqflna6lYlzx4n63q8xYrd3
nh6lZ3uCOWRw1a/G2m93UYlmG6duSPRJxtciHWUB3abNCDJ20l9yZJ9E/Gjpfi7rbVK1THJcG+MS
9gOD3kNkDP6uwjk7u1N38BUtj4RJ5hRUoVctcBHFHjhpqkcxq2UYJqgXYUX0JEYZgnwD8l2dOU73
jZH+5GMFCFy3fnDcJrtxgm5uSNe/SyB2GT0/MTqTOTQ9nNOTaq78auJSMk2omCvfAcijoeH9FgUC
F+BtXMupMtaZ46i9IlWvGDZVEyyyT8U70wJ2IpmgCriwfGifxA782IBADnxRspJjmYelqjdT7X4C
oBpOnfedzU/dPBNaNPs08C1xmfx106fdZgZzA8Bp/nJsKkmoQPdFFT0TgPfDFMnusEEk3gS2Szsi
zuOHLIto33u+htMXX0kT+wx0I8daV3C/SXas30dVcelbqU/NjBY3RrdtZaZaOkfkMOc5oV71JumY
COiOx0a8CIantjsRhm3gKPkGZoNpzthY5ZKdBcl/qxfemynI2xiBoLNv2s9C5A/LeGACTMOuDTnW
SsVzLmBPOt+6ReYrXZ5rN6NrSUoy0TwLnkkxVfZK10e5SeP+vivgsZBQUfGnbYw9WPPPSnksGsiT
Qd2BW/FSNCPmUJKh18h3I8dAC4Fjp6z5R8+W3LvpyWyGXfpHRTHBA6N77FUgIPsbf7gAh/UwFtQQ
mf1qeMOWLHCE1dLGVKvBWw0sU63kPO0jC60xzUVOVMS+WzT4OSYnmIgN2nNmUW6goSDGlnF6Qkl4
nF0MoNBHQoT17jo2u8cA8tqKBeO1cABR5+lroFurxsRVI3ScbwTEXvDG47A3cTgEdFHt/uBM6TMx
PN2amWIcei0iTx9R/K77cciedYEtLDIlEg0zkIpaaQGKLvvnjLaF1WZ/Ss1/8KXOhRbZ43qe7U36
KDAqEFOI/b2eiocyLy+TY+obhgWWZ/xIyzI3QspzGbdvwVTC745RA6ihfG5mPUJCnCGmHeiBBxEK
ynFutgMs0q1HwlQIsWHV2TQTDLlxDb5NPon6imKNzBL9Dt35a9MIphPW8BUhm1iZRLysJ7IRQn+O
X7Pc/m22Ezr4pfU0z+4xqygpRGF6KI6TrWetQQW2G6f1rLPgDkg67VtkrA+D905SPQeWzqxJCIPT
5jivJEiBe/ucdB2GrUk6u0TXHwvtCgOuhU2iH+ccvzFleLuOPGZnSdSpnVb5r8mSAd3q5YdLoddK
3dzCcaKEj2iXDaP7PM/D3ogsUNLcofnconoBuY/g117DkeE8WzInrbNxr0M6cQtZcKCPvhI70SHp
yH6vivqSKudT0cDdBhIR+uTh8ovee0Ompzwwf7sjz1VwE8l1NEkiWZCKZLLASaNZlnJlJoGDH8WE
CYcgDw2uuXUrzht+OoHsUaLa9kTIRQRyzFFSkxWzbX2cLHmaT+cBp8XKGGoyiFv5aLr0NFq7eBZq
q7matbJYPTmqgpQs+u5QZKZx6pLliCeEeZR465qAc72vsFGqBl+jBcp5l9pU/GxVII6CERDKxHmw
g7SXVV4IY6bYOzImEHEmUpBTD6UIy/LAZHsWHYcIiaVCp5u4WjpUAz4GJMNsnHoyncas3NdYYpsK
zueI1UQ/uIUinBgfeugADY1oZK4rcwSPlY5X+LXPVdXTFMYLu0WVf7FZvge3X2ttn6+92DpqYnG6
YYrvXDSx4OHwpoNFIwOPGXYQFRu+4xThUmXemtJvwwTlx/s8S0reWHJYlaFR00xmutGNmEg/hw4I
zQqMzQNMDzWc2/h3lRJvPXeev8nMJt3QE3rMCB/ZKYP8Vm98mmur+qEvXrSJDvuQXGjALOlbnMdv
ysYxlGWC4shoT9rIGL1qDtHsUAN1JGQAt7gvJKuOq3knbqIfp4595iK5dZwq2KStZd5pA+L1KG5Z
GnrzPUbC76NEL+09px0adaL5LAUAbLNu7lLsTHet5x66LO5xTATkSIH0WnAXWz/by6bPjiEHNzf0
S907BSaRhgm4l0mfHscIPm2ubQTAVDfreo4zCZvEJ76DaFVuYJjw9hhYWGqNkZDEHdxZOHCLxn5t
g+FxqsVrS3Al4azum2pGc6vN98qOLPRL8qITPwX+Tl6Q8J302LpqcEHbbvBWg0zuXW5/skbcu8zp
S252UHT+0u8U4o00ZdzSE5g2iLdrVhI9bDmPcY0QayIhoDkC0ZpnVP3RiAm2lc/MCbKFL16G9P0f
cQvLjiB5sgUU8gGQEfaEH3OJ2lVA3GatO6MPtDf92FNyBYSKOW57h6M2uTjl8KiMnt5nTT+Sybuh
3Y8yeCoX21yVZkSuCqB/7NxuvMkauil//1H1jNc7xEGEZTNYKsZhVWpawxbbWC+xyYxKxZqGLysz
mchgp5Ez/Fdl1zUHWA7ze6I1N/Uc6MfbgxdrI/I7SqdMDn8f3GiuQ1zSII6W5FdveRBmffTgp+1F
BcikVuodpV+0airPPA6FRrEoGyOUg0hPg/si04Q5gVbMH6hzN7mlvD0xgOOxGTsUaFZ9jhav3+1B
0zHO3v6P7crl6EBM9u3fcuRxY5sdczPr/kKB0uX/IjkwRAXYI3c1Ybm2mDBw0pY6Drff8P8fW6oE
mBoTgh6XnqVOjsqiVd9gjpoW56o7MwWsUs4P0DYklj7px2/m4i+lJTRlWNxuIKIKfhmfW8BEt2+f
0n0TZRTss9IdjrSsM1z51dxt1aw92Qq2nvhg0Nwdk+XztyeNI4q30dRQFlgRC7QUmk+0yoDxnyBW
d/E/xp5Orufi84cdWbEr0o3o+gl6KZ4RzKLAOVtSZauUi7HSewnjgbKCKwBnrb48gBEojvOdv/xS
Jcb4Ah8/nRdodYcg8qYd7aD9308u53f+kAwKx+/Zt0BYZYvbtpVWzO9Z8psw7H4Yl/Pn7SFjqwDr
YjME6uAvTIvLssyyELXvXebCkJWNzEKqOGOFIbYDlsRDrgkkM4zL5b7L5rAkleqYTlTbg+abHznO
7YOf5nu03M7Ry+Ov1m21jQVEI5YwkgnqlMfbA/1sgtU9SuWhBXtULNysWv7zydv/FcuHnd8wSZFB
ghqboWeiTWziS2/N68dXKOqMclrCN5cOjplg0VQvtWtNtNLkB3vcByvgLxLuEUAtAc6QZJn2IxfI
F+Kk/ieu+ee5Hx4KH3a+/gqlg2lm1NPl1V9nzrUrJKtXc7TeoE2+OuT9EBjXr4PSfYzSfjvNY0Lr
XB2oiX/XMXXzJ2SA9xaTGao+Xhon6b2nDQ8oMF/FQiAh92l0qUC8/kvvA7630cIwa7892/5CfPkw
djDtgkYnim5CKuZXJ40m/9rH9Y+lzypPlkTATmk2M9Bi1FdSMrIq1cfam855MnOoW/7p/w+CfhRD
B5UcqkkSjMcnC5hEO2zSx9vn/vPUtFguvttL3j6tK+ltsN+9/ed5fdCjr7/94+15s3D8rd7alzov
mQpVZbWPoS6tGTX8aZ0BcypqlzZI3yOGeGFHt4mYdu3FowJYeWUgj32nh752KrMISITSkJ1i8Boj
vKHMBR804d9HHTiFrjBXeIYkxFz+IOWAybyPHm2YYOvC0bb4+DjD6qxuFp8SPqMNbIqMjWXjPXHL
Gfof1dfyHjRrWpE77dSETrB4nF0PAEBahD55ilPQZ4+QBKGXTRQ3VU38mztmp1GU452TcFt1S+8u
LpbIrEZ+t8g8yS/2sPKT3ZjV5l6r22eO/R41XbtzHOjbjtS3JhrlEMvIjG3SeILyO+5tBeDJidiL
AVyvJrbrneUC6g/2BCWL6zgXu1bo8phE5qFzEg++PE66zB/3CUcWSkUU1wkicxgWOmd9afzxQHYR
3zmFImeSlFnZezPWtGjseeOx54Mj0g0fumedfxlpIbcmmayi8C+eKx7IQ7i6Mv6xnUo/6YlG7Oa5
YSt/GXKT3AbhHPCtrwed4ncSO+n4/YHj7AtkeZPZMIM6o5x+wDu/tkSFbNtlECBq74674yUNEvQG
RkzSl+VvyUH+zsTwzmrPr1gfbMvkLJEkzzbZY56DyIl5/1yMGHhz7jMJFbiv24GZy6x2SL5+az+c
s4Zz5rvPhhuTfJXGXoh34hnHiTw69gQIQBbJ2o29P7iYop2YLyTCI1vrrCNzzBI0pSdw2jr5/GRz
WCkd09gZ5Zvl2r88iPHcusw+mKtNm0ULLZnG4rifyYVJFy1Vk64VQyTVR80u7corrV6qXA7nVkJa
nrkQhs7VONdbB9Io3uV+bevpVbOMTyiQ1yHurxliAKfgQDnY4LaiCATyELS0rvMQKA+GruWkCUbB
PU0NMaYWw6scJYkJzoYG0kh2MEPgqkt+NAvfrtVqp6oVCJNwY5fjh51TribWcM1r76Fz6VVI51Ef
+rek6N+rJLl4zrjP6Nk7WRNAUy0/fQ/92Qw71tK4LeyhPtdV9cVfP8cdEj8QSvGLWmteO1VywJp+
ZqFfIsF/XFGflTv8Hg37t2IkzwL9BeQ3zIQzMDtR17kqSfEgK2CNPeDsldN3Kfw/DULzBiFB0HU6
d6dxtcQPGpjv3nA/zWepREZ7h4Vybutfk+7y7ie/Rz+neRY5wzoes7uktD7yeWkFmMwsRP86BebI
mShDLODH3KKk6LSWt0Lg/sF1mW4y3aPJXlt3U6y/St9NwgydMH14fdsur4NehGRsgxyWacxPlt89
gUSFdMs0kdZJuXYioa/Q6iwyQAJsXH0d6JXJ7Ba/QGHOZ8uzGNLzg+dCb0LdHp6zVjY7EFCM+uEY
KfkhC71i9P+W+nm+UWyrpVHS7Ouj4NSN5jrvIBVozn0yWtC6K5M2aEuPAg25AUklHECFWrgRVwgM
somExr5rzy7OVcZQ9X0Sg5We7pvFNmS3Lx1NXjd2znKidwU0f92ZjljBiD+Q6rtymUnRWrN/DToy
HDNrMbEbCUwjYNqzrp59kT0S5bAilMEY4bpkCoptpdH6xcnDasUFmEGZRvTT7rXO33OXLjrhQzaI
B2VpX1HgP/IOT1QiC9LwOsUsPWWzwZwbEuZ91JS8V3l0rGNnX5t0vgYTo/vwSoPJ8vQ/iJ8rhV01
8PLHup6eejm/NUNDOWYUxz4tzx3pDyuNP0/voH80aGAZePA4wBXWA7gGUrFk8I2bQMCYJVspGayt
gEwaaw6ZHFUqdkQOoHIVSEm+YrR04B6jzxkP/8bg5yi4KxPt6kTtKtdnBDXMK5UFcDM+zQ4+JTtq
fkk5QjTQ1lkDgKyefjcKGVrnLhwIz9lpUrwmqfvC1IImmqKDnBbDb0kU5qo3/Ac9jXeq/Yj0CEO4
p9/ppXbJjPmXnwav45KawqQQQdwmks5M0VC9agBlVnXQ/IqTjFZgQzoHhqBt70cGbPmGIPaA46kt
3hkm2esh85s9VgVsXn2Prs3UqR7G6WCa/U8kOb/kar52ri5XUVLqIbIZmuXVH522KJtr/xDDU2O5
y6BStFuOycT1/NJSbEcKWsbKlPJk9BEXEYJ+Qmyeys7AONYiaqsTPKJDTwlc9l9T7KWXNOjg3xnk
dgo9uI/ppq6YJX8bDAX2uJ9SOPt1eUhYS2yNQQTChDLUcLqFs8b7mUWwWCFzFvvZxJ0+02fVvakN
+0QnLBIZvd5Ex9h37vzRtZ/a6cnqc5R6NfIKAzUePLqMOYW74bdE97O0l5Tn/oooanC4A1WuB7wi
Khp2s4qBB3MQgyMKGKOwYoNYe+TrRJYT76jrBuNn8Sc3hn0RIHtK85L11TSbEBoQZVyHtIp8e3mE
5GtvR79p144RPEd+0TzJLKeFYot+R7mZ4iVXNKBlnp4qZ3pomeedA1t6ZzdtzS3ekgShmFOfDVJu
w9gwL4FZfMfQ1c8RPorDyExsCLz2rJYHH6jxZjT48+Ldc48EHXlHwiFO9UiLXG/miiBaDoh5vnSW
lryQjhjT7WLDnGBq7+mf3bsZ6rnbg69milnc2K0T7HJiW46psNAE0daP3QG0iGITNWwFjzYX9MfY
Su5uD8aEck+D2kom/NVncO+ugmFxJSL6XBkyAO8KtaFwR5yFWZnse1S/eMLt88hmuG4i+Cl2PU7r
UcE0oFbtn7xDk+jzk+/kgDV1xzy5Cl5iJJl+9eXQPUsDGDSuCKrELDN3fsYlF0tHe7Dql1jV3vX2
gRsb09ZYZvi1Rlau7QCrM7m9QttE0Z0LMd8l8OJWuUs10+gWO53k7XHNyj4nffVb2KASLbNzz8WM
s8ro0r3LhG7ttmJe6wniHy+CLe2NyOZUpG3cHFtEQSd4bXuDvZkHKHumyXFPZrO7GvrOprTUGK6X
klfrGQzPNVN+vNodtuy70d8NVjM98Sr45uWe8Com3VlrhHZv1Mjw+nHtDi6vuYvS1DjHE1ucMMn9
5ADa8EcGBcqchCNDgnd+Uvo+6knrCLAYJZQT5KJlJwXOve7cfRa0j3K2EhqBRF4sPktMdAwxZu0y
do4K/YTa3SUmaoM8hpDChtvdk9FeG7OZi7SdEIxuFoBcmAq+2NLjrctbtgOjDaG3oa8ohPTDoUd9
gXgAEyVooxRBpbAEtaJ3jAv7WvfZwaDxRwWlCdxLr77O2eNm6FUNWFI9FuTYcvIbLEC2FhvoxiZH
17Dj6YD94BKPrXdJsrEg3Lu7b2aIiaKstiP8tbzXfgJ7sNGSQr+PF3lLXXAgKHkj0OtwdI3yU1Fh
PqYILFf+yAozq2+bDKy5r54A8eTMPAlBqsWS0UINB9UVvxamltQDENLFKRCgKQZqbf/Jo6HbS7p5
SJzGOy+LTst/s8Pum3nDOmqD9o0INJexZtINxcmPzGcALNO9P4AD6ln/rcaHopF8aEX9WJNkS5xZ
hJAlR+E1FfyNKFNsZmdhCkpibS8oEQRQcEOqmbmxAp/hx99FJhDUWhOtgameL1n6q6ic4MBhnwaq
K2DMdxOwtwoZZhphKdZc55JXLSfiDkt2HNAE6/IjjVeBVisj5CNixuNEOjMy9w2XTHYlRvG9jSg/
EqX2xDjr4QwrPchEuelL+zSNarFMByOG42HlGrLex7kVU83IZG+NnKyzEgqcKkkNaIfoaLnFkmBN
OKgFVyazf6I8SKjBUVyPjFZPUZZcldNrB3IJ32RstND6KnxKiXES2eiHNVgIIh1Anpb0CJdrHKCP
RWt4DvL2NElj21ZsGNPoHxLVkPiD+Qo2A8Oefn4ojOKatKW7rwIAo8w70nPlNNoqH7179sMXfWw+
uIX0Q6Kh9fTnLjh4BtDYJazMNOtXkynUzlXyu8qy4aic9BFV8eI2Gc9TZl9clfqcgqkvRDW8dvDu
Z5c864mZx+jSnHXB4Cc1PCc3Y0Iyz59t35GG1ThnoWMfsBtOVEQnoEsiJw0rZXbk+gInlzRXB1ba
SFZ4CAce93llH9SMlCaGzdfb+Medk99oawfRMlMJ561AEWHBssBh0mPoruxvYza0bZUD9RJMJDbp
2IRRIL9v1vjbO1ZWst/k6T28HBEJbKHzS+PsdZ2uXeN7J8FbG1ZdLcLapkQsDLKkciorFOa4P1GI
0AemSeHbxL0FzkOvSEG6eYBvZj99kM7J5QJfR86oVp7jzHuYnONdYz/entXJDoVmgKcVTAFi74oa
pE8ECqikDfijE9LgSIQIpr/zBjfYYcOgKsh80B2iDoOWFHi7yi6wP8gKcxGO5L6xDhDHkWwtLL4W
vIBstzdrph5r3/FUPnPWZ2Y2J3tmL6fcyCk2cdPU+XcyxPrecGkGi9nYgA78rmxErEhaSA5ZvPZG
b2+HgQFuVSJhirgDmhR1lTtLaFEbVodkXS4oAQzgmDSR6Wk2QQHFp9WQlZUgG93UUM2oAyV/G8xz
sQcvpQMJ3KTPmc1LFlbTE34AlxECYYgu6lhitFoJHLDKRTObFs92O/Ktc6zG9Ez2dtNflUXFVQi+
PImYfkcQeEQQqdXtmV7Ogfa2pOZOS/CFHX1kffQcy4mVjhkS8jVOu2qCWxZof6y+D9ZlW5XEZTCh
yTFQd1hD0FmtZyRGWmv+sJ4uFrb8ajT04syhssD08D3yFkZVghRiMIGTZP05dawvz2A9yvXujvAf
xsaE0ccm63zC/Bg5I/eCc68NNn8k03lsuUgmfipfaM9jgae8yaYPoEQlnVWmPlrKH9tu9E0yEedG
ay3RBWwq3hmGkQubjeJOjFq6HlF40ODceYgLrbLwQ2Uk37f9ZG49gJfVYcquven8ShqODk3Al9za
d52FJoinjtSSY9W/JzN/O9joGk7NCjs0IhQwd/mdmd3bhlXt3GYsTwAljX2HgUAoOW7LhEOub1LO
+8WgvbgJ7KbBsAm90e9m4YpL1yp5qZm5l8xMD15ejYelBnaJkLsWFotmOtkfKh7sa08ZqY9mh+Gv
2JAk3F9zuUx45pBZW0UkOaTUSrkfIu6K0+1B69VnkmjxcdIaZ1PU6Rn4mB6BMkNebXAIOVWz95YM
GvJZZzIv06inAL5wgrOOPjJs73ezqT82jnS3rCXOyVLRCTEK9dAoiAERzr7120+49+a6FcZDorhE
yYLfDARZbpaLSl+wDomy3zWPYWIml/eP9trRmXCm2dFxtmmC8luex+DAsCfYLWf+aZQe2ECOk9Lf
e20R7Gjyuyu0CAzuWrCig94dphzH0012a6jeWhsmdATFX4/CoF8FlAnDclIzOzBupCfgXGT0x40Y
H4idec96lKC5h5uB+vHByZs7b4yxlM0gRL2rKD3Upl3KtTRodzWVDBIHiqbCzZ8W/jwynN847PzQ
tRBgG5zWVx7aIX62ZlrXXbtpB/dVNn7HMYhyKUbdU4n2taMyXrcja9BtIaK9UgNXsIJVI9iOo0Jz
uNm/52o5jSqPs3+awujl7veYSzC7p7htV+2Ycri1qkPpMfWns0YeWnlf6iBLhmhq9zqUCCpF9CKm
jaIjnaj3AlZjJfo3Q8NwHVGWkU1N/5vjoSGbtSy6I64X1LY9m+rtfXLddw2UF5MvPPMmjqHbD0zw
3ryKqbb0IX6ZKQRDSlf2ehgoRlmQ1pVH24RLAGGK8ZuYoTHkngy12saNpRBL+ENE0TrSyMRVR0eB
ezXViT+Kq4yeAQuWabDU5Mh9pOwVVQ9Dh6RhZuod6pwxXtokx85LvhfzvxQFeQBcTQhpEXsbWmgS
LwP5t3+KDfk6cVnhUYKk8s8lqHcMvTM837Gtno2wz1mx8on1sdp2VXuXBxP7o39IjeQdF70IqwEj
GlQIyhKeVEtvN5WwlwmzBiuX6791DOx0y/xQ71jyo7tynliT3eFC63pae+Bg1inKTydGZII+QKyW
tvfax+pilI+c4++0GIOgZyCYW9arXoC91FFtE7eEQJgDX87T4RL7jCxZxTwz+wble7m11LGRWKuS
UzwyiZoWXDaFmu2evaVPydI+b6NmoVzkBOd46pKyyEAw/paGIjYu4rchTmczV+CtiUgoI5GEDu3z
FYlCfvh3TVTDUTPyYRsM2XfB0GrdWphlADunZm+digwBhTMERAhzt/vTPWeS5K5lCrUq6du+9X3S
4hap423hxdMbAWkrneAr2hnqd0pDZ9+Ojn71a/33OD7FQW1+0qhA8VzN8zm13WzvWDMBYJjVQ40G
Va3rxbFu60PqmOpijf2h7Dn8EXRgXnpqnLIgVqiv4UoGLtGUfgQhpUK+ibafy/l/7J3HcuzoemVf
paPnKMGbjm4NYDKRnkkm7QRBC+89nr4XWFeKq7oK3dBck4qKU3V4DpnA/39m77UrkAd2bWR8wTFz
46at2e8WH1ohAfDIeB/XJ6SR+s/Omh9JGDjBFDiPJTiQoCFaDNP7TmzUHbNvmpxeYq3HnHlcnx5N
rDmkqBLF9SSYrJRrlkNFyQTIrRlvnBqab0s/740Mn7Oups/rech7gurA8Koo/oiM4FaCJS4W9aWb
oy9QkX40FpxqidbbTDUcRDMDH6nxUFNeKyMTQiVeJ/sZ5S6BIi2nAX8QiDGKe221QubVJawiB6sv
j3dF2YHvtrOXmeGbyIlswSl0M8P/vbADeltyIzDNEWcBqNZNWHj0yWE4yI35UYnmLlUt3IHyLpJi
7Fld9RmQvAI9B1BPr90mkz25mjv4mQsLUGNRc0TPiICXgsvXHHi0VRYpXH7Jh46Z2g4Xy1/fXTlp
l03OX2cSzNvUcdw1YgLUVCDRQqRW7NdyYlKCjVrjVjbLS1DxMogFbumWUbcWqucSHZ79+zdvBlza
iT5falN46AdVYB2P/Y0qolqss7x6g+eFi0AxsG92FodchNdqMs51yuP/C6L6fV3CxCK8sDgJaKeZ
LfL5hpgQ+p5cTa3iWAoQx2PYeNLXX+Z9ALROVgLGEk4H/LVuDvijlCxnntWzUGf8FFSj4QATg59Y
JQRg/XURaJtN6Uo+7IBUCMlQE9R8kiob0/mkjkHv/v5Z6//bcsCBR7LJqoSZs7Y7lSHKjqzwJvXx
CUfUOqXn0omKFhy0slJ1GYcUAtsSncO26nkoTDxNmd7w4eXcYX2efci5sm9SE/vYyslK4sLPDCaK
QbgK7EjMpndKZpIJDpoJnypae/ucdIi01D61ik4lyLmfI0bQRlRZ20wQdY/K52kA6Ck0K+Ib3VCW
YRn4teaaJBLzAK2TwomYihT+eUsrTnodR5ppuQbwI5Y7GDLIbHmoZVB5yNt0bvFmHVcQVCfQCqzX
Jg9HiSd92WLRELylxn2W4too6reST85LUuuxxVgjxcI1bgEoxbnF1lQloQjdHTFaqriV6phvtG0f
yNZ46tYuK2uMQzcoMw4KrmlTZF0ejXcJ3m43W+KPUealb1R9S6wsHVtKWVvj4sCA1JDug6qWbRSS
ksViZLw+j+MvH6kciO4Vfn7Pbrx0DBokFOxT6Q9dMVM38pFNivJg1lVyNmb1O8s/wJhNL6xBxdk4
4qJDiJ+h6cXJTIhdPO9raOK4n6Fla0ZSOcga0kvC7MHJkoohjL6iiHOLHXhpPrDOcYoxkl2+BMTf
VZSI+07iDdqB4PdGa3pM+zlyrYYgTKhhrPjFLgY0qo8ukh5PHKXgJCycWLIx30wFTRQvP26NgdVK
bS3+0LZ3En/HQ2IgZJs18s9jCPbNfGmZeC3olswkgJovNbsKWw46HH07hLgGlwqeBswIKY5TrKZW
s+mUnjs2pADC3FCS5Fssm6nu7sAeYWqZ0+xeUlDelBzfGGkGRH1yn5xaOnhHYYhXEGp0N9Et3i8I
OHv0JH8iff6HTvhP6IToziVoDf/yr//3c/o/4Xf5D3TC8/f4v/bfTfs9/z3U8G+/7W94QkP5wwJH
aliqqiiaBYT93/GEhvaHpvHreP+gF6z/oSB0Jvp//1uV/lB0aYUaaJZsGMpK7vkbnFAx/7D4agDJ
VuYlVEP9vwUnlI1/YBWIcIsIxbBgMxuq9Fd8glw3pIr1WuOjf8O/SrDvAhOGDC9CTpKmgXsZxsz7
GqVjAhrdiBZhgQAhcw8k0GVzVd9Cq7tnayDS1STpsWiRe7Iiobelb7Ink7Mjycpk005Ins1ef4Nf
HRyCWDyTdqBtkMMr+0AjdlEks6om12urvCQjeVxWi5uhROjDPxCyS2T6bNSeu1aRIcVYsTI/1O+B
lHw0ZplcW1VOUbsZZ+YP4xHO/RMO19IZGccf6N9gjbQWSrtEEDb0efidGMaaBeFRJoG8ZrWgPhha
+MphS4YlPYcoPlmaLHjRWoBG0/yz+hUHYr3rPmRjO4UoXNV9p7a0In3QbsMJYGtsBbeeWo3827da
wSpYUojf1UnqVnVX7rpsMJFe2FRDKZIgzlFRhjp9atAUAyRMSLci6qUVmSabLZ6+dFoTI8pQ2DVq
cUsWydjUapp7moKZTK3Jb2GNsG3C8XGG4ugX4/a36vsdPMD8Ze28cjkZsHI3g94dhPAlrIi9WCvt
RmerGhm3klxaVI7xMY/agLhxmOoRFIQKDGKvYhWJucurcqHzo2rTJIoHYawrr+gJX1tHpL+3XTRL
zmAhof9FXDYDM2uGCQPEL/kNoyfYEiS1/Yx6clT5l98xSdfhis1ap0zQ1RlUsuDEmdWs42hFf+2s
ddKNX3rsmARj5qV0p7ttGwjiQwgEMcfXrq+/488WOxAYTibEdP7iKfK1Iu+09q7rgJDJ/KAbi6nJ
7wxkUEkkaZ5EYeJDiXYziARXUWgwJkv1l355KiIsatqSeWayssqg4z/QrsN2CE7SYuhHM+2O48gi
Qp3lkRC6gLHpb8OWjns5nTxhMihzBn68Q/4oG9M9q319QwAUQMV0P5sWYrxhHXaOvBoVD10sKUfs
MDEIbR/tNFMZbV9Gy5M88ag1araulCaYNnLgkDfSLeaetOXOC0nIVqLRSSYyp0Py3DbLmovETlxl
iuvK6E9QglBHjIpwmeP0pVgu7BSMQ1bHGH26DFD3AnC0RUA60XWmFsVyPcY888P4QetbIQt46IVn
jcAglw+VICP0SC46223SJKCiIT146RK9IFIQ9sq4LHg2Qx0RS5l4uVxuIxT4T3hiNkbI7TfFYKSm
kiJGrwtiSKXmIeRROJooRSFemhspwGAtB3izGmnY6nl3LRsgFMGqVJ9USkZMnMspy1KTygu+eSNU
dCcCs/7JkWICkMqgVLZWDc+z4uHJGRezKRLk1fmeV0cBaTtxz+ij4JKwhIdM3KGbJhjeV5bM1U35
TeqAqiocJHGTPczQJo+/K93wbs6FHtNZ0T6YCk7Lme5XMoYMvxD5t/CJM0ZP/bdeBpabrGySUeN/
6+SRnE+B0WyAHHqZxlsGrtCOp4E8oCxChBNbHIvrHIQl7bZSq+tkjPgh0Dg4A0Uq6w4YfXPyVYZo
39SwxiQSZLRXWYfljY83weyFPCbrqSBTzW7I693gZiErt/fVn5Ct6AY3zlkhK8afJ4mUEsTlWmxl
x7lrFQzOUYoScgDOz0ifASsewoaNYFaaT4I+8oia0nLFYzqORBuJ6WO4MITEibhTcrZ2UduKXmFs
gf18m2XhV0GhHWRRwN8WfwgTShId2BUaIXmntwwh1jly88vfCAnRjUlYMzA1/k7Gfst97DKXsoNA
pq44G5pb/Gu9iStkOlCh5p6+9h9TyLwes5KPfFuxzXUolmoS43+dcIUxUb2E0swu3mRFbp0w6hX2
SUxHszC/mT2F1ajMR0vhUShKT8DCZZHeE6smGLG6P6WSdTbzGjsqmVGuWlbBhtUfE6EYGlnGAMxF
X/WdCJXfr8P8Mv4Ko+EUVjVqekT9roA5qDXnjvYjn91Rj8GmT+q2W9sxHMkcW0IRoKMLz6mIchFp
rLbRY/OHVZp81PFeQntnblmJ+rGWWkYNOesROkCRDOh6q6h56zU569lZz6RjEAPU6HHmbXK5q+/k
OXbw7wp+2FTE9arVxRigqRZZiB85V0RbbjvXWpC99qAs4KoIR4LP9jlF9bVpK8NOuFWEkumwGgrB
dejms6Uk9UEDY7Ehxhqip7IPBTk4zV0EvKOXfxY50Y5BzjeBCC3B9FW3p5r2AxsJRxO5n1t6HtQH
cQxA1OwPbTm9iqE1b9JFWzEsfh6hlZuQLOdDQbjDOjDvzWLDJu2sMvz0hID/b2aeHxp7aEi89wAu
orU9A9wmItr4+N02JOuXm/LhYWreB7HJ7YE0LzrvCVAuNNlN30ySY5QxycFdiuP01M9hs6U04xuO
o8e2JrMx7xCohKKAdmN9GRc2GUOFIbkhLGQqmeFpZuhVa6+sDuzvEyRwLG/YUYBx0zPrbAQTxqgG
xopgOKOFEgHPPkNQjhqRL8tTTCscT+e+EBcWKcGnqaoiXmomnspoBqQ2k4wGJte3+HkSNpCIvjLE
952wTld7PHLGVtUzhNVj3DkQqN4X2bxxDYEH6ZTRnkG/0qXjYTDVYoI8NwxQmYXerQsURWYr/bAB
RMA/nxMkhZtG78854/m5RfIXd51sk07wqigdDwanbUribCul80YFTeww0vvIg/QZHIV8xET9e5Up
UdGRpzCx5KZA0pAuuxO3uSFlmUuDjq5ID/ZShJt1JIk+mC1yO2L4G8kr+iPmwMkkbbo+ullqe1bm
ONqMoCEcGvnJYUVVok8TZpA96nMFxQFJdanZMUio3WReGrbcJ3TxGwK49mIUYUMaM2oTtA0cDBiB
5N7Lqp1EXp3aCMSriAfuQjiuzKzsiqyFI+orPtB+JEdDrxWW6da441Kk2caydGlacr0ywq7uZ5M0
lUV90KtgoNtLGLwk5n3OXpzhvq3LccuSLB4PI8owq9cQ5pjoxpvkvlgUfENpRwqwmCnbsEOhw2Al
B9t8V6l1j5p/4UQNac2bypXXtIpmza1ICbBI1iQLfPfzhAqkn/bJGnfx+4+R8It5IgVjNNrhpk5A
HrhwyX9b0zIAPzJiXwKRdEWWeDGhGtqartGtORsCgRvaui4v1wyOcU3jqNZcjgAMlj3jCtqphHZw
JZJzt+Z4wMKuvWjN9hBDUj7SNe/DXJM/ioUMEJLZtVNHLAgZdpYnrUkh7ZoZQq1sW2uwCDQn7RYQ
LCL+Joz8/tKaOlKs+SMzQSTamkiSrtkk7ZpSQs6MyI6hlmE/kmECCFbe9GyIHqU14URaVTPamnoS
TeqnNkcpMXZ8uDKc4qr+bCsL2ODEzBLRVEAijh6fLSLhGtAiq1wobffxMgL/mlLWfWLq9qGGGq7G
ayLuTFx6HvHUpn2szci8lyQkG6pO/FCWGYxqm9lRKvIIZfU6G+nF6MeA/SgpeWOTOEUohX6r6TM2
tO4Gtsax6rZ90qfYcJp0pxfk/I6E71LwV4EbFPFTFpIAq8ojEByhjnyuuJitKWk7cSk9s82x1Wis
tyw+W0gU5Yue4r4SFK6SaJAJo9w2ywwBEe1Z0tfb0oJoV28nbq2dZBWPI2bxbaojyK4iX+v1bY4j
3pYoF7CVy/2ZhuNaIBbLJYNLzyKXrueyszExQNEfsNb0Blw5ZFsJYaBwI4xbPjFsHGMYHwuSva2G
YqGJge3WsvSRcVC4udqh3WTfTPi7euh5b7oCB3ZYYIIsHAGbi1VLiPKWJXmBcEuBWGIB5mCtvTAW
0XfoJhD3vnOTcd3+TsNX8oa4Nr9Sixj2wMNsps1RU266ZrUHw9DAZa4VyiBUx0Y2bkVu1ZeasaIW
aR8U5whjMP3wUWP1scaPltnvlePm0NRk+aXyqDi6iWPYQuJxpJuaJB2ypCIr/iDInQPJx2Yw/0MA
c+tMOq+AXqcPxJtuZW3emdQmtmkRuxwq5rem826IdJMYx2S3rbGeCOZGyLEuxGLuTzKvLqiPOGKs
pr6EmnoiyandDrpeul3b7KRwZslGFedqRfKgRdKLWfGJYDHWEZEYtmKGKsuS8FQsSJWCIXsgiewo
NMGbicUVQnULmytoWD11X4xiT8sIcqvD1sAMS34xaxrUFBGSt0zVzKg9Sv14MN7maqCLBZ6664YQ
45ca3ukC5ncry0dWa6nuxDpdBBme4lGmkOC7C5muy0l/hEzihqNg7FoT3FGosJRmkzQxiJ5Hk1o2
jH+qsNzILNu3dUzUWE2QYhV9GcZIbkZWlg4IX7TWujr4xjo8lnR2MBA9sXZ1hWjjj6ZNUyGdaCU8
AXx3xKoSkZWyAXGGtNlNi2bQQZFK2UwJ/wmTi8wlcRsW0g5EBcsCLmWkXqzZK6uCkQF/Qcq7y1iq
ryyegSaQf4V/yvDTMrzMWYYIq+1OiCDX9cBqj1NltoAWa8Rx0S9sZzA7SuU75cFnagDel+gfLN03
pnLxjaU6iEZ7C9N4hFRkNu6oCri0GcaCjpN45VXhSSs0YTvycmHN4biAX8uNn+dcc826hK2xs6Gx
2Ij4eQFUt7g2qzjdSimmbV2KiFkyOuO0yPKpXeL0qDUfuoFgEx/bSalNSNYo4AuZnRNhz6NHdVjv
rJjzoccmv+tHolkZLY3sJSipzVpAX0yVl3YnXahPEffRjicy4AmVSCFmyWRI+q6XcB8V0sjuWWBb
G/bWo6Su6GNN+C6S6mMRpnTHAaw7Mm+sGw1UYWMXy06fQIjILfGm1Z9moyY22/PCx1cNiU/LKRL4
y4lFsS1bvdkOPVpgGhl1wWYXLuKrXEjWfrLK0tZGRd6kEVc5AB9u5kBVDoXaopsDKIDd87WMt9Ws
I1JpynIDz1c279Fj6r4qGlB7GlBSFUl1kYhcvy8DxR6WtrM7lTp7IW10Ini9hp44t4cs5SinCpNE
xoSkucrQHwFBuLVKg5e1Fm7XKKROwQJRtrDp6ky6ntt5wpHXPHFz/Qwz34KFz6ZGwAXUEhBNy8sd
rNJxZWRONZnFmrBNBhS5rfj9VATCq8MFkMR2ESPJkadn/FXiFn3EVpKYoDUd8dLi8q3KBUZ5PX4L
KMDxIrJhWOb3oQPmoSlc7NekDN40lre2WeD1V7LVxtianBqL+jnQh/dJ33iKXoFkBKEuQfSWTUQq
vUCJZpZT5iktsdodpSGtH0LvMN8M/UUz+oeuKQ96hoJCohRyE5V9CZT4uwXj0LpnRatTJ09oHfnx
UhqgSkK8rqU56DbjbTFEFIeXQhUJnSqbCB4iPutF+Iw6lpFt+CYpfAHkiGwmWS9JI2N7S1nu/tzT
K6CCBrpXXQZe9+cmoi5oSxhneQ35lsWkqYgr+Q6khaJJaRFrEHnmhVnysUS0zLLIKGYuk0OBTc7J
e/SMzNcYo7HanDWySuY4f/7t4pI1r0RQzgGX2XYhXgMdsvuLBfttJUyIUIQfM/erHzukjBtIW5Y3
htM+Wq6/2xABAKSDW4izL7bzFoBfmLARoZpotqtduVrr/ipZeIrq4EB7phEBx+vLrklZZ2ji0rC6
ZlSTG0XllyKSzJCr32vrERZKrg+7tlM/Eqx5NvbAvRqxuStk1EhmvjOyB0HSXsAclQ6+SAvFOYZ/
XQZ+QiU+D6iuSN0NgYboD1jpBYJ8BxmTFlnloVrfZtOAyJrkd6gkuLYjlPhlCxIULf0FhOxyYodc
bMMg/BxBmu6DNsPyOWcHGYFIp4/HfoiAJrYhrGIab48pyULODEMXK43m+1yJn/t64Luk1cja6tDG
k3kodbwHM8YlnE/9nrjibJV8oeWspod4Mb2RZ4ToPIC4UEAbSMmH37H8/2ww/ukGgzX9P9tg+O95
1UZx8/0flxi/v/PflhjiH3juTUknFkb+uwWGzALD1ClsYSJgs1sDR/5thaH9oYi6pMEdVyRV1RTC
0v62wlDlP3RLY62poCbVMCUp/50VhvZX/jNOXb4SmSemKLKR1P9Cp1YFfYKlZiwQxYCYxqTYYfXH
XiA81sfMN3RnkTe1QeKkVxJ2dOve1c/w1j3RmBbMxpnNzeQYOYbw3FWHPtgSog0VjGGxRjwDmLLE
zQXYCnb0yGlbF7squM+2JP9uineFMYTiSQkaFDd6lL7qA5vcHdvJf5rk8Ndsgt/v0YIAqWnwpPW/
ZhM0AUB7KMeLLy7GUy/RafXLtjaVu2RUP/um/xEE3OlVGr9qsXT/dw/EfxJPpFp/TW9Y/3SVT8rQ
uERFTflLMkKZB1jUQ2XxzUdrPIg/5X1zQc4pvnWb/AcFRgF19sd4UO8BCqmHCOnSg7AxT9YDhdty
YVmgXiXcpcd6L7/n52WXXtPebc8xRr8r9AOkm+f53VTtGSPgg0HeeeKW/vRZPkVH5Y521vwONX1N
ZV6e0m9U/vqd+sokruSsR8tt04oidTZsGz5k/1Y/5o9Q/AVlR9mRG55huVyOUuVQvVHZYmprj/lx
3Ihf9CGKj8DOrN2VyYF4wG0e6jP8FXTVW3OvuPlb+SiJdvSZ3Ph2NtNz8bNshfsl3sSnwNeRZjHj
fw9Nn1PxsoqWNsn37OOtcXEsUlqllf0jH2q80jATEmEn4ir6oL/sEZ25+QeD94lkkl3zhn4qB/f7
yGhzlfvKHkkH4Y1yyHpktZQl1/kObBeANBp+81Ze02+aAwTewqm8aVvyEfCkPefjTRztkg4pt0H1
vRTv+oa2d5UJ/ySEkJx0fTdI+3Qtahzuh8Gk9eQH4mLhxR5IEqw+v8COUJTTws1EXVCIV1XczIiT
r83beNA/yrvg0pVn+WFk9EptVfoxBUHnWPfxFijXfjyH+2HxaSoOA/BJxJvOOmZ+z/a1CZfZjq6l
q/wkHsJ32tDGxps5fnSJlw4Q2lCvuNQNL3LrVeVdfOuik0mArotzgEFH4jFVPSxbdROx5nOsBFW5
rb1KX8EJ6zto7Rfk65abX4CovkUnmXaLH21boZ1y0OvmJI2BTNwaxwmeKBkTB/MZwmKBEwWdy3dz
xf03nQHwqBfK0cHT7sMdupWIkopEDNkZkU7fBn4S6Ik6xzCONTmcfvLe7xonv8j3bJ7Mx/BDP/ft
gaY7fg4ezeuCKfs805GxKcUIv9PPtBY71CG5cjTYWHpC5lV+8TFuaNsSv/azF8vlPAFuSFL2ybqz
npYaDsWW9cHk0Z/ydtjZ93Cmo+i5kG/MeepLudMvLaENGtxHJky2ke5HIJh8aATUgiMgvCJwM697
131ET2gdPZwki9cKTrmxrhrzUDs6tZWjgw0Zd5KnAnb8bBxc8rKvbwrP2DGACxd+kBApttBO/KDy
VYI3nOac506/g59NHo/KGah0Luw3pJgscVitDMRKi7b0lT2iAPdxqTJg29Iv+tMdLj59S6+Ck/qx
e5tdf/ajR5UquSILyAkv5DpgkWaI9N7+CO0eZxQqt2E3P1f7yQN6YF1pfiamj4Tm7Vi4TFsaXhw1
5kXpH63rcOpeoz0MNON1vhef6atdXCvivXQhk+W/Ph+5/v5D/gCZn7LGhNCQSD1SpL+mt8nZYmqj
Ltd+G3YIwJatnBvPJprZ//qP+YdDeP1jVjkABCxWUX+NiWDZhQsjkGpfk8bb+kdY87SbQwS4LUj1
maZSXGqu+H9XM/wnR78M/f8fvzuV6AdN1VXDhCi4Zp7+XSqOEtaqPllt66OZfWZOuybTFwnpFNi0
C10R3iTkVZmVobV8SkJCqyXzvVRIKQiAuw6GwGCxmm9lEAxki6N+zzL4wD0zlC5WxCMw9csUgvKq
TbwOkjIzmBNj1TMn2dw0slRtSLwe7bRuzx1Di03Gns4q1QPdfnJhxlof1ZGNlJIY+1TfkEPWPskI
vhyEXzWOGkRbWVEC3TCXe/xPYLQqLvpw9sG5MzEvH7u14wm1FnNhVhzI/GSilRoCY4gQpG/XYswr
4i18FcNhSflqDSWxohd2ScYm0z4Rozt10SPHo6OGYsb2JN+UNaF0eSqhKVx2xrpx0mFVgz4FR6wH
mEKbBjQyS1DGfrwbxXAXswRw+dhZd9BQYMPZYLMV9qWYo9GMrGe5YojdgHl1Md799E2Hzn5sMCeV
4kOqB+qJWSYKjWVV4GHEtEtod6k5Y2pscKvHqSMSf8L+iHJbY8ECY/9HvkVSwJlasNfgkWNomqFt
0kJJsWVhUbcq2rwNRJeNIKdIOTGMn7rWOKEBBi0ojlx8hnoBz4j7TVA/EFOpJCZ5KlYgO4AL5g+D
LLDY09pdil9lGpM7pRQ+LZm/WaEtN01+Z0KIW9jMvxoIkr5WEd7NKOmSDN0pErQczoCubeRYf+pj
bfFUzGuouvGjQjoEaUqN1qiLvej6A1bdB7FCYZ5KZ9GMfGHW7qTpi+nN/VIJ8CCQ3k569VRN2Xt0
6UXmS6xc72FmPyRBeGOE/wVFooZSWz0tKsJ6rX1e/10dPWnEu7TEoIG1XHHDaZFI7xX4FlPVB3GD
QrUnE0JXHPQ9SMmZ2sCMUYCWh+eIWPZYXlBRij3bGj5pU97jrRG2ZNQJflM26CkYMiopi6KmH5+K
Kke0PZbOVIWMEafvmUddFLLbVMlfwG3241xAc7JSetqU3KCeji/sGy4K/U6EmWEjicm688AnMNMF
Z/x0Mkyqc+VWFXTn8YHtstOxpjAxmVd95qpztC1Q162fmRgImykjhSTEudo7SqS5I47HhiCHzqx9
9U6vCm7QFeO8sL0kmj2toV/1WHsDtAP06M2OoF9ITMj3JQYTgmNAM4D4bxfadxK9LwC+Bs1FtPxo
tiP714jBu7hRoUcY6YI9ixElJdowxfohNxr9oIQhWS55fpkjOCK49Q2WWMZ6aTS9AlgJpDo8ofOi
INadx51GVDo4R21w0T/UO1kvZthFvd+mgcqyQZp6oBDNvQCaZquWIWJ+wn6dkqkr/M1F2lecfHal
mOhuBjn05wESVk/yUAof26lWwhwmkT3JTxujFeT97z/0WZb3WdxQs8lWF23rzrwLugGKkaDhT5Ja
hvmzUgEiE9PDpI4ofvT35He39ftLsflcDHmxL+M8O/z+igYB/89/G+RP3ogE62ShOQZpGxiP1MEL
G7Z1UZdxfE5WFuyjXv6uQ1nY4GePvTtEN7MtXpb7dnQoFykBGEq77am84omPt4SaUjIGr/Lj4suv
CU4otzllp+kkvSPTbQ/MH3XLte4WNlutk75iwEU1eUQHNv00W0I0qBCOytl8tUkeMm3xVZiolqL3
9ojR+9Szjj2XH4B57pgJrjjbFz4j/cU8tA+Rr7qIyAzkROYFSwkDEE56Uh+A7icS2g+Gp27D8vAs
3qGblihPU7fR95SzA1bDzMb5IF2Z2IRsKuzmVWodFKKI0PltBgUi5kFb+zDvzC+IsN/x8EreS8r+
nkFrz28cftjxaU/jEY5nAfuGicm6BXZSZj5ngseeyhuFfHjHmPbJ2Bpb8RKTg4t5gZUNhYbyk70t
yZbpzsfyxgrD2NathwsblfjM3cSVp7vdofOlmlZlg2p8guawzwYOUIul2dko3Ubb6tJhTD3sA/Po
T+ZGobpiZtseJHVHmuHM29aRFeOIp9W1A4WPHCAVBgELLoyJ2A3X+nz1E91p0Dr59q41Z9Mh90Yv
NjdIuVenKejPwmkKZ6pd6Bth5YXPpMyzB6Q4BZuFXYYiFE168yKjspM2Bcvu2TFTG9Qn5C7tIu9N
HOl7kxh5hkIE/drAjBBJ6+74ws8Yqew8b+GoNoov8/PQj1O/IakiiVjge2xEUf0BMriS4cb8svzW
4Ng2h+YDuw4fT40WAhw/ABM7u5AflIKrCn29uB+H3WS9CudV1XfWtL3+KlTe4PNY5MKOH7ER2nn4
YJzVL0QnYurRknXVvkHT20noYBzU88j+Gpx3ZzM+6F+aJ1yXp+BC/9S+Njld+313m0gbwHb/Run7
Uhyr3fBFTwYIR/1WNvFZP+XvPeM0xe6ex0fkUTHzLLaINtmTpW8y4kfu/FhtmoeIVoux6ytvgPKR
06yBoZAYufOh0W469WMdeqqrndNHjVIVZK500BMPaVzgNs+DYYejX/H33/P3FfsTZi3eSUoo9Asd
wmf71qQOIjyj3taPDMjmcMe3yZcehrtSAkfnFKZtmsdQc+OU7QEuIdugkTynjaMdpdrDLbw36UBN
+ho+qQ1fo05dPqDCFYOnPn0KF9aCjp5us/4gfJBGGN+Hkt/Ds7G2NYXY2brMBL8vdj6dpt3A9hTp
/YYnl20U4YHb5tCnm2nf7dNTErpUNtnXjMLzRbSO2TEofHpbsuRWVm2xKz8a8O50c+iuHCyfxgvP
FUSiCUcTmdOlLfgyZ0b/kXiqD0OqPUY+4gUDhOhLtu1gcp/WBgxf/1MMqvPSgUxGIe9iMSGlWogc
NHZg5kbMGPQMugdpkoa8cJeTxVNDi8pcwMvekIhJI0xYJ7rSkRf7NL0NW6o862aSr/FcUuFMW9NR
dkyWX6SNvNUfoU0drNcc/QjXxy47xRvlsWCu4BnHA6Df5WHMvekO1D7exCv9zGu3SXYxyqVTyjEW
umRNc3B/RYx1/fys8nWHF3VrvvE9XOl0WQxE+wGsLatavusM1oxn7crSnS74pOaGue6mKDfiObhn
59g5mNJoAUeXtry7by/CK7KcB2iZ3Yt5BYH3Fu3aQ8AghTLhGkyQNWi2nWl4SOaNuUXwGexAyHzI
Xv7EFdrd4eKXjtOmPIfn5nNRYK3SXbEcB6mtkAXlqY/VByPxEyeselPO8WN6IMBN3sMKVcl9IOGL
DYroZ+mx6naVeKdf1ZPxUD7lCK8QOcILJ0iBp07zmy9ag4iBCgvPFwMs04WW7swNwyiEHjH+wImC
+MQKvYiXdSVXAQhx8twFZ8LPHV/NCwsQsnpVr3mRFA9VRXoxzxqRA9LGELZE60aCj5SEzymINnwv
ZXoVp2Op7iBY0qTCXQj6DeB3oghZZ5RHukrpq60/qCqs2i27o3pF1cy61ZY25lXeWg/gf9aZuG6H
RIsh2Yqd2MOT3uxwEyi9PR1jP6YisM71uSEyWD0z+5Z4K39YrSo7HrvwefnMSWXhmFO9cJ+/MV0Z
8Ue+5SHbHdvy5rt8W+7TaxjvFekjgp1jXsPxFL+NFF7ZYVlRkHbS4V/vqXhPHP7Yp8L0gEoELJMT
Cj/2AK8XwmVyx/ljwVAkWhkj18PsRZ/Ss2C5dATjKXtlAqG8SBcGIANe5Eu2Wzb1FVtQQj13Dd+4
lzgMFOXdGjb9abiU9zHZbp/dJiQc5VmEhmMRqohO0aNtTrjKOB9DWsEQqoGXPU7VY2hShTuptrW4
W8oNl4rEafeavHWGk15k6tLr9BIED4SYpBSgO4UnNiETr3F7b+nt4A1MBmmGELOrj/qxfCuDo/pU
xffJnckKV/M1P3ldC0+UQ+8TjkocEFDzJDvdJ7DA/IWL4lnyqw2CbiSd6MMcrJ/bbkd7iuXv/7N3
HtutK1uW/Zfq4w1406gOvZFEUvaIHQxJR4I3ARMwX58zeG++e/PVqJcj+9k4OjK0IBBm77XmQijS
bKHJ9N8q4JZeo7OKxELH3vXuP+nzQ/hEsOk6fO+/6W7VrAKecRphTbOaFRdK9KCvixdPX4bn6mIv
o8f6rpiX2YdLFuOPtemvtK+in+lQfJjWpUB9x6Zu5rDL4zBwSi9yzC2L5ILW9AwQ2MHOeUjW09VG
lPXCqG6hpuFRqY09kH/yBJ6QWcTa+a8uZUoITycKSh/WRv/mB8PZDhHW7lVMiXXchmSDCFiay/DZ
pHp5dB5riiXxJoZe/W3NrGLXxbfjgXe8zAESpQ2aTLILvIdogSleuvuQaXHSr7eWtf0pZzipqb6w
o1+zC7A/Y4Ky10DWKi69hI3tgFRNDHC5+maVswQSScNGfe0BL2tR76Vbw1zY9xMb9F9luQzvG+un
bb5oADZn3tPEHEWnfx99s4YpT9iwkgs+cFqhYKMgrnZryPtBtqzf05417sL+DvkYS9qKbD8WPdA9
lHOL+Fneyd/e13DFyZhFy/lTfLNrDKAvNMvwp3U3IxPNwJ75QC3ZecOZxpyll0tjS07l/bQq7oot
fUoDXeZieMhYZkADKO1tpW1Q0dU4oBbiIVnPOqCljf1b37NETLYNYICjfS92FPwYXuiJP+Tv5T7d
xhCrPvt6DdIqfhYozJYI7pkpTv5WPPj+Ud+O3/Lbf+CsJPSyeJ7v4/vyK3iOTt19kS7sz2CfvDZ3
krMgXAiCfDZT+WPM5wmOfb5k64WXv4RhQtbtl+fT9N6MAVsZ/JCc6BqJ60mB0tePzKU9onCbTZvj
PAqHFGV2sbHj6cchyo0j0iX+YOjdvSw6bau3E14nRWzs1V9vX263u313u5s3oPkos6xlUO6NYzAm
Bql66tYVsocDeQh51O2GIo0vBHesIme0VpavoyRgnOlEa698vTHx6nK8ahyCJFySPZ+OBWt5XyVM
nKJ45MIuWgn8Eqm642UXuIhHF7Pdugs6Krfo+zdSYwahpxwswlIQz5XV8FllBjvVMRk83GqTmCkr
Ks0jaX7S163nwzBCcAev3uEth/Tvu7R7NzI3Xou+HZ4Mkm8JdwHAaVJh1wMW3B2NrZUI05GdcPPU
thY8ldD/MMksZFkNeWpCGZEDmgcmQBhS4DXrISeoeSSyEm7/GL8mycYRNma3lGyqJOqapURfvBEO
1F0BQXGFD6V7FKyOCCJbBUGK2HiM2KyNCBH0djjaPfN6nc0UUvzhGKf5RQvFvJQ6FrS4td5drNe0
xutD2mcKX0ol09bSR3COBNJ6R4/JKYwFSXRwZGek4UKwQh6q8JIn4dW20L91JkEwtP0Xbsr4B8Fg
k2ebQUFs4Svvs4hgUfPc1Xq+Mu2ZkrhZZGua5exEJhYVRWfvoyF4iQsP8WdCmor0D60X3YX1iEQN
Y6wcgBoUnXsO04+8bwAYB8a3XaMJBrgyruWUplsCMJh/sQ70dv5u+2xWQnIMMX/WGsT5rkHsOz7O
0aUoS+dX0f9qNRA/o969l+QzL40BcEb4LJwfA+DbAo7vq8Q/zPUOmHRogh+kAkejRcKpaSGVE0TI
YTEZazHa68Ek8GEs5jetA7bWjQgNwJb8zCGePmWx9KMcQaGMdyG1PNHPL8Kz/V2fauSPaj61b3eg
wxANb5N6MtNkd2qQ1hWgLxhJSQBNE6zhWWxsI0C1kZo6eitzp9eUpxMLBYByp2cl+PbGPPbz2yC0
N1nGDy5zqASdAgS5eus6NmO3+xap86M8x4omU+OobqmnJR5SsjH3T7mrq2As/bnT7V/lmO16NGo9
QjuW93DnWFwHr4zKMTLqiFfgfRlh+1Y5A6RmNsQA/1AbV91LKch2Km2LtfYQfDYjftHw03ZZGkMJ
PHoVC+a6oINA9nJgv4O1+NX0VByRfyzaDsFTNkx3lewV0aFZkoLNygreDQiWfGs0RbR/RDqKbGZi
Rwe1GsVMwmamRYIuvEswea9aOrBt8hrW0/p7Vg+f6chMQ/bSFt80W49u7yQQj82+pNFD1Kqdvgi3
QmRjMaTk2EPXAKvBdyfzuiss6KCT2e38BON1AEn8IA0mAC967mEtbWHCSvalaSfBsmo61Od+07bI
/rXkOYzTD8c2SqpPXrb2u25v5la2tdqafQ2Z2ksk2Gy7IzATraCil9BBZIhcWxNG/Qabso7VZRX1
5JEG5SUZmhdDTKpMNqEMaY1FbHSPBM2hoNOHF7SSGOlNl52MRxqA2dK2CLtlOlS0k3Uv2kHCdyJX
29RGdbE4tJydJnogmyWt0+DfhnvyBtKP9UhOL4YxvLgLxKvls0UzyvQd0iPtqzScHmBbEdzkP0uo
VLOLlNS08XmU+hbxW7QYEXCsyfCB9JBN5qmmD6jpldy4Aby6nEiJLEA9b2fjU0o8C4zN4EPk7Fyr
uHgZoVokks/KCqxG8UngbmXigQDKbdeF38TTrCzZvxEunIJvQAbm5mm6rskGYKE8Hlp58LGExVhh
+rp7191jZNSY3cNd7RH46XftN6FqLwKmjd6C0dPK+2qyqM0U0f3ysfKdPYqyJz3wH8YaGdng0mnr
9GFfNM3vOj8Ek/4RRVBIqcoTCpLMoFDanGKTl79n2qbN6P4CD77PiZCgPIoALWKLM71/YNcHWi9Y
2LexWJLdzuoMRwaEHRDlwGPoug6PCR6TRZYmF/I+l07uFDtL0PYd4WfOVfAUNWmxyfuJiTUjVbmd
950rD1iaUJ83WrVM9fxxlN27JLaCIBqc1PB+2CyzJipKeQGm8zHKfj3F1imS5RHpxGkYA1ScQQ/V
IGUriUfL1wh5yXGLL22HH93CbHZhpm9jjz1xGUUt66jcW1VB8QL6kF/VlNWaQR7zOHrRvZHsXEAK
rWNsxaCE+sNA9VeS/cxotiCkinIHQZ3GbL7mcnK3iZ31izk/OECAP2D+HI1ohh2mG5fCZw2ad/UL
OTFsot3uabSo4IaDd+kVn2eyGeDNAM8K+UYEHrNvotca2WyrJFjQNqw3aN1XYVLvLEvbJjWFPisP
jGVilHsrr4+SEESN9/+KgRvgb/Yr8yBSe3nMapGJzCitjG7boO9tYCZ6gGDQtApKyKnFONXYwD5r
NvYeVkeSXlymfa2v9iR4rvoZ0rweESEQllKe8FgeZOp7BBUT9xCZwSqeB2Nj0df5gyWamGwNSfez
M5z0w1jky6rO9rNu7IrKx0ze9WtfM7RF3BMwXRIL4c7jakCxgWh7WmYzNqRW5/MncGBjxezL8OC6
yzDVzpPdkXRW25jrfBI8e0KeRIV3MB3Mn0FIyrho3YZnqenO2nfdpZhStg5tf9+aMWYPGa9n0prx
KDyRW0lds2v2Ye8DMoDO7jXOZSiYcuu53ydjANmF15CE3l3tAqMhZy1JaVrlefIkppYrpnXezBF+
qp4V7xDgX4hGnLYOkTJdErx5OrJxU46YyxBNJkFb7GXk/rKh7cNk0FaOYWG+LVDr4WDZ8HGTNGKY
v9AYE4ftUhPwVc3aMfPHWdOOcU2cU0YHgoHdsddGzWVc2MOzX1YOvBPjd1/0zb2dtlvq+ODh7Brw
Wdg9Ys2tcu8T2wVmgdI9RMX0k1ZRvPFdfLUhR6iy7XVPvsXCUNFAiR2bS7clhBOGOFCiL08IZjaX
UwKvK4GaI7BS7AVFJpamJO6GQIwX5MDRnezZKNioIyoFMiNB9Skr0n5Dg6YHqYQqSNDKziQSiHmT
5GGwGulooIQjJBPFrknENhSCGvTaOBHSfQnDtlp2iOC3SSlPJJoTEEBfHnPadm5KGyv1QDiS+u5f
fhzzatrHEIcjkX0mdIbWwK6dw+DHf/9y+52vJJKJDng/DYvD7YuQXAEMWMa6qFm1hYb5rveVdWjd
8sup9HaDeJUQXV0jMVJE0MJjSYUvJl4vMtjIgjgvV6PEuabCOeycnVtUdwcZRXDKqTo5pM5QxM3/
/NJP9UWlLW1m0qEPbTo15cJEyn0wYwsiq/pCDo1x6N4DY8TO9c8vCfICe3bEPm0JBcnVl8IceTkA
wTaeoz8Wg09VzHLKsx4OJuphJ7vLwZZsb93u/xUJ/nciQQTo/1YkeP/RTPlH+fu/6AP/uNN/6gOd
f+i25+muq9u6bgW6+xfkIPgHzTPy9Bw4A0rD8E+JoBX8A0Y2iAXf9C0XTtFfEkHL+4cP18jwXMez
PURn/yOJoMG7+S8SjUBHFqjrvk6YJvQEhVP4u4iBNmfaFHE27xgMBwZOJcGy28NEaSebgOhVI01R
UlEctk7UbeUIlDPPPGp6Al/s5P4O4uIO6DAlLi9d/3uNhaEUFFU+RVW5//1//4/DwdE9RH3Ae3mb
vv2v+sUuD+IO0Mi009qe7Ri53rjDy6XTDaepgyxuFw0YL9x/hdwa7MAWtcsU9+9fhPoU/vVFoGAx
LZSarm2YphIg/k3mQadel8KJx92E/3ary4l6T02O31RzUMAz1TT0igjBdON+Uzot67VDkPhCe9Mz
XmIe4pkKjKeKxp6Zdjad7KQAr5Vf807VmMJl0PKaMXDmy//uhTv/70vHpGMGIFh8k4P5r9pIjLh+
IievA5flwe/sabLk9dq0rF0e4sBMR9dZ+kVyBO+jryK9cdgpLaQ7vyc677LT8vMwwrC5Hes5Q3Ct
p4iNXCLKeL5d5mC2sQY0hfgERjNuDkkA/F+G7xwkixpGd/SQ4C+7OLmQ50RzR2IbGUW2jXRKX0Vv
slMUPitLZrcFzk+CPmit9OZatwAvoFanRpJnUHfqR9O2zGVo4whx2YSzNxnWk6ehrmN/ipqEsDN7
6ZfZ/UjwYagXgGpCtnGGhLAIWworIIasyCn3dl8/RZF21kZagPgoc3hYsM/Msl2TY0kFJjF3GZtI
PjefnmdeXz0qZ93oiJUnC/LsoI12M0G5TjAcUG6LleWoI6lu3aASc9NzHWBR6uY+2aYaFfWsbpxl
axNmYlBMqD1UsZrOSqp1fcx8vyI81Ls4RiCfh3huabH/BFGV7odCwtf0nXhrhv01GuxflY+fSKgT
PDR9TqwEY5AWWCTNpPV1SGiJFhlJyfVXrtsZuh8/W01axHzunLj7xFrBgfhmimHlkZ05qqWei5UM
2+krCSNilXjaLgxACdsVEryU8n4712fMYYHaKaCOIHIZDRce+4As6/ZqkL8d+yfbZmIULb3PgcUF
TO8lECh4xB2l2bY2v11P8zmVlKXFp38T4sq/XaUqWkcD6UUoLM2i/ArL7FnYrFV9b3hr3fRKiMRD
TfaQFmTXBp6YRVDDMixAmioOoIhJAPHY+bEHpBWo78Ctck020XGQ7iZpUzSLVvo2Otn19pfC4GOS
w7DBKfE0CT7zoEegN+eIbFmIrjM68jKWDRUNDfnW0KK4a0FYpParFmVrgSdnI0u5y+yyIgCmXEJd
nDc3LoeY4x+vju7GNH8xkR+6mkOaQM+e3FVAi6pJNpkfrDErQfPrTiA+ib8komLZJOyhKAI8hIaq
OdCrGwyXVFkbHFOOAdNK6fgNFbkCEorv7R1ECbvUqpye7AEKIH5xHYEJDXFdJudMfe4zrOnBlTu7
Ge6sdCD0m1W5RpFyiPjoKtxJMO23Rs2w1Ght9khROA7H1ajF3r4EUos4rdmUUJcQsdbnFnjc2qPp
GDjhPenHHGE81Cv2teu+UieG9LCpzDbFkqhg99RUOaSBGVbsNOA5oRE+xvI0J4FPg5vbR+t+msXW
9JwaSZqPwkqbTnLOX1PHcA54ED9Ng/2wmCZo00X1Ah1kycjxjZynXteAwwiPQBA0Oe2y1uj2A1td
WHpVr9MQAFRlcfYmQTkQlFW8dMVAlGLOHQskLw1RL2wQAj5SwAgcL45cpTs0VkHlbnQ0MtjHq7vA
9VGPAZyGgbDy4oiykZpoRADSQAvNU6S92rr/1Tt0W3Lbv2vAG8QNDvou3zhBjwCdkc1P0aLcPhts
o/SIg/w6kYa50vxtZaVIJEw6KqqwOSSKKBfxBLFLScuojXvdsD+bgimCJFt0PVw7LB6RcJFrskpP
0huoinRMv3bGpX37RHqqN0AZ2PGM2rczxo/NyBgxoY7xbV71mKfFMtn5Rk3/UIW6liFCJRO5wJjz
6PGQbZH/gS/nM6rM9OeGKfM6l/O446DUUIagf6/G6mUe4t82VlQMw1fW1TWbTZ6IVQpX9HhweqJA
BSf7NteT19YXhMMyvdxOE+YGk4Tm6JEdX4JPmktDgr02go90iAE30ltRp8g8MJrlevTTVoB+sX/B
C402vsEi2EsesTHRzK5LULINFVoj+zF1JqC6ZfLoUwqKhokJWxr5iS15tZSJs26pRi5G9QFaLsEi
dK6q4ERpFfCiSceMWAsSG4eVVkyrzjC/Ikunq53gLlTnPjsVBgI7r3gPvE9fH/lj1w90fN7a3AAk
MNK3USdmODF5J1H2Q4y6TkRRuZ6sMdtUc/vZKbdngH9OyP7pdhZZAcOKHc0fVpydmsZfe6RDY8bi
4xTqBAdWktNoLu4mE2NTT/bDwgX2RPACJ2zDuY2Gjk6/W11NtKUwP7JNI933ko8uMBlUCjVEVw2h
a4VrLPSpPMBv93kN/K0uSIqLxFcZe8FSpNSgjQSyESmpfsFQPOcgFAOOqdapB5ICRUDy6qpnntjY
U7w5FVZ5rZlW8R9PWMjDZ0nFaYEBHW1ljXKUeG4cXCRUMMhzvQdSbLocF1QUMe+ksJ4NYhsNG013
kqa/7ZDbyFq8tBxbWgAIiygQrYXDj51J3iJTn4unr7EzleaKqw046Oo2Y2Oswa0exEjo2k1LyNcK
PgEcxsLa2KHzInn3EO+L620doIHaWow60ySfCfm+uAiykogfFe/iUUe2xrcOqAgmPoWLaLOfrO7f
a9s7Fw6UdBrhE6Wh1GB0mdPspxyfzQql3yjCK5GbjImUlRmj72gjVGumWqZBDObRiPejZiAz52Jf
6tMyZtWyUsfM0qMPEpp3tzeCngcYxUS/j1lo1llIi8b/QuyYBBTP/rgsOKaJaSK8wj1WtxzcP5Yg
gH1odkO5CxjH6pbTosNsSxRUsPbSEzHdW9e0wO1ymUeDeCIg5xVt0cgFncHHtIDXJDVxRzhbWMiO
Dqv7AEUjmUd4fzF8oHFcqMiKCjJq6GR0Lh8mof1mU0JvKudS6cMOrYxvHtEIcg3a41uEy3RVq2HV
iJliwdsQ8VvV1yBitBMWdzQf3JYoSyueGc84Fm0PdaAusNZWMI6WmqfIXKyvLIeXkOIqHFV/VF2y
JjmhUeoIvHUqJCjiwWxv+h35SPsRBFLLYiuyZCHmLEn5+A6ggZFhM/6BjZKhWuou9ZmQQ9PIRzQ7
2ms15D+ez9TqBJw/VaIRKxP8sN/YOHVAg5YpeCop1TQ7b0IpQh360sZIAVkpY41U63jQS9BR8uea
qMuNNfEmAdggPJ32rcmorDkeVRS92nQTcaoFxxMfIJ/ZlOB5yaJT5eoUAgpOmLItvtq+fzQFxm+R
cJlbHsc1dd4wg/rSmh/M/r1V422aGsfErzxam/20RR6b9Rb4WvkT5lw6s01Z2kLTySWIkdDsTh0L
PYVU+vHV8xcSDkVGaVUfBrCfxblv8mualuda+8wRQi/NMDhV6W0erc5dFOs7DweN7WbXvAeKXlbM
Q1pDGSJV2oxKRzjTE+sA1YEiNnAMg3O1tVAHtRVLxKxSbHFGH2lXqxZjT0Uayyw+ijmCBearKpBK
LubSq0Zcl2oZlJjvOYDJ5W0wTg3/+bYGuQ3iacvkaqT6JbQQ2vUZrTw9a65mFK7VR9n37UvQKKEN
bryFVfrPdZGcx7K9pjW7Gqoj3oj05AVoxSqaWWYEEbNzoVOyD9vs67b2BZNgrkOqf0TUHAvJGry2
RbVjPEAnmOQ/es15rxbceZu9B2xvFoZkCenq4SHpk5/EyK4EQzNeusVFhCplCYqbfTCm5kxBcFP1
E/Ofz06b0F7wRVmHtpsl6qyG/znLdpFATcd8xGqDhu3oGe9AodlaNHIXt841K5hI7cl9yoPsUuJA
ZgmQXwGLD6h/EauovTui0cF/7pPgeVSF4L5zj93kXG+z46yxcTUV4GZIDoIlOBuKBMKEc7bt/Jq0
rGroY/9mgbLy1Co+L1BRRLxl9d7HIb4LIjQSat0QFEBKo5aLqkp/WCWyDWHec2x0sRNvCMsct4HU
QuWDRYDAFUv8t1r8R4nzYZbfaNcZiSv3WObmOdvWWvZ9O/eBjCbbBPMxBFtukScrourDpcSVS25I
+1SI5t4r1fySzSxakl9qvUAl4Tn32XTLhPWw5ZIVpo6NP8z3iWaOC2eUn1V3zUiMWN4+5hm5W0+j
KUijeUPb4xwZ/k6z87shZuwRPYysltfamOSsW7W3bZOg2tTtlx4ujCkxGKzTH7VFomWtBrQnoAj0
NtR5rOZhOt47feJlFWgNiUw/y8G/G4zLpKPu81OWSJPZf7PUvNquS8eNqmfh5D+dJQmolaB1G7XP
HWLY58BmFmz5Dok2PhKzZ++H7q7Wi+S+rrOjVvNB2JW/Ee6s7TRNvFuJ89Lp/kccQF3KqzN5Sqwa
DJXA4ea/S1Dw25Qzd3PKdIYYIZ+TWfXc6PBubVKAuOx1tUtJKpNOGkrpYWU6hEfNdM9MD+EiogA3
CDJwRnwcqgZgtGzXK0I6looDf9t0Iol0C5yOeFBMCtjJa+aEv7xquutJqSC+k6UFUJ8XlwkSogjk
mjZjkpzRE0N4TbbChmwozGlbE1/U1wGNxJCEAwjnwS6OrFOZgxdA9b/IgHWnmZMp9R7Okm0ouWr6
KNyMUifOoS/vmKzvIp+VGCb0vRnhlQ8a1DIQNenUldSfK2P6AM4Oa5nz3PPkXkhEE7pL3KFfdE9c
jNXBCZL60Hk1qUOUnEPovBrMRrJLVSwl+uXUR1keeLk8ZFbaHIZzmceVDqfENzZUex/cpK4Of32p
WXge9HJEuT2YaELggiSrWzKvTtiHXXhk3SVlDNdavljqqW8vgpZJRAa5uu/tl32IRqMCZbg2x4a0
VpmcBF2HjU7G7kGyEDt4Do3dyPJ6IuenkLWbhmro9kU3TLrR2EH++tUfN/GLAYU5mbx/3pBQN+4I
JoAdcEjKnRj//jC3e/91478eTP4zOvj2u9uPt+9uccK374LbI//1y79u8//93b88KkoVKlVUav58
e8XtTUonxav61/PcXl7rQR/vOlIY/go1DuHFxykyYKPQmvZ4e3CIVHbx94MS/K6CZNyTqDAdDB2h
ruVqSFj1wiZfqrHIVWpIPD5YcghhXdERQHfNz5HnYt31BU0FLAxB2JrbIQcK15U9RK5r3yHJ4VgO
h7CP8C62xPuRp+sees+mmwGDh46AykW+/fL2RYg8XllRqgEct7QDVTDk2WGGT7GlWwDjAcmJ+o7h
1DskNdJMwjIxw7XoVkJ7U02kPmpNbR5iCjJolOTFJF9jo2HTIIZHfGWMW3XIhmMfoTppx57dlwdT
kJiltZEXKMf0dMt1yxvU2YoU5InQUip3VQBfK7ZmelH09xJgWgvc0i85WMff/bROJzjiDUl8UQoE
JwqJiTRrEDYwHNZ2mgBTYCu/Dxxk6r4eZogRcZ6FoVqDaPUG0aTdxQ9OC1UtLkGGcyAPXKvYWrKE
BQSSCeqJz2kmL7Ws6K615YOmoKllExCwXq295CXSI8LJO41E1j5lQEP93RpzuLN8bTNpeDNhNiQt
UsicxL82zM61ZeOf8g0ADnJmS0P+qplFYFmdme1pGJ0IP7lYfYQRhFAaSBdQUc2nnubwccjx+/ZC
aQlBIJmT/eWXHsonAfNODsXvoMVv2oruSxRbOYLKHgXCW82pt+TznZ20f2hrpLJVMd5FMZ3yEWAT
krUBR5Lt72kT3JfdsJJtxabUGmij9r9zY6ITii4LwE2osbsjiS3mJbucED4I/yo08v0INmbZIWpt
CAc6jYUnGKpZAU6RtwNqhiqtNrJdkQaIyoEbY3UndZRW68ps4sexcF0WLRm2QqdBt5HjoSUdA1ds
m5aIy5/IKESiXEy/zFip9aRV0yeIwNFhJ5xhJC6HCM/sWEwPstCMnZdOuNMFqVsKmm/jMAcd+C6E
DDAuy2MQdIRVQFvfyxx8ExJKnertIrTk1bAb6GJUcYfgCTAw/njWx+Yg0dpmA1pryyeI3FeuQbHD
rYS/3WWTWYfdb14B+xUjBIZp1Ucni1alBEoDhwmX3BBDz522th4DxdL9VRQrrwkO6iKhkR0l3XMa
mNVDNnt3OJVL6Byo/6oP6nEET9r+WuLk2wcA/izZhQSo1F9sDXfw+K82U+M2YyVG6CWZYyES3zCj
hpg2PJUgGS51EaVGxjEG3fAA4/GeEwjxeaMLDmGyMXW5c9wZHUJlb5wWrXvvGFffyeHeRjixh3BT
thqK7RadBpjDV7eLz5QRXtzQ3/YWgwWQrnPlBvcwzZ7DkJJI42N/M5JTqw3Ts9bqn2xcKam4RP5p
1ZtBAPiSpJZz3dLMDrAF5HatQJ7SJ8FZfOYD4JuBKJ55QupNCfUBVQ1BtgMakK5Bnh2Ne3YqxHaK
z3hO76VhHbUcqUNSPrgPdkyTuIGN9YB1kMm43kKSuSPLjnEGEw901ktbEDfd1xRkW/S8TkjRxngo
R6QHqEWYzFwaryW+J591+a4R3ts0evnJxIajqnOlO7fEK4jvIiBqTm06ZpO485IqQjGP6zBIxCKd
sbrMoXturLrZid7aTGb83NXFfZCOWJZ6VXsMjNMg5f2UDv2BeOmtlWAgofDNhZpj+kn9vd/CDgux
1vcD4aQ9YRotQP+Z2sI+dtotohMdtmiK036Y9inhUiQMZucBkSZjp9GvKzdujhdL2g7ab3ZnqSs3
YRye9S6g2BTlGNIn99WxnZcRJ1HI7qVq5VqDB9GZw+s0BWdWcqsAXtoicRxSNTAyJO1HON87RfpM
aOaWoe45oUcvZ2p/Vfjm0dxDXWq+dZJ6r3B2nWsdsOyqbjJCLg31LAsS2F/ZKrLEU11AzKAVFE67
Lqk2kLLpcLBHLOj1xRCtzBrEou+uZtOj78wWBzMg6WXjBfnNl4UbLwkrxL30DHol41zkgiQwYeQr
iJBL4efbQbBWsfuvNB6pTQggAl0R3PXC+QTfSTeMCiOldTolGtLWNV0ycrDM+7qqnzvXuBJPeKK3
5SK428M0+wzoEDrqlCaXeXMnfS2+6wjG1dpwNUQhs3Rx19XQZ9t3cibXo6edk7o5+bZ1H4vsedIY
NuBr3adyZUvzMzZZBsN+35W68TpE5sVzxSYipQJu8URZC/msrTKh4cY8jK04ZinW0BqosETDzjEv
GtAPs/mLTOSzkUd3ZjKcTLh9VEoptM8VZleiy5K8uHh6ftdErNXIrQCiG6U4lmbkaizIKVPZKjwp
9x4t9lwIg/ozgVroiMc16PlXTbdwg0YXkuZe1UejHirxhp1gZPOpjJnNfer/IoUI2Y1PUkIj30Pf
/SIM8xnWaYBpZhy9l5yPox8JMeQaglWElfPFARzrwAwLfHwquUPHS6mrcm8fze6h1opDYPQrIwMD
79rDPTV4oklwh1AC78dur43XcZKALCid5r5YZ3GEJj/6oJ7yOD1OUc6eUU8RO3Vk06CYzCUE3jl4
1Ao6FAxL3TbPBVvVI/SzeTVw4KeckS2BCOEXH+UcHbrq7FPUycEEOqm4aimBtFasfbSMZF1KZcn2
cU7OBqgIOvf3luZsm3sM8neDRk5sk+r1whDZ4+hM39TE3liqrERdfzXJ0U85DUumqyX1g/1UGUq2
cxwLgIU5MFQYizPAqo1rZGh/M/8yUeCA3xezwx52fWNb6zKDJZIb3tmeSiAPbCUpihZ3oSdSqiMk
GlJeI9TioHExD/axQ1q1LvMH1tXRanLbeeUgShaj+K5HAmQ7lSxiRO5KR6pbaM4RKfsurUtGgxLt
v4sAu/NHOI7i022Z9Uubk1AnfpA5FfvBXWGMa4Mqtx8Do6uAe7TDTyzrYluSxNY68CjDEv5h5kTv
SJQ52ni4w5jlwRgM60GT0arwHXLjelTbhFMrmrzYa176Yk3sj0RhbosRv0YWk3KnjWypiibHGm55
R9egcpxqj1S4L65mWYQcMNG7IzVaE1KQPQ0HIzUeJxZJqvJC1IeNCSdkOxh7uC77YZdq+jEdkbEw
+n0ZRvjqRFqy7Wr53pdWtKG+NC6asb9WNFDjkY80OVfV/K6DB4eyyZxeTxL+QbF1NGZs295qVfUm
Tc6RIS3e+oDCaWbhoi8TGGUu5TYm13tzgosSDv37FMebXod64lUCTyTCh2WZaC/E0XJMcvGiyeke
YuILSaUrz/RGpMVNs+iG/piamFFcEzC5eUIppmNbxMU2VMmabhkK1Fn+BAF1lZVDr2tR+bgjnOA8
FP4LfiyS4j7tmfU1az0XuALkCvbCWZFc0lFsh9DGZ1a/w6IzuqXjG58CTZX6N6GLYL2+7JULpRk2
riMBcxY4MethA7ZdCbGoigl8DYVD8qWF9QO/rbqbz9xt/vm3hOgom+V9k1NGR4jf+8Wy5QTReQqX
h1ePlqCaErWxlfFHI8lT+/OuZlwzGiEWUTcJ6F2Nxe3pKifYqYfocdVlYYiVFxEnD8dKXv1I4uHK
Sl7m+aweNxKY5/hf3TjkOfrY9xahgYJXvarRKl9nxJNJ9uxjGgb3VlM7C0o0akxIdQysnu8tDUWt
+l79jX910CwASmwt3GK337NINUS/blIKFvrnAG0Af5sV3/6vae+yq0COs23wbwdYuQLur25SA0RV
36vLMeDx0zLAjNzusHXZ7dG0T4xDGN3o33f6j3ryspsw7fAIaTJc6pRQLovQJe5BvnLAj7IIKOGU
XDiw7Z2FuoV6vjquD2jaYIPC+2khF89FeLWSYKeevG76da3eAI1rKxv39JJH0iXVw6nXpZ4WRjmF
TwxS6r3zGMLZRuy21L1jX0ekhkO4oGLCn4F3L9XhUW9PHcL/fKsBr8ocWc1RNxMgpFxo/SSZIwTC
sIdzW6ScbfzuP9g7r+RItiNNb6Wt34MWWpgN5wGpE7qg8RJWVSiE1jpW358fkF2XlxxyA0Mz1k2d
icyIc9z9Vx0I2OKRBM5leUwF3q+7P3TaFoxEzzoP7fAukocnkX7QExIaeLkMMq2Pn6zBHIsJRRN7
e7kJt80NRtQES/J39sl2HehQdPRORv5TXgq7BzwB+TQM3Ze2/TFVMN54jjwmqG7y9VYeIZ+prH7F
N3//UBE3yieIKuckb8VbXE9jykq97tIOR1TeTl7OnYYjL2O1JCylC17oxynGUHBId25ZEXTwqleA
WH5JmJDJYLGN1nNP6PeWYN+LcmgJmzdBOiIr+fQotqF5Q12XMBONyJYYi3O2e4SNQkGo+/ST7fZR
mzlcC6fZr3HxGKVmcKkX+nEAMTdRVMRuqnMsMYvWSw5FP+6v0zCcD9ARPuugO84zaPZK9scej8kL
d3LwvmkRmjXpVRPhpBDjSBWY93QLPyQJD8Ddu1U0CLvhQB0LnPxpigYBRezm0a46YgsLD9ODboEJ
a3flqVyPsVnE+KDi6D2Wj+Hqw9bB0bihxmHckJ+hS9/L/7EZNne10MSECtZBGjIlvG3cY+YIgsUm
spni+FMPR0RJ3k8t6JtN6ywvPel5IDWMqHUCKo4rFZtjQTewWu/JWtM3q8S110VEkdMwTDE7RP2+
OP1DFlEPrQ5DdtcEbbIW9gwbkqumn5CCOKdFNqxWksGihiml5K1u/Eh/VONufHx4ZJVgarZti+JK
E7zSEASGgV1Okhd4TGIdF81OjkFbxZgusfpZDIWXYrnrB6SPJPZcR5DZL3D4hhPcw6Doyuyn3SZY
H0R0j+bE5y9/VX4FWGvlb/AndrqGlNcF3D9NrXHUCwAkqLr4z4S7pq9fytooryYbHUpYk29m2fvV
AGjpfYT39qA/1MSKbgHT3sMKafPaoHQXkALPjuRI9pl/ocBJaudj6TE7KGMG3Sa8Pvjd8GhDlMRB
zjYcMFRZpuVguVW5N+fxUq9z+1RDw28lSxnDTmszCZjpmNWVGuHnp6LiYyrmFZY0SBWI6Mo5rzFZ
ZlIaMstGBJFvJgPeW149RCFFqjrQfQ8DnaF0d60RODt7Rmpc0Mks3pgcyg7QryzqjgoL3HmQQ77W
PJd+HCN5p7lyF8c6LRq/6jAiYifAGzzEP5bOMl17VEvAKs6t7p2DSntew/ln4pO8nAQp/t2cY80M
/8LNtITQe5IpSbUpTzr1tVM2BLPZkEhmq7r5oBWUvtKDx8jJCs1N6GBleZ2uybQl0v2ySDguJt19
zmcfZ6KJwemQO/sxoG5ZEyLAq+WQLDzTS52No1NRwQh7tISZMbFGQ6PvZ81QTIZD6TSPRcmoOZ6Q
15sL0ea2SXryeIIqTHTbixNWPkLS4MGd23VfGnF5mOafVJzVbkkX8wCn4bLv1otwNl91A3AinnLi
yEFXlpls9mEq76y4+gnejV8vpMAd3PDzEDZ3QxdfkU796efXQUBp1OQtdq+EKalzIYQxDAFifoLr
QowLihjABxQ4I00EwsirwBA7bnM3x7C3SFMlmINv+AtOFUBRsaSKis9DkbfBjPndnaxrg3rfy6GI
9BPlEdoeBGMcSqm4RMdoFgQ9tt0JqAuFQpon58HHthq4SIEGbQ4uR/nxTqQE4K8wF+Sabld3zup8
K2AQAvYA3HACD7V50w/WM1Y412mJhhPIMRurq9FtdmwHez3FaI+iLtuHHohANaAOqvZZeDfrGDu0
/rhdV3hxpUVVJm8ygUSXofGS19V7lzv4vMADqoXFI7g7ARNbUruZDnECFy6HWe4jqSz0X4KfKWLO
OrIO86aXjgVvglkxgawhOC09mh2j90iu6D2YIkmfi9TRgNLqY6+VvZtGcWfVHAtlEL9pE2Ya2L5e
mEOKodZExoA57+J+0LdOyIbfr8Fwhd7sZtbnlzjq3mIZAzkjTJ4kdlpEBXBkIKE8GiszIqKnNu1c
z/QkVoYlCcJyl5SFPcbkHxDEkL+nCL0iRmRa5HIiDHAi3HY6TkOOzQE5MlcFBu61Y17Z2fhtBfpm
dMgB4o78EURXgsSHJWVE0WIkWnU7v7Ie6i5ozoBspF8PM5p4mB5V6uSnwLVvrcp5T12MfIbuh56C
IVsrNUCp92QP8BMEmNgR62143hfMSLjaOQ7NFlLdOGHlS/0bZW10MfrC0xKYaWjpHuzB33tgUgXg
XBt1z9kcHFKHb671wLS9/rNM/ccv8tTUfS/rT226T6pTaQ+XWS68WIH8clxSV9M460LrRA0K+Tn2
tj0y301cjxBquhbSSFS+C2LnCsg+r3KKLsmngIKuXz935vRA7gDDGvoNnLCdDYNgnBJqFyV8+63E
c0PXUJ0p7GyAJULM0ms7ra/TzAJUpWCfTRCzCCNz3I55+sXl/8rhu/uiT/9XORR34ER999f/tiCc
/4nQbLiGS2NisfNY8M7/kdDcmpxocGB7vArhUCyDAkVBfn0/RdRQOg9kOPMDd4wRbWxucGreKO5C
OvAllRqou9Cj9J6Fb2ZjF64SMUEZWvPqDrVPjskHZVEYeCd1zQnRJJVw4PhOmnMcuQcz7t3rxaLD
0RHu5gP92wgcGQiA1wwNbucTale+t39PiHb+mU7+9WcTNGjwtwfyxfyByQ2NqypQmPVH2rRjzsKB
bdl14EEe1dia8Uu9zurPaiFH1TQc56LxDQtVuXAuqpQTgk4OVgDlSgX/bhGaTwwTYAey9EkR8p1w
cwqwNcDNR6K1faTYfHtqF2XARt6udjnmbGtmXDyMLbYjvCBUg+RTyqZYjtNMqMizxe/xxbUXgkNZ
MgoKm+WOKusNMS/mUqxwhYvNCNTKk6+jzMviy/pXk6y3LQ5q/+FLs4J/cbTwh5qW6zsB4O6fvjTf
8zNv1KzuqOFKeLHiF76CUXpSEiksdyYCzgQWU2RKRY8AdTlVNuM42VpoWK68KnBZg7SnsdRuIjwn
FDlmnSi91pXFw3NJCjOS/DLrCe4aXQ4hTOrvGZO+fbHZbOtpNMFxV1okITdEU3Jcs/a+H2c21fjU
VvsoZigtZ+C/P2a8fz5mLIdFAxWGD5PxnyQI0dBkZpBE3VHXCZ1K8q0W+vjUx2wThRaBb42o1YVM
r5s4CRGlg6KRY1mTPO+EbEbi4DhQwiW8der1ymoQyFYo912WumI8dTUUS1UwzA1uIDANKtlUIrt4
X3y+mTIIHkuSrjaewbgFDgTrj3YZFhMYUUD+qhSuTkoAOrGBn3mNc0wxdbvJq85kgcGkSmcYHvl8
9HRSytdF8ZDwRW7OTlefXJ+cF1f2Njs2Akw47BN+xv6FH41YAufAQBbjo4QW/BC0sD+zd0w2L5No
ecqgJqweVoNqdwWuqinIUYqpQtlMgy08bgZg9qmBifUfzD6R9/7zAuZZJqIVS8co2/X0P9laO4Nm
1fkytccUd/7tSLF66H1cCkwbzk453birixlL77GVEifkug1RVWP8yZ5cDxCbzT56WuTgq4VnVTYl
vszFtY++eKNVPElLypcWe5agBL/6WpQ642TjadyNTbrTDPO7Pq0fXhK9wz3bT13yaAb5p5+xcBTa
A3MWNtTWBEOBVZa1mMR0lRhEDu9rUddkdoX8Hu5bIzxOO2Q2pI1xsouXfEfg9VPYx6i862G6DTyM
bdf+Umswq8pGc+u3hMiRQOFcOtBds8wqji0wScxL45Ux4ywwttxSGie0YNukaG47ZnVHa86R5FEg
kBbaYUpBHBHn5cS4MdcLfHII2Dard+Hge43LsJMFT5hhis5m9TDQHetDVvw2p0aSIs1t8888iPa9
z9rk2FSBikml7jcp5KxWu9fH6LPELkZLLTgx3YcqKKOivnM1EMy2JL5R6SyEuNV6zuMatlfSF0d1
8urhmRhU4RMr5bu0pnTR1maR2VCc969T4LyGer3NHBxG2pGM+zVoD4whr5qViivQqBHWCr3qWr0J
MYiKf2NrMWWak33a43zfFAVRfDF+0Skc+oR0lGkNPpYyesbH4qiYqn38vYqGH5oprxXTQwQ2nndI
IpyimGk3SRBHc8tdIHboBndaRieaNOVV63qPmQaDV1hdUnGisTaFDJLjWZFf+Tnujgg/8XdS/LZB
+o5y5KTTi4E+sm2OCRxSnyGCFzPqEAKdHQM7ZQjiCS+DBdkRZgn2BPferrE8gs/f4BXiSytMJbvr
IEbuu8G698PqNZRVyFt5c71vnpPGfFUneNzWMdE6832cjjAA6ggBTGPe1ekcnquWHr9j8BCB6JHd
8uJH051jaSw29D24IKcHzFM3vtZSyhWUf0ZAW2R4+re5qb7VSXW3iG5CcnJ72uOgY/PXwxyLCjt8
1Bieb0PD2LQWJgGq7e41BiejwShgpbw3hP5YaTwxnU9xgnd49J1Jv6apwzaOLw2jZfcAM8ot/7J2
YfinvZVcEktGuhHBF1FZvk7Fumt8hGzZBHANMv40ZBV2LtDTHIS+05Qld6k5nZbFn46ViZOd7xX4
3qxjuEeQxshiyL5VJY7WuR44B3uN78iFTE9a5uaYb2FA4fvT1bSsPxxMAh4wZcisjPyhGC3Yioil
9578uGE5aok28XomTgl8T9xVt62HF1HdY3yb9Im9L+MOq1TTwhO6DzB2Q1gxDPnB7TUH+J+olCrA
Y9O0ejpVG+CuF2IPJE2MmTpnp4hBJE3aS3KR8kvsZvLUz7DKzlaGKjjTyvO6Ju62nXXrYiag3WRq
fhAda2yV5anoF/O8BljvlHZGVKl5pw2GUhSvm2LNDqu96hC6Xuuladi8G3Ipne5zNrnV0ZgxVKZh
naGkWWfP6/52CdjQyJDYaqZ+vxquKVlpWPpZ5jZ2rUc3qNZz0D9PTeIyX4KKMi2NU1DBc7EHDBr6
5FDF2QxfsdEuTa+9hPIwH5tw1S4TDyPjdv1UVzq5RV1CUQcI2trQbMsFqzzfItnM8q9XyOtH2/aC
yxCLlINfWi9JE2RXc4T3mLUW28AoHKAp3IGirroe6H+O1bTeRJ6XHvMU+6gkH6Cb501xiaMEXkxj
Um8YIzqX8WjeQaIjuEk+pfoUlkdAYWl1n1UIhyWsyhbyQwKk4i/4UNGGktVr4SfmjwczWuKTm+fg
Ow1S3TAlTSHh7fQquSx1vT/W4j9kAB7uLPFm7WAIXvrFM9HKW8t0olMmHrC1FCGhUcGnm7v5gNjs
3o56jIcc/+AZjFQy6k6Alvk5SPX9mix48pgf1pRijDiY7aXd9O3lHBs/G8jp+wKfBpTnYmblE2NW
ucsum0fj5NkYx7hMCS8nk7zjlNghWYsfwsh/xg0lQWSnQ2cJER1hlTaU9JCWlV5Oy73TLzdlx+kS
B8Ydfsc+tlMr/EGtS4/zAwbHBm6a55UPMKxRyWAoxHUhj8dDZ+TYjy79QS9cuuSmWbuzo+GON4SS
VwSIskkX464UETQE+/RE2g/cY5QLzAiNDGMU9hVEJmeflVrImBgYyWtEUHmPE7KMjen1CV1efJPA
EN+aolGhGUsuSkqzsjNwomXxyzqUKFXVw8zCI59EF8bqXnxUEq6q75kAZ+Nn5MLXgbCGt6SUalL2
Qa/+yGP3yS7WJ1VdFCMGMOBkh8kEzov67nWMYDv6wH0wufN3Hw/PjAChrS56Bqdi0J7aPVMe3F+o
3fJ5Tg4xgqrFqfZTm/1YouhS0bNJFXU3HoU0cF3LyYhobXK1G/hRe/UpFWFaRkRrWNzN8RZSI5GT
xo1hY3YNqLJZhwD4q3tUdVK7sH1MUUEsMXQrVPvtRhvozhjTGAy8N3hc3Mv2qTjkiF9g9bes/fwV
ZEak39aQ6W/RZe+TUIN1aOeU6e3j2hTvwocV9rlrwUBH2ASUKE4b9XuCCDKsVgyMmZpPEVa1EGM3
ucsr1RPUnCq/6kJmNz0iRCsDh6ubDYr6c8pc8WIYeJ8e6nPWQDrTBhye5J2VSGaNav3iXXH7x5jO
3cOZmBy7XZFNB2OYHtc+GU8lYXI4EMXXbT5hJtntlWZLEYTnFhlBq9OLjvDsd16Dsgwi5aeFx8AF
4jn0ZBb9bTOv/kXiFmejR/maVqJBDczjrGF9qGNl5qxgleYd3S3aEHd6dGDuFnnyuTY55yoQ1KA9
ZjMTB9dFO9AuBF3AUOnJ/zSX5g6bpWO5uAhN8PmTBtoTtvHQebewJW6norP2YweLq/faU66maaIH
DAjMCNs7PWd+U0S47fT48Q3VmXj37ZpbD7kMNGtR12gp8xi9CfBUHiharCvHhDdFpz92KF/4bzIx
q1w8/NcAQjFoIWuyCZmi4eBrhVYGIIMkIwp/jTG+D+qIWGOLWSRlJLFU9Q1FNLaIolSbQ/oTAqFf
vKA/pEn7ijQNzyy+5KXPpq2eTiiJ+NDdqRigq9gz1RPpkVgqIxiwhnVFolu8d8QJdrmGzxRvEDkh
hB7WB6ucsS9yukcR7disD6y2zYvUnmp+ENpUIti+4U2Wf3ZN+5ABXSOSofYtGNqkKW09eWpXCXHZ
G3/yvuWLddNo/XXiwYIOW5jOkgevY0Y5EuUKNMhXF+iYXifpjWO6PgR55pKD8zg5OeGT84tuwIc2
SXoFDubniZzEhIfAAw2mz7jNex8Mt+DzTyICKyr5hdxf/hhUu9FNgqtepKiJSJFI7eOj2eB0qkXU
eInAI/VjjD606LpCc860+km3ws9aW0k9hj9ZId/Zzh7mxEgw76aSzxouKWG/MZmW9ljd5uCtrD5I
XUg5S7ToB/GkyHmpUtmwd8T8va9T836sluBNL4pPw0QsIOdtb8T3rl8cx77+lYXZyZABSMHkF12v
fsqW9mNkcmrJZ5ypf2tvSLcpecJ8xADmUEn3UaxViINHfSosnKZ7wpRoNI6TxqkThLaz1bSJxDwL
cePQ2CRWwta15vRTTUR8sZrTQoxbGARubUB3dbMWL2Q/Gg9+5n/3cXFhBrWTeinGKUgfiQ2Ga8U3
INKhKnovHRuF5JCNDPUuM2nYv9ayiB96qtL3YM6++1H8q4zdhml0jZJ6wOTaC8s9FqpLTCcPSZzl
sEM3sYCGWhNFtXWoq4EGRzR3nQalcWy8vYhWpB+XlsRZaK+pyXiTLMYyrcApnUgDpa9Pre9JtiAY
FIWH6o/qmF07ivG9rXpO+TF4VMIppcAw5KBqFu2pxNeoRE6tBnBqbm3K/uN1iFL6CfUNhgrwSjGz
myj8CpkzkyqXbayvbILkOBDzUsw4BikAQOlzdHSOmE4y8vdws1Jdh236m6Tb4yLUug51L5X9aGj4
F8LpCG6GtT8UFdZ5BtyTU9IZkLFcHxQnyc/kLJZsLU+D7fJjOJepHZ0M23Q2Fn5t+9R16ccg/iPS
1W7G1f3W1wR/48kIxoNHPOqhn4usshk96NS34YXWQjynX0NPhtn+hlGGPe/rGEqrnrjejshTs+dX
VIpYPVnYicpgh5x2zjFDN0hIZChCt6c+gp2y4k5h82bHOvp0Tm5ttm+7uWR3ZUVKC5rFxka17zGg
1TuKg2yydw2+jsZiQMBAdTGsATZMtY7r14KQCLHGWQlEJ3yAnYHWiESbh0YrbxXAqZpck1T72vKu
Bi0DZ2f63hbVGyHg+6hab7qJE1WpbkMPvNJpMA63fgzB/Bho3bwlo1giTUsbbykyCTP3o0IGse8L
76ouIdAupATs60W3ThU+dVXM7EE3UfqGR2XTsQzacm3az3nk4JQ/jQhLZOLjRDaav84vr5hNn70A
7cHMEtou02eVafA/vYyTriLZPb9LE1hCPlVTJRJDpVlWypN4Jbdy8Yipbt4U5EZ68bT1++VtDYyr
VF/vxwKbMajwDMaCTFgK5bYJ0jc1tkIpykIeDz+8cL2dxc2p8h77Zn7GTWfnZe7jFI7XbeUcfOlf
B0YVsMbQbImvQxhp1a4QlZfAzW6DWJYPr/pJTRenUw03s7jKGPkkFYRzHMg79ju186V1e9cNoMeg
mXtRIKqzK7MI9G66S780oS5lT4ScsEympIYOcOjC/iKX8q7pWZ7VKVcIIqNADQGKhvGH5xoVE3Cd
hOLlObfp3XsOLiu9Sxz9oxw4Lwlp348uK2dQ4HYgk2Pfg+uq44arPpifRT80UosUhPkFSRtYC0OJ
ckUTNawa4Q7Og0J61W8I1QKsPmXo3ALmtzVBEx7YROc9AjSxs0iNVOmsTIOPXA7+9WmecVcVMF7T
tV+jPb724XTPOAzAAf+3bXxMXE6PmgGGOhq0NiGjQc4LNUPQAFiAfHhB5pOHRfe+Sc0MaTPbKuRC
AVi98z3EdUtpiQKkzRcapEZnTTFl9aOFQeL6HM8alAYsqUvqYWaPfFaboSGGW1hcLcKjyBhBEZEL
TwlP368hZk9VoIaq83oVyQFZD/TOUksPFn4K9KAnrS3vAl+0vSy8Rs7i21EzJZEG4wG2N4XQfLRk
x/OhfCLlzu+kHrOqeUuk/E70gnhDyOxLKi2D0lN9y2lsv0zUnf7MwEdJvIwnb8XxP8p0cMlOYxfD
PJ9qxwiHy8WOPgXrS2L4KSvuf2N6UK/lCKq74vYHfbN5pPH/LDUk0bPmnX1++Y0SFheyjrPqM7Y7
5B1JCzIDIrf9Ts2b58iAcAomIagL/DN3o1PtkSpT71O0h83UEx/ERgzVDMzL52cp2jvkza8dze3a
EFe7MmhamGXAqMfUPI9f1TnUGMa09+YWwQo5sVG17PwehYl41Igkzp0rDn8/usvWxt/6IsAXNa+n
feQMKVAxBQe0JZQZcmb6Yy5O3fpKH6xWigFA21jmXUahNKemfBnPCuJYC0wJavdhiZ+GX86C+d1s
s/eE3g26nPeSlvoiYHSBPwPwUpl/Wl75nhTTHbGkyC0jDCRpbnBUayy4x0o/qflUt2bNzll05dUi
ZgKFl5X7ej7Y6AEqm75BDtYlobbvZTolZQsYWbJdOuy0RFUo9VwiVghWgfxVFIiKNuJY+Bfiukbk
BKA29CnUmtrR8rCuQxW0KxMs3Zl0cpJzYgH7nJ3Zvjcj8DJdW6a9jdh5qu2jFVWfijAAxR7MtCTc
wyIZ671tNYzzadSSdaBAidx3tDBH+cpY6YgPWPbSziSirbW74i72qI4F/JZVL62HHWz/kuYosi6w
HPyQGeQ0UEMqBTf7x3OElw5ODhzXfoY0WEfrI2V0zeh3QCeK2+tpcsl0VX9CPEqEdImTdRW78MIf
FIJRyrE5++Gj8rXIkFmzR8L+xfO8whMgqwnzyRzzHQtTQHHOq6Rinu5H67dZAzhrTL5uZRhEG1Kb
6FWjTnMhA6NpsVGb00IQeWE035bcbeh4af4GfpagRh87OBejhpCYw0IVKyih7srSR0cbf8o3Ku8W
Wy0dmSg6OhNIRGbSBclDoGeEFOCJVjJBJjEm36sxv05jamzLtvgY8uRaKqc1o0Sjtt1jaIequOTY
AVZ51g3GMCEa0cLAQdZcX5oBAa7HoMOVQsIxbQP/jvVSrRmd6NJJOQIyRj95gY7lMmznPWPxHR+X
Rg8w/UsWT2UzD+TVdT6zXBKlN61Li1fN67Kh2siQVNDtRsVWnC8YEwHviMKhaPtfOoCHho3Jhhy+
tC0+oY4y3A090qkD5il0YLYIbp1+3MIlw2MUay/YGONPF5thOdzVmojxHW83pHuFh+Cbe7RzD0iJ
EkyVmXrsQ+V3fvoVEoihuErtON74eNCewTQ3U6O5W5mBK8sCP3H29FE3yqrAEFF8vDDlrRzEUgU1
pDp/YstDwMGYFwf5wiI9KbqS2sv2wEPraL2Zpwy3xKSFxec9LU1HKJj/pIYJao6hdQv5laP5oMwx
2nyBbZt1sD3RA40Zy6gfxPTQlneOc/xhcYBcSC4+uKYf7btHnCDBYTKUWYU/INf4XGwMkDIN6Wnj
OA8xCPhFqa3HuecYKEs2dj0YjX2Fg7DYvBReda0N+LUCU373p19KpR42GfSSgO8cg+mdT5Pq1MlV
jFLX90e2ghVdVzCZzUaIAT0dEWP4epOPnERVyBgyZh2ywobtOsGdvjjHxrCJYtIhQN91j+njSLk7
T/Vzz5Isk5WiYh5j1MeGzsgLIP1BHv5UDXS/dg+WNTyP02xviBHbZFlOEDiqYWT//asGajsN1nae
SCtiYnnRTTQYnktcaF2dllynBHTXC9sTqq8M6mGXvWFwjc03SwTo3Ihzv85aB2XL9CBnaIh0kmZn
1xC5pty9TEJ9gVJn3xfC+Min8aZpzRW8JiGLEQ5WS0zdthDyFM6aeulwVjKc3Y1sLdHi2pjNMn1r
mJJu9SDcKspF7/p0nk505VKkbJqA9Thcf3kUtnBzUL2UXlni0EU1qq/Fa9GgxnBaXIBaj9ebU4e8
doJoKCJ3ijwU4966XSLa0y5kUbLz/HV2MN4E0+qM8Xvad5uBRDKMQd8tE0AW31EmGezkLJLvynkn
cQFAGocX1WztU7P1nRqg8FM3VCUvylwlyZprrRofZN9s4KAzuMcv2oZRrFr4FHTIMzjNuyj/WQ0v
aglV61mZvuMiiW1DDZfSfsmD5BAmzAfccca1vm2vPbDXPW3+uxY7O6Oo7+Pm1+gP3+sGXN1P+c1y
k5ItgVW3mT0EmFZ21dlCTmKhUVYhFOP1BW5+zF/fpbsrowBPaCKkIOpYpcuQJzo065WJbzj2AB3z
GvjLe7sOLrEMPxRG9kOZchQaK1who2k0BBetkD6i0H8Meiqw0KIC81nOZfrlYQqgOB3TGmPJmbzC
OBRXd5yOeU4N1LNBT3gIRi85KmMoxfSayHggi5t5HmeHgH+ZC4nWj7JfUJ6ojEJyLe0m+6WMhfBf
BV6qrC078MuQ2r/SLn8SAyPZNvUqRaRRtR9+1V1DovxQcB1sv8PS1S+rTx2E606Nt4v4NjDlFM7Q
2MO27EB2Yzn52r56RKJ5UgCw4YHYMaC5sIPgDi/A2xC63w5RBkttBOe9Dx+kfZpnyvsKQyYgSYZ5
oycOVlSHhVD8Bru4dnEV3ayl9ksNh01X5MTzyHhq2ICQQGR1+N2NDiZ82RJcR3MAgyiCJwM+h6ho
2I+Q3zbqIAUYHTfO6G6KzqgEiP82xLBn5dvn4IbXAwBZ9PUVY8Ir4SqhXjiq2k/1bpV2kxThjtxJ
Eq7cxEEz4qH/aiE+Qsy2MGiCopscZjs79Kn7YpgsybBNf8RCqY0NMik6E4iUOsRq/W8+Pe05GeuX
3vCbLfDOJnD7G7hmEOHFSky6tFkskdD7YdCfvMnMdyxyrAM0hp8yXq+6x86Gc63am16cxhSMOgzm
h2OTRj04HzlhCpea2ElIZyPT0YQdsOzwY7BmD1kiLVvO3Z7IZ4UKYkMNSUf/lnTQ67haoQpY9Ge2
05xx62QZLb3vckKkBdQ0E12NVNGKAJd1VFremrw1t2lLQ1HIHxpLBdAPt9rRbYtyF84kmPhGd6/8
u7KV7Zq0MXjzPh2giXcfcOvOhRreVUQbuCM5guWCcFqZQNYDwk3TfZTp+Fp5H6XWfhdHK+kZAT6e
0LQcm7y5E0+RKnGuVoYeDJGpGWcb9DR4wLb0FRUhOkxWcpY71pW7YtUflfdhLh8/0K5mXdN3TYaG
uBM3OpxEikNoQdPtLhlifldTFmNm5Yi7lUa0faqY8yM8JbA4SqytfIXLmtV85PGbL+dkVYUkOnqQ
YGi1rLx8znWFqisKpTSe6sxdxV1PejA1e2JGcbaoXnK7+GnJ/FS+Zb9er4vaP3s1cN3q/iymBpkM
FF29+FzE88izP8xkvpefx3LcbB8Db7LcAwYQjSm/hsaQCcymISd64De1m29I+NjQgfHkbpMSbUal
cdFIZSVfs6qIZZyu+uvZ46RXbkXy6AV3ONjilMyqA+yxV0B5nF0uslDIDo7mKOtx3hvmFJIEMXHD
gs08Cl6WQm3nFPTDdA3v6JLfnI6FV2tdCm58avgmVim1fRnf43V5687o1YTluQ4wrtvG/6Z2khGW
D3ZHOqU8+H5aU4lwiL65GBYWa3G2CYSRP2IcrrNyeJO1Ru39TrjeWBCPdvBE7WUvVmwDdJwLM0o+
Q3wwLhwdY/Iab8OkrF/76mGxnEflICVFr2ut73kZXKLAE/tBsh/WKHrpb/Qufqs166O+t/cENDjb
tuYHlapCbTaajxp0WfZQIv1QSlUBFMybDrOEC5sg4rScTsikbqHoP3cEoF6grn8sp28xBvUiiXhs
TNMCSExZurJ3Vd9qpa1tMKdPOuepapvpaxpnGAwDHAdloxlZ/9/R+FfZJ/3yHxyNMTAw4VP9b9Tx
9nv//b++nnnzvfj11/9+6r/Hf3Qz/tsT/uZmbOjBX3QHRbqvu4Yjprj/62ZsGPZfdLGbdQwdDEO3
sRouoYvEf/1v2/yLznLm+q4euBBC/tHOWOd/lu4YnvNlgvx//88/cFm7P13/I7cVcfefUpl1htaW
pVu27kKgD1zFfv0DyRP+cRIzYkehZ8CEz7OIlc9zfExSfl90CR+WtCy4pl8X//wAOz9YxYUn5K4M
TApPJCY6zOa7oOoPpTdsCncKnkfSQ/ZDZVPH4gxcLpp05mjKBnwhW23irMUhQDPWz7nSkrsSleDG
YDU5dESs7gk+gG8GuQQdSeSxjWJ5k3rRTbGiO5/i9C3W1tfYwI8GC+HkWNvUEdk0E6E9NPsCnw04
SUZ3yBvWEggrbLLJ5FDDyp/qF0FZ3aqLmoFv7IO6CCidj5e+lONYxncXsVZj16vuSob871/FH15G
3fWHb0k9St2ou/4h6VZEemk8EnYFBfpsZI07vqqL4TDle9uOHx25Q92k/skiU8xvyvpf3mZPfcpv
JU/J7fDvF21tRHSjnqnuUk//fVXd9vttSvVEdf2fLv77d//9AdWlKKmREiXtfOonHHZwbcYFSC6N
8o+69PuOLoPI/PuquhQ5YhmkLv5+yu+XUU9RV+Mc6FBPyC75Vw828IBYv+75wyt+3aqe7kQe76Mu
JmT6rU389WH/9Jl+v596lz+9lboay0Ghmfa4/f3cmgqQlkX+Piiv6KNrPKrqRRyFSvVvIm4/ky2+
O+piLvZBbkEjGLUV6hju/XpgKXf8fsjXa6hHfz1I7v599Q93Z19mQXZGLKC6qB71p5dTV//fd6u3
+MOnRM5P4FaQEKBOujnGEOKOlMmHVY9sIs3P8DIGeIQOR/aZul51yd8epB6urq5anJ6nb+qp6obf
rwTHlxdR13N5eXXp9zNL5bb0+zm+NrjkXGB30sbarVVrzbk3ypYN8PfFISS7qTDM5qzun2ExbGsn
oMHXInJXjMzajtgIbSdNG7cZHbnjOCejLLpz6A/dGbrHlbeQF+jRsB1XolzrtcTyyU/gbH1dNMSz
iDkZn1xH9ve3i+rWuPcu7TSKD+qa+kc9UT3u99U/vKS6Ud2tHvj7eeo2OCMMQ8hZ3zcREA8ARfVj
XJoYg472cgVSY6WgRMIGH8suzNJ9tbLJP1Y3s6hXaj135QaEJzV0nVZCjTFWmqhEzrYXuscStlq2
NDfYIj6CmS9bc2w9ftliLs6uc4VZIBkSEgrhy9+tLv3+R91Wula9rUxSxujtYdS14vtUNCkLe2u9
2GnDUM8z3GPcNtYhiidYuBH/5Gjg98lqPCbFTNHvR51+DgGbAte575IQpVXb9+c+aa2LBD7cVl0t
iIS1e/4KE7s7ZF3Zeoan2BNQ7RvEZI1IN5WRWC0+YF7bBIcoGPZ90kwnY3im6ftu+YPxP+ydx7Kj
2pauX+VG9anAm8btSEJCdnmXHWKtNHjvefr7MbXPUZ6sfari9iv2DhIQYiHMZM4x/vH926wJqmOU
d5hENljmAtXhDYFSgET2/OSnFFWWnewJWZQjV3/pq8RcY9e6Z5GgRyDIWySqQ5JnDYXoTUubvDTe
YBYIHYrZ20p4yXfaQATuBtgivoUG/Z8kMDFXTxLmMZl+6ZcHSUySsG52FoJlAGqLRaUpywcpuKvk
VtqZtQlYoBx4BCbGuGszaJq1JPfEbbt7FSr09UbUlit3u/3EnFhHnRt5IcJMDArlIwCAdGcvT0E5
EaUzagdxw21ZzFVqx2BhcurJs1EFS1Y/HpLSWq6wBv42z8PYhZjKcmjzEfxXrspAZCLXLUwhG7+r
NpNM5LyzKSgkNoWt03W2rTysitR9OBPwHWr9ENSMHoNSxkk14AGEvnxAo2pfJ1W315FGwpcH5NTW
DXgvDeo9mHyUXi0hEshzWrOxgi3VKABBULWVCw+BHo2nTA9NvJ2eAIviu9I8jd/scEfcxF6Qd+v5
NfWkX0W4C7RNtdQskD1aJz8ikCP3Ub8rg3fqFsuRGI43de/ud628gJzVG09FQRa6PYgApDxQ5xrX
CAgnWh5x+AjZpEx+3K30H53/2WfLrmNwlA7Zdzclhf06QFOVXDn8zLQTIsJ8SacdFz+eYEvQk4IB
s3gPp302/2S0HRvQZ0JYKlvkjgQ4ZEKalN4lpGv67aC/mOThjb2mHfvgzfpplvvJeDEct0BTpXh1
fC7M11BDTnjyQxdJQjYddRIASL3kfSl7EHKb1i0YSoc7arrnrt2U2q7hdKJTbGhwdA4rOjO46RwC
WmttXku/RgZAFmqHoXuvcYTDBjjB4e+OeEWWb0NstrvTZD/mgG26NwwoGYTdl+0Ps9/VB/tI3pDR
LdpPIzrEE6TdTZ7uQ4bdVLTq3aHFkiahWhJ259qXL/BgTNtrFpKtp31CbaeifSd3B4yVVCI5zR4h
cCFfACzi8wxyM9WeI+11yXfcTwFgSfqoO2B17S+VOPZ7/WpLh5Hw7a8YsBn9tTvljIOYlHq+4WL9
SFq0cHYprg2v8XF03OEuiDbKCwqoDUStoIXssy00aP77ydyPyF1CqjgJtv7Ew3ZOj0FxtpO1EoEa
w5jhZKtf8UyXmmYSUdh8kh28uzaFubNrMC+H2ron/RQjppp5LshjAqCGp1wEr3pzxnVpPqLO4nzj
oko8Mua3mSvpF4xVC4fapS4DhF94IIocaC5linq/mwF6/eKZ1Y0f4exScEyph90elF9F/ZAn+3Je
a/JywjhPUkVNGhY9GMpZXmXvY8nN4ChQtNKv2Fn7DQ2sgbk53s/5dsICj7Q13I/4HHVu7pCXWVsY
l2JlP27kU/loSK6iPzvpgdi4DjEZPbXng0lvtlZxTGfS5nQdThbIqqbeELTAak0/zcm0ckHkvIT1
CpiW46bGQ6tS3C6t+v5ktNsp3o47fmYANstIva7dD/PRRGXzM/5mShwq1RjNTpU3g/o4UFhlbuVn
Vdro0oecI1q7i96NEXnzDnc1xaQHvs4+HO3Q8CgERHHvSywd5ehxHjH/xjaBp7aO9/IibA5hsGx1
shSAqLPNMBzVpbAG/AZK1wPzyrSeNAJvKL5Ocf3VZjsQ0gTrnjv7DhRBHXsE0UhfmT9K6BMvNoQS
V7vgLeaHMNvXCN38mh6kW+rb4SOBVmvt4oULsoVHw7CoeEcSQEFTV640gDfVhr00+GFSeJFuOOcX
bmbr7FyAHu2I8DSuRL6WdrNbkYBEgYpAk8j3miOJUOoipmtfGDhBpSiP3buhvVedZ0HV8gAs/yAC
ltQeh2bNUA/JP9iXuoTUBopmZ2cnQhOmtkKr+1K+NaTTgIc4x/Qod/iKbAv1Ca1Si+0zTbEynPrh
ZMrb8KuLLrOz6bq99JlyuSr0FpMENfZCFLpWEW+uo5f8LTtT/3inP0uU9TyG0XbGW7z6pml3qBw6
8jugfw3FlbF/rHZaelbGk6Sfa/+IlCsrX6iRqwD7SEcnfSDhMSbr7CEio6h7mFTVVNanXnvvvCF7
dr4Xr9aReO/o4Q3+BE+lxKX0Ad0bKmzFHd+cZm1POznfgIHpkfLxLEsbfOq1gzm7EUb0PdwWJIIg
63A+D2Fs4vSwIhkRnkrpmRRTNz/r82GaHvAfTppPRz5hUkqmKES2Z3CRqeumLm0b1OuJ1FLx9Exd
/DSTG8MzDdFKfOhS18JOpHsKiMxNH1SbE/uZwVu9ZQ1Q4/asBnc9NsIyC/KWcLacQhp/lGdYYl7i
I0rw4M8U0aGUqbv5HMqTIh0bGJI20vUVqEJCTQtWjox+CHURIMoKuW4KROIHdNx4dRe+R/qRvSdH
BjQh7kU96jLcis01qJ1HNJSKSqW3SwoVf76ccfZGq3BMXbVfCsKvXUjFUbd5hpFmrs2DupZW8Zby
93rz3SDw94ZdpXmfuPVef0ArS0API+rp3qxd7ZvvtTFx/rWFD8/KchNkhD9wbY1fg+cY/P6TdRli
lyMHqEU1xtuIStr3nGYVvOj39o/SC87B+Wf91gEDvcREkRGTgUGhkp47lgXJldZkFB/R26x9L1tz
TleYzK/CrfH4ffWzdLvvzdbc7ENCdvfaJffUe5xIsf1G8zQsT0z+Fr+hG6SavH4zHnt/jUM7RC2S
Pv4zrGD+DdMzmyKbbvq9iRhzpxUb/9633F59SSOU1DsSagaSvgV5tgrGNc6+dKGKTdtvg8Hdp9xx
oRe2ayrsd+UdlAZSm/IuaB4ZLhXCnyKot5MbHfQNcWOuBFYpOu4rl/lAjiRTNl/EddczZbxup26V
N1x9NlhfB2vtNLmBZxWr5iJ9l1/Ji/TRqvlEmOdmh+KB2O+D/BIcEnB/vBJAROI1eAEBUbwUu5ij
2kUP9gc1pnymvOHzWxVYaVscNTn5xRc+LPbFmpFWiEoT90nu2VW8iR4a6sJIN3La32SeMMJEjJ5e
FJRl6/5JfW0u5HW3/b1B2nfV3ydHbOXJc662nbPWOWlr46Sdmkt/j0fh7hsOOPNpPlUXbWtjdu5J
LDqhe+bxzqg0Ip58GvtV/QyQDlXhdqaDMOVPbFGswEFd5pOxDT8wiQU2+omS5+AfvjWf4ym7jJQX
rOwdvY+TeshPoQoXCnnLOlmTyd84K1IWq/jsr3Hu3eSb4pxuna26ju/bvWmvMYC/lM/Se/QI1OMz
fnZW8TP8j1/V6+CWewBGG5Tm7UfwRirZ2CzCN5p4moAN0wx3342y5a3xRkvGrcMZJp2OdyUdRGSa
wdKGD/fzY32ykfnvk4vkkcI9EaneYFu1znfOfb5GxQ8VASfHTXiGdY66fq2uqQ1c00LJZOFW5oek
eQUybuZAUK13wY5OyT49cju8xs/tafiVXOxdf6o+KagriHy9y7/es0v0OLn+r/Aj/5F5MmeCNoYC
y2N3xrF4Bhn3lD9151xdY2ovv0QPJpof2pYV0lKmz/JPCEwSWbz19ELh3Lh6dr66by0oLTc5Vg+Z
Z3/qL/XHdKEhpIHUP+uP+Dtc+EscbMan5Jgc1Rdz3d9XD/pL4lIvtpJ36pnpet7g4Lr6KpM1rc8W
ri3lhivjZHkmxvDh+3LTedLbiGAWNChjWmBK33RmzwBkWDmusgfFy+94JR6qn9yrxUuar/bzMd42
L/MxoI1p34rELc68nZKf4r5v3+K7kCpL3i48RZvxmHG9YuDJyNSR/YOSXJdIqnEeZkz6s5037Ruf
8TBF3cZUjjZjFE4NfCheWJwmsnq8M77mr/hJ8tcxGBmUEXCBYH/gn4nFB7UiL9KXfKZdNtfGdtxT
MM/Tco9/pTfuRy7IdBl/1B8VI9AVFQ/9Kn/GYEr7HpgrNNiv0t28VbYokHgjxYrX1Cv5ddDekx0G
9ftoP0JvWvUgllztIJ21c0utrfWY/Zzo2jWUJv1I8L+kZJpsnTPeJ2+kQE1nGz5Mj/LOuptP3fSA
68WRLoWxQMRX8kexdlyYx/c/oweS1d24zhK0HtR5ucEhvose5rdRNICilcAFlkYFV9PmpfhJeRuN
CgmZLzwM+L8Fd077wWvwazibNASv7R76wp4iXfuzvasOzleWuhJqm0cnWdufzNUf4btx6kkhLUeN
DBIXrse+XaM55rr3T9ab/FLfwZlN5l32sPQPvgGJ+8YhxuUmMjaIBqbT/MYLsf+iUJbDk/KlMaZh
o4swnBuapckFTgMT6zC5X5hIAXVZjY/aBTDuKqCtoMbBre9oS3lNUs18hiXUvKR3NHnp3XDmvCae
vK5c6Uh5r3KnHkKeULpAa+WbvF/AxCfHtfc8+HrJSmRNm9wbaW7MnXMHIuxSeG27MZ6Dt3pbbibi
VauQZuw18L7CDbZ6OxQsvjc+mKd+VfDCi+847hFGNY0kfuhbRmNvJASDL+vH/NEOa+OH8mHckY/d
xFvnkr+VR3PfHsNm7TyqMVXy7sL3Ir15T3eQOAw37QsKUZrnej+s6410pLhgV+3oobLn3b29MR7p
Uww/7eXXB4f+WOxmr/vZ0054mYcj+lrx4m38FD3gSn1EUv64rVE9v6ncAmDJ4eVBQFg1Dzyz/utS
1AAC+acWIYR35dfpc/os7+vn5DG7tKecVtD67tyFz9aTclen63nvH8wd4K4H2aW64uMr3kiP47Hn
cda85T9zRBFJKeTafFU/03vJcGNSqqlXUaVBuvRdTj0SfAldqLUUrd7tELEKjwsQXrvd0i8+4FXq
Rjs4LOWe8cJDvFUudDO5a9UXB5XbdnEtH/bjc3DQ984M+myr2u5s/ZSxtLCDh8RE3Xs3Q0R8bp8d
ZxMczIWtxhNbPDpvHMRXsKODH8f9VkDek56OlQmkhLER4yMRdpOWQGQxKH9Nrutw4NVs1SRWQPxJ
kPLFnLKEqMTcNRplKx0qyfiBUQhhXH0JJ4uJiETdFsVcMA1UXAyaTrkToShxPLBkDl1IodRgKU/J
MFN/HAzokoYSsf8Ar66x9golFHkfHRvpW08wR5n7LSkVt+rVyJvkIjjYPNXL4UfSgJ1hUkCNCO5U
YvK7GpngQUwYupiyZO6DxV1AIP3FHBjv2ps1HBcWon8TL1F9JV3yCnVDHb2YTVoZNF440FymDeQa
9JlqZBPBtF8CiuvcOYAyOOT5I9VoVAjlGgPeOSafNGnVfa0TG4xMIg7Ksgo3j/4Qhrj4IfX5UlqT
6AuqRVSP8qYcAekWI2UXEYGIMUnPmArRDVqOmKgWGQGoPdbaSFDEtBDLduNcXFRNo8GtpDsCtV5N
KT0NJ8ekBUgzjeJt7C1r3SUTFQ43RwUx240mIQ3w8bSmS7ZOBHpFXFfMWSJZN1TVMUPxtYs1wt9i
Mi35O7UmUH5bV0pd5NVhsA3yqSekogz1gQqw+tAvE7EoJtRw2WDZGYGJOKiYlDhoYGG2lIuavv/Q
dlm/FXHZa6xWnclGq1XElHISyYvKtFzJFtj/cYkMT/+cMzpcAMQ6MfljUWwnvpbANUYblE/fFBtZ
jNn8TOTmpzzawGItGoAEQJUk855pleKotKp6cOoLvuL8rpEg5WFy5PpQKdq4o/rwkvn7oUPEr3Ya
LZFOVLxcsjYjwtrrHB6ExzkHQQUF+76QzVxx4cpUh6zqrP6oaN1dV9XKtpcogJrVsjpURNW5Guar
pdrd/rokPgCUbqGrJ2b/20rxveuymIVw7+RWedRmYq4GDb6Koooy75r4cWMsuOnrvFgtJqCFiDIv
k9vi7dMKo7Kx6tOd2Oy2/roXrUPsvL59BFvswe5wWigqSwO9gEYIxz/jTNEvvWi1oUpIJrLpj7rJ
6SWc7hfc2xL8ZxcL5o8iNepd4ej722diLijZCrUnv0F8QTOrRnbFR2JSqRIXTW/SYlWUEDvERuJL
RK/bGUTokkZc/h7ocra87uq29rosviC+KjaNrYTXsJi97e+6pVh5+/rtO9fd/7n5aFBsXdf90x9f
EX9wsOp6PdTEtG+7uW3355H9tvy3R3b700ju053qxGSel/Mmdvnb0f/2666z4pv+7Rz/9peus2KD
6w90OsaZVNPDEV6unziSf3tOxF+2mugfF++3v3z7nX/8GLHb/3IEtz8xf5tb/YU03UezvEnypfGf
DQS9YvLHuj8W/24TcgDEtf7YjSKSVrfNxdxtG7HbojIZgd22uX38d+v+/DNiF3/s9rqNpc2PLfm2
bbf8PlskYIPFOaVq4kO75DVx9GSyfPrHoiUynLTPf31iiyyq2Pw6K7anatVTbaPb/d0uxBZictvN
9a/cjubffu+PA/u3uxHb3f6S2N9tHY7C4dXX+n/d1P8n7RHCH1hN/1579IQ2Nvw/m8+kaD//RYN0
/eJfGiTH/E9dtxV6AI5mGCC52Ofws2n/739Q0LtokKB86IajW6ppIHX6hwbJ+E9H13kzUQIGOdDS
UC41y98T8iTdplzbMjUHw2zEE//xh+bov9MgKUjf/5WZhpc62ihZVuDsOeqibPpX0JwjN3mLkY10
jOnRAnP24eaRYVx3aKuXyrp9E4TUtTbNu21gDC1DA43H5n3OpPt08iFtVPIEQRj8MQWDW5W69pXi
TSC7U4TTC5An6EhqAhjxYXz6NWFw7GVXEPWIGaBu31Ih6iIdItjjGETZ8ezAxvWxMbt3bW5w34aN
U3f5JRzzXVXZ94qWMBQoZpJqcPx9iB9Q7KkBr60nxyle4nm+DPr43S5JxaR6t+2WlFo+HWx/9JyE
OrtE6QjpWefEIUkgq9Bz2uhLi2fK2ry8lLAnlAnuGQTc6T9ZbtmFOuRfDEni1E2BTZ/QWJQ0zBss
qBixS/kvRDE7DAWPuE8gOXHnprsnN0u8PCUBBo2VN+uvIWTjKI3KVavrL92A7qFLXiWLMqhc4zcb
PpLmoXmYi6DACbJClRyo32dFdyegvfhZqY9Vmhxs03hqB4DyWonJStw5cLakb63RP5dV/tlu+r7F
NmiK90rMC1LV6LMlxYx9Yf2iyMQ/ZRgDswJ1v+tj8vMDDh7mWbIIByrjqxz3+BxVHZYWGe4c/NyE
s9BIUCuUvL/H0piQikpEpYxCL5H3Zlw+tvno4fVtA/pO8DAjKWUPPppSNfqsJgbE0hSRt7STH0V6
nwTGnRF0Tzh4U9gbhdukK4kvRFFNikjeqBpa1aAnxRxL0sVPwItExvhVZwm4IhSsFbVTW2d+TKPH
0vwuj+Z5KNPh0HISprIYH6cRbtzUJy5UwyTCcK6W12XnPxvjfB9yrVU/KnYDPA1DJsJkYy+xV/RE
WUtJTDJ2sjZhSnmfNtjoI1roimp5LK3+ubD1hjBy51Enk2z7hchiNNi4cjFX6NW5lWPir+mIuF8j
uhXYycksKkakUHj1ERPOPPWMJrxovULCCKEHdeb5e2aX70lIii2XX3UreSuTEqYiFSQrgAyvSZ5/
n/qz7ORnNYPAkizdV31WqWCnOmeiohx5bDGYjxCr90Woo3oAdVwH8qYxMxQRgX9vGs1FzS8W6uiN
EhmP2L8Riik8Y0ZEY2jg2WXQLVqRHNtxQJTeasn5NmnMSN8UOT8xs6m4xfcAn+B0mN4dm5SHQm/c
bn92iQbZzc6hUaZVRL1O9lKWXCK1N92WmLMy6x+V5mCJE/YUK1lkzwEGMSjVHtK21z1Y4/0qkrUf
VV+TdJj6jVOHe99o6ffJuXzQqHM5DJRcX+du66RKWQHVF9oqMekWwZWYa5a5pTF2R91+/+vDRfCF
9gUtQifEX9d5aS4N1Ig1+H/x2W+7y7DN0EvgDVT/LaNPHMq4Ma9LSc1pcpUonmAcUW2qjpBfGFwA
gM2NluBYw1jV7qLvcPNGmg8Zd5aGqjycWkIPAOTainzcAeOCulSnMNtDiU7zEMDVuc4NVPpgKU6o
8J+rxBaI+y/RGFnb2/bRsoXYbFpGOfOCEZKWvqW6dN1LcqvZbKm7OlLpk4t1QnonNhGTHHDpHuD9
bc1tq0j05KNiymncYMwuu7zuqRX7Eyv6KH4MIPltMVWheLEvnhp6udskj/TnIZOOE9aIQxJ/Ape1
UpXSpcDWPobixZ87ZeVUESGrwqrulQbPvqEd9cXGdNcBpDgOffE8TFN97tRQ9UwFX6ZFbNm1hBPr
Mo/2OPnkvbpSQ+ypoYs+4ozmqEt5Vokhm0ZU1xir+IIngX7C5uU5iyjDz3tKd32LBKI6pzY5fkAy
alC8NLaE5ZAmn6SSCtU2xs4njWK3DVsICu+j4uTUYTOm8+f3WsO41JA+Zs2GMCrV824c4/ZSJM0+
UeUCaVqz0FUtT4Kx5WVT8aWPxLJaoyKN1PT2S4QvZWZaCW5FkumWkp2h3MBXbOrgeXTNI/asxb3a
o7K1ezKobfc85x38KUwEOn8E8D62xZs5Jm42hY9ZHPpbqSFZh4NC7DaW/N7DZCThXaHPcXjhNljg
hD+6cqwvavhQc3dtB0Cl8CBQU8FUiTdTjhSICiNKM6IVjzFOZn2QBXt9JBRkqv5RhKHiRSSFAoqi
BbFsU3Sq9c5+HGwZ2srSxRWTOfLveqzftyI+NkYyQ4S2pVLJtfVOW5U9gyC9aXgi8bBU9ml8MEcn
m1HNEJyADYaXxOhQ0bPIxsTEX4axsbMMK2/LUymruxJP4XBE77YWYSgxoTTC7ssDd2h9MBsiBmOD
aFkieFzqhAmCJKwO9T/nxLrbImWPrxLuXi6FhCj3lqDdlPN2J2k1uBF9BQ9zIYT/UDWvqjO9pFY5
UtE0ZW2EGMSkKqPMpwhOOpEMMYHJa0MFWpZFhMjWjDfT7G1XRIQMegWIWPO9UgWEv5ZJBMT3cFtU
wgF5TUA6JrPNJZoiEaK4zoaLP49YxqGHEtuk/I5Xe0M1Iq6fMeeTO5LTkPo5et10siZvmO11i23O
oViCik7cwy5cruucLY2jiD4aZWbuKlIL4iqHeO1whktPuE7errKIQjZiRLVMxAfplFAbj5mhUCze
IqN/BErFB3PVTSACiZGL6y7kimISLbeBWIdDIL0XvzaDbWZWL+La68oyKhez1HUyG0jNu58DGLQs
uUQd8tUEZXvwcWHdYIVIdlKc1uWUzcuktTRIsTk6D7EoJuJ8Bxhs7IwRWYxEnOo2kWRO8W1RzIl1
s/lRFXG7p4gQzZ84p+J2E3M4H5sUaNs26G/ut9vkdg/ebkQLVwN5kRb2kkzsNEjtuyQv5q2IHt9C
yIaQlovlIYLMmkbVz2GROl6v3fUZlQtCVWIW3DZNWzJtbhfOEkPav7uGGsndeLA6qIKEBPAl5pm9
PrnXeSMuv8P0alxxYW6XSFyxP9ZZuUMVbArD5/a0Xh1lxbUTT7P4RIVBiQUkme8lcHx9eG/R42tM
OeqtDGQYzVKeVjyGSxBVPErhElgVc7d1SqDsgMzpuzEo6kMDgy/pEKlYMAebJbSqL9FX8dl1g2Ud
HhjZqjc6HOoWdakshc3B+ufcH+ukuqKgnb47sjt7TnEebhdcG7zMMZzrIxBFvEuWhqNnpCPmoOPD
SnDqb7cswO2KZkL+L5apsDS9JoZ2uTyN4pEsmjCU3SBQaCmNxHahQQVeLSIu13b24gxVfH3y4A5D
U5hjytKXp9GkOHGlNGnoisfUFKEN8aVSU3DizmqSD1zoXIRhxNMqJr7NO58yL5+bt0sYgSyhYgcs
bXLVE/+23NgmSq4U0Osk7IH/1jM461HGJm28lUeyBOIKixi6WBRzYiI+EOv8AhVXXjnerblM/XmJ
6y7C6esseuKP3AlC8sCNvnWWJAz12iikp6QggS1+AuWbxJeun6lBPbtii1Ghf+SJWfER/bC/visW
A8rHcY0xpa++LMPwy2+TbEdlRXHolxiomLtN/m5dLkm0ordtgmxxTv67XYyMVdxsDn+J3aTie34g
Hw1DizBB+ufX/u67f6zDfg9vw6WOL1qOVXwqp9Ynbm+DK5aKsV2bUAw3St3+UIbldURFdHUA7PfX
pF/i7rd1Q7w8bKosbeVatXbjkB4zqct2mrlcC/G1YCKjgO6H3Ygvi5V/7EYs/vYdaBuuEWunfPnx
IYJ0JSQpJ7a67u66bV8ugnmbs6FofbITn4uJuRzv9dN+BreTcaPAFeb13CxlLqUiky5sQwTmjVlO
bt+BNvX6hbNpLlDOKLTpFuT5bl6eUWWZjOLlXlLGSBNeKMlhfiqWvgFVjmQURC8hNDmYwM/ea1k3
XF8kT8LW39rlcMLFmlh8SUYeVqQPxUWCcPNH7E8s/hZBjJ1MobmII5LcPOrXiWi2xWwpFNP21D7o
ttxuB637kell7XLc1PUsE1HwIxavxUZx/mJb1H9Ni7+3vrQ8vRzknDbwyMsvEKvEDxKTIFbMHdXM
u9YxqNttls5AuPQSouXVaDtlSDEur8Bg6VtIvBgY6i3vQDlOE1wT8wk90VLwHC69lGl5p4q5psX2
ouNGXBpQUN0fUP30BbdEQyySWctEMTCtjJrOa5emd1w2FXM1kLVa8UlPLw13tDTtKNW5BZWlxRbL
g54SVFJlbHgNGcvKpTslirsy1cDqK/Df8UAeSEEtncV5aW6uczhjHEJpNWQaWsJ4+Z121UDAXOYq
ftg2nrtzXBkhIMSzvyRtxQ8XE/xxOlx0DdzYlk5Fli94KnnpUBSM5ZEOUPSGqtOnFrZhGIcwdhsS
AdzN6RDIrrE8jZMU3FdGMW7FjQPGlyIVUcUiZv1WpXRF90+VE8x7EdGWiWdNwF8IyovQbq7KE8rD
2NOWHDEY5/wg5rhGvBduK2VMZDddjWxYFI7dJpkdW7u5wbhs+XFiIgrO2iAP1m0DKaDUjXo7StKD
2Fu/dCnE3G0SLHdqqzRvXRYgWVx2dK15E7PmmHHidRQzWt1j1qozGDv6fdB5oVZtjKUPLiZYmnGr
YUGpxUD+5UTiAosPpEJjcNBWn/5yacTdZjsZ1lFi2cDyhNut1Tourvap9uoxBxdKZ2C5+cQkIkYI
Ly6HZpVNIEkJc7JrqONzXkV7oKvjwVnqXGRZTxjs/3M5C6rBS0p749fJcIjjdjgUdo9OXqlCxKpi
bRRFHJyRf8/zqgdaP/WHAFPyg1j8L+soJJCcoYFdd+pVqhqrPhsunV+jqYA7nsoEihD5OYnub+ds
iGBLSk+9PceHCCzONqQqdW07RU6VCbyDcs6wFJVx7a1le75XskfqNSxPJ+2flhWeNbON72QBMgbR
ZROhKms180NVpvA0gKCti1m+7zqlOKWBB4P5THc7PnfA946jUq0o1uSBCEJ3UKbWBde0Tm3t3iGa
+2rDytgnPd56TW894ue4RGFakMaYWMG+oYodFJ1X+/ND4k94ejVWeyyH/tRrpu8N+DRIxWBsMdLD
QdaUzp3F8GNq4sozrTBYS4OGmG5stD2pxwv2RahAnSbf6RN3tFmZ3b7tMLgLgPMEIG+gXM+nOOok
QsHT26A5i+vXMGFTMyD8lEj2qIas7Ft1uCOyVR3rWKuOYq5Lqp+NRl7cgNFz0kLRyc0wqZRADAfE
OddziVQcShJFMUalHPIAIIPk+/raAIp3SdNsUUH5eArH1A+A0aKSt/DiNAy8vK4vc2/d0ZwNz1oH
TAEWHAh8y4lB38vDLkiH7I5Ku3VI0p8wSNBsDMC02PuMW6w7u5NqY7val12/0QDKAbyKig22YWcN
NvPWqpC0hsRmdKCGhAofqKt7Th2t3dlW5CotgdRM674bUXHUHHVwCbXuunRGtt8xwZUh22gUSOh+
/6NQqMmA7A1jvtxUvvZs5Nl4RgcRU5gyvYyyGrpVnLegCWzjUIazDXUbs1J9rJG8K8DZiKxPsfxl
NgRx8/5HGfjKqpxlIvyON48RZQsmmsNGR1ynDSpkI5lIcBo/VqZS77QqbLd+o5UEx0b5oQFuVg85
foByrm6yqam2Nm8KeGBor9pAXaX4r/UEwdd4jBg7QwKVL6ndxjLgchXypG2TrEBNNgXocej6b7Up
GyidUKd1huZnHqIfPdJyZLIaXdjTLMU/ZQXfg45u31pWcgsnZIilVlacNU0Cd1fxh0tDk1bppISX
UQIshIOvQTC6sDdtRzIjsqufrbH0N7UQ1iYDTBD8xaZLUPDhvMHbvMULSsW4MNLa1gtyZecbaIrg
kpBTjxRXqxpnAxpqWOeNfQf04uhIZnKq7NaT0zJDO1F9UbqKmbyitVcDkv/N3v0P2TuVqnrjv8ve
XX72nz/+JW/311f+wQ5YAAEaAydT0S0dFMBv7ACVFNo/EnXAAmRbM8nWGTZ+CzaWPH8l6jSDjwyT
tbaukhRW/v8SdcaCJPjdCguGAZlAU1VBBjhozZZ04e+OUCFv1j6vS+0c4ikZ9zVBjxrpcsCwbGGT
pmuEXBCMM6CY4WeHk8C6TULqRqsB3oxav/hFRb7KCMatCScpb9XaRdlcShgStaZC15nhLWyZmrpq
ZfxUwn4b+hj0dB31jINOFkdGxtXDHks7JUdxZb3UmT+5TkwnwlHye78BgKoQVU2C5txPyL0KnN/n
uqSxnqOYHvtMbWCI3ipun7RurE61oT/bGsP2qvNbEiYyzK2hX95L/Z6qSvmglKDklW5sXlHOPBuA
w+pULt40Z9hq+XhxbL8Bekr5kgZQjNq7GMGLXt2FFvaGk1GnFP4p3y3JCVzfpxYmQi539FX9kMpY
khF5pRoW7zJH7exjB5l1RS/3AcA+wLYMv1RVfuusBZE8Hx0KnAo/KD+KorkHiHyeGSJiiEgiQs2H
g00XGjlj0LgjJNlk+DD8qMOOy2zcah7gKc/KI87oFCIs3zADNOS26RC3tPOIto0Mlhny+rAa3BDa
EZpnHfeYCSZYCEblri2yxtW2CmBVBQ4RMiGdk13+4uV+qAtYhmEL8SiI8u2s5f7W0X/gtx2tG5vU
aKhhiIBp7QU5NKrnecKLcpDbDFfZO71qO6yPpxGT9eGX1Qwfo5FVnuQHbhDjOuqAoou60drEcURN
JC++JQ7T7Gdf3xoJ5SQG76q1BdMXzdzCHFLpROi8Zgu5tSgO3uZN4qqt3R/6Lot3kRXAzGrlEFGX
1m16aanxGsg6TXXs2rVzNtMJGLSVQP0JHICX9LfuA7LSZzw8KYTk3BRzLFFMQBpJ0VYzBmm4DfY8
B/bU7YIiBwNsqUCAy0o++kZBSduTrSaBh2sG3qrdLwMHnnOlFF+kJ5JdI+f9FpYrmk47HBjIyW+B
3jgEkOEaYlV7nGWn2JfDRLEC9WN932sXjbLeIQvqo0bftpgH7Y3+I10dy4tqIxEdq9RytGPMmHKd
+/pMqVo+QZEKXpwFieRUGrdtiyMQPowE5MdmFzZq5vr/j73z2I5kR7bsr/QPeC3XYkqGZCiKpJz4
YorrWmv/+reByGIweW9XvZ73BAswwBHCFWB27BxthECYszhEnbcOI/QDeyUBbFwZ6UY10q09gEH3
m9q95VtvXFvnnh9SazmJeGma5M9FFDd7tyjy68b4ZqRh91p1+UMa5I8qYbZFgZzbhlRztLDG3dgP
wa7WFLJRw9pZDZHvXk/aMCNeH4F/DGrlXTFIKx0g+EJWplmWGs8Q1+83mqJsE9NQj3XUDWt/VpyV
G2XPunihQqBYLMoC4Du6JNY69UOw2Jm7D02dAAGPKxRNM6NmtzaTAphqh1Z1u19VVxZ7B5bP2S36
FV5+i72lH+4alf9g0lG0RI62OESKq65Dv3jVrVIkmUXjchgbeASapIIwgNWpDT8f+88xPfle0rDW
jPxtVJrpwUjJl+tytFmDuukXVoukPRFcdF560nArO+Q1XefOUunJVQEsgaJ2D7lfnA1Imfn+U9ua
8beOHIGiAkwNfJblSoZyTaGSNRc0BJeNYzsZ/BP6NF1FvU5wJUYlL7Xsc5HG8SG3/G3jIGiec8qR
FiKIOrTtyTPGX4ROkO4MCLhmcbsMUINH/ocEGKstbyrVfpuUEm35INvx7C9Q3PDZZGiespBcCbJA
RbsBD9wMbJlFVbZlLTdEzEASKpz7JwHGlG3Zf2meR0qjI/PNZdenquwaLXtaNaN2K6eQQ6T9y4wd
II0bI9Ef3XcZUOyEB82TMLlQ7NDPVRl1lG1Zk4NkcTkG4SriPrLblWC4S9flmItNHi07QCSDsxOI
OzheBTZVhEX/+Rso8nvJAeePk7N8qp4Pk59yrhoABLnd0/Xly3+a+vLF/vG3nkd++Z3ymFHgGUeB
bLzMexnXAIWcBCby60edf+Dlp18OkbWvw6Xx06+TH/3pm14OPx/5aXr5FzgSHHr5hqXAjloCRVpL
QKk8XhamBJzK+T99Cdl1+Y9KgKulQLDyCHwNLDCtlz7o7kUcpScrC6JaO0GMig/xrUNckHKILqh5
7YZsAqoRNkqBxXUmQsRxmUIRN+aC/EFaL11trSNZ5Ss3X+yyaYmD5QyX3vMsjQQCf5rRDwHflHjA
xoot50CWgypcaL2LU1RWFQFWPrenSMF/kUfu4pMxR+phmxTP5yGyQx7nw0e7GtXh5ANX5zkg8M1B
5hWw8k4zj34Q0SnQ6EqgpSfhtZW1WiCoDYGlNtsUVHUGNcOMZpAQYRf3u7xFS/koQEgUAQL9Br8A
OtpzxbuDu4M1cL51Yeptmv6X0/ziSQ4bImDvVMK+NQEXn0UxSQeoKGwBHP+n5mWcPIyzUV4lPaAh
sPGbcSx3Y0N2ggmoKFLH73no1aB8RdaAByXwtWkMr35mPxQ+r/nIZo+Fw7+4kfGFVvhbZbPCpW3a
bb6ZhrXBEufGRZj6RmVfdeM5AAP8sQPAFgTDjSwaUXPhYCE1JiOMYhaQD0xdz+C0v1FFTTZLsFEQ
DxdbZbTDnSyGIiG9euJtXvQaSSi8gfNdk9pkJ4pTKmNtsnBm40offOccKZUcIrLoIuWvUsMXXxZl
USAJgIffHu3bemii3WTMOvLWY3U94oayU1/ZpCQyKDgJtya6EwIlDvlrZxfJArYkGKyNuIY3QDPO
QmZKgJRSNsTqQgbEgIjAkzHAXGz31atW2ocaVw+vM/63eLzPNBMGmTKEyhK2S9Sxq9a/Jj3A36rI
2U+zduMpoXajmTDBDtDuEmxayFhULFx+sjbYEOwZRrGRgaoRDlbylAn55uxbbrKg03ljKb9rHnzO
a/YEh15IwclzwJWNoi1+fOgeUnwv8v93xEkYWlfbVum9DIfJ8LsjA55+amyIxw1r+R0kjQtU3oRV
ZOzzTOsy5ywNWObJaJcuHKVW5bsZnAXA7KPIEI5O4AmXQJesoW3mTteC4mVQcm3lXOJc1oSLG2jg
1G9QHiKrHk/u5QKUtS+2qe2QDxtJb3XF09CDUpY146phFYjuz0c48FMbV1iEGm8Iv0gksgwkuOXC
UiPjhfIne+UQo0gz+At5OcmfJy+4bBbEVufzIPzCrr81Q0fdqsJ5LH+wrF0KaWsTXCqDa7z4HyRC
MqynSF/0hVkIF3qPR6apSITm6pGXkKxdCvkfyCZvE5arsbmR8TxDpMzI9BtZXJrwN78OQQB946TC
Vy8Y4GRg71w1zNG76l0Lvfd/yJX5kjpTEPvLgLmtZb7MJVVG1iYRWZC1QHerNZfFjTsgLArAUv/V
qlONLAbJRrIIQwiER5/z1VRonZpmTm5391cZJXDkiGCq/P9k8FTWpO3SbNP8ptFrREyF57+z7FWf
5NzAMzKCE0kKKNLZOnnoJDXGMqQRWPDgTbzz5A8yuaWtgrSmQRUIuYZNIEnyerrQFchRUq0eb3TF
XMVmvehV/eT68GUBDbJh/jJJiZ7wjCWhmu5GI0ZoIv42DG20DJoyXWq1WQPd5Ad0CcT2pEnwQBeZ
afJXnG8FRV30eV9Cat1A7l+h1obe2VUdTMpGXh2tAfaQWOQ3GeI/n2kBz7hcDE5lxDfmQ47sw3VN
AHMxir2Rmb6PGpRYXo0ErCMKhc0gyrAJHMa4+Fv5VvOG6CYtUc+CmBzApLuJ1HDVh91TV3qIzZB+
tqhSw7+CMBuInq5Ze6I+yAeGQ7xrzbwj1l/eVYlCQunskFkdpaS+WmaxmKqugxRIRYPDJfsLYuN8
2cyAd0IVyqGy2Rqx3rEhGNC5Fg+LVkAGTV8EVGRbE2FoD3DmwiMag6cfpnmw4tW15xJxUMUCW6Y0
ObrBTrVTngyiebneH9MMFI7TeLduXAMwretvg7022PainCtmNwvMKbiQhfycYS6M60rdZ7mzCGDI
QucI8oMWHJZto8PXIJBci/e8jG6GWqFA3aztz2FOaZO9cwzzRN2038KOZ808B4++n/qruA2KXWN+
n01lutGbQNtBheNETDfmBDuiqn+0lEa/CjJU07q0hVYhmQF4iD8kd+Nm3SX6vvCKU41fYKnODqvw
v8KGScOqf9GagHT9oV3CH6aveheCktED+/oRgT6Hwhv1F2hIaObxsM+N+uD6CIAL/TnoxFJRyFo3
EaL1PY04rdnZW6c/Oe4YL+Mw7NCURtWFjJUWiXYxgLt3m9jvTl/DJRYPiC2o/qJvI3ej+s1w/m1h
CXhOBZcGny5B3kYUfUbotMfJskg7HjPT/FxM9RO68jOb7Vm7nhGiFDzzT21op8spAeRsONF0iNvc
XRilg1ASKAj572SSStCMSJSdlcIj1gP64IIlOCMQLkaJLUATgBC6Gq6lXRePXlm7FHKYLdEL0nhB
KCRRHq5LjRMoPujTOFlV4eVeWrb91/lYacviYRvl8Kvn1o9EzbplkabVYijaYGFOprJorPgBNr75
4M1acj8RyNnEw31ce8rS0CFUqR3hQlOmFeJ5cHmANrcm73swZE9SE4b4prvoxt4mCtDD+ACF8vVo
l89Bl68zV1visoDJJSTNv87x6FdGjy5OPe6GLK1/+CNkEkPpvUlx3wJMLFTPlQMksBuucKTWS0VN
xpuhn5X7WQ9/aPF6JIPirRFwyzYY/BMxpPpA1Ei7zpNoenfqaD+Phf2o4/va4GLqVlpv9W+JspP9
g5EOS1sb0pver/2HSuseoTUe382wCZE1R8KlCsoGAVCwQsLl8h7qxX2u++o+SAs4eQisbdt5ICoh
OhtE1cYueUciKl11M3xeceDkj3U4H+Ws/Gtc6pFlHgRf48nCLwxgk49rXeUV7evsYShrnRRDX+A3
S7hESN4hwZHk1dGbXyttdFZ5bnUE1bz5aYDBSv4IcgBQdW0iY182lXbL7ocbgvX6rWvXPOYnks99
9HXuoAFHO3gMgX2JbzvjU5g9O3nJBE7VGVttraUdifk+DkfxrboJGqowtvXd4KTuHTgjdAPlvxMQ
60D317hFAlTb58YExZKYckLrsR8t/WnK4xb1vcJbJU07vGaEVeSRYeECnG0MmJzQ5Xro+vFN2tUU
4vYs8MeTPmXGYbbJeTfFR2lhcXRTtXrEM1hsm7HOVppiB+8W8RJxgs2KyymqG3vbD2r3LUrmeznh
UFrZdW+5cLeT8HssCvg45Fe03PxRV8OGbWGSLpuuS0AexOP5BKrQiYf68DbbZJInJEhsdDRIHkmX
haaHbzPDigspO5cYUrL+SV52clazUn/gjdbvTXLId6GbIBwvDsg1lpe6UzxF8AxoqBavpgoGo9Ap
vLs4wMFKmgnR4868MeNQfx7duVqxUQ5ugrge7wIhLyVHdEG+tWwlflGQyVqZU00mLA+ku0axNO7B
rPgRjSaRpWh66aDvXhJcnyGBxDuqFfbGM7jQ5DzZ1K1GMw1fWW1BTxcY7o3m+c3t1Lq4NsU8RA2X
8aD0rymYwiUc9Rnrhzy8resgEqTmxY8gKxaB2vuvjeegbVdmw46NgXbCTZxdy0+pxwah+Kl9QwOL
0+3rvOhdNNxVP6zPc9ikjmSt5b7NlUP4q9TifV7gh05DZEXkp3R9AAUscGm3sYxFnJpojk6RerT8
hoCC+NdGngFe7L6nhQvNy6gY+wYW86PT1IhviS/q9Rsb6NNeDlDLDmK8to4OyMR6B14R/nmUA0Vf
PDnf+85GS9l2mgMKcTOXoBbjwm/SH+nvL1Ro4WI0B+NgmAOcMnzWIqkH7Tt+zfP3qVT3ukMb7egr
tb+PorZbVIaZfgfpLr+PNiPdk/NqQ0urVvedH6oLf0719958lgOaaZzQa63MY6tN5d5sMnvRBi1s
Eh2np+9xU5O38pMlOa7IoVXvnSAsebfNQMnnvL+fXWhles2ufjYpImR2Z75XRqZcpxFzVFyfu5zv
uOzjSHlS2uD+PJsXPpRuYT0heqUsiWYlOwd1xCMXk8e17vrvLidLDk2MdrrKkAO4twqz3xSJDxND
UVj3hU1AQw7JySPJcc6+m84QL8qkAliumcMugUx+qfclkqaIAcih3D3fOrVun3CtJCvUYbybanbD
00C2MiufvPluQG9lil9ssKm9ssFD3GnTpEN8WCvr2TbiByfAJZ0DH/qZcVUidqO8xYqJNiiU/01w
DJ3R3LWBOy6jjNvLnGHsFH+PrbtPvVpHsPW1FXQQo3ajR3l9GhtFvdbNUqyMnuXIufNN9Ho07W5E
dGAzwFW/bHsUp7uqexicCl4mMeEUpMvC9KY3JS4bmGtb6zCoQbgfO5UYme+EL3OXHORv8UrvRe07
49EJFUgXckj+EmjFT5pDlkGE2+aH1h/kH1Sxk7sK5rm+65sh2UZhP62RM7MeIqFcJ4f44J9dwlVv
vsqz2tW94eDoyMD6JnyVVtS0L1qm7eRQPHXvaLnxnsyGYuf4abYWAImtjUbYnT1n01VYGuaPLquX
ulcrr0ln+IuhLZp9bhH8tuIkWrCIbL9n7t3UZRb3X8pLEfnLk5Gp+k1ZmaFAMnXP9TAd5Fxhq/6l
xEH8jfiCs27Gbtwggqtw2XZk6Yk5+sjbjJOvvXjWTG6cHY67eM6DU9YUKn5Ovo8sZLMLPOUIWfuw
08SjSR4mjpcjjOBGBnz/f2z8HBtHlydv6+n+VxAV+ecEVV3w4P/f81of86j99fP/PLTv7a/mb8f9
Do/b9r88RzU8qNs9HT8QsfZzVqvm6P8ySWflMWoBtPJs7yNW7mj/MohqG7ahu9CgfQTKNfdfHmrw
CFBp5LZ5ju78v2S0Ghq/5lOc3CTFVtMFdb+hOzbvPZ2M289x8lSL61wbEutXZRQHK1eNR6RxdDJb
Z2+t9bb+OJgV2JO59tayV3UV7dyr17lx7k3T5HfvPx0rp5KD/+lYzXuPggKIEc/CnSxc1t8EaD/a
3jhVO0cUX2xxMJf/Hqg0eztvx01gzvX+UqSl97kZmbx7UP/yKs94Dso02wNWAGQlmtWUq8thCJ21
blcmQbr2Z5K3sKYi66GFkLA5dbxK5mF6s8rqOm8177kHHWB5cQthm+pA4wvm2ge9VPk7WbNLz9/l
6FLVEP3TI9uJjzuyR/0NfeBgCZX1dNUCTAgWIHu0HcK2TrXSyJHeyXZoo0pT+CpcYUCQptjM9/Ec
AlITRehDjEk6AD6gPztkUxZ2VBf7BNlPREdEtQQqNiR72YcCvbIMQjaPQTD1q9GY3WNM3GQVgH87
hqI2jyMuDs8iUqmti8ZongD5K7dtWiTrRAkLfDV9cexF4SsJhYO+kVWimNm2QwDLoZmxiCirwFuD
9jlqQQuhcKmYD1oRNbz+/GBVjzVCbWiyHthYPFZZ5kNHrFr9fZLEuA5IACQ3875T0/ae39FvcjCG
Z5vsEPcK2PU42MqmPevB/X86SE6UWv3GqItiO4wGPGZW1E27wU0+F9JW6g4bsY8OacM9CSWxPOeu
cZxiqLTYLp1qIwoffFRc141po+Nj2iG6UROslANKv4Lre10lrbFD+ATCX2cgKq1V0dEaYzQmEW64
19m4XVtKEj4nqQMd8UhAo2R5AkP5mJJv0sRPspZ+1JpBic62S80xdF1g7mzwk3UEwi631l7od7hK
RHvIewvEvBeA9J4AFcxEZhRU4x6cMUFItO6rTTCq7n3Z9DXJ2ln8MxyHZVsh2NX6SCKHJitoq9X9
fYBPfOG3ExzCHc7xrPTBdhlAfK646ItVmeoFOw02K6pTF8dJFBUgexwfdbmSHbU7hRr3DT1K2FpX
bkXaTDceKj990wknwxfoVQq44/Qtz/s+FFIdCnGb4o3bkx/00axzs75r5q1mzNlutloDZrvE1HZx
ji4I7MJFuzSGmYx7YTz3x4323S6hqnQyK1oWIXodHS5ZFwjdD6UF8Zc4vnHMRu8aQHA6P/UpwWK1
ghiH1MYAGVLNAvoG0ne69WZrPBc5IenRiz5bghHRsIrdpG8ydEzH69FEDCRlmXZX+AX5mFOd/YjQ
lx7jbny2mvro5NU6EU8LWfDU83eWeI7IJjRJPEwubU7gyZ/Zzzo1O4a217JDWJvOgtfN/BKwK7cb
3f6Jz+bBnK3oOXM9vFOWH++Luc5gzPF+D+1zUKOI1j9/ehXeFukESuSzZoum/SnZYtqe6ummZ9mm
Z9u8sFTx9vkk2eJoWdSFduj+SuwIMXGZl6gLj7cEnLdk3OEpEzHur+2vQz+1/1b9emyDtBWC46O5
NI1Zfeyq4L6ypvGURVH8WAzXfiY4uIvJX5KfaBxlodmshX2F7Pk8bc/2TBeS27LXFUeM7GKWctzl
sI8jLnZLh6sLCer/1WdUeX2o8iF/mFy8nU1fDHegWeq9b4fxwrLb8j1IwFCPRvCUeUq0NV0/w9vr
lu/9ro0CXCtZ0azaqHA3dpo0T4qSweKdAKFqHwiw5LeK3Vr3WdgdgsnpXibYmTazbZtLzWm7F9Qa
ifHVTXjKrIZ8qYDdvFYDpoUnP3zr/QacqKqO+z53p4csqW4dYW/cMVyq2exvq8jKn+cOakth77zY
gV471td+loRvWnsaptF58adc2fRdbS6lOeihXorL6DHw3BbXNPq5/hBEb4YeL/7L1efqX9Y2Hlwg
PPFMwwUDiL6R6P909c2x4Ta2akc/Y/QzkgjB0tsYx+2bqc729TDprBlK37jvZpdXeTG9qamHcE/Q
Nvu5mYz7MFCeJ25YsGQFib8p6p4SrpuV9e+atIGMu03yOdh8scuxY2ePDQTOHHvpjm0424yaf1yg
fy/2y0eoTQwhe3dHnK2ARLcb9mqbWfukxl0EpDd4ae34RPqe/dPyrdvKNtVnOVQPzd9D+xlXw8fQ
wkmdn4Vi3MZlpj3b/lQstZL9ex22AelvSF/OZX7rdoNIgl0NMWogV6KmpiZ60UEX/q792ft1nAJF
5pgQOZbHXnoLt2FDWcOC7+YQSivT/LnwSm0bG3a9/WK/jE1Am+1l07aKfTtm/iZKiEETVf77dNJm
FflJH8ickIfKiaX962GZp94riT6Qtpus8D1M33h5xpB5afWLPUFeEbXu8J2ElsOcBGEApz2Ovggm
uqtMkJNYXn2vRRkQIyt/1OIxPumhqj9+tGYvMB6jqHrU+yw+aaIl+mRL5011Gfm/Om4Wn/Axy+Xz
Aj5Btj76Lp8n+i6tj2+GEIyzTUrcFLEWhQe3BB2Co5JIimMGB2mTtUuRyA60JkFGjr/H/dPgcCTB
4j/fyRKse369bH9C4sPeyRDbJJ3kBN1zDefLjUzqeuFw9bo/SRlks3tladD5yS1Foa3TTle+yUaS
bAaB/S8ju3jAGdpnzs5v4uBg2zXriY9m6ZMBxJrKP/d6kVPfecG0UHlSWXOl7/FSBZumVPU9MsHB
xhA2WZO2S29R+qDaPsbJ2hAN9xoQ3v3geKxeTX1ctVXdnNCR/F3IjqLzRrYT/7bJIWQysa4RHaWV
jhbJpRynCaOcRo6WA71k8q7+83/s/AmYlv+xYYKjNcBwe2Jj+efDcgwjRSfPUEEyRH1o59q9cx2g
eHC2wF0gnposu350uYF+dGhHh+rD7mJvPuz9DE9OUemTHD86kfdpvLQbgfMj9d+j2rv32nSGQMfN
tL3/cSufa8Kmzk21jCG2vPLCRmWgeHDIblnIO1rW5EBWIFAtGiYzSuN5clcjOlXNuBaVgo0HtEAk
V/RevqvExiMrDNAQKkytsqnmbnrX4uiUrUKMQCO8JNyQFbvIghEuRRhxsnZp1TanQR/K6zZKsh+k
xF3Hvj2+ZWxFlpcRtvXTt27gsSBQZxiglTWbC+/SLo3/suKy/34WHTaHJp4tIPY6e/o/zyKQsEhR
x9D4aeVtcA0IUEOV5d+F3UT8i7INTJPVYRksjTYi/C+GSFOVc3ulUW8sRVzmqBDZPyaQJMRG2BzM
qTOPuiikPYrNdOlNJEN96ZC9gpcCBBm4jc5T2m0xR056RB4KWnU9e6nGSNtahdWccIM1J0PUhL0w
7WlzHpvEJqjrDhp/uBuJORTereNEu3oojUcjmdxb0Yf/9lNfI1qmOXxDEmhaFrpSbZuhjHeyFg/T
7xrUPL9rl95LLRiceJfoTb3+z3eYK/57PodF8u+nGERksJFZ0E4B8LGML3dYa0dqPCW5/yOZ8oWm
OcCiurliz4LU9c7W3Az6FJqVRcqQVcMlUcwsjckkoPvLwNgNBeeqHC4HgaT/PdFluJxSNuWUbmmd
Ut3IVlHcTsfINEodite0O5Y7aQGfPR2BK2N2ytiH0J9YJmiHSr+69OPHQkrESZM1xFjT8dz9exaN
ffVVXWfWsgiWJdxlLXvIrt5rcVFlBMSoygLNYH+XBYSYsKiDWe8/Db4Mm0RPqALgU4RgRcl00nSu
+h16Lq2D9pUPmvLQgL9bIaQNEAtvxEHaZGGx1xrBgjPGHZx9CaBla4dt+Nt2GRh67e8ZpM1Dfe3s
Qv1D0vKP7ZBUqPzjCjBcx7VN+O0gkjM8U7DLfVqQhk7op/Gk1j8FOLMxl07prepwUg6pW92Wythv
ZetsckjyvarzbloQlvKu03NbjJb9+J8nMg3r7ZS7UKBnodUDlSk+TSM75NjI1s1FWwzEQRGKuYZU
Vnm1dMiEy1oDN0GGWIsEbh0Yt6OeV2+DjxJP2ubqgxrO4zIvFBIBSjXeEhSotuAXjEPCqmmpDXH9
YGQ5imZNGLyJGcPEEUiMPbK2yb1rhPUaJ79xBStb9sNECqIaocWKeiFQrTjDjZba/q0ckdb2cAT7
HV+18nklnk+j2al7aD15aA3VBGMSAlmr7qPnMrDQQZQZAbhJtG6bO28srtJqDB/MimCOPnT6AuXh
ZiVtHyNa4KgLbfTvK+FAsOYwX+m+Hy0a0ZS2KHWyVeWx+HekyyH4aOds1e/kQGlTvDhezFrc3MmO
y1yZ9FzkoB+0RmlvzIr0wdbNj10w4hARNUfPimNpAfuBxWb5xS5HyE5xpBx6OcgSR9biyI9p5Qhp
l8P0aDxPK01fDv9z2sYr/suiTTO/bP4dFX1Ck+0X+38uUCAHf17tgQfDnVe2yveEzJYW3wXSwIij
LbSiG5F84s1yeZe4vTce3TdpiPKSofKdQvC7QqNm/j1e2uSRM2xex/4HF5KY9TLXn/OfPzSKnb9Q
vT8mY9bcoQ/Y3JGoG6pmdXte+YnlH1vwiyVws+S2jPdmhw4FT6G7pE2tB0+B1KwxC3Md+J71kM92
vLMrHbpB0TtqowVXH+oQPpeBNOFx5YABYZuGjF25QlU8tGV4QxQb2QxgaF7oqQabuHCmh/6/e6Xn
/dIrPe+yFyDo347VEjV/LLIh287l+JePRPltqIb5uVCC/udcJhqyMJhkZ+emSDnr9V+Z1uS3BL5h
LfJ0iASQdsi7VWyAXhCrmrhvEpJKJutUTWq3cxoLpv7GD94aEGQ1CSsv8wxYJaiKNRDicMGzJXzo
KyN80BIoooNWOUnTGI3I6qglKWBWzCOuG6BiblGICpUIoXut8E4VssMnR9RKK0BgwJ7T7aVjTDzz
UCkz5NcMu9jlJF2bQ6Hz0YGvEKI+VWGxEZFRtOvrCu9Gwpo8Lotb2Nl/tJMzvkw9WmCOZk1ruyyn
F78rTnbnIvcZhv/lPnCI4fzx2scrppqmalqaQ9jGsL/4wLrBd4lhz+P3scbTr14Rms+vbHO0DqzT
7gor88trRAb/MvoQGu9YhcPZyZtNAsnutWzKoi+/2flc3cuGHnHdmI5DYrwYH2q5dQhi6062kBLt
H/rI/ytJq26n90p5xLdqnv1c06Qsi2FQdtKHdfZVgZEPV2EPZcVlnCG9WF4H6ZBnISp3Ixdhmcd+
JylTdSHXXSAUPje9ycsWrVOuCHtZByMtHqRzXxZlkt0GfV0eZcvnFCBv59gk8IhoQFzbl/GFBv1k
z2oUDAg8kbKW2aP7rZrq/SD8NNJuTol547W++611y692A4joeorRTBg0FeDrf17JaZaIin1+kWua
TZ6rodqea8JI+/WcupXetFNjF98bqMGgvfDrbZt1x3icIKmEKGU8QM4xHmStSPJma9fNkb1GY93I
waKZDX48kQV+n8JAc/CKKNuUnhcC+IRQ1IlnewmxwfjAOsq7qqMoe3eycQcJaMP7lUC40yf6T2dC
4ilXraOOT/CAEz/Hw+VOxJV4IVUzat/oCUz5bQ5VEQD5dZf5OsobehL90olsQiMZIiQlFlqXwg4R
kyVTBC/YR0efQ4ivkTPu6HCceLzd2/uit7e5X28yfTSejZjcs6k0ra2VKsZza7t7X/fK+y6dAMu1
/o5HYPJUOifHmZM9XyXZy5os3LlGBSbu213RwFwibbXXEyHSoVs8b+kIPH1Ly8ZfXzaBct94afpi
Byn3hB9jpUmOIOS/9K2+3TZlMO0uxdyXgA1TmI6yVt8YRgDH6qX33HZCLlHbn7dWPJin2R4WXZ5V
B0O0pKnlrYOA4HiQLZ4xv+19oUYI/6kIgX3Y5BBiOG9aNzXrAR9v/T021HwJoaO9NXKb7Vc5Ba+Z
kUO4a0fTrpiy/FlD30/aC98vSESMY4Qqg/DVAOd2lUFWfDKz3L7TzPbRFnaLzfsq8UZSlxUHzSd9
CqEG9qtRm3b9ONgPuVFEjy18EMJhZTaabEj/kRm6oeiRjVQMC8j8/BgWRKsqRpTqP99SqML/7Zbi
2ehA1ezqrBxQlP9ztTAaQ156+Wx8z0LuF8dU3b0sFBg/VtUEqPViM8N2gvsVR/h5TJ6m6p47z/o4
So790pTjLXXKr2Aw7aGNaB8gpZlu4t7DMSqKyYIzx2QlcjHZESjGqdLzTaUX5nkYOTTJylYb91ra
jCHRFlblVSvVc4Vga5NttbHyvlW2oi5toySiK5rlbNabpHVRZBTNeMqJBxalYBOmCaGEdupVE3FA
WhBVFd8C63ygtGQ28kRx7NwGXvQjVrN8l9k4nTtz9K9kCGwS688vNlXYkj/HXWyKReT6HGv7clxn
uNPOGnR455XgtUuy5Knpe4Qx9ZBXyhT4B3tGrzclsflVnYOtqnX2zz+HJg5vH1MMtaq+X0TjOCAW
GjpEXvrwSPpqeKxU3LmqGl6HURoebasiG1/2yvbgjkfW+uZWIQ9NvZI2r7fCY60k7bURTvBiXY6r
FMi3UhccQBWG6cmY27fZ8dSn2GaZZmY4bmSzLgdz7SSohspmo6fR0oCEGZ4rMZg03Gs9Bc8km4FS
vZA+053soNaewgRtRcP61fkdwUTLsEgwrKJDaWsv8i0mTcTmdmxvohPwLWcfJOa9ORXEOeV6XMsQ
Zyo1PIKXhfplVS579Qrv35fluuKrxXbUIpeUTJ+nT9tN8U0VAZsc1ewq1l0iglOzM0QRZGVDwJDa
XCQAREvkej5MsiaHyRGyKQsy0Jud75NsQdQd5bugc9e67xjLooiiF7soyNRFfOeQDIH/5E3gnfvo
RfUtsr59khlkU/fQEnRsNQPNSW/R5rs+13yQ0vGr39jviQZpdGD70AuFRfbYhumuTvvpTdojYddN
9R/tDs8edHeMGXEUwqGj7SFnJJoyJiqjobLjEja92Lq53UC/slUa1TgACitWvPzImxfNS+F9NH1V
aBtWaIPK3oCt73QeXVd6fJijrV9WxiGG+mcZjGa+NKC2PYzswsgwH6pX9o1kUZEltuvxLz/CqM3N
HlWvZqKY61hP21Uzq+VrpZuHiDf7g2uG3vlwyGH+dnjWKWSgY2epZIJfi/dR5Sqf4A9GAQt4nDlk
uAmYBCsB7dTMGueB1pQ7iLXOrBLdLkhOTvcYjb7jXuGDYnNAsHExRkoN/JEAlrRZYDxPuvPodcUf
w3LrBbZ1ZGXDUvHuzAmZWS8triH6VRaggqMVXBP/Q9l5LTdudO36ilCFHE6ZKZGURMXRCWo040HO
GVf/P92UzbE+l733CQodAVEk0L3WG8JH1at80VgJ7IPf23f//obQLBEf+33RpROwAiKFjL9h2Ra7
yr+/IZxMQVUKCs473q4IvLL+ulV7YIoLI9I4Xs5t37Jue6cEtxiilGbJpksH2XQ51Fa5jQeYZCQ/
KxTe8vSSTihF0eW7uZZbLjxCym2hYJgqN2R2X3y2xljaP3j8VCV+QeIZ5FnXdM+100X7a/0VCjH8
2Sj7S0zEtZunDsjxN+cCL+oZKPdzAgjb6bP5TddSflNRphDhqNEUH2ZA0MR4TwmkINlNQaTvmI2K
vpQLHlYX6sa3EK6/RsivK6Ev0fZr5y/LqS/F68y8pwDQi8XWdVJ97A+wLd07b2xBHJOXzKLhATXO
4dWsrQrplLQ9eEriHRSYhGtFibO3xqhPUUOappMB4hydj7PPu3ShodZ/Z1qsfQddveGtPb0ZjYUN
21ST9RFF2U0HygTBB9+1wsefjnhgdn/9LgdT9oz8oXpz+TIbdokBXMYeV3aRh1Z88ZEsxGCgUG+u
9de+cs7Lj0axist8cYErWjOD3GaTmpyJRGt4Q+NSXnpWfJYHPYve58ycML2myh80995P3mRBjgkd
X98bLdav17ov88A7Uv9jiWUJ1OCXH5Che0RlABkZIgj9ZSeajEmT+WFRvrehYD2j1nxEqCs4jg3e
XQmbD5jpVt6sZOU/NcuGtrSwxDHxXxYbzda76+ygP8tCAjd5pfvSl542Zey0o+qP58smN0nUPxAw
Dw597Vq7SbMiqMejNeAS3wUroyqL1VBP9q6Ku9eIrc+6iEIAPPPs3VnmgDlvNxuvbm7iTiPqbBEu
iCeFPJFfbWVpnjC6BmsHtmnoS56ACNDA5PM988HFRVzeY6YTeVATHNLlbtkvuvCBVPXSLoLhUfao
IQQskfMv9rJYOchXDCLQI4sahJ1FlUTDNjXn/IBrwapltXSyy2k6zVVL+FwLVdREO6VF/rHL7ZVs
Akr97pWuuZvQL8RqNgghhOT9KhhH7Rw6aG3MBHfOQYKy/yjOYlFX+K5+VOSy3Uk0j3dkRCo9De8R
YSRtIg6NyBLKejZ997I0R9idhrF369qJcz/DXpCPjqZAWb8vFZDONZomXRvb+zDHDy0dm6OErLU6
3uqQzH0SaTzS5UHJ/IckcZqjLF17SMibHPXXHLJHFIzTwuAXv7g+F+XDTtea8Nj6P79Uy6LT6+GR
UJUsXB+Z8vko2/zu5/VhKc8q89g3bg2ZhZdV6cbJwSDjesO+ETBMbA1HVSsAy7jpSLwvjPhQrfgF
fxIhkFAV36usvfdQZvxltx99PkHKU7RyXYAg/Nm02ntue/m3ILGDZU68+6bU2VDriuEcoXA4x9hp
nWNkCac+LXlwk9yYV6Gokw25+2iHrAF7FY06iD64QSK+j2ntX6G5McfKxeuPfAse3CA0f/x1kgbx
pQac+LWp1Zw7JewxGFZT9whjt4MXVhNa7CylZitCpaeB4FxBUi83+eBED1FsoVCnjjhtdi30zsa0
0GNWE28jFwc8feqHeLpLFVwFALEdrs8/h09jw3oPRxG5Xuibcxu6yhrWX7AfoiR9ov+b5pvdBwr0
KEJrxPohhDeIQZfGuqpJITgZmi2iR9Fp0aqt6+SYdZ1zsn3MAJPK0ZHxL3jpup51W7Jzva3FQRav
h7pStzDSwv21qrMTRAymOppftLrptqR31gTfwpNONvJ+JMt67yqxzZZqdra9Y2I7C8UKca7KxkdU
NJuiY4SoLDuPgERmFW/dCHqI0RveNk7r+QbCYX5Ik1bbdHCKH3rTNJcNljOvlQPKf7byP8oEg28P
GN9iDqadUtXjR6KApdC7xl9NBMUXbl/Uj4WCPqyu2w9p41aPRdzhBtolOJSIRiNqnTtf8TayUVYF
Wq7gx1uWe1lU1HS4tQKLDf6QtCVxmvQ5jbGPn1HlXJUwSGBtNWoGmYPkX5iSO1RN2LALeSor5SER
zZczVccpGoPEz+6yUhZ53Npb1xyVm8QPdUQrzTq6CaP4bSxG786vMu+uF2eVHmGJnKAYLBuGpBh3
fh0oC3YvzjLxIx4r7ji96TqJk9F5heCPANFYYj9BiKfKzHh+QYFA5Yurx2d5CJTnzq/8e4Wg87m1
8vFWm+r3a7tRm+56KEd9Jet0FQ5UMcYsFFC2HLfphKz2EJTfWwt6EFpwxSEaVOekadOw5JuS/fiH
HmWgapuhNN8Mtmd4coQbQwQ4ZCm2gt9Koo2VBiln0bNAf/NaEm0T5mx/ZARxb9Oii+87MHOX31uV
EvQfiYRelusSeJw3iL2aAPb8MjtNraa8WG6DZuTcP/lK059VDdvetFBeTPQfD1BDNXw+6BWXg7ON
qxAhe9GaxiEmx00JurgECCKn1qGt3mtt99vmoMcVZFv78ecdwG7Ltm2QQN6Hon4YZ/3cZc4sBAYw
K+5tMn3a4DZneSBddhrLwoKt1txZElRRN+SDw6gleC8Wf5fKdLKKba+TSfODmFeYrbA305P8HhWL
HCisMtzF4V7WXKuvXUPNyu5lQ5ppo+iqIkC3RQPDMndRASePGHmzAF2aovy0gSjv/+Fk8C41u22f
rdQDsq91+KYLyq+jIMu5ZJGorC5AkzS68ey5f1YDB5vQwP2tHpuR+FjMxUcWZMaZlw8SG4b3JCMt
BVJwXjSUZ1mKfedN633/EpfRCYIu+64qbmRjH7TeirRzupXFyLDbLWJw+krOZk/1dAP/CLt0tPc2
vVbEhDQ9UoV+bR1Uk8xK7Wj2YkCDFOMT5QH97eDZNHiBlXpmbNSoqI6TyHCxm942tRL9dFLUq3kE
d4/+HCjbLpymHQiZ/pzOeIXJLnFCtAUUyHsKbXE19yHgNT3r/yMGbv7DYtJRHUeDT8wLw0Cw8W+5
bANcZ6B5ZfoeRSjR9lWH2ZjSnJNWT25KdMYWYGjas6wrHUQRkyrttrIoG2YDS+6/jxoVVKsLr1Ue
LRs/cPQu8DpBCKC7npBazx4MNdDXRKPICDtG29zKg59Z1aaw1O+zojS3iNOO+JI6enOrioPsIotm
3jJOnl4H/zZGzjNO9bf/2L3K3H7xG/pDd3gPwf4BBw0u+n8+r6ZWm3DIjOGb3ufZJgug0BtiPaGJ
gzxDa4bXeqS25zpy4r2si8SiYqgsGsgDNFtHQcRSVnZJ5KIiZziHpHfYAhUBm1Fbu/ty1uupfqkb
/zr7/+836PWmtYJ5K/OUFoDgRWgSWJPbYlkM0LS+1UUWUxYTc4x/K8rWa+fr2Lbo3cWXztdigIAQ
bzMs5tVRc4RgX3HnTskuE8l9eSBebywzREC3BGDDx3T28jsbX1hTV6uPOpmUBRjl9gGehr4rEzaR
oWvC4i/wJYoh5f/Ekazhv/3TTjplgS9ZfFNqPJLtEnVBd0zzNwjdSC6Ho7aVxXx0npTCyR9yvJ9J
IhsnNJaztygtml2odFANZBFjvYU9+NNxiPvpxcj/iCGkvg1pnt8aJpYCci6YBtGqcNXmRrYiNrD0
wrwGMKqObCe4AzmZmkXBRt7BpWh6Twhv5w+dl1fnprdOWRBaa8uKo30HPHJVj45FSqP073HdAiOb
VNEHP45vkVsYj4YaG3s70sINugb1u+t8KK0TfnwZ6Hfa6398/w1TSMr+tv20wG66ju7ByFENQGru
1wi/qlZ54URhA2KT1F03ZjpyEJFyow5W8BZleMljWoY+fw3sy2TdKuuDuHM2hHY0LJLy8M1TcRgA
V2CfgI5Mzxn+6bJbXlj5bRB66JqK2XgQdGhgDtjuuRHSriPqgLM6fBRZF//KypNnmXWwyAG8OJ3v
fsuyplzqJOPPpk+ILlOr6tCmvXOjNdWwbWsT1YFKC1b6pOmvYp6+9aNfmCde5kF15j6y0TAqSzhO
oc17uYj7k2/MRzdALkU3Neoq1+yAewTdcVae66HrTrKXrJbFqavmndmr32W9rJKN8jD1FaHE1oI2
L68gKxsxZYMa5qLL82Ar6367mOu0W2LFze1vdRlPn0OrojU/VM7nTclLWXmnbvVUGLyJWS91so9i
1cWqt9J+JSu/3HU9INIeA3ja5k1Q4Y/W3Bvp6OTo8GgwjtyU7FPCuvMQl3qPFpvml4uqU/pbWS5c
1KvbQItgWk/rlEBxAVozmZaD50Y7x26zR6cLnSOy7Xe2GVISVV0KRK5pVWsfeVb2qI6BiWpO9uva
AwHQX1WOajv0JF5PYqRuZ86+hSmDdAlzeOKQEjPq7M46yh5mWiW7ikUliygaZR08p3WTK+H95UqZ
N23QNJmJsIo5omrvxzNQ/HobNcl4lrV64+ZrzdOc9WWGwq8eDLBc10kd3H1Wwhd9K2c15xLJ2TTA
84qMyLJ12njplf60I9EuB7WB8GVrs1fZXVaNM58jarEi8sud+DzXbhSNl54sykMVQHJMbf0gRwX4
auzqkv+JvCtZh4DJTe6o7kn2j8yo3gI+DFlFM+U0+u8ivXhwISDc1ZVIAprkM8TBmEci05rhrVvb
CnO4MazGIyd7kF2a2TF4U4lIuK4Xaz02263XbyarSb/DpEo342zCZVH08iWd/Z0GO+G7WfvNym4L
/dYY+vGs9P2HVvnJ9yBHWDSFbnnCWjG50/2ZzZ1oyO3xF1ooykPkF2iXN226khfoUWgATfSG2t50
clKl2zu8O9byIqn/VJSe8W1sx3SbloO3bQCfvYGCW4LK8zd62sQb4mDmWWlvh7iaK1w8YlbIhYVJ
KNC2R5Sm8ptygDZejpFawSUi6KoF+YNs1eyoX9mREmxlMVQ889AU6ftlqprvcAWE7OR6nfqoo4yx
8fW5wEeEIkwg9S6OrN2lbytcbSptLoQc/A85m1M6ytYzB2vJS1h71NF7PGdkEMVtXWrI8i+zKkwu
t+oqLdpuRqei7k4XI515TCDydmOwGhuj5s97Ls1uFftzuJX30RWqCf49/7znwXbvkGvLL/csvg6w
9yzYI2LK1Krmu9lxdrIkryLv29QHSOmix7/ds+yAwsD/3HOQ1LDyrSK8a/NxMyiJte1qb18mgMnX
SlfaN4oCfGchT6cUatGya6Eso0S/A6RFi6sUBV+aVFteykpL8iK2XAB2c8BwMceg4pzpR+4rSvXI
K8o6RBba8CBPL7VsX9UFWVA/V5IVMSR9MpLHGFWZDfYhI7pZcfoIMDJ9rLJXl+/Tg+zQIXa1Vt2i
XstiqSb6mcGyoxySpZO7Eia3G1mHPxSi+9ESRsi0Rxtg+TmMeZtQKFx1FXr5ep8+qoHV3k2Y0lx7
ZHgh8md2xU7ORcLLI5ZHwGlZlSW5Wm5YDq2D0VmADW/2si4f1eEwmfG3uZq7vWtU6UpT3XhrtqN1
oyZ5dgzGulkG48rPiUckRf2MCwE2omE5/RHOmzR3ml9TOv8Y1Ex/cYsB9cPaz0/Qwdw92FZnq+lt
gEpEiKB5r2fvLI1vczGIMMiWJ4L+PbYMsKjtnJ3llcepsPAVAQUBHXtbItazTfTZuW3j8A8DObh1
aCnqrrdd68hSJtiYZaCtFSxnVlNSeUsVB7lnBQlx02xAsA/ad1yRTqheIx8+qvehO/IhY8+xQS+6
+Kl0wY9K7e03e0T6yRwm/xHNRYVoc6Leucb8ee0g10tsWP523QhbzgcfZ1jUQMLhpUOjYqFr/pfr
Ddghh4uiKTfeVGobm43bpm4JdqM3hhdUrzkra+q17wrWnn6vN99w9cDUpJ6E20tRvHimfVNlYtba
E34URXc0xl67y6PEWlxGCtxaWE2PiH3hdGQm/VoOyDBt0mP33dTDdKO1Q7MXELQnpI3uZTu4RfTn
tGo4hYQH8bwl0HcZ6AUPeCg7T/zs2v2ohsmm0mv/3a83l4HCY1PvZva+ajc/DmH9drmRbLYWCgkL
LDyG/qg7FXKz4tajQbkpoi5/QcZk2ukuYcWs7bpvhI8WsoNi1Ai9Flom6K3V2XOhnclLNVbTLhC1
tu4RI+0Odq+mK9mgWM3G46n52rEv3bpljallMiqvBbbDskNZFdVqDt30gHJ2/GArPQRv8UGz5CdQ
xLLvbCtud+trtXGZskauVAfA/K2d7WA7zmW9swd3epkLfS9HJplhsVLNMkAPineXJzFqgrySnq0s
f64mYVXtVtmuCJL2wmaQlAarbfOFH9rZ7kpz0AKHpIir78XbtFZi61yKg5uytkMckNiSeLmiZUuD
+yOEOnh5oZYZbnmkeo2lHCR79Wn4OLGcPMqSPXbezeiKoFhR6FuWudoNSqH4yJbhc2piWJQE5a2G
09Dr6BR8OIhyLyI9Cl7rWhu3nUq6RbbaeFtiNT71BG1o7QfzV1q66kmWxIz64AbPuZixn5FkEJ2s
iuvOWW2RIwGRkaxNt3cPZKLcQ2cJnfC+GvUdlol3umiofVepsBD8q1nBW4uHvg1+FUvqhZagg+5b
KIpeTqeQ2G07jz8D7X0wg3jnd0j/WIVnJEAPwhZKTmNsK1CY0H6DdKv3MPMbC1/0uVZDoPHq3Wfn
XAFcMXbZ6lLWcyyZ9apq96A1mKzJHwNbjR/SyEvPg2UFt1bo/dHZKW24HmTI8zd8zeSFSIf/6MpW
IxwIyCfqIjCLhR2/pgE+tZniERUTxWrwcekLk/Igi6Oh7yL4O2ez8AWEmITDlCevQUh83ChVnCpc
NXlF59Pd1ire8rIVB6gEbpo/7WUrxkLfzSKs72SjEqxnQx2xeqjKe4Ajz/I6WW6iqCxuKhPzR+ht
/uNNydas1i43paBZxmIhqchUCKaV4GDJWJ8s5kM0LXx2Mpf4n6xzQ8HLciWNS/YMFB9mhejkXJhY
f0106STnjEQn7AVFuiJYT/O47DIvfgysbH4GBrYm2N2dZUkdCpZokfUgS65m7GF0J5cScLiDERTD
vWzzSUSmU+HeyRK4wUfgosWl5BvGK84M2km25UH2oYVWdHLmeX5WffDGTWqiPyEu76oYlPLb8A+y
VUOhc5F7U3u4XKQrxkWkpe6tbM15zxP4NuvbS6ttYXerp84NeAv12SZDAH/62Np1socThveU7cTo
ZqjaShaDVG2Pbu2/OeD8+BbjBRVMvnqWjWrLpQqj8W7yRimexqQvNnk8NoJdhtezb2QHOMow/+XY
duXgev4ku5K9SBYEqVm4i65hN/RrA74nBhNM5DXELsHFpvXQnFLDDFdpkmkrUvbNyarwPlp04jQO
3R6v9sjHD0pUViFErwVWzfdxBoNbD/IJvRMxBx5vi4wQCAzLPUmXeYsZRP6oIX52qqLwpCoIQS/r
dGbDphkOCn20CiWmWx/h4IWfVcWjrCOA/W6RnD3Iqsgb/J3cCJHgZYJJa3aNXjQ8fRk/ota88cMZ
xzlRlCN0dCWSXj3LGi1krTdZKaRecYFwSob7rp8u3WWPYXT42pVWspNFN2x7hNLRDHPG99zv24Os
bgnpLPiCYmEmLhQ0lXnj84ZZyKI8DLX+ZLRpepRX8ua02ZEYbJHjY4A8qNZqHLIVX5T0fjBHdW2o
Xb/mSVNt8rZwMLfgFntSC+fhj8tf25CRW01AnDZyAojs+l2Sxlsd0Nvlr7XyOV/q6qx/3r4bmOyB
rFf4BQGZotnewBJHjPnPpFgCvA0AhntzrZJnCRKKZCXHoyxdqgZ0Kr1yHLdh1X3m1JokMkAuIdc4
BiSIyxHLb1wsL1Cia+bQb9yzGuX+J+giayA6jGP+2c/wumGDR0y39sIyWg1JoB01K22PVoIFVzKm
4Q9/L5lC13bV7P+1XY7n1Zyx+UvxHusBmVVRYZLcxoRHolavRUnHvhYlwBUnMSTRbJXOgpB9bZVj
mw41uxq0zd4dS++uMbRfVWhMb7Ybhhulru2tVbIMY9V2nOrUO7esQmUvP3aep0EDFYaf7AYoI2N0
7bnvovYBlajqITXSlzBNprcyDtyNU8IE63h1voV8WEQOF4hTFwDGyKQgCQpLQ6kxyWDbkiQRaaBr
l0hkUJIxrFY4CY7rCQn2aeF4UD0UPd5L+7JLXZW7w9EeWwAaHnqj+3Ks1bUOQmbb26rLhxZDQJlN
deti/rFq/d54lq2JgwxK6SKwDPoPbTjidKUyFP5C0wv1GCbeWqvb6d4QhymLpnsQhR+TXic3siTr
3U7/HCrr5EG1lRHEeOSQXkp6oeiZ305AHp6spGuE5kyzGUTRVDRnb8eoLcrWwozJQtYm1DcaZVUJ
vNQzVO1Blvwy7BF3hLAbN8Hvs5Hxi4LafpDpByU5dngRPciExIC81d7zW/W3nIUdKDnapAMBob/y
GF5ybOtOJ1Wena4D7WlE51TkPuThOtDILfLuDBrElSJkCc/ySnJAjJTwrtBdNz3lrBPygQSWYmKN
g/s6po3+YP/PGSt8qBX+y6y2RI+IpBGlMNWzDUt5qHrrIEvdqFi3oWZ8lyV5cEzE42M1N7YGqrjn
vneDc088VQyW0/hRq4hfd7SC8TOjqsiMbWhZB4gi4dkONxbSdgeSxS+6/JPiSbdXZmi7a1X82fIQ
1/VtahjKUZZgRWSHcdBeZKlG7+hQF+68TSHAHKIg1C4HkOqfZ4grdoj5Vd9kj1SrPutlcUrTpWWW
8RHWM6ZyQoNrBlC/8FLFOQ1V6t3hSNYK3ffpvTARKBTmY6ewGEhaj4i/yhFx7P2aS33X+1a6RwS5
PRvabD5gbeTPenPO8q49Ozza4f0LgXbRQdYNYwXDzCw/BzWwyB8cb5M7R9sal3aiRwerzc2TPAze
CDl6joNNX0/ctGhA/RQdmUm0mL22Hg1CarKfbFWG5qnPff7bVjIec/yVAst2bwcbKSRPQ2EIfwMa
ZFm04jf1w7WC/gHB53CVe4P+eD0LlClclaJOCWg1E+/31mu/sbCQq24/QgFZJTg7Lgb+/SdPi/Rz
VXoPsr6GME/YrEFRU0BQQ7ZJ2VjaL33Hgoc8HVtuUX8dnpc9RkmDk9y3OnmbGW7eKxsJlyUSZ7Wo
k2eyTrbKfkNfh19bESr6HFvUOPh4Q6hvkYkPjmAzAa2FSL1PYBBk1bVenhV2Gxw712y2npXMT2bq
H5WyGn+KkwT4tDwJq88apzbchRcHvfKIfdtTF3fhjVJr96nPHiKS/zl5isBwBcgIBw1T/E9x04BQ
JfrgSQHm6M8RLn/pyc4yCO/I7dU71wGTo+MpvR3cSnviX6lsB2ymVrKYNlZ7sAjbLGSxGRO2aawU
MFDRu6Wh6JthiOMH2egpRb2o+OXdKq2hPcmJ67gisCqKoc3EXk6s3SfC+6TP0OMt6HplqI8nyXKU
5EcMfle9uVBSHLVa03hV43i+bZKsBMubmq+KnROtBWW7a/3KeK3L5ttkGel9QPzz6R8GKdqkrvJC
t495t1IAdSaslSAE9pwo5iqSJ8O84o1l72zDtjaZoufbKfMz4uNgKmTRwOZyLV++sti2XrWcs7B6
mKbUBOvmKUsJ+lTVriD1bmUoGkz9q6Ydc9Oc3mSvsCR5Vpfe+Oa5ExF00cvoFdlLDv6nXoZSaatc
s3F/1ZL+1YRYLWYoW+SH5WVl8ctl6dWkQ7GplEFbTboOjuOvQ2xsC2IqQMT+rM403uMLOG+APKzy
IBugSeSnpiu6g1r2iDBl/JZ5zzxHbWrvsOS1NompWm89UMq0qaOP2AFBhQSNe4gdR78be9NZoNMX
fYiRfh0nz6hRfI7USF/LkbIDlPHPkZWeGZeRheaGH1VKSrRod5EfV98FTMXyw19A+Yi+lL39bDW4
mBX9EB3rSklua2XUN8Cxi0ciLeS2nB4hEFQ25KikmL514Ry9tgTjV7k1hKfQ9LEMt4jf+Q7IsLiB
VBFkafURwZUjdh/9SnyQAUrZvM2RV+GaggJV0Tn93q2Lbyz6s1U1msSiwJcug3Zy31lw7qKpi37h
N3ZI4lr/lmeaYJJYEZgXHwVcN7F3haGRJIqIBVr6MH4z7eLoebxbNcX/1vFC6DTLO/k42j31KNAv
yylJcT0piieVVNWOt8WMvXNYPg3ToN61gO34yRZPsoc1urtgntJ7WWXXXrOMXTfcy/5zgKpelWnp
SrYSxEfqcHQe5KVklYsYrdXq3YMstaHhLZJIDW7k3LjIKRu7iK2VLNoBQpx9UL7LvmOR1acsws7O
hfIAtirKnghdnfo0L96NCLiZCYn3pnbd6kWb803TaMX75KNtxreYL0WZq2+l+iG7K5obbUeXhb0s
uti4FIiRF0ZX7RCUBKAiJp36dIWHW/aa15m+L/SwWstJe8W6KfgxQkNtvXVsYERVF8k5KUxnGZk5
Cwin7xOMf3xehRXvaqLJ57It0rtw6tdE5YdkCY+m27n9oJAgFeX/x8GXqcTV/nECLcDBNm6LPQEP
QqJIpcd67z3HWt4cO620FrI+BxK4KoPBuHSr8/G3bq2Lk961m81iaY8UUX2cIoPVw4Ik4s8oab1F
42jdoWtn8xUEPpGBJnpRVS+8s+0qXMziIcr6oN96cY7CgSjauDIvEgIFB1n0jec+sNuXEFTbacwC
RN/EZL1tLRzI30kZ9wsbVfIfTVOvVD0nOMHy/zZGD/bdNJxY6BSq59J2EOxMWuXW92BZ1cTkNkZU
KgA6NfzQuiR+t/rupMvxc+IuuiGqf5Y54L/RaYfn0aijdel7yA+UU7dXoggUkd+0dxkW4ahUh/4L
CaI/srgPfwXqztIN7qPScKhL3fHNEb89pSyM+ziutK1h2t1NG87hselzax0hZvqkigcFaczxQ7Eb
zEyIiZkB+uOJofq7SYEX3za6IcR13Z0QSr4UJ4MnIMoS8aWo6L6x070muRSHgF9plivpSi1i8zlV
R7LlRp7zfqXYIlpPES8QObNDunpX2XF1abXroN0hTspnKjqHhcM6Lw3bS2tpkz1BrLO7jDX8Mdv5
JuApOXNmtcmuc/HnljN7XhntAk2ZLq2p4EAHvaZeWrFy9rek2EGAiQvVDomQqDKMSyv8cGya9cK6
FMNINbZqa6NqLj4N3m3adu4a9zI2H4d5qwv3Admq9fqIdmdlYr7c7Bu3bHdAsJ61dkSjteqz5igP
/Hs/z2IDhbh5PHztIbuFIeJmJPLSrSw2JSryeWilq2L0vbvM1AEUz+0y7Uv/DsYFYK2Q5OamCsL5
Uin7yUNQxB9OZGl7WZIjsMwl9JsNm1iMv3aNMSBdg15k+yIucz20uvqk5+lwI4fL+maOlFs3RD4J
Hj8AJzHAj3NvVdU+iqpiYi3j4QPApzhlVtDcXi/mF210WynFfcKG/LfLDAkvVVD7+KWI8deLOXqy
B4pZHq71XaBkN7jfvcgrX+eOct1dEhjTLnM4j76jlcS0k+5ywJGgO4ReiMpuiUrCn9VpGlrtQpb1
Ur2eWqTSCl68CGgo2UoFFnK4nMqubYlPT9hiiS1b/mW6No2g7AWkFsQlJzGPHXTsimQZu3gMPXMP
zZbYZW2WzPCING9fBXzLZdG2EkxLIcgdIZAELzVkR1mvoUu7r2qVZewwzXjZtIhsNW6HonlnPmdE
A2R9knnjfg7h618mR7uaHEmEhy/xiVUAw/4gD2Ube4daHGSxbUHtIdhfLmTdUFUkqcnxwzZHTJTI
1J9Y+yRtVp1nzHjyQrtg4UWD7Tv9msAX7xUJwJfYe9miQW2Xva+Y/OtUnq99DpMDLmPrwLpB2mNM
WRthOTXpygFIQ+qaGdo8HCYzyo+DOMgzWReRMMKLSEVk4O8NIa/k34bFCloEKrZoX+rlJHIoaXJ/
U7Ncvlzxny4mx2q1B05UFZE5Qr8pALONKjj6Uhfpqpx0kVNKbdfb24G6rqUU07XPYATqEvu/Yas3
TrywIOI8Knod7J0yS7dDGKQvkZ88GFCofsyNH/O1aH/v4YXtf/Twsa9aTXOL5qenZwevawletUF+
0FUHUdbYxIf6zyonjW0Qvn+VryNqPenwU6iOrphE1l86O5PqrPqsUpdW17X3U8kbGvAlsUZiJx7p
vtrZFchALarJau8vlWUO216HwinrCtHQ1JB/2WOrKznNpUFzwKXCXV5fdbRGZVKXaep3y2vdRYBL
lr+qdH1V9vqtXfZvGhRTv0z3dSJZ/ndNLyn+JSW++NXxYpdD3LwalxgDR8QB0FdNxwVyBwhDTFpG
ZqfA6bmKESs3QoqypfMbbNECpPEXFv/ljay0a9sgLDIZMY4e0aI0huZcgUvFTjRy9i6GwedsqJMH
3X2TbbKm8vwY6QYP70rRX9bZVmQKF2wBnrHqcwhW4FxcmmQ7kGuW7arrXK4h68xQjZeJEzY7vXCH
nZapYGCyDNZDNKTHhtjHLuym18ovtIHvrstRtsg+sMzbZaP1xkoTvWWDAwVlU/TGRFI61W8KK+mb
Jz+Ls7VVqTAG3OARFejxm5YlbNOsrCUPXdWbMYVeOOXNdDNVib1l4RjcI5iJt5xiai8JW+fFAMfv
pxEj3+JZQ7BIkU91RsMDs2Rq2F9F3ZPik8TrjTo9DY6a7tU0ifeKWHf9H2Vnttwqsm3RLyKCvnkF
odaW3G97vxC7K3pIkp6vvwNc57ii4t6H+0KQCcKyJJLMteYaU62bOjSmeXoRLUyYFIfDn5qbnz6v
BEOS4ErU/R56br+irK7RUu5qoxMXw9LJ4zozPqFf7W1v27RpWx/N1riaONTd2//dEFqL76mhUO7K
1NUPqtt+bAe/+v917jI1yapt+1+v8fXSJMewvCv1cLv2V/+299W3CDe9S93nr56vU7/6tjeD05au
uBTWrW92O4uSv/TQ2JVD8sFq793Ew2PciY395GL1Diiv3i3lo+d01rNSd+6LqPQH4cz5TSWR+tL2
2uIvTldchrH0XpYI3xviLg6fAUfNdrT3BtN/SpFoejjAnqiXww1vvVI2SO3eS5If20GLKrKniNuF
OfedzC1xKueYcpt820ZpSVVNPqBl2NrbbsmP6IyitbtY0+S9YqD1nZtyhPtOS++157JSx9tnKzEJ
bLnTw2fLdvCwqdXHreXlREjswnyqDOebqtdLWI7dcts2lAeDkI8MFYkCfVVj/n1AoqgEeey6IULJ
Ht/27YgmEz+GPXj8ukKTZ0jP4uRQAX68++rvR+Fh/oj60hubaof+0Aw7mDgPHaKbB7N2cCQwHR1s
tUBasm4MoiL3Je71esRqhFkpfb0RHwy5AHZfW9u5WYofo7TT/Gj32fCAAaGdKdOdms7jriSy9TPb
sXa2f8oeyyA1LwGyKsK5zgNpte1AYzEyGa36MYyWQQK5++OV1LFtjqBlNGDk8I/dzEKCS1oXm+PN
IxQIpwhZoESnFRnRUUvxYFtSvEBAqsmYVaB8KlO84NHVH2Rrd7vtaOlM1r3E1Y1gdNEFPbV3bp+2
oPJJqo5psviWM0Irir3yUA8Qd/2qr9RzC8Tvc5NX4z+bP5XFxvReU+ILUaH4su1FS538o7kd+Fdf
sb5CuFVW+9tLtKULGVusoyQPNSUJGY+5hBWXqPIy4HL5qFly8JOmbX62g/3iTarxkveTCV/KjPaF
GKJvUM8JCwj5s1lKTASHubvCFzHuJ7KdAbVt1W1KE7U9ULM6hxUqrwd7HKOT1gJ6Nls9etDXDaum
5joa5q7JCPeHaGCZpLfjdTu4ncYj+g/h6+y8XWPbQJJFBB7vKT9Dl5aYy5vE8Ss2jfm7IcQY9iTS
T5PTZ4d0QBEerfiPDAfJa90kq519ZBOJoPl1IFmbJc7Oe82YkV789xUKfJF7BeGm01SAPKrWeccS
Fdu0RDpYcwjxbex/2ms3xFf7hA+qtiMJ0PgomOOjppbKnYux3J0A0XPXorwOxxheyXZg69uOWhrL
XCrsOAc5LC6YkEsUSuNuXodC3HXM9Kc6F09t04ApRtp1bBcA40VTKe+QV4PtBGgz+a5vcvNue2VU
IdWJex4QilphS6yS3/3U2nidRV0nbPNbZlv6jYjkuI9LpfxH33ZUZkmDQy/e0bM3D3mYszIa5snl
h8lrt40lC/3q1S9bw6gZIPwS0d9pqp3fjpz7PGTeXYRm55a7r1c16+tjQwy46kU4Gv33rURoH3wy
0Km/4aCAqCCwbJO3WXT5bRBAJ0noE3CWy3xwmtYJt9PciBQBXgI8d9ej/+9XAb9tXvu+9RVDHx5w
ghkeqEYYHkDwnDwySXdf/bjCkSheFkyp19O2A3mhgpukNHV70dbP/zsf8RNcQ1yOcQOcQYR9dO1v
qqW+l0Vt/pV5B5Bkzh8lbhOkIa54c1rF3g0e+jojTrpTW7nDEWWWcbNE+/er+UTfUQ//ZcT9Hy4X
30Oyy3B0XHedpkzuE0u6QRoVObYw9H0d6Ibphq+FulIDEQO37v2G/dmYPtS4HGKVqqCttfWvXdtZ
2IVHh8/Er17VCP5WSIeY9ehRKZ8QCSfP24byGWWXAefdb03kokQEomY+NBk1ilSz37VaN9+spRxe
erLuAWZby2k7mGLRs18SyDrbUdUppktZGWvSgpfKsk+eZnRc28Gti0oLpLbmfNtaVkSMIWrvIpY3
FYZDY3kuVjbBgKB0B5efWMTa/KISQOvjI9va03pO21Bvv0Rm5auOO53w8p6fXRdypK7o7p4p7/Ks
qGC7XG96ndfW1qXq+lvV1MX9dn7LT/YApIenznqGi4zocUhMAvhczKOYQuo7lGJ6kEx6erVB5Yzl
xOgjisdZtZk9muk9eSl1xxsaHxcLhw/gp4ybj5McBOJKHaBiOYNLVIZ35NbvMQj5h/xsM9g8OhCF
inkm21qUzgE+INwWnKP2Zl0gEhAKIn1bCRLSk0fSsScFL89HL2Jwx55g/O4S6DY7dQbRZBq7mqXs
ddtTLORGjdC1vW7ztWbA5QJpUD9ckNYn/sRTmlAskTMeyaMa1cHYRubOrXWiuPmqJD860+PsrTMi
DwhczN/3K6S6Z0PHL/xVT6OLm2XFmfuf6lCZ/1oBZU9CNeITGM0Pb4h/JFnsHaJU86DxK8S2WA7z
lEz5FS2vODQWB3sVPLjtdMqk4H/17J2bXpG3W/5ciuRBNIa3T/oHnfJiCrm1l97QvuM24voqirCd
2UdEOymylJjDBOqM8AfvoWAYuXuIElTJbulaHMZFrz54noqRC3lCX1/A+aOu6UJEz45yFmC7dmQ6
sIDqeS6rRXaZkC36Sd3d470o8DRIf+dWpSEYNLowrrVmD9u09EcTgSnMqEAXKUKn9EOz++VH1/Sr
/eSpXaybIaR68eDQ+zychtBLZeUDT/4r6n/IqkwD1r5/sknjs2g/KuxfMq/6NpSISXTR7w2qjnXU
av4oRe3ryre4whiaynifNfa9rBPzB1Vqtsj3Bp9M5UnyMk77R2WasLPMN6oBmjOSY1YnMlV9k3K0
vargrKcvVYHAyvqup/qC4Js5JSasYMyH+QO2VSgqHrBzObSnRuTX1EZZvcTk7ay83cupppQzGn4o
Y1W99NFfjZcTSJTtq0J0lHnCchWwRgIK12DYTQUPj8XZqZp+RY/Jf7I02RGW74xEcvxTZLG8arMx
7obipR8G7dVwzgMKykCJkheNupBdDVoLRKm9RjzNUy2rq7lM5xqi6dOSl9cR/nSoUSITLjlfBone
4YA3ijyn8clrutDRhXmKamlQ+TI+wiOQTD675pBiWYmLZP+A9GNnyhlXxsg8a7Wr+Cq8RZR2/bOz
1CQs53rZAf+QWIiOJ9mjzVWxGgBWHGRKrx7HkRqz2qwQvqLrimosk8m5vsY1Ze9Z17vncrB6hnP7
inVk8+SYYdI39qHrqU+uUhWQzBQklWsfl4U6BhMuC+yESjuzLHeDkcJE9MFQq6lYM5tuRsWhnjOI
+GdmEakeNnMDwT23Jwmnld2GurfC/8exRVfpqGp7OKDWPNWCQBfqSE7drqJthz8vEFcSkL3ul9My
Hij2qM7jao3edVBOJpDV58RL9b3VqzdVF80ZIfnCHZa68lawPt7hrWscen3+w0PMpkxm8R5bDMYC
hZmBz9MvPtv6PleqOIiEE7pJ4f5+qqb+I3NZwM1Ok/qV/hNE4DOWVb5OTu8UG0ATnGz4JVq+nsRb
HoRpp2dVAPknAw+lJUA2691kgb9L5+5RvyYvVbo0Ida9eSj7P6WTE8IAoAEzTIhwUVL3NsjoVOIO
Ss7fTyIcajWjf60soIeZEB9dhfGnE7V8eaWG5iEa7lU7GUjhk6jW2vq5TYfvscSlvbBS+5DbJFTE
2O+jQWKE3af5pSyng5fygZSi9Hy9tIb7pubD0orkpRzJ6+sNS5coOeRZieWlDrAkae+w7JR7bNRe
R+hVSRaV58UluVbEniCjiSVoHd1JIZ9n7NxCVRseRKS9p7pDqKaVF5X1RtAvwxBSuWidFR34RKLl
5qlI1HEnu+YvXNFr3wSdp8q/dIx6gDxkU9C0xc6L4seuMrRjVp5l3Fs72fi10z6rRfLWmGoKpXRi
6euW19TBYVMaI0DrGG2q9MoTJfHFLnfz9056AElydw6c9k7gkuXas+0nHibZTincfU2659ojWZRx
213xbSaaW4p9NDGHou5G9T0FQhYx/QxEqfVu1DEVWYScbomK02gR4I/bnmtl/oPZoo4J24c1lk+5
ZYwnuAqI8BPSxTycp2C2kPPVOIkEhKHxgKn4+TtrRXpRNpds7BiD3cnc25Gt+70yjTtAC29FISa0
q6DLZ9fbZWIo/DGnODUZs8u2GRIru5AdvRSltM9IoEpkvMOzm7ennsgSFE7F7zv5V2ZYb9Y4/5J6
Rw4sNbGsNy+CKkRgreAlbQjYRiS/taCGIbwWL27aW1c4SBF2CYU8irgtH8oZHR5EkceEwm8Tm9Gw
ZFK30ynM2sGUwrZLG9HSlviWaW0ZNvqKqKnd/ChLN77LErJs7Wikl8UrrVPETA2WR66ds9GgQjOt
lkud5eOxmrIZXxPbOGBwON8PaRkzmaWsFXlMsx/GUUdS3WqhyKAIlV2chjg9Nz1lPWZik0yde+vJ
E0yJq8aojilUCOgLhRd0uUre3ER9biWJ9WIb3hiMeM29tu1xUOw0qKrMfe1I2gfSsfo3maWKD1Ux
+WbMg+VnKOq/LQ0rJ60Z6nelISfq5d10EpZp7ShObf2O4fJ9sqj0SalreaesuEOcjPYBnSo8zR42
NQ+w3u8o1Xqf7L6HmZCo73Vq9bAYEHDGVom+uV7Gd+LpLNjyZnjH+Rk2ECop3FdbYouLK9/jmiFi
iormnRKyydcGUz7EinFOZ2ZIqjV4BCScaLc1s2TRr5VCFdGUvi9dvoJusCSJ57jbN+bEQ9Y0z6nN
mjiKzeHadel4bflfL5Mr9wjOWCvzANoJr6TUsnCse+baRJS8B2WRykuX85GNZjDYvEsRZXnQ5xNe
zYqWh31srFHQHpFmIpH9xi2/kMnUAhvJ+F5VlXYfd2BThoIUcwtYt1GBM6vLvB9w3QZILuygIUQK
yscobo01Ov6c5EaYEwL2DYwF9Dr3HmHmjPtFXIe8mY99m0XXhf8F2s4dmsXXIo2SBwKpALhYRDDd
UPDwjXvJbb882ObMA7uWwFFUoOJDsk6qI1ay6pD1AcUM3d5wsanu8RIwVSO/2WNfn7xFw487XYzd
KJbvdV/vO1kvhwb333AW3hvi4F0vx4zCF+7/aEHxOzcYmzeYi0cEjykaQa0NZTrK09iPCgKtuFpi
7MvuPssoGUoiSlbwb3yAW3LV16E7Lghc2WUvV8jvThGYZ/OPUfhAQCCo+sgKeq90fPy0SUTyeOjw
fXkahUdQ3Sr3bW8If6wJatRe7O7yOrb9lsxy2KbC3mHyNpxhG9r3WQL+QeQLuoWWcBmO0GDKmEKD
DcX522gQ6Rp3s9JZ4WDhVUJtR4PPkGPxzm7KMDVHbc6vidJGl45b1Xdi8ct0lj6wyDIeB9XAbTsj
hDw7Wog7aX2o46QIzOy1tbXmIZ4n3Sei9p3RmwzzmMxn8JXDPGB008bKDfRAf53sSfEr0vX3YCuA
ouK62Xuqd0476vlqwjx5Jx+IdiNu6BH+1NIzj5UlooOjaXAYAGP4gvJ3VcuvlDfu+UlM164l25ij
SjzHkVsFZeneFyqzwFgp/MFVYf61UWjY8+xrnXLuvPo1SWznruqUP3Lii5oszbg3RVOF7Zz/bg30
OxLXhV3eP9S9zO6KYZx8BfNybCbHW8dz36H0HFiiXZ5L1YzCGR/GXTJQKd1H0bkaRQm1S/ljYmN+
gdtvHCaRBmk/WUGLubTfCzB5YLcoATUIjM64Q7vzMFKkUzd3EOmuqmRJZSAVMUBE6UqWIZZlRpaU
9kVO3nTGg1D6mhzaA0W2YTrBAHWbZDmWVtEirRQvXVs/KoAzA7cn7ei07YeWFHpgSM3kDiu4+TyI
0/1ElRyUXTdurvYaE+1BJYXjql+idH4GNjMEwkuTMzVKKtmr5XvbGmjlmBbsuCmw55gZlZdpSnZ2
730UUWX6nTMQ6+j241Tg3t3aMF276TohMqwYYPeFG785YJLDydNFkAHEXKbYZjE88AHhxrm3sZcM
E6d4q8tp2jWEzMJCoigvUtSEtRJfl1IXd9WULmEb8YgqbahYTuQVeyUbnKArM+h4UXogBlec86U6
2apuX5jjY05rdUcTlJ2hacpBcCP50fxQIOAYyyx5bFnPxhaJZgwneOZTV9I1LStWFTiko7OyE0Y8
HUpha7sMgY2fuIFjZTeMbi2mNy3gUBSSO8vJH1MvudiWK8PO60CjmaW6xwTUOi6O6lHx22CZguWs
rw95uQc9FS69Xe9TMs9+rPDJRbMato4rfcqViz2WEIwkURKHXdZ9aCtfsOnb8VkrCQvBF6WUUk98
1fOioDNsYk9RNu0KXT7zVbkr5u8H4c8CSwSxi2dj5xRoZGKCcqj1HRmOhcx2k475owG67C0lPkOd
a6CgDUTU3slgYEqxbyyIpg0kCNThdffUFJRwGSQCPXL+ckJBX0zm7KvMpM1eK9bx5yeYhfGSZMWj
EjVLMKhadJ+0xodtkodfBnHO+jw5QYk3fVNBzlWTzRDOxWGVSenpZTDUnbYQDm8aTWXciyidi9Ap
5e25g2MKMQxf9ixu/Mi21IMKt+48NJb83FgLKgizLocdDIHHyMuXPTWaU4DfbslEVmGlPpUZQgCv
OWnZ2J+nMRnO297XJrbN/ozjJRGbnjtzcgi3o28/zFXhHvhyxdkoVHG2iXftuwUn2ilfzknDgyEr
WbR51CUF29XcjmRAX0yHhgSj6XoXoheuT6j/mmiePOdN9SbdkgBKZY7yuKS4HPGg/q67xXwGNjKf
R6OvwgG3Gr+2tRKIsFX5fAjmaVCKgfDCYZqX6sxTpGIRNEWh1ddvdooqoMN7kusTamkt+M1mHShp
jQ3N7EbnbcP0lXloml8twu77SFHleekx1ilG6yAZDs8Sqh+sBaalfiPrF0wKf7Vd1X9+Vtve9jGl
i6UxU4kW1yfwmBwiQHesaFlnbHvu2pxYcfB976SoJt40G3uKxrMdv1LUJBjoQq2vDVYXZGU9JwNt
E1da0KpNfuq6hYT7ssNN/FFTvCysJv4xkm+WJlYSBDP4to2igEFqfQMNQLn2misMF0nG8XyOIFup
ESjuojmObbPSbCPXB2szdtQlKkzWkMFOxnl7B8A8yAs7yytpO3HmwbBSddZdUPaC5W9k4N2IiBJU
COXfL3XlsbQaTeI1raudETro54Qa80A41LE1P92l+EncxeWTjSZ+ubrlsjqmXemDjzdeAjSH70ro
U32W62ZrbhsTmAc/8//rcCSwt/06G/O/dj9jueyihNbEGDSD/cHipAfQWOh2aCsmgJEqP+LN6pHU
4YRYdOcFiqGPi60vPYk+M3EaJHdsBhR/+/l3EsGLAnCoKd0dll7pqVDK1LdvvYBK36fDYxWJu5xx
4FyVRhEUovwxl9g5KLDGfMCMynnRb23p4SqyKG7o5BKin52QToiz5Qn8X8XYvZQ4ocaPDlmxqHxO
neFVqq5xGNYwgWpZ5XmKPX+SUr/M2rKjhN8bnedecg97g4tesqxfvK0M0iGEGFNIOYwnpbZzbh34
qcmcAqVxlJZZE3FGD3hDMxRnmN3qESsZplUUY134aE6wYBTLX8g6+8qESMs1dD/3YvN5svxKiPzs
1ctvvmwnmBGtnswRWpWrZ90uJUWmj513HZPFOBBUFlSNBRlLiJ0l2/qmlhQ1DiyjgqSAq90XcX2z
MjLOdY1fYF8dKLRfYGgiQhvqNPKNKdECtSV1vOTvqP7lJaogyUawNXatsjR3OeAMQ4PYJxhm984k
3VPRUbvhKayUF2vpfk15cnCW7jAglnl2nKQ+cAtUx4g4+ltdYR9fZcqPfoVmmq42oBhNiquisu5p
vSEURZr8iPHSJZIU1M5kfgzwRO0odf6UCfE0ngt6pdi3ImL6UsVZ40t1PjZma/8kMu8SC2CMctSu
PxIseSI1SI1L31BoRbRkV8dtftIVcppOaS7HPvKWw0LqYIdK09gtSteGTB93tRizg9qs8Q4AoG1F
pLVLevuK0B8wZjI84erwaGR1+hHh00wlOMkE/TkXar0WrwDENOzlqR3Vj67V3quxay7RQMEk2X7y
MHVJyXPmwQEaq12cU/mbZHlJcWs+M0iF3VwWl6YUUDLX6N2M1Hc0ZHP0Bqm8qnMWJp5BSJWKvV3U
FyEc1vgVpeDPpHOXe1NiG2qo2B3OA7hety9RNlp1ui/k5H5I4tfSc9HWt9F8IfAZQ0UGpzTEen00
ZiLUFQuq1huNwMkd7cYKwDhJkbaHltqz59TsqHonE/5HqkfT8rLfcuYHQ4jFePTqQkBMKc2jh+XP
o4HDedApSfWrEH/ACqTkSFPhL9L2nlEb48OXOhQMN0vFhDpfboQYfs96d1rmpHse28597AFbpBV6
5nngsVCkkuFoy38XvNnzlvPOyaUV/lf78/B25ta5tbfNdvrXq7/6/tdLbIftJdrG+UgvlRPuFA7V
HylPlc/detSYRK/tbW973gypyklb+x+7X8e/Tt/6ts2/+rbrbH2z1lU7QxWTz9quKHwkwYKH6rqr
OkxhCKf+p9cYTCYE6/FCQbIb6uvxrf350s9tMpMGVCxlH+dJc942Yn3Mjia2kv7WNtv5P20l8ZhF
Dniqz3r8ZGkqt4NbGgEiovhp6xOlzeiemeNh69s2KrXpajpGd59dpZ0/xAxjXy/qRs87mToyn68X
Ve0iye+w4P9HX6ZA2tUG9fTVx4oTWy3buNVmoYWpK+KDJWKY1kpjXVVhqtcIo1IefVP3Q7raW4kQ
+VlXlem8REkZ2lViP9bzwvIpnn0Qb/VHiuLikBkiP5IYoWqZ6sQR1Jyme8NukAWxlKi6t+uhvYP7
fHB5xl6kPTFFWvLiROXYIWfJf6mk0x6Au7xWsnBWbw81VFh2MazE9v3YTRkzfPU+n7ozMJTy4o3M
PRsWN0dUVAtkPVCZs1LCj6uXH4ljxAEftPdMQP++6qT6AW+t2iWjXYXqokFiTXqWmL0I7DqfsEJt
qoMpazI9KkAmTadQjqn3Lh8G9bVxRgSjXb5WUxBJKkoLPbwZG++Z+G20fctKGUFjH1tvy2iKXUnt
3FORAikQU/2TWD4WQmuXjPX+6kHr31rbhkLheN9S+r3bzt/6ul5/9axB3m2tIa0XMkzTfdfNHjq1
LtnVZT4+VUlUUQabjqGCs8TT1pfWTHYRR123ltc3zSVtyj9gaP4+YZksBxzGgAZlvca2KfW/0tFK
HrfLeGJJTyoWtv7XCUMv1um9LE5bX8N9e9cp0dXD97WecYmgevdBW0qssiEq7h03XsMTDNtbH3zi
x7Iig7p1WfWwgCKuf23j+taVjsscqELTD1szm9v6CWrt31eo8r2iI1TaNK+byBU56EMmMueYtYyv
IFv+I7r9PKXF9MbUom9f/f8+jxA/Hgqqoe+3632dOGjp80Q2jpUN3moQnOp7kIHmyZhWfk6DT+jW
t22GWq3vu3UTZwpGrfq87P914OtkLV8ckK3qw1fXtoehe33/1edm5R/Vk8x+ZOr5rmxB0OqkjJMp
/Xvvq89WOkQE0jtvZyhkmD5Pq+KmOCo6YphOj0DnCzNa6S3da0wgKIyYM+y3ppYAP2dNQt21Y7VY
C0aryGeNFa4np2NSHrMEjPDWHJNenKYUnQmoJtZeif1qeAX6Nux4P5smSfWj3qLc78befp0qOR6x
72t228nw4/NjJ8W8i01q5YfOds6RZFJi50TnVEVLgKQV9oszVCzBvORta1mllj+veYKtlbqR/YLX
GpSkrnzcuuo+ZjZRiuVua6KYMoN8sj4aOA87fcImyUoxJVL6VAktz3NfNKZGR7ViUrc1a1Av8NeY
5GwnGwwXD1QwXLaDEYqOl286P+shGGeD+0qIB3W9aN4x3e08r7rbTmwAugbR3HvcWHbhb30jT54w
gae/91jfe6kYKKLhETdtD7bt2eTqTkS4c11edQPlIoFh68vRKdo9/jgF2s84PVTQQl7i8VEIWe49
pcn3xbhyL0f7mSCBRfJX68MaVdarkg9Epwr1G04uPN3nqny1tGlmns8o5zl2wVzccC5LSrmzszYH
BSeO3ovewO4Wr0iE8SvpzcPWasQoXxzjxOiYhvbSHBxUQYCKdY/yrVw7TlWUvLYTkayiISVFGY1+
1EDqBgk5gTXK5wQDSpcwLcx+TxhrjY25TOdhBvZGBXu1jI+evrPXKlRbHeTjttGLo2EqN6OS33pd
SSHzN/ONNw2Go56IVxesXRSDssiM5HEQ24JSQx2GINSs+kdXDQ9R1KgvWQxpEsWNL00vei6Ja+UN
c3VVafh8Zg110brZ9pJ1jmHX5n1cxcVnlzZF6VkxhqesLX4J2zWOrWFQKm7Bh5uZ4l7Kpnxn7t3+
cs3kOkyl9kfCb8i91mKxdGvnxWdCXpHD7jrkEhauejr0qXjVX4Nu9WNXs17NrD2lCHl/aSVgOOWh
8CzrSbfri9TUal9rxGkrJatCBCyCpHf6jUkfJjSAaYOk8xI/orLrwYQRTyDATn/J5IcaL/bBa7VV
nV+5EOaJEVY47mFY6xK0VVHG4luA/eNYvYx9tlYXFsl5a+IBeU/qRbuj8t5+iPqZPFQ/NtRqGNND
Ks21vixr96iCs2PbwAixlOpoDHkVZIUtjwT9ZGiuZeWszI0npv78+YUcJAmKHSKoMFNI9JPUwiJc
71KCN7Zv6o+j0j3FCyOQwVC7jyO9hoRbofrCY+FVd7r2Jsvq0WK19josrvbYtfp+OwZc1Lv02On6
k/27Z3B+NRPHe8bCyrdt3XodLGN+XqD6b8cmQHDEmtVga6nwFp+agcj9+jrcNJenSq/CrQUHXjy1
Xr5PImHhbtcoj8T3D9ux3rPURwcnw8+WMJvHblxOppqrYC30Y94Uy7VcN5064tDZ6YRraIm+HfaD
q9iwjHT7Oumaw5p3Ln0iOjADtk4sZ+xrZvGMmefyUurYVaijxtFo7pbQTDFA/Wxvh7YNCUyzrYfr
1vi8VNm0QNzbmjBqOSbHcQCLzWBc4zNgyYSCIchhW7Ne/wBJAJtXr7JnshbIiWhOnc7Zi6suJ5jh
L5/N7YgmxXBOrfxaFsO7WWf1qSTidR2G5u8NBEwnFLndBP86MKredK/zVr7O7QxHMyAqa42PgBy0
yHqVtCMYNOkZwACMI29G7k77ZKCYUivU+MadRJGAPSzzXYq8auvbznNnEd+2ptuYD1TcEWVYX//V
vzQt+CJpK3AZY8lULtJ2yRwlVJyyqbKuQmBMieVYCJLIa19qMnoCAoqRc9jdS2lVryJqkuvW8rw5
WqWVFYtdDo5dphyU0c5YSFf9i2pX+r0tnG8oRjpEL5yBdQQiTxPXGBqJJMdUyny525pah5SDYrzi
sDXFXGWnaPRQDq8ng/Esb8uYfv7hrcu25iCVRYyTDidY5UiIdYSJsjXTETco21wD0dvfsi1xphbD
xpKGkwvdsR4kJbhba3t/XawfC7uUD9t7L1ed12RlCo42nN+swqJZx+5ka4pEXfhpVqvBzfre7BIM
UgYIam1tV0uj4aEQhHhJLJNas7RKDZSmlWebZAGB5LlhrDZBYKs2maHY1opXZ2KMzuLY+YGA+CLZ
S6gwecDIafmLuMXbTCT0Q8CwDkjKJ88VXDcfS9XaH1ivXFFwFEdR29G5M5YEazolPZKHrI41EM+b
XmZvBXi231j54q+XTG+OK35XZW37tZlPZ02k9s3NUN8Q+0l/n0jEt0TwWRhosZtdi6nKUOLE8YUU
6SGblhd7qQwfHCfyDVHY993S14tfNho/b+7UoShv20bBhuBGNNRAUPXDgfAYDDkV6O7YkE+LmwHB
FdJzauhUGJs9VSxeN10Qyy8n2TY/RVsomBqX84vVN/zspgctkvqbvSS/qsXFAzG/H2YR7RM7+dP0
ZX5LcRIItcJR9pTpq2/CyjQmrd1ec3X7NbEPpMSKb8ayjHtDSbPQVYpLrHi/mK6rZ+w7/php/bOf
EpP0TuMcNRSjZNncMBOAxiaZFRCYKH7wEiP/PpIkwsrBRYrUkKx0uLHzZvJ2ekJ6qUEI8FTXByLy
GSk/PC+6KnsuOujEZAm0b80Se0fLI/OJ8L0ImwQ8pukgVhrRwrftEN1Z312qvq9jpf0PY+e1JCmy
rOsnwgwtblNnVpaurhY3WE8LtNY8/fnwnFn0rrNm277BiCAgqyAIItx/8WIgdw4RvcKmKUexviAi
ZiF3SeBlJN6rMjevHeNxHL/pLZOk56K13dOUdcgfjgCU6y1xRuWkKeTV4DRVB7jzOvIgvnH5AdRD
fUiJgO3QV7J3uZ1vDNQqz3wekdi0g69V5tavs85Hmyr90SFxD7jbCYmYslHMMbyOXvxjypXofhzQ
zp3n8vcMDaZsde9b0AXN1sJN4ZnkrYbcvBVeAisnKh+V7i7IVeMd5OdfWFyXv01UMMkF/Yq6Dntw
JyRYX5SIQwxtt1ERqcM3Nxhe1EKLnipQKlKSTWXhOgNxnuDY0kI2fqmDdBm9xTlkeEFGRQP2F5/A
Ruxje2DCo5nq60Rqde/p5LqlaCGk+JDF3r2UetCFr4MBGXu0+6tUGbAPjk5kV7vGTbRXrzdaUJ4A
iJaSVGHCh+BbmyYXOWH5+pwNvszMXaJTofmL2mfZvU4+kFYzKp+lVGRasE9dPz9IcWRlQ766xWuM
pp6uda+RkoIQcPrpVqdPnnbuvdwGyUsT2TApOfBqZE9yQuAq0z6psEOTg8yqcVnRyT4sV1OWzTgQ
+FMgDZylBaHu4eIXqECtl8QF6oL4anL7m/GmK7aRN71OMeGOydL018Z30Jarw0uahXzpijb+bbc2
utLMnV6c0H5Jh5+lNxtvxDS3k2GNL3wnjLdyLH+ECUITcowQrbpFnNI7gRg132ytBc/Ve8Ne2uaG
HlwqHDW3cnRQyfSoTWQdffOJ730JGKaesosXMoOAiha9yAZxlGJfJX6xT/5Tp09RtgkqD/FuW49e
pmAE5eV7aH+bxzSMjFe36IzXZFYY9MG0nKUYK1531mbgIdJEG2zjlQ/Y5GTRrX3ekEYeUWk92cvp
VVAfgLv7CKLDbauUznmRTRI3jHbNMJ6dIHZeWrTRH8ZYgWaOsRooyAB2dDYT51nOICIYPqMlx5rG
b/MtqN9mzw0a9wCb/75e3f0uMsXfw+wHGKVPygtcOv2gaE13K0pda9a7WuN7JiU1aIrjXAGwuxV1
n7Pm7OgD3HiUKrywSOd1sbrF1z54lbpp9i9azoshpbpV+lNr1QUt+FHZ9Pb0WAIOub9VwYI8D8z/
N4aTR0+Oy2veop1lT7q5IbdLptgYghfZeGp4VAtjfpDS6GOfE9XusdDTKNnOzRIFritnI0eLiK98
aumEzpokPqx1hpf88lSVj15fNs9aBLfsl9MdrLFRX2RDP0LBoydbvdb55vCpxjHiiqKP+tIHfnyt
NfvL2iBhnYLyRtMc1zp3R9h/vF206QcEK5AR2lqjPV0x0npqMV554BuY4WieXXpIEBcp2dhLYd20
HPDS8EVrzfb8R52cZjXFX3XrBzutrDJAPrnzLBu3JkroQAiAoU5dqSqAdMnF1MMugaP6Wsd++eon
JeE1L46OUpdFObHKGIh5mBfldqp8vJijzD9LY9NwvwUFKsWGCfynVO12nzLM4rwX1a/1XL60BArv
0XvFiStB5NYMFyMR6KB4PQx3Tmf23AAOhsCndiRSQUppdv2qTnX82MTuWQ5KFSY4GsH7xjtr01A+
TOZ4Z9chtivzYHxqzKG8eGPdgQqaguy+Dsp9Xu4VdSh3TePUOw3jFIBHOACZi9dLvxi3xL2fXDNT
3Vt29bkx/AI+fH/1y/7e6gMU20NyUvAS/vK7+GCFCB4kFiudghmAV2rVaYywW3ZzEGz1We0DmBNK
CKZb7fVdyxxk2zD7yL1vTaxnmxmU8BanV4ikPl9zyfaBj4Fdb4JBV5XhAmLik1Y70THgg0CAWwWS
Dki57/U7dUZrDgsqg+QC7CRXOaaj/s66i8EG9MKuNNSHrEvPk+Io16orocf2g3vOeghwhvEpboaY
5Z/LOhm0Z9aH7uucWdplIqNNvKMlmGgUmyyfWjhTG3U0OjRpiNZDJ2p2Xtknm3bmG8li+F7tn7Ww
8Z4WEb4JEoM9VSa8x8C4mg1+p8qAXHARvaPp+kZGaBe1Wnko7Na96zNcwAgEsLtupgEFeNuo7hAt
+wzCYjz7atsfSif0NyA1/Ic+/8llwgtyK8YG3edh62DMdJgKRbtmzFUza1SfjZQrD1U2Y9OmvmLD
ou8zZd4XiQ4nD5+aRhvqS9359V413WHXOJhfpm4979RW/xyM+AeAmOr2AY69lTqXzxbwj+dKNz8p
cVSdMtQar8gkgivhm7JPG6e9lkVBlEQf4G/N/jaopv4KkODU1QgytnWyzevy6GWjd86NqcKfG0CU
3ZshFrlwI+q+O1nVgggMOm1vDriYAxD+C6mm74xy2ckkS77lbvVb4HDdFnU2Inj0G7tRgOslbXun
sUUnAbgWWhKs2DuDr71hw7ZR/6oSfYJXZ9Z3A0CDs7IEPIzmWWbU2jKtZopCN+rIg+BNWaHFimRE
NLTqJz373tvKQ5rC80UcZZvGz6CXf8+uUV3Iv6l8CZMazTX1MhWV9mLC8DDp9qR77XpIwN841dbI
w+ja5VVwCUZmGJnG+zuFxRZ6Z4nc3rD03hKrPKYeaFI40acJf4C9kRBDtau6Pob29Je72MePLu7i
hALbkFDoDezQQHCre9s5B32II0QAmUZDl1Mr6iVS8hkiQL4d4uhnk5UXwsjmiW95n4BYQd6qPnBD
f9cpFjEjYXiyD5hytJX1RGBE38Sgy3Z+3LzitwbHzG0MXmKjOIc142CsmHj+9c227IgJ1PkTmqbq
tY8i7douG8ecLFL1UDvyTagH/t7sQOqFms4KRXE6xl6r2QdJ4m4BZR2iIvipkHlAiSFCUYhQxo/e
Gsr3FllzPtqnLvfxPXHhNOkBORB1hJ7qMT2+DxqAPPMzK5J2S96zKs2HekyzjUoMMo3VkJ93rAVC
vZsgFz+OHgH2Wu8mssLBC8IqfD7bCoSSj1J0ibLUdQR5iZU02CyCsQDGVTg8Zkvwek6Dg+0t6rNV
/zNw/QyBMgN4o6ungBjMHOChfwxnB719CPObToPK1P4aIA1GwH73jQecr7Ydos7OBp8vdYvQdLFX
iw6EcqdgwKKpCmKQ6MUEgU9ioXRfp2p6GUO7uRJqzLZzNyGKlrWPsJdfiDQ3Gws9+bM34eIX6b51
XqxgFb/3LkriuxdrwengVvu9cb1rGTHMmo3CMJZW1WlGYanVwm8DQNRj1XXf8D4w4ATbwV4pk+l+
wKvo6hA8LhYCcZDqr6nj3oF/mJhljz53cPg2smonuhEAX4pxjjM6zKoKSBRZXBGoaAOTrFtpnSq3
KjZWgvUc0PUCUJxnAbrhY3CAzHxxcpJSeoHmFtKxr6XVuUR5Cm2XxPGxnFrz2NeV9yX13uAydWrr
/5jtegfnnW+pt0BklB+R0W9zKwsu+hiMW71Smx0rde/UAzw7WuBAwZ2QklJ8Fm8dhHsHS8DOV80d
M8B7D4Pfp3RAo8ihhJhMsm/N4C3PFPtu3VRD4dyKNjP/s11DEatn68HymTt6gwWO0c0Aelaed/AD
39uGHuprGkPfliXzRlcDXkXfNO7mOiZtyuzjZ5rr+xw33Ys6I9+EUNQz9qW/rMUhCqrOFQt06Yys
zvgQL5tFPMfMR+yEzbp9Hvp2emjjZeSm5JVB+1xHTHWrOj2WgaOG29ThMYIJOyst64+uT5l5WNF7
kuroHJrFk2WM9mHMI9bfy8Z372evg4fWavG+6Z5Tp0kuIcuDS+o70c4oIADAxo7uLNt81gMD9oY3
0qOwcB9AXBHfi/eDUj/Puk9wjRgM/R+BMy07CQbMXjLSUIWBJZrW4nUFAvM/G6UjX4R5+anwsMsw
QiS1/BKkxph5LWEW/BocZM+XRIAyY7HtX5QKwy04Et0+8eBYBz1orCkYJlacPucSGrkiKH2moxZ3
jTk9qeE8Qu3w7d2IKs12WorIFEzb3uRhmakL0MwJU3glHdKTswa6yDOLOxAZp2GCkQJc6aEzu2el
xf8Jh+dkp3cVDoCCmQsXAr8F/mzvDFMOp2B2H8ZU05gKdtmjR2ruEjfV+wzc6BNeG6ANi+8h5u6f
1BwvGK/96RY+nVuiBM4SKqhnnZVOSodyPFe7l83EJwyAlafsfGmNBnjApFK2CmBPH6TAVOfmRS5T
zNpbVAf5OYtLhuyxc3a1FQMPIaUACK6YtwWKaZFT4E6s2FvM8Mz7QYPSWwMUUDqAVUnD7yE54t/H
BFhPyRy+h0jBIT56mAK/3DkORpMLcm4HQHuXaDxd9H9TBfWt+jfrmvauHbJjPdZ8JkEFJk7iH1W8
ZQk7QhWsz074tchL4zMS8ihyji96ElindFBeZoIAC71VPVbmYjwQf1M74xR7Y0i2fufFs4fZvPUQ
k0rbpjrypa2aI/xngBi371xTn65aGr+NKqvUsAqQUQyhDC8mTZWPrk3S8HtAgd5vChBBVncHm4Q3
WK7SvglHpNPvbnC0V2C7LtLYysRCwGSc1hZcfZ72za5Ibe8JFoDzqE5vMwi+JwMwgp0H+N3GyeeS
iQHylRHQypJkqhTnVM+Y85UZAE1FOSadGzJ/MlLgL9YuDzpji714f4IdUbx1Zt2cRtgiWynqeFuD
N66tTdgoDea6Ff9P29k7vQx+TrYyHYs4ne8Q/njqZ8DeJqbajwFSLo9Bo9VkhpHCdHon3Vu1XR1L
aOBGADtDSZCYy/jzFqaGOyAV7IQkGYtg48xjtmcV/WgQ52AU32XZYxcCFsPT6g3TsvacLZiZcsHV
hSAszqbzGC240dqY1DPAiHBBkspm0qN3RTH8ffyfKqmX5tny2tWXMuC+ei10uk1WpGwF6NnoIKe1
ugp2/mFSDSaG4VvcgBTwX8cmSA8BdF67NeAWDeMrQuWoG+J5d9PVEIyQ4IYykwWDGzsoeTft31ij
zk8hSY5/TW4TXMBlWfOeySp/iezKG21VcMlOspvMRJBgYfHvDXUB2tdtdRSESuU4LZBC5rIAh3rg
1kGD14O/SRRtiSNQG4DF2pNV+eoo+S7B4/V5+mn2Ayjm5cY1yxVlb8Un2lqiznuBKkrlOGdTdpKW
kdNyZ5BFxJtdjrXLRWQPN/dpYztZupO/MkFrmgQswmeLq98xaNSjKIw43haS+3AGw/mjW57faEbO
KUeNWnLAsknk/stuzBKZlBbGd1LMsuoYloqO/8zyN+XgPgMcNk7yk/JneMFjGFUD4iR9tffK8qec
l44BHPPlMd6esFQKXgrX+5jVJaTRtW4s9e6I1AqeTIA+bthf6Q3QbslQj1M67lW9/i54YNkMwKi7
Gn4d8VQkR7JqsDEjqpyUMd5t9pL0vuG8QjX41sNc3HtNyBO1kRA9tEnzKs/eTtzHgbjPYa4NhnUL
F/Ez4bglU1ZcUoflX4uzMKDJfx4a2GEdCHUT7ORxydOQPew5SevKrvQCK9R98srdxiv6/IIfowf6
THaXDUQE+oZyrDRWUegLJjNABGDOKSuaef/Hrpzt4EgBEtk18sttd0570FB2dJLfG5uGGHWzi9vk
8zzqF7lzt7sEtXRTWOm0k3stdyVpC9b/rYb4yoIBkGciZ8ie1N26g5RlY6Q4hjRdCEQT0cehe5EH
f+uacmvW3iBHaiKfmwoM+05uhfyRel9zf9qg0LdE0JnlWtVf7WIbgtzl7f6audPPAK+MQ8ZsgF73
qlV5C9M2POQzROdWn170ZeiQz3YW285xDmaQwLjubVTonCjhNugJWUle/H8//MffILvYXkF210P9
1vL29FCTyUGaGPpOhgD5vnfIjZ9sAFnjSwqX93Zzb3CKP96aP0AVH++gQRqviGBNzg323bk272M3
/KZ0mbpf7zCD4EV3XCjd6+Ci9k8ZJpYH+Vt6v3pM7Vk9oNHYz9smC6/toCvAPJZxaHmt5UzZ+9c6
rytnhAPCZCc9oY/TA1MYli5LR9BHpJ1MONZr91ka2NVMA1PfDkiwnaQHj501nKbcYllS7XNnwPjI
XcCV//q7dpGe/RCssJcbwBUWQMra9+b43tUXAKNR2PUib8PwtgzL0pOkuNYVRH+WEcnSZ2fvO9UA
ZiV9cgKFMVLay2Z9W//oorddOT5X3nDyGnMrPeF2CrYCR+W9bUgQyFjIgr05otB9Xt/wtS9LnRSD
pReqfX9oAOkdQyc6yDFTOru0WM//2AWlLE9N9m7nSPm2++G4FD/U3bptWeH1fht6sJUjwZ+a5wCu
3CYFHlOkgNx6G4Tz8uHQPYimgc5CddIP+FCQp2deIE98sHWMQZ3HfG6fHeYGrA+vOhGLWS02LdSJ
HFDKUHd31oJVncfyOR/c7mCaM1OJRld3alAQu+kRmNmQ4D0Is2DKF7tIcx7qXRCVj05W/fHg5Vel
H9xep7UslWs3WfuKNCmGtD312A9KZ5RNvQzXsqcn0JfMGM6T3H25SAGecQKzQrfrfWj1W3lLYLVT
K7t/1A6u8SW3EFGSdcuEa/AeUt1XW7gUITesi5X0TBwcaki84BvGRP8U9cDdkTHZyz2WjTz2eJme
IJTLGnlK/8on/eLFRnZQ5/EuMUsEyrzuJIOMxqjdwtktUc/dhUVw+wIY7U9I+dlZLihPXvYY6duF
DWNHw8958J6wl3NvmGU/sV99PM8OufSIdTBQNdU5c9769+ntqO36CeL9ehfLzGEkTZbPTOZm1s63
oAsJqQRewBdwyQYzcQ/5UWlCbg3KiYEuyqhZ+5uOmUy2wOtWx8l1zhPAHPK5R+iRaBRH9jbDMew2
u7qtoiItKMi56dptEIZL/VAbiXGQ68vf5dvReG71x9nI24NqGs/yVNdHK3t51/2IjSnajEWB0j8U
8r8XaOvAoci3X8q3iR3L0xJHGpYPYPz3WmbnsPPbfLhHkN08AU2rLsLaGaKuutAXfpdhlt2erzyJ
dYxZHwwf6F8p9Exz8uqdBUEaWQwsv2O14CVwGcF3KATuS26ZPBnp1oFK7NECHuwX+Ib8ZzCXBuuI
vj7JW4dexvv1JqxHZU+a/O+XYq42wl66l/dJZgryx0jxNhdfy7J3q5wjbD+Y0CLMIBNdpbNPKh6L
0kR+9jblkl0cNnnVbrvktf+G1d8+lPJ3/jHLuJ1b5u4WWMCVhCD2GHzoZf5KcoTQtbwmc4EczDaY
zG9orRBPDvvkVDRhqO6l+W3XX76gEWAQvMNv8zjpqTKjWzdr3TRnpBw0lCI1YGLLJEz+nXVzQ0lK
+Y+57O2vL+cRJs79WKDr1rPfAE8/2GSp5i16vQVJqL9c+UPM+qK7unqWmy2TOtlb7/1aRyIIzesA
AsjaWH59La7nyt76GNcD6/U+nBvlnzqEOhjDGDNl4ETCDWyRlOXN444nLOOX47c/fi61YhMpg/rH
NFIe4a3nzd8DiPZn6a6RrjqAppdnEHYdkhvSU/77rpx9G6oA5TQnt0x3H6kgAUyRdQn3gRMiBA85
uh5Y14ByQDZrOykO/o9Bq/Pz7a9fevKN7LG+M7f5zK0zS62n5x35k/+8d7J3ayW7H8ty0u2qf7T6
+AMfz1I0Ehut/abNSM3KuLLOHuTc/1a3NpGjt3m27K4beR5rUfbkvH+96h/LGWktDT/81H+r+3DV
D78ULAM+RnN1F8LoW15xPJzJVVTzba0qL7xsCKVAzoRGxOJ9CbOtm7VuzvAEhX5Hm6o12L01kuFW
Lr42/eOI7PpmAEKIFPytR8vLsr7xH16q9QVaXzSpW0+TM/617sNp/+3yt9d1zhdyfxGD9ht3Lg5t
TGuXubB8uNbNbSW7lv+IVfy35h/qbuuJ5bK3X5DrfGhz+4Uh8a6aMvxWOy/cytAga1DZW7/RMoas
RdlbJ2Rr4w91H4rSzu8RDOh/aDWSCElhQ+Tj5ST3zvRWuvBtV2qlPBPKZlmdVdlB94rXdXgHTAVt
fC0r80Ijl7KM/MyFAiJKVma5t9CRH1jtvJXhgeg/kqwNysB/09Vug4atEkOQ0aUoZ0iYiL/t5EnK
Zh1upShdwZFF/9pm7QZr3YcutF5mDJqUkIUL02tQZ3PXOXo6b2X9mwAwIFyUjG9BO0SH2xsvN2Xd
3IbVtSy361+LcmB9daUYEEj5e/iW8ocrSN2cJWAntITXaB3sbxPr23F5PuuZDV4lLN6ys0VgxFgi
JH+sHNdmcq5sZGKwFmXvQzsZRNe6P/5xOfLhlMGrlP1s3IMKfKqhUuAaIC2IlBsaSI7lw1XiiNe+
ytDlZ0mWneTOlEmfZ6dZdTZN5lgnecLrE729+38EM/+YKqxNZU8eflT0RPRujW5BrtxB9MSII2RS
dLSyh9krSceg5qJND/KK3uKU0gPGWY+bL/Ii/x3VqtVgj3U2qZOG5GCeZ+cEiWBY4pDWZFM3ZCs3
a9m3AgX9s9DalIvusDNbGJAxIK+RD0vXgqOp+3fC2bZIAEQq2jVyV+W51BlUJr0q3soYnonwyfXl
Ac8tojvtLZ754fbLTf3jEd2Wrre7LmsW2b295hHJydkzp73cZfnZdSN/wFqUG/uh7raqkyMfyZxr
Szm8/kt6GOpbG2u9DTaGWMUFuf/eFfF4NBAC3OswZilCPUOAtDjjM8lRSyd3ZjjI9CxHPQ+Yp54k
eDfVwWukZUdtuYaa1Nl9GdTtRlrNXTaelLk0d2qfAdIbhmLTRLzqsvEy19zaHgBPDUzRNU3cgxqF
Vr5HMgjDZVb2e6KSoIYn59zoQfMIJ4tcM6KxEM8zB/eiWL2m/vi2INpfAkgpL/Bv6h2qcSOqHBSl
LkPwKEtIT9QjKhCxXaUvseegLGh291OMFoIDbOGgk9s/epY/P6VV8wO+46k3tfJ9zE1ctVL/W14y
Ja/xgb/4gQpSPGveem+2vntE68ns+gEJB61FHWcYNkFT15/rGUwvS/Lyk66m9hZFHeBVEbJdarHY
ApiEkufcqtBvUlWkjGKSTE0JjhsjxuphXI4QSsJMYMBRIEy0Y1PY5cM8JdWD7MkmKwoH3bM8R1iY
ILxVxMGurJAf8qfhq0ny7Niqi5RfplYGdiQoceyWAPDG9Vm5xUWM6rUK4dPwMRJVUTDctVkBJshr
B9bDTeFeQGqQXvMItreofk39FD0NywaiS/Tkq8k3ZDWVs1SVGSbd6C6iylUgfGZYZGuc4KlBDftJ
JRP6lCqatp3GMWAFwYHY9oBWpTb3MsdSFA/ZzTQM3YOWdN7jvGzqDNieTd+CXU2L9UCoZ+lWKx1c
0QayM+aE2dw46ujC+L+mJJofbiXQHCj/OvS59fwqsrxHVGaibRW2G3RPjb2jWeZumpocjTfA9IWh
mRfbAeoMrFXb6baetBus4JHBwAG89MLyWkG1uzbLZi3SP49JQQx1QNrIhptW6pd8NlNjq5mGdpFN
MQX/VBZ9pWwnD5a7F6YEmxE1eOt9AKOuPfZfkyH/YpBKBxcO3Z93y4TPDDIRtEJRoRLTz79Id34O
80T/OjUJaAUEcd6CMQN2jQ7W46yRS7amxLqr3Ly/6H3cntI0Lh54BBqU/1Z9aUaFzpWl5r1q9G81
qkH3bpQ8DnbVQH1V6pe4J3HkIPa4l6IcIBX6Cfn1fF+Pmx7jjs20NI+1FFO+GCzXch4ZbKocBdot
Y8buj5Ot/JuTzuadXKpuTO3B8cIT5DCcOjNk0Q58cKrd+he0QfI7DOfkdt3amNvHpmv3uYqszdbH
YrkPsleMCmeC9kXDWtk27yBaNC9wz/sHQsdnKWG0275gWgcZKhsRa1paSJ1jlB9PStw31UWPC9dA
gNrQfohYLLsKDLor+mn9tR4IK5cpaidywEHJ4owMZgKajVuhm0p7RGxT20pRbk+WqsunygETttwf
exwBulTLRC8+2uPv27+TJrl/tIsaztly/xCcBpGXTR4O9PSZcTBRTpFd2VTBDMN9LUtvG1skJP+o
lMNypIPcsRseAc6AwAvQuSZW/x39UAYlvf5S10F46u0hQOM9rL6V5UGOx0NYH1Id1aZqVhwC1oqL
WzjxwHMTRMG1WzZDgu6Ja/jHPw70fYqdzHvg2/EeCkN8V44ZHobLRvakzmSVXUAKQFEt1qIGv8F/
aSin3FqvZ3cj5oD/l1NSdwBfoWrHj5dpuwKR2+fxoVSJBm4//HXSWn5kKkq9uabtwqMg7WhaLQxY
FCnvo2WTIzBxL8XJ91EsjPwB8roaE1xfDpcqyuWbtZHs4aB3x4evI4/MybFLVCUsKw9PjElRLs67
BRQfZSk5+uFUKcoPt6iOnhyEwG+nyq/9cUamm/uuBKDx8cDyV01lDNnxeS7sLyn2pCCXZje9a6cq
vXPHCMCJhvJml5FnVMlW7JMi1F7VMhyurl7/lYea+jrYhfqqh/VDxwD7QG4apguig3z9egP9L6du
9TsbaMm7m3EpkjnlfYqawXtUKZ/hIwePctAsg3u/iO0nOQZSeJ9CqHvJl5Zj/Z4Mmvmm+VHxSUvO
0oRvTvaqNg30y4ewTqdrH2jp/bhsEPfTh42Z1OzazbxhzAaNtxSlDURTEjm++0tNBtxLXWKXMJfS
98yr0dHWjHYrRaNvhpOBa+quNC0U8Te21fUvmF4hXWSN+j6CUPne9NgiqPD1jgu/8h0oWLmzM988
jVhmPpX2+AaEpvtqld9nt3E/W4rbXrIyQjrJ1ruvzQyQQnWs/AkRHbR0w/534NjtVyBb+m6OcRG3
G/9NA3yGhm07gPdkLw7b/Yw1LHzhf6qgRf598EOdbjmgYrP5Wg5evcevrURhzineMsWyL03aTWhu
98WbDmP6Bev3jRxUgLG9gcD4DJNXvZcq22/IL7hDeZTiiJrEWfOmZCvFOnbNp5ksnZTkit2g3qto
vekwou+CaQaXUFihcVejFQMtuvZRYbPze4LucbcDi4esJ9Ky+8ofnIsc6Vvf25vaYNHvcDuZfUYe
BGOi916t+i0cn+giRSdSbWAKUX8nRRsjInwgdf8qxVmZvrt88x+kNPXZE+N1/mTE4Hv8MTiF0aA8
p1mr3kc+NOLQx65qyKsngD57ZCf659JrPyVxq94BVhiedb3lVYlRla8S9yoNpB5dxEOp1NmDVMnG
ROUosiEw1J2O4WqBe2xmB8/SPIaO9pSbz01THNzOrTAsrPfImJd39uQUd1EHWW4RCy7vFJVN01Uu
MrPqtIs9XLR0O2oeQ83BCnyy3lAIS7+qVuXt0c0sT1KEowOkXi/eS3NEktLowRIszbR+8jdo+oGq
yUfcldUWoHiVfgVFnR2h4zsHndzHV9sy7nJXsV7NMHPuy8QCYLE0ayf11wRa8synTbtnWqfhRsSe
u2xmLfW3RPAa8Lv/1K1NZM9S2l9Vr2vH/3a+3gKA6ez4sR7n5mFUKuDShYv0Haguky/Rr1z1P5nj
YL83zog+UK4X1yw0bJSNqxRE3DB/7iv3WZqORnqtI8P7Uje5unPr2LpPSw8DlrpGLQVd2E/QkX4o
iF/t42LrAhu6qiUvlTvG3zsNgJhluM2jZ3bBRbGd5BilofqKqkq9kcs78xe19JofHXkjYERmjA7j
ZJyI2Zao7pbWs2ejOc7r7iBsqeWbJKsLlHHRqLqWjKlXuwx3va/Hlxpx8r8P3NrI4XKthUcC+BkZ
/506B2q8k+MhuMerXC12XCrtCjph5ZjnW1EO656WjAde7ejWMtD0Z8tMrKNqD3C310tYjnlnAy+/
OKGl7FOt0LGlGpyTBd73jNdNc9UM0znYSTY9Tfi47PpWbT7xNqpAf1znG3PnZ7R5lN+N9+YOCVPS
sbAOz692W5g/4CQiFmkyztP7eGmzxIGkEsz7uqrqh1hv65NpVMMlclsLd1+/xJagc9DHAqzKwAcz
Uy+RxfJ7/2scjJ+SyFR+KSAtbz+U5RpScYX1c0qH76GiOF80u8lQO9bm19BGG5wpSvAIhdo9Zouo
uKr46V2fxtaRcED66EIFAuPcWMTPGMhsfw6/MgB/g3yo/NQDfJBBJzHDZhKeBK75K0MZWe/6twBr
jqZ96Tswy+gUN29ey5qw6yvtEdxGBzwHhyV4V86O4Jrvn3TdwINqdBZJAzXN7maty+5kz3FqUoBI
INx3CbIu+Ne8aM7gveWp90WbYuXe7D2Pe4B8bx2m9UWKnYHyXO7E3VmPe4SpNOZl564E6lY0rvcp
gJC+qYZQve+r0v8U1fNX3Qr0BynNCwLc0a1Haeppzl2kWf6TlMI+OLZpmb6Yhe5/8mdyiYXVvJaG
43zyj6OfOV9jPpXHdlTbo9MOwbdCP9ZDbX8rQWRhmVPVpyEYii/Y3G17K3JfWEdeMXkoHmpfQTw/
gLzR9aG2udUtB6KCjDPOuguTZTwidjTxEiG8ZkTGL7E7tBBTC52g+7Q2aIza2FV2Zx0GLAUfumVD
x5h2Dd7IOynKARK2xUMz47aFZfUdYCd+Oegq0A0Yjm6I3RUPxrKxkeK9cxXjPneq+YUowJeujKZv
U7QAPVr4HOhAIbmX6l/ieZi+jXVkbcelPlrq/2d7F8mltb3v+lwHeNq2CVwE3/65/lr/b9f/n+3l
d/VqgLntmXszt+LtwIL9uRym+ll3TP1oL3XIZdTPciBn8XurkyYIRTbP5VL34Vy+nMhZKd4x1vkm
ysZa2JZe1agHekb2d52KfbSXm4e1mRwcY8/b1DV8g6B8VLLWgjAJ52vU6iHYO7zrux4dm102asWj
bEaT51X07/pGa6q9HibqNagg4jFISQGFdvXaLhsp2oYC6f5Wzqpdz3INrcd/jkr9WpQzpA5tu7s8
AtC2Vt2utJZTBr15dB9Lbtf3HvsPFMm8rwl8JjpVmZ89Hy6pPjovk9173w0E6IgWesOj5boYjibo
rRSpGpF9hU0M8fjclMrB0L35M4oMw7HjqiJ4+g4t6yy/EWbA+fqqte5xwvYe/E4j0bVcG/OKR527
9gnciIXrgGEc9KYdL3odotn9H4edm7mOFRaQc1l8yQHZ9Gh1711AVjDRe+dspmaJuE7rP2dOojwj
EN3t9JOHjVgyz2i6GGjHIELumBumIPBi4rE+KlXWH1n8IYtv/K7M9hsSI8PnKMYJPuna/jFqeu2k
xm129sfUfAgDHU8MpZzf0zD9Degw+83JIXbwF8U0UcfC+vcZP5mjMXb/j7HzWI4V2rbsFxGB2bgu
kN5IOvLqEDJHeO/5+hqgW1enXrxGdYhMkjRCmL3XmnPM4FoVTXNXLAtNZngYFuASlw00dbEiNUg2
9La8Kim+eJDJ8mawi+66br9uRsDThtDIiQA04DTJksmOZJ4s2T65C4B1bMilTG+BDhEQoROMpnXy
uCUHrb7qQZfsKqw1lyTDVKGNYj6bFspi3PHGycyG6FCAMj7ZItIPlD2Koz3NwzGrxvEgyVF5yrSC
YB+/j85J44N4GkzrnJQTWa81RZKoS/xt3LYyCQxyvbXsYsToCnQZAFR/S3+i3KSx2d350J7gBqMd
5IqDGqjq+/u5I+qHcOfxIdLBI3fC6buQolRQyI8NPWg3HGXtabQsWN5wT5/JnumdKprGi08OFQjq
PPWqKYwgYcGP496E4cNP54+ksTY+eWQvdK8buDbR4rWfo3u0pN+RIc8fUqJ9UPjFXq4HFMoDS91m
LTdnfxC7fvkEKya/Ax1YScTDyITKmIB0IjH5KNAlqp14t9EaMAXMhhNs1PG2Tkx1ofHPQNfqi61P
HShkzgBmRuU+axRAMsD7xmsMrYVB+bjPhRQ9+JJtXk0FN+2a8B6KHsud7g/7Ph2mF2Ewd1KU4MEq
OFOUKS/ABsjjS4QAcBOUQ79f36XGyaHWBuWYm8rgUUssjjiCYqaqizJYtwnk8FvnZ5WYACKum6yP
/llpLK+sK//nK7+bj9nKJ+QLfj9nXVdVFj40GnhuRmLgVS9bohxbqXvqCLA8jr6cga9gl2Twtqlb
Djg9lqcQ7ezN1BbkXC5PVTFhWhJ6cVif+mmtOLgTY4eQB0xyhsmkYFmoeUjeUymm8jTaSUWCBY/W
xe8266N1HUnjbN2oSJSGHDXW/8f7ZoBRJQb1/+ez16f/fLVJjsCBkZDzz7rft6zfP0blfMzSl2YK
wweuub5TxKZ+UH28FX2u3cu26e+0IZTcOeffbNpFfGtUxX59tr5JaPZ922X2RdelPeii+Wp3DZbC
Nm+f+9GsHG0wg/c2kB4wFNlfQlG2ucXlAA64Gyi5GrEBUN4ui78pZtxAB4k/qqiOue007csSd+8m
eldeqHOfZCDuF4wC1SVXqnALznR2EiFXl98X1lcZYP1nO0EkT9Gartw9IZEhuXn5hPUt64a/T3tj
NB1zqOlZ/vdL/sdHS2OCX0j1n1I0qgAzly/5/YD1aTrIe5pf8dGzBsk8d2NAABHRoSS+SH2IhUQ1
bwUkx9vUWK6+SoHCQITWzzqcvkQqpdbepFRwMWWCS2IZ1P/P02UdSd3DJVoW6zokmMqGXDS6IMur
vy+s263rqlrOtmIgFWB92hpavonAwnhdPFHer+qPCOOCXcj1qxJM2N/6cnoySybt9dT49/mc9x5S
sf5O7WJomOaY3VgaUJUYiNtl0vthX6CqheAYodkntuqgpzZMkOUqPphydM1TudpmzHVvZVi7VAyo
Xqd6LVFYL7JHfl3oUvO2nhMDAoo+C/FGpuiL36TGZ6n7R5lCZgAJB19TUicMpR+LsjXA91FkoKHR
fY+TffbzvPjUmvhdElSpuVoioEc1pOs9aVgC1IIO0jObs+HRr4cGpjkTiPXV0QzLU5hhBVxfzYnw
PPv93Djrq3EaZmRewpRbX51aI73WknhLlk+i45HfpHV1v74WC4uaE6AlxuTRTdnK0jUmSYjHgT5H
N+ujdSFnweusytXhd9X6iDTU0IvJ8fl51++rspmZu5hGlLOuM5sQ3KTV4DsFDur+bvf7PfKQXRpR
GEd/Vtl2jkmlwol0PyZ2SYvIp3mipMrJtjrlJOOjwrMeKbt0BhWzvrAuRgtqkCst29SSNFXb3/co
vvRZziVku/9+zD+b6GaMh2z98N9P64npcHtzKr2fz11f9tOYr/hny9mQJJc4LOFpho0RbPl4aaix
COJg/eeN6ws/X7n+wDCT/a0txNPPOm39Bb9fPtkJh6BvdvKhCVvvf/2bfrf+z+cqX1kAt+HnNyx7
YX30z49dftzPb1pf+fnSrsxuYsCuWMV3emvJp2LZbN3AFzVlnvXh+sq6mNbdvz4UVge6Yfiw6Qhd
pG7YMtogTm1sLk0SVW5NgEUQYTULmvxdL5oJhh6axl4+GKE/70y7+4ssd/JSwIpy9NmrCdGRwiCP
woYPZg/dIUzbrzrz7S1jppMFwjSq1MhTjGlB2dqfhkREdtw5Us2FHNCsAIdv2dQYG9KtrDp5Yp65
x4T3KJrednpOO7ge00PtV4iLu0clGPkwbH4QsZNrLzdnM8Z/WaF6oqCzSaluFUJ9D4vhLNH1nAoi
EScQDOXS8Cskmg4Jft89PmKmqXZyiiTlrm4T6VaOmfKW5BndVv5JMBYhXm5ZNYw9Nqk0ufysUwhx
ceZiyA6/7wqo5HlZDXKJ3FTpdn0BD9p7O+O4qtoeK+d831T3TSqG24GBUGvWsNBzpuTDjGQEeFnM
DwkepZKQFRJyiD2oOhOyQzs6I1ZTYaM31NNrr4wkgC2LKfXv6gEff1aczGDQUf2zKKgWu3jMxq1a
wBpb1+UQGHYzKWsUTP/vum5mIAHSVN1VpOgVlu7fZMsCHIVdmtVta4BrSlu4OCNjmNt5WUSpVu6t
yZyc9SlXEO02hkaBYaj5WfW7vjHEc6S32nFdZUmVCpdsnIkLbYrNum5daKqv0iaC2bhu8s8LEPO0
qfn54nW1rhb0d6ciP6xfvK7zw8Ex7Fbz2qmmY738yPXFKJHzk24AIFxW6ZTVr6YpeUMQxndFuSkw
BN+2ihLd0TP/HqPKPwyKdgFEnp5Hwqpu14U1w/oHa6Vvf9elU58T4gaZP5GlWMLS6GtkXnfHRE/0
W4r9+s97u8jYzIVP+lHYNm6eW0za/JSMoVkvrd3PcxKSqm1dpMJF58vrYamrp2XwHDfWzWwzOujn
il5R1Ylb206kGz06BcsTLYr/sxj1+rWjanmcRLpMC/H7kP6HMON3uzGBcpTOXHrXDzLlwiC7Irol
8K67lsXk/RxRcxkFaI1bBypyc1PUWXAnKJLdqXFxX/rBeFo3WxcMyVSHWKByvz5dt1WgrHt6hXJ8
fde6DkdFiiUhuTCHG11bDuzbNNfsW7jc81HTurfAr6GELOtVM+tJkoodP7Zw/q+bQcA80LkPL+sW
jPxu5UjRTtHM8VdMUbuXAtu4xSxq3pIgVm2U0CLLYJzN2/UFpQXuKZc0Z9an6wsAU8S1Shkwkrwh
QY4NW1rJmub2EdffpNfPv9uG1E4JM2vMXapW8daaUEyAswzvStwQHvEsyUYzIaO5Zlv5W83WIIfD
b7kD9RzdibbBG6ol1A9G6qGWlhIqtGSZrAvGLjNpWaR5qvPIaKMMiMOTCAvxF1KfD3j4P4+Wp/D1
nvOWLD+yNWz0d0u0ik849HF9RFxzRv/62C4uoW6RMK6P1sWwCiWXBZNahJPrStC13c5W6XiPMcCX
YnoIf4RXi85bZthdv8jqTJmlZRa7GB9+F4yRsTqsz7PV9dCL7FksxqNucdLUy08gmwjnkbH6j/QK
sBs0SIoCcHeP60Kt2nEm4Khe+Bv/faim9meUqDAwmhzs4/py3884RNeHMdgZkP9JTJsDcD5NOyh7
P3vMmoggSeCMxJZBC3Hdiz8vA3s5LVWZHewT4g5wmGFfEBtp0iQsdt3fqRNfPrSItKh2I/Ffnq7c
B+Q6HouufzHZraeIOLBtq4i3cBL2ZlxUtQkfU9gnrjjZZv17f/f2+mj9D9DDCjciYF9JpKSd5E71
6iQQ+5agtqOhFeXBYJKQVHHtSHK3G4TxmPJX6/qIQx9Th8x/mENAqRmTWwDpZ0n34hoT82JKyxfF
tbn8s9ZHGdCGTQUWhPturxwbyBZBZdDo0kpIfEk6nv/ZMViU2W+G3YBQNBVXkjKfej8FtyrUP0UW
ShtNPxdDPR6b0Bh+FpqIxqOvLnsum94yRa2OWH6ro51XQMfXh7ll98pmfbhGr66P1kVi+hVqJxsa
xqKdL5Y4llKrMOgw6PhfD6zSNvNDlAECWDyiy5+5LtY/+Pdpl2mQZRRyM/3FwzQvGsV1dxSr53R9
2M4UvPLMnLzf/8x6nP4+XR/ZykC8FQZeLt4FnEAW2iL7+13onQh3ndBPyaK9X4+DdREtTwdaHNs5
as7rqtLXCXcILEYja6xBvyYaGFLP/7cvij+p0tSkj2o5HrDFNfbz0OzU4ZAA+cIkzz5d+BCVIMZg
XaxP4wgKsRJJ3zVDyuFEMGTrzI3Zk4oixePJtApPI6arLcbJCTKidUPyqT3ZqpjFqLK/o/bzZafj
g1IuYF3GI+TGFgTOYaWfaJ1v1KzHN5pcsqIKHRhlNErnMjwbaGEugd+59NsbZ5iya6Zwi8jtSvds
KKsnuWpdLhklLXQqi2XVHcANLFPbWb7Dfa/u54EEIcMik9Z8bus23wqaMKjYu54slibYRi1BlCSB
S31GfwSZoMcNl4tGfCNUxXAnZZI2vtQSC9OrW9j/4OnmR02kh7wsqd8RSRQ14rUaKjILp3QLfina
6Bj9irY7h0EtO9wccSaHReE1GDLC7gz4FT1JTEtXkmm9BjFFFbxULlC2aDtUS0Z0q6HCpURBc9qd
S3Ug39hqvBJERWNRa+zH78Zkx1i9TVQK7597+xxMSexGBGz5eSzDNSWiNFIoV/cy4FuN/POJ0Myq
/459HNkySip3nHVr58O6kcp236ohOwEOXSQM9rQI8Yo3g0AXMzzZ1lK6JAiS8VjzZXLrXq4tigI7
xjQOebLTpAkjsITevxukHSOK2aX/+MbgOdxYE/79UjIS2ETIdKyZsafAm2OBR0O+yR8e5Pa0T6y7
EQTSno6nfEZMS3qGRQKDnPOPLnHp4pnvAoDBVmDJZG11AuYUrqdQ+m59smXq8bIcQWpstJc0nP/q
vOjmDTfKikm2ZPrXQu0+qww6ksop6ipDT1jTNNBvDE0Sc+RYeBREz0XSkIBr4BPDwe2llBM0gSl8
TuTUNdoFKQJr2RnV9tnnfuFBeXXIZSYfNKOFY/FdRmVHMCHm3kWVM0H00i9dJW2zoPHvJojrc2V9
lCmpeoEcvE+9tG0tJoKD0nvLALA3tPCEVm6r2+GXBIfVKUayiZVxfrErChYUIBXpr0lEIlwjLTpo
CpU8O5bvIC5Yrjalnh/2D5NibQnCRT4SIsWShEy3lRmSlHwmldJt52rsvClMy61kPYVSnjt6nPmb
Os2pz/T5Vjek4jyHfODQUhmMFOUmGOMWNOV06OR3Zv6ha09mv+nq+yYhqrUmr4t6/sawy1el7cGz
AEiyNEKP2/4JRa4G7CgOXVI8M4fRoOLO8Fcdm8BUp53GzInNcK8LSXZ6kF1GLJ4AiVUCkSSYr5Tx
USV7eUz6igUxVFa6vaIFOq9Nz4Hdv/tBVQN1Kr7i+WVWE+BrafiJODfzGvWRCMXHHr0kXRdoqcPJ
Bpm69DbasbM8am3j1JmUzBABG776TfkGhInxGg/6tRhp2qf2WahslinDRZMZ/XNNjzc9qcNt2Zz9
uSNANp92xPMapMvm4X76IDmbevVDkndvSkegvNxOtyJm5N/NC663oBBINDqNPsEVOgcy2aEZBmwY
cEy4ddEBBIvfe3aSU5eEAkuadChHBlmhUCq33bHvZS81KfgTKXDSym2d6f4d2YbthtZO7I6V+WiM
maflHRcCCQxtmr6QcZ96ik3Du6nbyGma7Bm9KCbHljn0mETkJaHeNGqChJecWJTR46aR0idg/neg
0yynee4NCHRVlOC7Hw5WpH4VUvKVRepnU2mEBdaQ+WXmUFS4d/nQTVsro1kQKWjZrRQdUTgFLwpV
0DED9jdMxb0cV9dqKVTl09KI/as1JtELAz84RCrb9MKBe1dvRslY7M7lTR/GTlQYVEsWoW4VjIdC
4aaQoREygPfBeuGqaQRurBzqLLoxEWI4ZVpcs6T4zjTzUFXGexMx8RrFbWilmSfkdI9QhXqQ35LX
Mvj46q3h2JJmFoCq9ioU6JtOiyHyDH3iGRJp9KrUTo6k56Pna9KnBdko9HuE6JG2EYRKqa1p7Kax
fiDmjTZ0JnZUAXb6TCUzzB/zUd4KUr23VmigH0azEukcZlLxYstFfOzdILQWhtifXguhjadP09ym
HvwZcOHzZzEaz2ox3fWGq2ZGtTWC8TKD5kwMyHMN+ZOKYVwKMNZW0cAZLFQ6aqI5JL6PTNvYDZHk
WRFZ969TVL7ZQfpglN15NNA0ysNT2Kb7Bg1OMnJMxG2zBckGmqY/h4ADEbQBRqtT3UtKZuBS7Wk1
5ydUeT3dV00xUMSdYMbBhwYaQHZFoL9N7fhGNnXmmKn02FiAbNpIfW2y5HMAp6dV4yv+sr/IdtHF
aru5jw6dyB4mbORuKhd/yg54eQSHqU9QVLM/7gUhYruCNgCaP43aUTPvaEACU2sOQdfdkWlEhqBF
fXxozb+NaEBTcIclY5uo91yA/AWg7EhiIPJSzsE2pWe1ze8S0DyOMg/6Rtj2bjTsw2vWAOiDNnQo
Rr2Ft58glp+QR4TkaJLGfiIUo7jiG0bCZ4JNVzkjS5/KDlXhVv+Us/acyMNLx49i6vccIcKA9Jk+
2bV04sp3j7isdLrOZNcHV4Vk+kJXd2087MfC3zb7Zsi3DbuFiwQzf3qHo0NvL2L8P4ACNstrRJVq
35KnJjcEi432OSlgfXZaQj8l3w4RZ+9g+X/TlAjlBH1aPtbPRteeVbu97azUJc/hrmyDNz1j3oiF
jOiGIX018dTDJy16l9YMKQ+C6M+ZY4OOANj4nGFDrQyMaMaNpckIjLudYJ5xsJktF9mV6NGacUAk
U6vidOmejZai8pxaowOH5yaNx8apTIiAskBwpGXBQ2Gkf8t2rJ2sTQevsjsSIzEd1qF86GX7j6kx
iJxCyNl50J+0hlF22flvXct5N3fq1gDmbTb9RaN6Bzkl8UDcGVJKN7TyQYminQK5+wyDEKFTQAlN
o3ZY9xo72WQ3Enkyc0FXMq9TTRvDv2U5fTxkXnbfZDCi+kSSt6oGs6Gpoz8EwLc+bHtucIwk7+wv
eey6swKIjNmYvrf89kESE9hNu3sTLaTxSYrQvXRvdWNvgx6kaBORUWwntpdSIqhpcKQI471cljh5
GIRVInargIpAJ8sZFetkn829dSBk8tmMgPdwB+/68ktpGRtPA6dnAV8njs5CKkiYG2AoxhwuVfRH
4fLj4U5C1UR+zxxV5yAqvgkZDR2hdLSVtEe/sQgqyT8UyHXWXOOSUEgE8yOLfM780gXVyWCwGLT5
tbdpGpIvAurqgoHoibH2k0XTwtWDJStCHT8nnRlAYvXj1bK51RiTl1jdkjDI3dwgQCpu4KhWz4la
cXYMrlHP8o3eZyOD8TRxhMUYzEjRbQTRd089uz3pxULI0kd4b+PwqBfDRlH1kYEVoRmRCdvB6G6l
YSwPkZTcagEDcjJpc1XPdxqVqaqaBwa0Yb/DpK01RuZREHo0wuADvhXs1ATNXqhUnAEcNNI3Rb/3
qEgOvqGNJAO3dCuvWQnGDMS9cFLUtvtZD2qvgYhpD7Ebz/ql7my0qd1fXToStXyOCGbNKUIDfER7
l5QbrIy3cS/EVs6rVyALxy6fIT4XC6L5rRIEV4+2glm/CB9LYTISQgNlUSRwKjlg3FlEYCaRoOfW
DtGSTjSkObixgbnHmHCF6O9xBwKyHyYy2w11K7TpQZWNcxVzBobs4UQQKkFX8q9u+r2XthCHs02o
GLvIGN/m8Yhy5jFFkeqQC1JtMoX9RJT4FScGspGZ+bqBV6mdlhK8/ixB5lu0bS70kBe1OUnK1iDw
yLF16V4UYtsDuF0uUoUDBxUr1ISAerfQ5Uj/SLiwSdoJdOBrH2ofqiFNW1/tgSVjIYVoyPQ0TcHb
MSLUbY7+QsI7wMCE2MQQ/wpj/DYKYSQl2rdmtLljjJT7dahJXDcpIergBVX5LrJkFaqc6SWknDqS
zVFi6uo7BZe/ZCiXpz6ha63SuJ+IKkpU5Q/AvsxDKoOBUlM8OSn05Q2biBqxp6o09q1kJ3S4tMo4
7k2ltxgHxKULaq6BntK+xEoFjro9SRFHW1ELp0nLxzjNsSMZR8CY3lwwfh5am1RfihSOkYa7gcRx
qJ3z1UDCXoqvSbE/y2yOPYRsJYdpd2fmw6vZDJ+QRPfzNLmGqrwVY6RDSx5A9GK+8Mdah08y5C59
ELkU931i3nWNhS0jzi691dFAqWQa2fZrrLck2mfag9/+6YQMqhuGKAliJO7Ipu+NYX5JdXEWisGp
G7TkOdHHqGXzpmTW0Rf54IWRfEvgyKPak4ppd/k2CKc/oa/3aAHNOxoqBLjEPszm+cWy/1iGhEhE
XVh8WTu6bRszwGaACb4u8GK18CYotsScO33d0W8Id1KZX/L0EWyeTbPT33NMunUZapsxVpiJ9Qqb
qlG+kVRDc61jEwDspOiHdoFscLtDc5Kbm6GSX6Q0pdXSqTt/hLk3+oThpWDQKrNzg779DCuk97p2
YHzR5CkDjMF0dEaVzL6GGzk5MJLWoQ6npFRFtqsUvcHXkIeQ2pLro83NK01xLSv+mszwJaRPOU1d
5ko9bMDYVqeDOT0XIko3vrpLBQ3pHB8qHtRgY5ADU4juJcmDpULNzN+P+a/ZRu1yQ6BXUitUWsmr
k3YxJtLJSB7Hkbu3Tqr3thwYcvRGS5uwoT0cEhJtmzYM5a/SJyMjCctrG4RbjSCRrT2NpzJRP1IJ
w24YQ35feENV+4ki6ZGGeLGV0Kg4FWf8xpZM5oY2p9IwNNd82tpQgKeJcjt6rsrzkwA6W4EtsMKJ
kNLVihu8f6lPLSSKvgo/PcumBNQ8LkkW8nVaT1GzDwFsOIiWTKcu1K9BAzuVPiqGmZO4pbyZirQ3
55H6iY2aRyu/igLUKbzuL3gz74yoh22lhtcZ5DBk3yRxSYOFQjDf1CERrrcjd1NORQyH+TuSGKTf
/Tf5llffJmI54hqlEHSe9eaTrYynqQZGAmeOLHmtvulr8Z7zzwKJchcltrqTlsjlsJzOqS5DfY/y
bhtFzNNkxv5lOTxxjiIDQVS/XA6NTR1MO95HF7wLAN+GB2KFHhNFlTwSsHZPGEl9Z6h81ENf9vhc
Wdozte0HM+sYbSJM1WcUZ0RXY504pYnNNJVLlK8x4OXcRGRLrbeqkde8yob6ViloqTI0ExRs/xTs
PCcftDspTSgZCu2lp2+pBEPvkf6z8FTs4Bzq4iGYjb2SMkAXAaF8XJ0YAUDaYw5rqbBbq05DaAxJ
mILVrR0Gd+VfLrw+nZ8BZ+UY9nepYKZm1Php4oFYFCG/hDVBDZNakAc1PAAgTbdouG5jsz/TVsDo
J6VXkQatxyTwPCzk1km7V96D3Ho3u+apkTkwE/2J7It71cg9EZBTSAQwFHCCZKdjU3O2YOtCIb5v
NPmla/UPyeypK6N0azSy62KZYkzM/d+cIw3HRH+oumtSwQHnAoAMboE3K6/+Mnm1pOA8QyoEqX1O
VGOmcNd8ltW4rUzpKSWS2DFDbXCHgoG3rKNm8DlaGMV0eWFjFReyo4v0WPjtRy6wUITdDJQS+VPd
3ZupOGmZ0biq1DGmypHfywCqx1iSPLHk83a2ssEKThR9XHyGWbgHXHGso3ArJ/pXaNXUqWq6gCSp
EqUY7dSpvCYGgaJ1lR7KnsjUTi43qMLfE6VBLqqS0K1Hmzih8Ry36N/8HHCwvuEnnLrwxoxyRMLD
OZcU+E6GEjqYHv1B++O3WCh8/3vOpQeVKKHRKMIHKXmDmZjrs+pKgYwaa1CvE+wxT2uVT7NrD6od
3RcDnXUcgF+tv+zsMH2blP45yfFVk7YA/argb46G65QMlyJGnucH7wwh3glWDR2z6Ld6Ob115eLL
k7mRS5mNInAuYI+rqO0Ymy+VynFHFy/0tInSrBypBMCrVBPCN1snkSJp8nOWEqdU6H8yaxB00KXX
ORjOcgVC2s4vKpdwYVq7tigsNxuA3OXtJhqilyithftd6eWnrqUfflmitVSLuwxaY2tmXFyMmrQl
vQWPd5rzYeOTH4/KCa+2Up7wGd2rUo84HecvLov9NIAlDMkGjWOZol6X9xyNaM5noXkyPVUYXAFe
kHxwZbedx5ikxCjZzoF5wkH5bojqLZ3nmx7OF20148IZ8mwk0NqkzrPzAg2mFezUOnbNoUNwLJEW
Fc9XzEtHqLXzrtK1jQ7egPuPQh5l6loqZ1c/y/2eTAco+sjAR6sDss4fVWr2n9GkeGNST3E0RnQc
xflFS586kXgEqN7WYfsS9rTAl0NwnoiYQlgibwODAwX/xHVO/R0V8RffbK9Ubm98QPnMEvChpZWy
IYXolIrsvg3V12w0BBO9kGEtfirLhvIkWm6MeXS/SgUCmaIMxeNyz2zsnlDtl7KNP5n9PuACbQ9g
88lUnn0P38uLXp7r0n9leIAeI2SI4lOoP0s0cmqFsJVu0pONlal7VEaU9eJJY8hQBeRDSufCLKUr
c83nMaO2O3fmlrzs3Ct0Y2BOP9rbbAZFM4s02ef1JS8kGgR8wMZKpE/mvc6EF0JEvrUfZwnfZAay
kpCsYLSCYx8NTBohJ9Dbl9wy1oktnvTd1GTKUUrpYFU4EehEmEzUrFDGnqHspsmuDtjjIqeeyGAa
FS37I00N0HgzaXbr0591YOhjzssm9T0TCwcg/lLlXtUSNm5mBVkGS/rT+GKJCBg3ARaGOU5uZU+H
wsSSjsnpzaCOrAj0p6bWSXv+nu2sMFDthE+lD4g9U5unOa2bXc8IvR64h/U1BciovSdf+L1r08XZ
xd1nloaDUHp7Z/rfJpmd7pQq7+jIuNc0yN1iWQTkHKevUgdQtdAY2huD8tfPLU4aRtiZ739osehc
SkSWBzZA2BoQZznnbzK4LFnVMRqWIVsonUITDZ9vfoa2+tk3yLcnLsJ+5x8gMQNIp2LV2uqznQD9
1rflJF2q5euipQOjGcinBsj3tvUEPw/sYU6yxJy7/RSfZ9n4k5U3ZSx6J06H+zyg+5xa1qEuBSVN
8yZRcZOb1lc96kD8g+p20tO7eGkd2FJG2XCsT0IOBrepNc4ImxR4XGVH8jFyrwqqkR5+6zG4Hjit
tUPeCwJ1dGZvey0IBbAJlB2yAZFAMUuYqIlmQmgM6k2slzd13L+M2RK0OMb9ztey7yGam0sLaSOg
vC3rzJS1wOYGO2n0BzRtY4fySzSZFzv4VhuNnmxNHprFhLOMrJzLY3yfDU++FkEXspijhYEWOFis
nbGF5TAWo2vZMXNnUx8ceqq7OJKV58Tmag07ltktJZYxIx9KiU6io/pi9OLKHPvBkLPnJrPSjVSL
CKFF8AJjBAu7pe5wM8kuQg8ug4vo0CR2iMohRarOXcqem17FrK7yP1aXbussEQypJ8mOIFPepZ40
emFb2TLeZ5z82UCp0u9proBQweJOx31oR+ZwErlLVp5abmIYCo6m/kFJAQLKGsiXviiRVVGw0suv
JK5gv+TDPp2oMyupbh9UcWiztnOmgMZUM1N8Ms3kvaPIx92mkJwc0UOTFuEhiPtlAK2+6lhcHKqV
AbiTsb6Vs4zGiqp/FEvryX+rqLC4SiIxdm3PDTVLZLL1McAa2DEYufMNjsq8oNjZyfhO+muPv85F
o1Ju7FyHkj7R9jCWxJquouIXzd1Av4wDBjJCsqtDKBUM75yxTrq7isx0ryHeaAHyn6jLXwK9ctOO
us0IUUMZKGsylioPcV9B/OCOEFbCd6suki/tIG8zxpTOZOKcjmYSy4V8Y5dC2wm5q7YQIg9zFZuO
keSbUCWwZQ64OQSBaE4D9fbEQuAeJ+OTkSMyldtHumb8//MZ6Q8VWT9q4mNaUFZn3gqnNjaIXum3
sBigSFR5dG5N+qdVTdG+1EYJUyw8yNTONnOrcTMemhcQPZtcX8afBda4uT/oCVfSNCqecmPW9qZa
oGYWxXQUzdITqpHTEL+Bhs9Masa1KXnieDc2IuSwkAaBAbuhEMiJxjTL0J+ytM5cU8l9F+RKjpYT
12sZu0S25QCgllPyJh35imTiFNbSWneFEEueQnXWRfzcGuxbX2mNfRwlCJg47bH5PNUGf3Gl85X4
iajEBAaXNVoyhtU/67aOsDjJzqA+x1NQ3MmUUDiicsfnv7IJkwbcd1Mz3eO7lXLaEjTS03VmlGXS
69kYVlm4cdDvBRN34oUzIlY7ke9oFmswYrZ2fylCwlvwyr7Lhmj/ZKq/6ePpWRtwXfZm/9j4eD2R
AdW7nCAaLtHtzRjNbCR9C1KCKOsEH6VmdJ5pdceAHiqFQ1sFjBJMlM2N8gt+M7toim97uZMIn7Zw
wPQWsRs5xoSqRE+rUqFT/w9f57Ekt5Kl6Vcpq/XABlq0TfcidGTI1ExuYElmElo4NPD088GTl8nL
qq4NDK4QCuFwP+cXmI20OGzm3MmWj9wafyRY/+XJHBummyHX9wiVFBPLCot7ziy1tyGwXlX9RzdM
b0jPYG6BULglrlNtqyjj+MSh/VfEtxht6vZGTWFQkDJEvaaGZELcQ+m7c0+O2cbFJw67dR0qL15l
uutWqzBci5LiRObPWaeTizueSU6HtNdS1VjpsM+B3MuKlX3tFmEfc4kmRrLisb2PDX+8sX2V3AZb
HzMHkuMExbBR0IIHh3zfKKm6qdwrGhcsDNXxqRu03VSrRIWH6rHpyIjYfbPUg7xeDr2nsVBMJ959
cArr5iW1SZEZP/Quurrs9tkE81TsugGoEduBdiABHXoKa/ZdBW/8EuBHohSYWWPutOpr5a0quhcj
wNcr9U9JC7bSbN96l4B+GROCB1350BAUwO/NQ/c3twl+GI+dz/YwRr1hDUHnVZnZa6EzHgYH64Is
jm8Vs0Q93xq55aayWBRAUVZax57PmTXx6zJ/V43+W9OprFjsfqcx92xn0e2+SL+B3cC9EvVT8r3s
jHWnuuMTxdxVYUz4xUq3IRK4gA1XiRLvMhVD58o3rqL24pui5t42xCrgS16MpQc8kCS4JjxrHTZ9
fy7dtQF6duUOJm4b7es4FheesDGrYGNhltDnqiIHB1Juxngm7DbsOzBtAyA/lW8xJCu2CvG9rnr+
MhSEXsPCijgjcJIGRXvJbZi5yndi7f1XJdiRfVWRdjLPXU2abRry744za7OYbI2qGmBdx6+iqdM2
8Kb6Es0Hi+hbBpL2RlbZqcDKiMhDmdh82nq2oPGHXQb8EUyuzlyKsbqreKj4V924KgXzsF9qD3Eb
xdwH6nONvMRK03VnGRg717atlTl5z0EUmrDciGkXddavK5+NTNbDg4gX1VCIvRjqh84pp60eG9G6
q9LzAGSM3DHZOaNKxZY/D8bGbpugIzyQqyUTxxKOORaWPjIVRIfXRlW3565079KcLzSf0kVWatW5
8ZoSD++Ny0PfLdFkaUhvoDp2qfyRID9hxiYcvvWthoq4Q1o+brUnwwZZWNZfS4GSC4wulkLZ2quc
S0ZGbFVOZr1k0br2oQ52pFjRzJmNNvr3uBpXvt012BfeJFU7bBD+Brnon70pOAU2exW2ZZtEL8Nl
ryTEY7T+RsN/gEXO8M6Ui3iU4141o7oVbUIYxg6e0pH8p8lzKUBBulLGHwP+wbFvaOfIMrpVk2fB
RklxRhCa+8OxwGhmzdPQdP7CRAZ56Yzq0qlH5mdjejMHd1cZ2GTHPxybG3TK0u9igFurOg1rPwUT
o3wMDr1RPlYJYIqGm0uvH+BxHLwKhE/gh2s/qlDxaPWF45nfZ8YJC3HUSWpPN5a+7hx1kNcp+Zd1
F9h7D8jPDUTFR222GQ9KhWx7wRfgmG91CtkSHlFB8HUz+C6iNnGKXzJ5at3BowgtkBu7GC+dQfbA
Mv2X8AoChVll6ffTutWB7nfVaWyTdAssYz92/gW7EKgvxCISbQCq43DNYByfs9x6r6bhZJrthVUq
ssXhIfHpwd2pAAiqN4nZcnfPqzPyKBc7Dk2Ws3VG5MTYCavZawM+6Nlwr4yTdmrBAunggDdFtMsq
lriNZ7zridEucrt+VopmIs6V8DDge9NhZgpAT5UbHhpyacTcXnWzaY4aZrFx6I4bpWm8VT0VS88M
uVui2xRlhmXAXF9UW2SV9mAmeZQnqg6/v/ya2tiJ+YOB47TyHljta2Im35oqnLj79W0v+F3MCPNC
/NY39lR/DQyCkHE80+ljMmgGHk964QZLE4kyIgxkbC2+5q7qNgCfmGFv4iZ+5Pe/c75VZeWtAuIF
hGkJ+teeulB6tlVW8D7Uw12tO+9l2jy7Y31PFsJf6rGCTr6DcZaHopTw2Q6Y2ozeIY+q4Bpsm0Cy
sTxwF202Cbb8KllnxzcOCKV90/zeXYocnNiczcob6Pns1NIVtjv7brARf7gZjXHr8A/Kg2KbMXH7
tvLFaKMfiJvlRJ7FsC1UYG3Q38PqPXfqZ3ymiEbnxUWYG83nycmcjrqyt8vMDvXj/JueuGDTh3Xr
RkDqVLPElwHeaTnbzygjADtfe3P0dxKa7jqcvNMAJG2Va0gjAL2OhAqm1wtvBmvSFnEUnspCwbXS
yI42bLUkF9m2GS11DWzOYnXRL9vc3mr9EKA2VgosWMSdzoVRWOPvn5g3FZvSAEYn7o4hxGtPNMzw
27GM38NCzKJTzd7IFT43rpymTRSH5S2bsNkDbeyftCn0DkQ2lkON97hrRdp6cPKHsKyuRosRBDLV
vI1o1WdgXV2i5fC9rZOdsBUSpMuX0ahiXGUkRzT1boF/I/o3lGSsBpIYA+ZOIKe2olHKdV9emknV
DnnWbfpcCVYiYVFW1rsi11i3EhOO8ohfb8jXbjidoowJyA9FvlbL5iZwMW4PVGwXQBxpnlKvvVSB
rtx9SYdqXXU1S4AmuCoai/4+L94CEnoixozSC5RopYz6q92Ii6k2u8xLx3Wjsd5Nm8QmHmRAFkpR
ZPH7axMY30rzEBjMmvgEOqTDfnhgHArTgubeee94pLwS/DKF+0QGZTtgAwen5WCwKQ0DlhFDoF8g
rFzCXr1EfQvaQ9uXQZptNMIDdmZfB92boTwsR0uBkeII1rWs9Od6iB5AWLIcRYfKajqIGrl9zifj
3jfiO5M5ZeM67Tappq1Xajc+T3LIosu2IEGGNeU6jolG4tgZR9VCF4OxAkZJyQ1Y7JTgYuqMqDlc
7qgIt2OnbZymYVVCsNHDs2BRKunRHKo3P+7ekppcRTwtNHGXirblTwPlzy++6KH9Fg3We9sV6PXr
K0NNyy3i9+TLRoQVBLt2O/xGSJaEfZlXBM+Ui1FMD6HlPMXOsFN1Yy9ClqpKox+R34HuYYLRaXkg
WrXbLo4/NFNZC7XkgYE0ROeZG0vwhFX7b1WObGDyzTRMfNiSPUHdW9shEpc2xfPke6tqnMxt2GiP
Hj6sQngvYTsj4qPwqPQAKQDa4QKRDUcrw/e00AlwZ+6jiopb6xcXBI86kFfdveiIxTQBZNjCsU8Q
xzC088u7DCLDwpvGY956q2iycFGiCxmTo4FOCmlWd2O51Z1hZa9VjVeZojpo7QNIU7sHzyS8bHjQ
Ciz3vm80FmzWiimXDDQaCcBwzccEg07oJsiLWUb1mqvtSgGlKnANHSL9YmsOnqHoBsbE3NvS382P
PPICz1OeWAszzOGmQ/XxhXUrjPpsVYO7JNfIthvTuoUijGva2vU6B9PTuyAfh+agt2SDA9IplfId
JQesHomtLvoKBUlwqbrDT9uTL09TjX2psycEz9wYaSXPtWnbau1TphICQxVpZqRvFYjdtWezKGGh
2MNWmdOA6ElFyE6owUhwgNWvX38VrrZpK/PYOg56KCXOkAlzNoIWTkFAs21OfWk2J62I2hMBiIm0
Xq/sgI/0i1oph31Wm+VdbCrJHdvq+VxWFDX8R3SKeGzaPlqQfhhoy8pS6+3PZjoqQ7fG1lBcZBVw
APIQlvnyeZG4D2LmcXdYW1Nd3hGHEXfAxe5LFfEOWWVg73oWnrr76DD3SjEw3fBuw9XnhQikw9Lv
dWUv+wG2Hm4HgX39fFV5gFuyCyFUkrbmncm62q6bJQg7CxmXv+rSyF1qiPpcZA+0u0bQLjEBbSvp
L+bQ/Tywt7t1zby/+aPeZG2AlE5PQuuv/pqwUbEwj+RJ9fNndYq12jkAYSQvKuvTYsR6KrSu7EU2
pS78a4yn54PwAU4VZd/cyKLtFcnsATetoyFuH7wqSA+6IJaYB33Lk6Nxb/FAWKbQb5pl7gynXmXy
lUPHyquXAWC9vSzGqRdvITaYq48LB35/xKuQoNn8slWK6lyifXSVL+V65TNZF/MkX6mPsGycfDcg
IEH3vhXZju20spTFCObpqff0x0wovA9VvRhCq+/ldTRGEsqoxFFeyMoB9Ync8zeytYmt5QimF1ZN
WtzKg5WKapNU/LWQygrDZWsXaF30Wb2UzSCai1teMNpVeDAzi899smgKQV2R1Pq8TlKPA/uBfEuQ
Qt80jRFdCLGHm6If0isp+Bk5UJa3SNQ5qyKIursESc1VjarC/VgJe+nDvnlg7VUtg95Onxqib/zv
rP45nNCzc1LL+ZIPVr5Ilbb4alblO6ay0CWr/Nnt4uz7UObQBmPjLZ8Asqdu8aMZWFFk5FTIcBTL
Ti2ZOCb16g+saBbVkWgVkNwMFRrTjoEfYE3Mcqej91RsQ3Ih7yQiDkYzibe0cm4dEP7foj5+cfOw
elXZE7B6q70XndztIonTcROVAdYoniZuMZNHVzN1mIJmw2VZFyQllMpJYfHTCXErG7RAc5gk/HIt
i7KhiggOxUGqsNzhUh/9ymBY20DMVrLYzBcoHN1dd4OLot6v18DruQA+TR7N6kURLqfKUTeKoaFC
PPeR1/fICW4HYXUfb1U25LXfbvOanJbsIq8/KCo4/y4k318I8Gww0ndTl2AXSQr0gltQtmuFFWMJ
WoYn/mbKulGG+B4Rg2hZaVbzNUuVs26VfUCO+HZy/fCHyKxXAN7ec2/rLhbIDbTZ3kmJqnjioOSF
cXD03t2wee34/2c6eXGj+9L73RerQMoltNawB/iBpmS6zZ3SfhlsvVgGQT/deVpUbDw7Q24nq7sb
0P3uFtdm/4Ktab0yRKI+gSiMEUwKr0JN7vJJ189GmSG0YNg9qQlygW0SijM3DomioEjOCVunrYHW
wilJzHTbClRS0pwEV5b04ymxjGZr5KAKcpPkf2tq2UlrR32Lsk1w0jzd3vJHcY5JAhGgYMLlX3aT
AzrZllD7d4YVh7esRljSaY79PUhv0JWw3xr24Yu6CcY72TWyJoWozF9dh67+o6sBzflOxeN72zUW
s2+b3IOeio94n217H21T1JYJZ8g6Ap7bTpR9uO6xC12VlUrWz+9vM73GWTn2p7UeTf2tPGAv6ywN
5CQ2sqjN/bQOJm5glNa2ZGrDuDsmlo2qT7DXIzF8jAtjgsqu7lc3JMHfJtz8EKoi0g/W/9qUHrI3
8JTYDbq7AhcVMJY9ZGB4CbcGqsIrQDvDWtb1hevfsroHo4/iJjkh+sk6pzdW/Yg8kyz1oZ+dkSjb
yZK8EPw0bxfjngecmWvIg2VaPsbN/Ic+68BzVqRybX3f/upH/mOlI213kVWl5+ZIulW7osJCfUjT
ZqXqPegKAijNRolNfjvsIMM1bET4mMqUEMvS64vDYwEgwFxJbDJZfpRrUSHARxz3o6csIpxPqGk+
fF5CNhRW0FxsUupoTrvIwPT1RfNHdScD97mS8ia4Mf+XysCy1Z2iEeKXA2VHeZAN8FBJB8+Dp6kE
Pp549j6YN6AirIxzR/znEmQCWAuqgV+JGtYkeaziqpcIVVgTfJyiJeFoOPl7rhfebRRAvPEE8XRZ
nznePXIf6r03L3eFgBajhC398+JQlKhCWSNu0/6Yi7Wsb0N2RH1bPpPFcRAnGrBXjUldZhaWs1rY
K4fa4W5ayNNmxLk0HzqkzC3lIKuqOKFVlj9OZe1ne+dBXEsz5ccf9bL4R52lu9o+E8m6d4mh4ns1
HkJ9/HlQ1fo2avmskwlePAsd64sWQz5Qy6T8StLuzTJL+1Vx8qdG05q9aRvm1tXicO1lBqofaMA/
mYVG+gyGR667zKeBhi5TlUbPOF5iasyECSpDWdfGeHBR2fLH2FiBCmf+y4fzKET2PpaIera1/iWw
ahUEaeGyY++Vm/55p2sdsqIqqfuF2hvBzs9yttYN1C5Xz15LT3vBn1y5QzC7OOQ6MoORMwFIGNqN
yMr0uVNJoo1Kqm0UKFxfbX/JBbJ1+9xVQXmjiSrdqBDE9kUbZE/uOO4JRuavWm8UsJ58/5CFXXzn
m8EP+XKT7vILiqG4OEXWnf2ALMMwD5jfBwhKclox2MDcDswtcpLfYiRJT/Jg5EN7EmYLvNZykThQ
2KULAJInQ4/MYSH7wOWcT4Fpw4EzDz+Lvy4hu2dl+ZxlabH7vHRqAAs2la5ZtwJqwDBMe3RbvLMs
5QkENKdD9l4W4woUC/DUfe/WZ4eEYLOviYCADlOjZSGU6nnsyKvGuSlenIm8dTSk9WuRZs/APPrv
WDSfWtaj73VnQ8nKAxzsi2lRuNAEFgob+Tkc7QXwW7IBhIwbmDPdPoMn3sBTnsXlCkegMKdr5SLC
Wnori58NSapk+CCDs+wId1+iJ6XDRtxAkPro2qHwNnUJxLcf7HofGu2NLMmD7GLN/WRRzOwisw+I
lzXObTSoyj534XVlsNTZpXeIKOiQr1bR3Cz7VIqvLtOUmGhlWfThsfqdLb1y8zFE19JlpQfW5aMz
v9NZw1nCqiznFsIQF/n1Gh/jez+ruLN4jRpIwWEom36zbMBh3wVJlt/585YjUiuwOr/q3LptVgkh
MKA7SMLBXNGvleq6R6HH1REuyzN7YutBhVaF3ph9LWsHSdkYPLnDjXiUjRaq9itwIOVOLcEJNp1R
bnMHvGvaGMFj5BfOuuwQR9DjAR4V9E7MczqobkNmP0wpKBuvCJT3Dfk1/z3vWJIaVWM9ZFxrDUA2
OQ6WEa7KOIVABFLgnmjmeuBaV8MyrPup8gmcOjo7TEh27M0RdTfMJl7IVscg0zk2jn8kPY/AaBSl
57K2q7MDYo0UehV9E052U+Wx9VQZpQOnIkAOZMqi51IhgDB3cP4+klxqTVDdDb+BF/kYaTNjLcux
1q/kloi4OyJ96FMYSgh4Rrex76MbpTUFKZLU2fajrR9inhHAYbKWjHZcHJnfmu2Yqc7Z5PtZO0li
3BYp9neRqjgPwyxZhB7vQgjT3datP42LbPZgaJ1RO5HqTAlcoro1V+Ug+E/lfPjo11RmgbeF8nOE
bGnGEYfk3vSxIITcTo57DSKxvbONNrwvbTQrIoTe1rIoD3QwHbu9Y2U/s4AQHvrsIOvooJmEA4mA
9Hvfa02cabvgYOdpderDPlsnWdo86VH8Xf7UmvEjsvrwLeZeJZg+YnQxj3GRKjqY85jUIaZQxWb9
NBlz+qD33838Y0zupdpCd7OfY4QNLiVJ8wOUKu+gNaN3IOVJfqvXSUiIOA82Cc+GCjdsmnLZ9Ocp
i2BjpbTRJh1E1mJSYMLjw1V3UfPpUXnGR30MEGFYWKrLMZ8rPg9NGmEADOr1YYJIu24HHNfraDCO
Ra4n68iKlWdI8peeu/DNirqrWffGM7yFnLR4/S9d/ay9yKWrGQ7X0ot+dv3jquak4rFeiIQw4qte
5caj6lflQ9D9Voi6V62z9Y8Wzfut5c8xpVf227ryAaFMosNZvFYHnrEw/kmIquZaniYaggDRfCi9
GIVJ96Ki23Woknm/Jk9zNGgVPFX/XivLKMNXN5NByNoblZvcCg5QRsxtSqr4hqy8ciPrIb4TPJWV
Wja46CLPvUn6eflC9mptrbV2skMta+WpPAjXIlfmtPGiRDnjZ3/ZMmrB19arwsPIPH8N+Gvs0oHA
nJaJ/OrnWn6VZ6xCnxqSqTef9YMfaDvXIHEvh/69L2jTn30btHsXaBy0yA67wUkeLIQ+uY8yc+2I
DO2SpoX7LU8/+9Qj6Y4/+8hmW7UQa+kwlomAGQYPCuLvhzxvVOLT86mugPiSZ/JQBzy7gCeFi8+6
TndHcfosJ/aUbOIMHTM5GIojSk1/XIdwJUmauraZrlxyZL9dg4WTs8zHQQVfU8LVQq6v86IrQgb5
NVDD/CrS0YEj7hsrb9Sz3xt2TYeA32dtaRjOikyrsZID5QFp5fxa76q5p6yoe/BhNkuOLTyNDKeZ
54l04wkzBLGQRahMxbY2UFqSRd2EMqrA1TzKYmRHKx6Q+kPp6fo1ycwHWd1HaLc2Jh5y8ZiPz7VG
qpcthLOXrYqlXnDSnG4xyjbv63z6uLSXmu2hj9sSPSUGkfEY1+gKsR+d35aWoiZYWIpx7vFVetZ9
nEn+9d2a87tlGRZuyCQNz5/vVl4y4d1mNQLNApb+ViqhZzwuNk0RgIuexdI/1NFnPfXPoqhDmGge
EBrZKhumIWVml+VUzV9SLc13sjRm4sBUCcUn1dZezFoXWmAUXdF2G1Y18ez1UDsjUKYwW/oIFZwL
lkJYJ/kW6YcK+SzZ+2OgY4Rgp4U7+3pEV0upoyt4s4CtRX+b4H9xRED+0CqD+6zqvPzoDbCOPO8q
uuSxnqtzD55NlZBOb9rEfR4aI14SiI+OsrWxYzwxxuQp0EBPNyYWO0OvuM8VpLFNXsXDRo7S9Z5w
ZBvHZ09JvacpPsqXdJVOPaL0SgZwfik/jknkVrmylcUxGV8mfGfRsKrLhzrw1/IlvYbcmDbhfN12
qf5kwhpLIvfUpAYZD1WFXIyR1QmnbOfUC4vcS6zZPrhQ834cUxO5oV/NgwKG4XPINE0jkygS+xaP
VsOCdRJ290HYdvcYLRE6TAGH+gFFJG8wkOnH188eWus/9rGRnmR/XE/qrdFBtJTFar7gnMWdryXH
9FVmLdEU8baeYW2bdqwuQw7fngUAUPtK4d+qIpLZGnbwFt62YVe84eGUgRMMZq8BE7bt1LgQ/fv4
0bLrb56h5G+JrwN/scUXQ7fEukGZ8Eg00j6VkybwQPKcr7EiVrKrcMnz6b3q3k0p3nCjGvEksar+
biq9biFfz4akmHa2ePVLoIqKGFiMKYl1qCFVrovIdp8BDpxk1ybWXzpXhYOo2xpvioiO/AyF34ul
wz7qr8+QsIf6+AxFxppKfoYK1tBjlItvwHe7jS8Sc5OqybQDHJCtdIQ9HmWxq5J8pYeq/mg29c/W
yQuM34pqoosdSaNsA9uZPImhxE8qPukrdVSrM2D4fi+0pN4hm4yOqBKlKwfdvC/j2D0DgTZ/uPWh
TpXpvRFME4iQxxDKGT15fnWuiWcWLYILvZG/9pkIt+hlZcjfpX15JDKHZdR89kexReQZm2GzWbIP
oLcQ/Qg7Ahtov8nsc6oZa39QoiNpI3eZEnddy3rh6mCBIDrnR8Mq1kXTYxkRtIwwvAjjF29wPy7Q
7w3HxFVLm+31HEc9miZY0Lkk4gAUT1GNH41dFWrrqupQJJgbZBfZ6nV6cSCBgIp+TIIKJbBNWgXW
ySS+ebLngyyGaW8fJswlZUnWyx5aRv6IpI+DMnUeQ32fx/YFHkehlW1CXG+WUoAdputjidD/fRQA
mKw1cBZSCN2Z6kfbc5N70unhR32ZOstW0+uvqG3ANu/eUBvnGQb85TYoTX8XIB20dcM0v096khyN
onZvRq8uEYBuX1VUm1bIOGpnpFNxQGvTaDMIpX6qVO0xqJIeSR2Mssbce7ZiPFRizUmObSl6PECM
EdX+Mbiyx4CMnQe30Mr7o6E39q01H0wd3KJV3I5xZM+KYu0JCOYB/h9Yy8pMqr0+saz47N/WdbRR
G7Zssk4O60JQ+GPUZltZlA1qVL0jW2/dfHZzQFI5dZFdIG/at6nw64vbKcvPDijLsDSLx++fl6kN
R2ybCVKfHCQb2jYaVkka+lAuuJCs05p8wOw6yvay2BW+vcmjEjSEijeOF1jPLlu6Q+8BApDFehzD
NUo16k4WnaR4bEh3XSFT+fcw1Dd101rP5RhAYPPutCE2T6QukOAP1B/AsNRtXJVsaWSdPERRXh/h
XEFbpq86FcbGn6py33T5C1hgqOeer6801Y3v+jG3rqb+rSW2AHEGu4o9MmZQXufGoiqSO9WM1JVK
dmgt6z4a/PLFGHXtIEtIKVpXL/8mu8uayNLUPYvW368Tp4UKKqJR1pXTdRBJm/olgEP1cQ02F8C1
xfQC+cVdVh6Z6ZjUvzZPQBF6r/efJd//KMm5akDl4rOt+1vp1zg5yf3qKceRc+rv9Z5c9TwB/ur5
8Xpz2yy482/GeUMA+jHo90E/JieYjcnJSvy7Nhu7HXIsyemzXp591ImBhFkPsoHun9V5xUy/kOV6
6r6nAcB8/BlOfmYVJ3kmD7UY0VTR0xYDsb8afE2Nht/KphPtCjXIbuIeH8qPy3xeoauVca3Fs3bf
fH15kNdiUdAt/vmP//s//+/78F/Be3Et0jEo8n/AVrwW6GnV//1PW/vnP8qP6v3bf//TAd3o2Z7p
6oaqQiK1NJv27693UR7QW/s/udqEfjyU3nc11i376+AP8BXmrVe3qkSjPlrguh9HCGicy80acTFv
uOh2AlMc6MWLPy+Zw3kZnc0LamhmDx6hv5tErrVzvet4wACvlV3kwc2Eu8wr8L5ioUS9x0IFk4B0
E8SJea4my/g4ZJN2Nplab8gN812jlmSeQeWXW0UL2sVnP9lAzg0DzSJCMrmMCIpa+U7kbn+y8mw4
yTPj19ncA+WUnGUcuNOQrcnJ17V9E7XFbRkBpfXN8beSl6t7K/TGzX/+5i3vz2/eMQ3bNl3PMlxH
N1z37998ZI3g+ILIeauwcT3Zelac+1ZNz7hbzOewt2vyG3ONWFsjzmTANgakQ+bDz+q48pANFLV/
UkhurjJTtRC8GepbL3IqJBSoG3zbAk6qdiGsvr/KZVt9F2nV4j4TPgng+peIbPiTqj+lSdM+GpCm
7hKw3LLWbZv4pPlQDGUx1UiqDIaCeP48xoJ7sA7SuoK831pPYC3S5eTk6UG25kXy2/WH8rfrK4a6
79sKoqWv4Xrq+w1iHXV3Ivr8n79oz/iXL9rWVO5zx3Q1KF+m+fcvunVzlwVrkL8TEenRi+H7k99w
kHl8qRZSFhD7UMuT3/Fnc18gi1rn+c1Hv7BuYQqjI3oTmlN1JKwDHzbhhsvsscU0c67s3Bk/LE99
35xPHf1nr9Ky3zvBuksEpbdHs8pYd24zvTbNYqyJh08YxGzUTG/3bWa6D5avXWV7xi6HiLlewuT0
7XOFvPGy7tzp1a+Th4EY8wNzwB8XTIEf3KmeAdBwOaTolk7WcO0cJzy2fXmSJUQCx+vP+u6KzzMK
fF2Z+4vOQPkRmIux8s3PLgxtzPxjqK6Y1WpifbIrYlAeIdIhSNhHw53qi4dx0DQM3jpiSW4zf5ZA
+eI467G11BcV9f8dYCH7o2iP0TmHw3pvuJgERYWVYZjK6H931Xl4ZaCF8J9vDd1W/3ZvmI7h2DZ/
M1u3dFU3XeOP6Y+cMtpq5Iqf8DzNpidTc81NHcbAQoJ01Xatf1Bswz+EnbgNIchsZUnWN1nroH45
t8pyTLoa2HRp7PreZDGBCtkiBwcDFQV4HBHnqd4bnTXcCWGXV+gzS2RvxjtZRYK323QK+rOyKBtM
3bu3q1Y/yirH6btjjbeXLMnD4GslHPtY3ZDv9dax7gcb1o/OtiDICiWgNJ4LdxZNU4ksWMyezwPU
aMXNxseow4tVxA5b1w5a+dbE8QRMrOOSC2KfWIYp+0S5jYyaYmua1SFoEcuwsiDbxnMSmXj5zwPI
TCC1KRSAzwao26Qx5xHOPEJ2zkv7m2b4NmuokqBUF7TioM52DM2vs0q2yDLuQ66LfoIDlAPnXNlR
GdQz2mpXaQ2TjHl4kmefB1mHVs7EZvgoqwsfWPln1wbjqwOEcEgCADfQlXCVJxRJv5qE5i+y1DYX
3FLcR/g12a3qhBfMBhSMscLhoLKyAnbVKk/a2EZb6Cjrutfs7k6whr+bwA/f1vwg+P5Y99gcW/ci
xPUTuos4yLqs9LZFk41bH2Ptg+IrLZyPsTt4qe6Wi8+yPPvs4869ZTFI7HPoJWsdyWL8xBUiWSG4
55vQLx8/n7/yzAxbQJoFniQfT+HAq3/rZxXEzSEMTltkfMyLxrMQdZ1GXxtzUR7UhsxNbpa3BUmL
m7GyImfRdHhcVODm/+gWCzTNVARnujt18s1DUlfhRR7QjkrO7niVhQmKnL9yzfCpaPVpn099Zi5k
ixO54UojyYwpNEM9bqaDyzMHtkR8R2iHjBmQAVkqsWo7Bkn0KEvykKWe2EAtEzO7Ir6TB7MEzteW
0L+TLjzl1fhW+53xiNCbK0vyKR8r02+l8K9Sjdz2Ix7Xv7V1PoaVLISyVVDa0w2kF/VGnjX9MH2c
ybpk6tEe6FN2y20qbhzLRXKw0Hx1bTstnLGPc5htyTZD9wX6fKfvXUEOFQ0HBMXQgtoKZfTPbZ9N
uF14wR38+2hl5mHzmFssCP2+il+GLnqPXSX+buUat/MA8wqCDmqs0Yg0H5RPJwkykDYpSqFCcb/Z
Yf0DBSr3S+4VyFKWWvZYMP+vfCg36/88oQIX+vuE6hoGsjn6PKkymdI8T7i/rScT2w/zXtTOI+rL
6kKuGPuyJc0Le+FGLiYHBYELwkzpjVxnytYsqn+2qhpKVrL1c6xsRcppD12/vP134z8HhHoTEF34
/6yd13LbytZunwhVyOFWpJiTqOwblGXLyDnj6c9AU8vU0gp77zr/hVFAdwOgZBHonnN+4yvVYZsW
MCLTGvFnYunePlSoQRd7ZoPtEjjWFmv1oldIsocOBXlqUM2koOkec9JyM8jc3aMegi9rhrkkqUdd
D/Ln0Q7GDR6jMppBDl3Q2Le2R+W9ODQ9i2l/URf7sVayZ8PIZtS4Ui9kkPbzat9caXaFWXWrmo9o
mc/aUCY/hhojPrsOqnuokcaq8hCreXVoPaKuOAeSWa88w9dXSJ43cpWlr4YEwJH5u7LXNfi1iKaN
Wycz2yfCsE9WpZo/fw9NJodIMRSZoXIZagMdybpcmhu1au11Ms7jHKgg+vms2VKvPz35wf/uVTVM
9lrd2W9qMp5NvpRviG7fLb83XymWam6cxB2fXeYns9w020cAA+jrHLW5j0MUk0VT9neyhEwTgqZ+
TFOCWZ1V+gdyPfKyb/R6Z3a6tVKl3tk4NtlITcrwHuk6GbNEHHMGEz6tE2TBsulz64DOXiLeMIwn
KGXebZbhOpWGWUxFpV0/VISmZxQzdE88uDQEFL3yElgAs6q8kyhdGV/4ScofTAD2JOmtd6PD5aXJ
/I3HNG1VdPw4Lcm745ANxV2aF28o6hQcXnQZ6bpSbMiwT+HyjmAV7UlfWzBqk27RUwbw6nvGCimq
/9A1R1zgIpbkQ7givDPeYaWCGK1qox96gTwVcPn7UFCE2JhNTnI59hYq4fctsnpyL56R3GL/4uEb
bD51zti8S1G4aBoUwmYWqqsB3zcINVFzTjJXW2iN3G6tcIh4IHo5dcd+Dn8OWW+MGO/NKMaFkhO4
AAsGs4wCamLoknXZiEOkZ9SoloaP4SAdiqUQlBa7chKyKwZddp3pdKof020UfLqMGGwHNcRUOYvX
qoSzc98xx3UnakcDXRnBiJ084KKCAFvS03fNf+1Gf/yR8mJmVpvKd2oxpisKqOyVLnnqSQKCMlGY
irfKKwmNck5q278aVc4e80SPFg1/eltDy7u9pKTWHJlnP8/cUua1GCbUN/T3ospNaPW0aZYi2stm
vL82XdurUbkXR5cCuTioLtf4xzZxEXGHvo1fEo3kthnYxtySNe+haYvqUCeoRqXQfxBNplFvqkgZ
jlgt+A+2UyZzA9DhUnSGhp1s9BDigThEKVrcZ+ZSt+SwmlWUdKNlOGjxSP1XLdXgNTBPAO3zQoUP
4EwFBEhr98ML65OQfJdTHQssCe7Vxvs0rBlaau+cZy2yhlVOQB7XFJYramGzhjGGj404TKKB/z8W
xvPBNLWTq2Tg6IKNbLho00QTytxvmuzUH234NCPng0iE7JoTmGXk239/n6jqn1fJuq0bNsEJQg8G
X06FcNSf3ycFy/YxC1NAvLWvFYRAtSHfdKO9NBtDvSum5foIetOx64+jqe96NPWJkfX0Wu//NPKv
54mRZGe1x993+H1eEEnlsivT8QaqXQ6bq8G5z3R2ctUa+942B4wPaRGbIc6HpUQI7eZLR2XGrAKG
MhifbDuR55RIU+xpuHvksOGZLzgApdJdiSOx0SuYDDwoypli+IT82tpuUI3YA1XJUJBNy8bYqHGO
1hC4m0AL74I0dI6iSexJGBzOG28EPvW7QzGotEEWSQWmU91Sw6biZ8GElTwb9t6RhNGKlRr3PrVJ
W+YPEQRF9a0cu/ghUOz3EZHrY6nA3xrQf20UNzIOyOf9uRp71TrPOgfYtLe2tNo4Q3PJ76M8XUaJ
mT2baRfujAYrHHFIubLKUwveTtmn+fMwqsEMK1Uzy5uDFKckO0jZzcEpmHzNOyMDE4p5V6Uf4kpC
fUDkCumY0mXLYRy/Gyo69CGipMszAvuxydWz8FhNWnMy7Q3Le6zZzRVJMV6ufx0RQ9EF+KpQPtPl
ymLEAWdLjCDZh3BibuE6Jk+8y36KYg5VfW3qpjpR+GrpK9eC7qzquYGoJDZOXZwpm7AMLAAHlfEi
I4D1eyP5oUjU8ogRfHp50wzUFVmmBSsxRxrkJxFT8DwfXjriL2QNLGOr5kHwMmizQLK7rSumKa7f
eDusEne97BWgmKlhr6Vq4jFD8IyGTv3lKfqhk63orQS+Bq7fcZ9tNLozJqXRw9AGytzlhznFgVMv
Ukdq94afDKu+ltXNgA311u2NbJXZVBNSCBsvwtIL7vgfa+atNlAY7CVmtWAOPu61YhjnmZppa0+W
hhegzzMr753HxnXLfU82Dzo57boLSFfze4ZND66+QHD7e5gcFQj/picYCQiuVsPbE8OiCKxz5Pzi
1R496/wKFW0sX724i29j0yYUEWKwHCuRO/PiRn2D4xV7svkjkOHLj1iMHE3PUTdVXQZ8WLV4xtPx
kJiR+SOJ4/dU6soHqyjy/zT1Nf4cZ5oeVY6i6aoC/h3Mi6J/eVTVfaRYwH2HR9lIHOqNnmyt4cGb
ooAz2slwNI6K1yQI8xtTqptjC03trleVZ9EejRGaK/iJeQlqL++jtViIiMOgMj4fil4zq7dFkN85
ox3vXCXoFn7ZI9khpjnriXa8aslIlWqO2sux17lhFb8qM/+OTNF+lmyFVH+nJGtU6b/qupK3klyl
87wBzuVb6bnSHfW+nNp9YrpI97XhWwsoFCFZJ5N8ESt6qg0wPQWWMhPrfbH8BzPf7wPUv2sTG9qa
egAZDaahhUsrbplZGtSS7zGyKpdtjkBpZXV4RNdui/1VSlAXY85uJ45dL+t2Xm80i9qFnfWlQwwx
c5NTxMAaRe1tYvckYswTXLHqrkz18q4BykDcyjxJYVvd+ehWdxmI0Xkuq/LetmpEtvK0GJLlyRoy
6H/WWE4HFC3+suziHLq29JJQRTCLwlI5jdZU/wZ4anM9nfLAj9P5zV1ONw1P/1WiaBm1wTtCXepW
VoB5K9gKai0Ag7+UZYAqkYrFpYSD+4tvma+Ni6VWUGBn6uCEJZoHJ7VXcYQjqTgpHVj96Wrp7sC3
189BttI1N3lxKKTeDqZfQjfhsJeGe2nMjyKXmJbuwQqN4sGDrbPtFMTwot1LvaOrVMWDBrw9dRDn
onFc6HXNFJyZ/K4aus+baxsi+O5Wz0rtRgy5dojDxsbGJccbYp52FalDNYnvHMRGt0w3ZF6UEzsc
q1RMkcHPYM+abBKsVrYaX9CVFjbN3i9RYMheiyIsBDw7JGF/hhvjznI7rR6hFLk3hAebF9mHppLA
RfquutW59vMMcU61GCCVo8sjF2p4EFS1wSWC5UG0Bdy9hS5V/2i84F5rxzT8BeKR6eqUrOqraINS
JrqTp6PMDgAQmNGd6Es4En3alHT63adNSfe/nudEJcb3Xari40otJ8xBZEwZUVJ9qvScMjCbLPfx
VBVloFClKbeN89q94S+yuccgas003vtlseO7WfBKLARNOB6ah9iJtY2sUQiQhKp1b5fkYycB1zus
bL79JBAU2GijmkpnW6FWB/5OsOk91z54BfPNQo2H16zwtoET1/tKjrSlRSTvhsCn94ua+2SyRsbA
4zWLauXZaqJ8XtjNeNSsfFiNmpqvNZcCx0iKwQKEJJBjv1K2WqkEe/Ru8a2Mv8QznqSIavhM49Ag
ntH970NkKawMBx/zgp4nTUEVrle22p3lRzBmgR6/Wd03psyQTDDLwo4TNgvUjD7vthamRl3q92hs
6CDU97GnK0N/UxsUUMuDYZ7arn4tc6d/aalDX1ipTqzRK4eXWtHnUGychyHuYPrYWTCTaz14aTJs
FDT+PFbi0BlLarO97gyUt0YdEt1jzx7wndLiVVJT1SFGEbwj8in5P1Kjaw46OapFlAOlyqcZmznG
0XkEy0VFXqCSEKZNbODHzWHVdkdxhOwDyRw4XztD2BRHvbFJPctZ6nnFk0FG30U5V/NA8ZV5g2K3
+1Z7+V3IX4eHaPkW2VDm3wBP3Q5a673Vo4LvoBfoj/J4uEwM8OXgQf3kwvx8zmtlXDVJColiOnQc
cFwS3MDtpZcfq0s98/Dv83TzL+8+U9MIEOPYbCmOrFpf4ugKqBJzMAvpgdo3QK8uhmRDMbZHuUui
TdWVkxOXnz24+MnxGEusnznefF7Nl/g6djDIfgyIrQqD4ZS7oRX345s808zr8ETGklhcOpagy1zG
Tpc2IDPivlirMyj/VoyqHKBqHMfbmojvO5nrTd9k0be6avUZNe3piRIFdZWx7ljBm6V0z57CoEAb
vyVDuPWYlIuTAP9GREFNGQ8r/5Jizo0keEBeeCNS0z7Org8RrqciGS36fh+Bxf7aN51XO5X1HzIZ
2l8XSshINIM3l6nxT5e/ZLkI37i6mffWg6ZKMK2bIcqfYwNsjz9Gy64AwU1F0pjDcGW3bKRqW0+b
S0+KZ+1MNHZxBSJoHOyZlxg9XifjXiWFuc2T1NyKvfL33t8ddp0BkHCs8Zmp+Tat9Wayycla+x7N
NZNOu222ilRYO6gEwJxMRX8MEmis0yroPckBN2bGT3FSIgWcZEEmhhnxcRLu53wtfVt7tOKcqX58
VGHF/Gy67tZWK74lBda31Dek7wEwQwsF3Qs8aYrlNdk4U5dn3GZRYO5rRNarMY/kdSRH/t4YjGyh
j8hnHF9/8rFUu42hS+0I0WGUNgVhpGTsHtIE6wUZG+930EdhrfMHkhHVJTMDEgRS7y3uQx8nEQgP
LiexbC1+nzQomftulUBtS0ovLyeB0yl307LpcidXlboH2TVJkdhBvGx1wGkI2/3gaay974phK7tO
i8LNmIcOk12ijJXLXLbqe28lYpAFNQw3RjE4lxhkgmfKtN58zPHf6ORIhnSigBJvf1VxO3yjHKdf
lMRTVrYRWlNzoYXZydOjFxBy7oHkcLmuKvU5rXv3IJrERhw6Sbwg8B7uvrTrlarOmqQrb9PhHDWo
mERKlAxIuRN7141oi7w2X0XpjieU3bJuk+9TON0YQLjGTpkKxC2zxdvFTk3MqChNEL1DIxu70rn3
yr5aq0mkPUejsyBJZ97LGBXflX53H6s9STCUuSuFylbqj1XtVmr6YJHlZbrqiL/PxbdWsYd05Qx4
yopD0ZuYCK+UYWnk9S9jWprheU6GVgpNmjiUQmVfINg8u9lPbbCkXYWj0V5McH1lEVhysb/MeVUb
Owui82o7JzjNdAb69m0HvJxMif8opmSsMj2wZL6/y0M/uTfG8HM7HOldnxrJ/TTewDr8VVd38aDZ
+6SW08eowapPfKIgyddM/e15p7XyyhwN/gMSH4laXVMQGvnZo1RDGJ/GDmmTrxPiw7MuUpv7offz
ZW5r4UIkCt0o0ShV1nEH4Vf2nIanXFaGKXn/cJm3j0WuzUcNnwvmxtYmcRsJL7Ga5WVYFy9GHZ28
KdbZhvnGBC/02kWoTBGaBMcCu7s1YJNqGXiOfo7TGKxULo0/axwJoupX6srGa5qdCQaD6Pu9g2Dt
S8vnLqpMUuRUn8akRW29Aht9EikHqqmnHBE1iyKpkFakjNQAxrLobct1XWTDmw09e2Ct7vLfOaMu
rj7E4Fl3DUXItzGc8tcmKalBhoacZCgtHIVy65hJ0pr/YcoEqWR5TOr2QYzAQogFaxA/1jlwLkoQ
AjDgTXFupuCbGGEBWsuNdtjnPNPm2ElVx3LadLLZ4faWKHNb8RF3RmZIo2Vq0B+t8DHpg4OmxsVJ
vHwA/bPeJ58s/m6nvusR+qVPR7/Pg9rb/oeXjyNbf33/W6ahkflRSNQpjqX+OUynGRKluHI/PIwO
LpoKBspB0nszx9HbOYXx5jYZKihF057XuCyAdDUO5mHlSjcdxfGLJnWNDSYqxVwhNrEtIHGRPZcf
IiuCAMmjaomwJVyYLu7cV71sOHrVEQMXUJ455SnyWG1NnqxPFIM8pXYEWWQ6kj0wj2n4ECGYPClm
6m54bkM+TC3jdaCS2EqM5C53KukQjW0/6U0BXzsSaKqov/PrtnpL/OanARHstSSyhm1IOzyHoJWw
oIhP0eB1hwymK7oiOzuUjuWuQqWr1iWrU+jOEtUORXvfq/K4iwM8vUacLIYiVWchfh8L0yGrkPOu
++lAsdT43a0iJcTaxa3fBiB650RPUM/qHrVAilN+V/i2p2puPeuDDpNZN9OlWeTNnW/m+5harNc4
AYsz5ZXkuvNnQ5f5Jyss7jrJD9d9H5hbNzWMy4bXp5d/B+HBPNPjFZplQfurU3nfkqEJCufFp2L5
ttbkcosCtj6SEuNV2gTDLQJKfH8jVz+WPJ0o4SnsBU4kJB9sxwco0UTW2XZBUSjN+F3xEB5lk/eg
awHdZnKxyGT7GbBl+2bbQXZTdGV1G45NuESfpsx4AnTPjonco9T99odnDMvSKzr/ptEe2lR3fhmt
dMdKelWTnZ8PloMNTaTO6loByZL49hLJobPNgHCtTFvC1z3DeBIB1Rjj3yAjiYArA3quDTRzkbkN
K/C0Pqq5TRwtHYK3JupONsnWd1JOxGwsZwbWDYMbSGQbqtA3Tmv4BwYk8Kiz1scOYWypdsN2ebJm
FpuiAAAlRdq5nZoiSSqBEKI8Ewq2Tgjfuvylt/MT/rL5Q5uVD0rpxEcKmOTHTFKeMk+xDmqYV/vB
KE9dqKe7HIgjS7j3UG7SnRx4Z3C+w9qzEgzLyyDTdxKxZ+d2xBvstTOJGmOKVi7EoTSYRztneWiq
bXdoTPy4PUz7XnUpnNw7Gn+rOs1eqRt7TXmIsnNTR975DnuFr/2Mct9bUvr40S46I4KYhGumIeLY
8atvkgWnsXWHRzIj6bGIw0dmJ9VhQHA5Y/qkbEC/tk+yzZPalONkSZDkJ+/d7i6xW23f99bKiHUf
loBZEtDT/TvRiedLd9f2lrXJx+iNHCMjOsUY1k4QgbIUx4GKVxsKxhjyG7jSnMjyE9OY5lazHF5r
06GpmSA9HKVZp96YLwInH2ZdXUkZqTgt3V52qR1nmcSMC9/CqRXH23Nsq9LMR33f+c4mrYZTMYTG
0U7qJatPXL+0n9i8McML67dON9rTWGPoiUSlXJTB61jyPQxZ6QxNWP3q9Hvk5N1jFfnOrnBH0Jvw
Jud9hCtNE/JID6TGXcldkNzkfJ1PWAXlp3Tas3TllPDQ34om0dnCiVx26Ltn4pDipuQgKeUbZXvb
bNK5lpHcrjvkohAlObQCbyTyFn0PpdR8CJqhOyfA7uLpKM+wVQy8FrKB3Etgs9lkVvqxF0cajoS+
+f3adB12HetoeUFqg7v/PtPChmAI4l9ATexNX1Th2m5cZ0v8MlkFuuLtuyColn6pRQdSiVBxc604
jnZpoZSX0S113snhzbzKkizZpvZYb3y+/qsmyOydlg24egwYfvRFDauLuo8zWEFwPHonP+TxHfg2
qg7sMQF1EoarVi/Ldeg59ZFycyh1Tly+qm66l/HIfgeIvW6UtPoWlhi0mJaWAIVjYUghlbxq8yaa
4Rce3ypEUdcKNverzpCmVwZyDhu643eKYW9VuTTf7Ty5V5hDzCqCiqcOn+YOOP4vXSsPPs/CV6/l
E3Z+lJ2wMmhW5VAfbL5Ky0i1uyU+icNJtmxiC6avPstG9aaaSfgrNfcy5BJYJ755Msk9v1o+JLai
VarzCHljUYAI29nAyvHxQEHhSdUJzlKDeymZgAL0N6zE+F2GegEIjTmJCVBp0cII3I6jZuyRMypz
3+mUFx2YCTEQm0Slo/DIXlQygpfAN0ZACHKxIUxpndOqe1eowXkD/pCwIq7Mu6Rqwq0WgJiyk3Y4
JM60fDGMt1DJvQcHyeoKz91maXpMkZRguGuG1PvhUCYHwDQZzkOCFCWOgZCUads8E54gQcKIYJo4
20WW3EG9QIPWVyvZ8uK1NQKqUEa0x/xfRstBrs2joyNNCbrCQ8RKgeqgBrDM8g6RaeC4D4auVycL
/WeUh0hWoHoVE5ejr+N9MBbqkgxyfSuKu6CIZnOzC4q1KP1qwqk4g0rMg+itGrRZlqE/yHKbUvCI
0XIOwtoo23im6W23bhocRkdbSV+d2Hon69KfCifUT5nm/wymZ66BM0zeSpj+qsRhUVGa6zZoh2Xf
RunZUzuHeGVT/TAdKLdAJt7xKXov5MB6LGR9hHkTvdoDDiHZ5EKfTJtBQZ2phvyhAnxUJTgmIFzG
0spv/cmbXgx0HBMERag7N9e2XAIbWRo8WKariGGx0Zsn+3Lty8ViU1l6VDW03fgMrQMv3ixPKTYm
AEjoi/lzq8U7J3S+WZHm7AON9bVf3Y8ajp7qqO7GytnqSeluLMdG2Z1H2mzElo/Sk7pfOXGlAs2P
h2M+bYJVOiTpgsVxsMpZKcyp/VafTUiEWtn3v8jPjYixmaiw2i6lGLek2sluO2LfPC5jb8R7gQe1
Lhl3Pc+RlTxI4TwuTOXRDD1r5UY4aPAnz/dViV+omYnno10x4ZLx9RldqkcSzbAWIW5u8w4DbfTc
A16+RdO0N6Tk7g308ivRdt0olf3HkMpWiasBpIH6WgHDrqpnu8IaOLX04KktsW5uE0M7RY7PEpVa
CMr5l6E2jrtea1Pqe2Jv1alFh40PjLhSYwlIhOo+Ic90U4BOWIs2DB/Mm3YEhEPx3wkOsPVOLmoO
zr52PfvsacySA1X+LkvSQJFyNm50iYkgADCe7sMUmiikjolg9ILsMX7tZF+lgIAiQfgcNgFwfyNb
arttRs2cRb1d3pqYCRh+QELSSzBiyHt8zfGoZb0mS4B4R/CIvuOeB6s7e6a3dwzTgzMVSgRYomYJ
dyy7I56W3TGXhhio1NJ8NJk1ebVXPoKuDffY7THJi+vyMcoz++BE+gN/P4AVhhkM6fRkN150tBqC
PUN6akM7uWwKVnHzoiUBPEyjREdIFfyhzn+IA9P35dvM6qIJYjCeIs/FJ0Cp+2Xja+Pp0iYb5lKN
bWovpiGig9WCfjSknWjJO4BMsoEPTC01lEk4VrFrmvhjL9by6DZrybuiYKgm9BljLrs8ifi7iuV2
EfMm3JcGphOwXGFFKY67Fxv+DJx1U1tH4ILj3ihNXgBJeAfcFGeDjMeigGYoYw87mt/M2pioGaKt
trONGiH4y0JbxfqxwsMmNsnC9zg2ynCdswLpm+5qJ3kYjJkGLPDO51MvB2uIVxJLy0L1xpMNKpQQ
wpEK1nlryDqvaSo3nVyFyRrquO610d5vfw5aRqK1QdDi2ARu8yCyNpVbMReb9tAOVlgzTrvXTW0d
yPIOi7YJ6lvCpqQocsu+6aT41Y386JshEeQH6lc/8bxXZnXoevfUogS3ECrdoynzRxFE31lckYBv
YI6qjcGrZToUG0B3VNUaDtGBG9Gl9pa5wXdO6mL1pFXnQK+8cCabsUw4yTqGTgiiXMbhD6dG7GrS
UYFJlo/EA/TIiEFdStqd2BS+wrTAN5sFXP6PtrJuUJr0arHu41K/jOsUyNI9oSjoNc4ih84GwUPR
N4A4xxvHHbIHxTerc1dh/tEn2YOOzbUTydLdNFF3m0p51qhY3REgcC+HRp4A1R66cJGoeQiioe2l
2zzzAdHLcUwuNvsBaz3bhikCf75rAStmvb8z0JJhjhaPS8Nx7W1USk9+iACsw5ZCb8rqAaJp+ZBR
jZSDEjzknlQ+OBqOri1WdDxhObTJAy+VltCMW7sHOLvdvs0pP01D86cyjuGzl4TlOpDB7RaOF+FP
RLpH76pgJXojvYd97Os51Sv0upIxJ+IiAX3S5TPvD8pYaO6tNt3FPkoBk4Xm1pJGCgZbQ1sZWoWO
1pXNR4M85yqhgAnv8cx8TAglrKjEl+fE9emFvLvMM17vUmQZhFj8Eh8LJb4V56pO6y1zJW9uL+c2
FJ3xtifONw1mhldhR0BlvOjF9z5Y6KhYL4eUafHCAgywEIPTLia/2WOUIwbLHvYYJazh5eXcvseT
h4T2UgzW2loFcmq7l97YrPBWwFcWLz0+sxxgB1u0pITEjxCNgLzJsEZLoOArw3LaY+sN1gJ0Yr6z
oy3VJ8EDztWtIncPkmK1D0nZP/lolPeZnvarotWp3Nf67og/zxoQh7O1NCkwL2218h2WYH64NLUI
hw46yWYXoA3eYKyYKTT3N8AZuqO4Rloi9WX9HCzttJ8lGEgyxQsseC1hvPW8XjknSv8jJTj1Pc99
9YYqD+OYuEa4Cnp7U9djcmqM6LGRI+/ZdFKkXjqehCFau+cygrhLrH1YiF6KByBHFrGzEb2ZXt4n
VdaevMDWnprvVZF4K9VHaJh3QMwhPOCXKhVwvUOSnMCQxmHj5FB1sMyx/tiF/ThsdEAX6uzTgE+7
eqJAUB8IH3jG2R0678nkxyMhSxlv73hPGn9td26cbcSRZHT6MQSyJ47CMc0OeHb9EEclP/ROswK8
hnqgXWNZNFu7J0cnrhrWI0JNKlPmIS6Wx8GVPza6tLakzjtem5nw55vY9R7FoGs7dAbl1h/IFH/p
yLxQBhGOWuA6WAwhHsFax7Qx0fvjdm7LgtEoFeUxiqxF0NXDqz2a7nysKWoelFTeyyrhLmqn53bI
GtkfSh+ctZ8dxKaIce0Te2CxbL7eKe9wq/xowybxj94sAV3UIigRg68dYnA89XaN5H3qjRFLkcLu
KqISxF4vV60qiNQVoKywAZ9PgGUYU2C3wccGRX66iaeN2Lt2XMddO76M+y+GXC8/UhAfgajlxtfz
xOF1zPVO/8WQL5e6nvuPn/If73b9BNchXy5fAUj9+Pj/eKfrZa5DvlzmOuR/+33842X+/U7iNPH7
UNqhWDR+cBZN149xPfzHW/zjkGvHl1/5/36p64/x5VJ/90m/DPm7u31p+z/8pP94qX//pLZHzZDm
atksHyb/l2D6GorNvxx/6iIVxVn4cn2cdTnGTjC7XOVyfDnh02l/ewfRKC71+ax//kTXu17HyOSd
Rwxk//x5/m/uz2KGpXenh8zOr3e8XPvr7+Fz6//vz325419+JzUaCKPocNz6/dNeP9WXtuvh1w/6
j6eIjk8f/XoJ0RNPN/3SJjr+i7b/Ysj/filq6htoLkDz9HCoDk3vW7clFfFYeHCIh1V16PW0onKH
Q2q0YGMWtjuX7CrDexmWI5Iphxnl1C0G9oNHTRzFK2BI6nKjZnWvz0W3h+cYJrp7an5R0ImmdnTi
beEwC8zVXMWwFT6UTlIJp6ZiRpqB0kuC01uDgOu266Ge3UCoJx+Ozc3HrtGPES5zU6vYqNbHidem
y9nTCBefBGlWVvF3XNikNQxxY5YmSbQkJ0U8Sk6yM1WZK71I64Nmm+lZIvqyM5z6JPrEqIJvLnjk
sp8r0wgxTIUdcuMTbNmIIaAemSKlTE25qhgQ5xk1XHpIseB0E9HxX94dwunJMlSXIOrf3NkZvF2r
um9eqhGBmyT7I5VY1IFNcn1xjImdj4zZ+ei+dui/h5i6xJCsZwiE8ctp4lyxEeOc31cxMGZcZDri
XSybKUAsQ7IAYldsiBJaIdIZuq6by6DItvFqr4flp3OoPP1j+KdW1PoYxfWajMNf5aesNXXzgDk5
jMRpL67im7aFZfqlnQlRMGd+yt/QlxP62t+1kbe4XkOMEJuc5e1Ng63S8tom9vzYalfIIN+/tIuL
5JW9LfPR3IhO0WTF3SKRhwkL1BnUTJInNKaNVsJPM0vn0i46RbvYu24orzO34nBsgxQt0XQVm2SK
W4Yf54rTKoxV54FW4lSUJP2CEgDgluGoOjcmFusnziNIAhhR4q+WEmrCdma/CJ2sPnWeXJ9KJbc2
Vms/iKZrez2OD0CFbNYaDBWbhHLkhal7mJdOZ4q2yz3Ela6N4j625Q2X+4gOOR9fYAJVsDmR6Yo9
f/DvPvS6X6S7JrX2+c2l77IvNLtCvevXA9UO9dwpcLUmh7uRa02LYcEVSbWRClzkixtXkss/7deY
XMkzMdyty7bf1gooAQAJ8FFD7UM7HUkNbrLyJKO+brS86hcG0XzR9GnIV+W16PdCGzn2p6Ga5Hbi
dCHELhzQ0W4TfCN6l1NkjFC6im1z609FEcDx5W9JJuE9UiBx+D3CNxUFL54Op7j1l6KfKKH4fCEa
rdHPduhfDQIgc5w8P2qDKgNcoOmROZpie3xTzgFZ1O01+mcpWbIy47q9EW35CPGVJUV8rsmGXcZR
atFhDVtXc6PKqzssyJNFUJfh3DdCQBhUCqaUg+Da07lOeZd3QwlDnjZlamsQdfuzihjt5Vh0f7lO
L4dHGKXeujWrbteifd453QTiEceh62tbW8X2BUfE+aWD4BP1AL3VvPlaHZC4V9uZLHn5/HqFJg0/
rvWlDUMubeuqhy/NphxIS0nFm+b3y+PTe+XytkFNNM6IISif3jDixfIvb6TLS6ZzA3nmUfSEn3dt
zVyJjGkCohpcR4afURmRXmET/94bKLevbq7HorvtossZX9rFISvodknl/0vVNTZQZJ31Ls55WK7r
gbS/blK3+jjUvfqmoUxkJzpF++XcFjXOzBvL8fZ6GlF1d97mhTLTBdoD7x+gtFSnz1VdCwKKgBXQ
41b1qg1wKjZ1amGVHqYsTIOqWIdjXKwjLbblc2cQO5CBes7EmHIaGAmpwjChXxuyblu1P4gm28eG
gMloJ7mzSpGTmQMq52bsrXHFa045ImZVj2IPq7y5OmIFc21XDb4FiWosRZMjU1R7o/S5scTJvUPi
x/nXDWE9fhKqvueB5EyZgak70PEEUn7fTbRV0y37DMv36W7XD+CXcKfwW77c7VN7GmPXiG8NClZ1
PcZBsSRODce9STCLlrAmUKEZ+U3SvdlQ9f4fbWe23DaydOsnQgTm4ZaTREmULMm23L5B2D1gnmc8
/fkqqRZldf//3ifinBsEKjOrQMskgMpcuda2pan/E6Jzr7GJ5a0fYifvW8tl8ia+dyODEsDQ6TG4
9o50UhldW5DYT2d34yZkJEE6vNoqGququckPMuM8WdaB7p+kXhPDBanWaitwlDtZ0Z3jawn5OEWt
TWttciszxAsB+S43PW924alW/PMd6h/817l/uKg01kbW/IjdFF4Pp8sfmjbrbmYzRrKJPpfPEpvO
48dYfVwdyjRAHzQTYk/P4JEkPQOdOWo0w2QMVUOBjlrZ2SvdBuL1fIAO4pW51UAd8pXIJWSdrU2d
HCU236R52CYD34CfugzF20BBcvYWVX2btDaAps64SoF4QPcD1z9EJXTwqLOL42KLlRcEh3GFzB/C
oypODlPvvTro3fhjpcK3ThNF1MsEucSHleQSixILFocEX66dqw8F+qo7NcCaLM9G/GQBjpe4c/ob
fVBBv+i/RfwBKBYm9h4AvvFb4xiArOrleakm+vO0LKcSHkE6U+oexU89PEX5qj8ZCV9YNV1WLfuy
Pc7ke/+7VUN0nYxZ0zwPadji6Ew+wtjhSGc2+CxksrTxLjGT6AX2umPUkO3v/XT9XDXVdu4N7Sv9
c9W9Cb0n6qxE0bTIu7OLOot4A2gZ+aewpHhlSbrypjvxJrb+bskSqVS5kt9Xf1BSQJg8RE7ZNr3h
Sdey/jj4sXsoSNh/1dbkXp7Dl4gc4OexTjznEHcOnIv2qMFgBnNWcyXvySsCQrc2OvUf3pVpquQN
fNV169ZJX72vNvEkXfvOs8w8fjbnV3UKPtfokKBmBNcCSm2w6NjdDepm2nT/NqQoGp3ksJbekebo
+uRqAVi12a+uO8NPnuQQAPCoM7B4MoLbwkQOoL+1RrtD8Xop5qtimEZuskxY+f0/efB0b/skMa6q
lB6h7dLrN3U/eCcJWcxwunf99eoywYRX+Jo7KF31MoFWZtQqnSY5x5yvu2YPdVXF50Uso+0e4oXC
p3wKDxj+ddCEzkZi5QBqOt+BbZoOtlp+1Xz4m+wsetbynZ7q43M1dNMzOvDmNpmc+FpsM4jbO1BR
f0AxPj2LqalsqIIK/eQp0wQ6HWEml7dINazZ9CHG9k18Em5DOL4NClp2ej20b5Yi/A3ukOk2QBLn
dglnUOhyKgdu75rW314CPkahBPE6VWJkGFZ91GxkrPPN3ZsOAvQy8RJTVOmCCvnbbHE77fK62HkJ
GdeF91mf2ujqQ4jb6TxRo+BL7LT2TTAE9o0/agnYwVXnVA6XsfglUtxeDpnoOVLG7iXy7JJQChIL
4tvwjEiQrCFnl0u6a6RZ23+9mkSyR403MRRuV2jazQ+eq2U7RBmyvQzHIMY2WvMDRF2ozsFBcfjg
CKccBts0P360V/NNXBcGEtstKtKyyOw/m0s93Udm1ANOKrxDwM7y0dWLdhO263SUoRyywYcBckzv
ZNSgn/I4OPOuzOL4oVKjwI6iRxozL1MaWDhOA9Tk4QJL7DYYelgGguKHQft3soXjZeUnYkK/KtPV
hWc7ng5dUoBTalrIxfrpsfX0+JlGAHCV4bMcrNTtQRA54U2ubH4HUHVdYY0TL9X64aGMzJvGDl4n
mCMQBiRh+JFjohWt2HvrWB8kHuxteTdW3l+XeFoDgXe53aMENGOzbKMxXq5luPb1ABjNTbYy1Pzc
eirrr0WWv14NHvCG9KXrHS30MUHdVBZJG1/xLZoJyJEaXtid1uXVSWwJKjwzW/m/x/bRolHuJIZQ
TZIoGcrBStwUHE0V7T44LkNYmO1D7CA91H61DL8+zahkPtJVTLEJXretA/Bx10/deqAKHz+HaLA+
6om/gcO8+IdX5tpDsJHY3PKjZ5lPc//H+RIR2/x/fbjC2/XFeVkDUPCBunz3EDgJ/QExHF4Z5MPh
xqV55+Rr/Z7OjAgiAWf6ve3T6CZVGOuNRA9ugrpobM2f5NBbrX2qw25vtv3yqXRp8ijSEPJX9S/M
lvG3sHPau/PIp4zWaQi1ZPLnePPKpyv+xZuTEns3d1BzUaWJn0vo7q+pVSPpOiAX2mZ1ewNcEG4p
ALBPc7zNE1XwV5ZKT4Mbdy7/Etc5SCk+5Y2f7C9zIkTRN8sYva4jDj3//7nO5drzf/48w7jqW1TF
mn2TO2g5dObVCLvnsQ8t3rfycbTuloZlePXKrbvctdKbmRbgUjnENIn3HCPhDU05e6MP6CVRUyRS
1pahNq86EIEIwqc+a5a9GMV9vqKEzzQh7Wm+QsbLT1DmlftovYDz2dS2tVwPa7/XbTQStyQ17JsE
gTig29zz+4hH3p2MA7m/i59czuLv66bvr1/fa8I5OZLl0+75gUQP/pD76Ar0kLS+2XTlcJOWzpzW
PNtLmHfs82lRrd9G06mPMl9myQSDr8+Obwq0KGq+OKax8O9cc9GQJZjp54DqGqxEc7e+MV9/GIpD
bMvqIIC80lr7n2Nl4TyJfngujGit+1xD4r2VMxvQyvmsVLY615xnOfsv4nzPR1cc0tHYz/cfuLFk
aALj1coEwOwbZ5bY23iM3vFo5UALclQTMijOT4YX1S/0Gm9suwDjPNsWAOb02VJmhEEyZF5IicrQ
aWi9hyNJA8C8Vi+mQRKeLJB3Ei9v9Oc1kGS0P6Ve/BzRrPTCIeNni2xsEJDUQ6pKv6pq76kL3fb4
boi22nFE1RGcRhecvRFkZY+pazt3wniJlsejs1jDrZBghormsku0ZK83ibk7s2DOqZvdoRVzniCz
5OBb+XmqjGT+7GTp3gNKs6v9BnXWdliuKiOxHmsarfZDTZ7MdhwkcZQt1OA+ryu3O4eIY2EBVISC
8qY2lz+HCMFxUsPWo96WN3oa6ydj6H20pl4WesUee+Vahl47Ge583VtekGy5hS43mWb+dY60adYC
nW5XW7nm5cPk0QAgBFhMDYb9Vux5Hyhl1rW7Oi91+TDilg+Yevn5g1yWq16MIPOOZYrMcKJ2jKIi
5yfaeA3Un76tiy6dGI1lBXcr+0UJB/NN5GKidKQ2mJclLo6L7bL2qpZZ+Z0ieDN/JYX2QkOl9rmv
FpRlB7u+7os2R3EEzjKAj7//GjAn/qewjUjLCBXQotMnY0HkJWSAeuxaO7cp3g9tNZRg8UrwZSje
D3MrF3h6D8Z6K8TeRQYeaA79b+BbjfAmMvqa3gUaOvO2hgFc6L7J7Vonie5mxKxaa7qt+r/yyrFv
Yiiebukk5b+q0WoIdrSpgkdZWX2LohIpIfEuKkTO5NB2NEmdPR/HbtJbN+74e43sNn3RKk6WkzFJ
pIFWaPiWl8itNlE2FrRBc7BWI9au54aE/cpzZDs6ECr/led2gY5fWZP6TIritgMRtUVJBlkHNanz
82CfDEPCu1XpafapqXW61qeFDkBFRqyGsEYtD0EcDvHWQ05GvI4+to9rr+cnGvBe2HVW34ZCCXVX
SfgyDMCRjLFaXsImcTZQspcvoZf7m6qKgq9D3KGj4tCzO1h0NFE2CG4MTwlcK8YGO03D89AQqoca
3jnxyvDileD/dm6eR8nWm9iS96r70xqAx1gtYlJJEngnV7GdUD4Dxb5QM7ydomYvthnI5Yp6i3Kr
KcVYIUegVrBp6NoHhtnu/Varr6FP8fcZbbu/mVn6taPF4FEfG/MBxYV8I3Zk5u1dgdzfMVCgXtqf
eTUzvoVr09/wB+h2wLWy3+hu6zZdFIT3YAHXp1rrH8UemUWDjLLtkBjjIknXHwYbOFEPz+ZL8t2K
0/mPaY3CTcVt7XGs+/U6gfD3WreL6IntIBh6t0Qx/bvZw38ikdCbLY9uCi3M65s1fJN0PpVLvIPC
IqcHKidr1CoJTDHSapDvl8XLT6DxvIeyQSNBixyeZm9nUUmqVGzJ29nFez5L5+o0lJBjJZH7GPP2
euS7aN3LgSZ2+95JQ/3Kza1KyR29d8gQzdPHui78o8ReImKL3JnrgDlFX+8Jcr/y2WjzdB/qwP6r
jsaxVKvrrTN6+e/9nG5Xe5m/R4gG7tcWcZBLRKdKJP9rhPBE5YipFkm8fLcjjYaPEqrNK9htCn5F
mh4/hGoH0sWBt3NgU0bJt4/JxMrmxFPbEPGHCN6DDnRuAzhDB4SNcIg3yH1+NEiULVrd0hSi9jTv
pqm1qQHPt1176pOs+N0cSfhaTVA/LQATUUDUzMO81tpXMljnCIumn02xQDzkprREldSHDUvrniAw
/0Hp2biFWbd/gkdxuY+8+doq+dhbvVqqA+zn005i5WDp+Q8o7JAXUNObIVnpqYSjn03pJzaX23FF
nA1AnL3rF2/+1nfk4SqL7Mja9csXFPR20gINPSrb4SG2d9Ll7JuesfFdF4J3KOeR2R615yRcln3k
a5VLpwy0uHKIXV2/0Rx1AGtecBfhFGytbdJSMPwsuDdSKVAeCVc97f/TaRktkLzQDkvfa7PMj4m6
X0P25VDDQTeZW27Xl3+uYV+izRgtELhyWMHd3q4IVuT+4l2LybIi/rYfQsrUmm/zJbY3Kywcu8vc
S5ycRVl3lb4t9SEs8x+0wCjQ54JyxUx3feHsEBsuPzl1zkbTzpB0NNG46cyEnaae0zg/6OvRsduf
U10EB3PU160wzGdz0T2KrQ/GdXuhnv8fbbqaS4cframXGFkrb7tpO8AAvpPC44Ug+ly2fFfHjIfS
PYTT9EWqlmf3mTv6n+fn8qZtWTQJy5JDNbiHsRq++MkO8suNY875aVrGMd5nGq2eUNd/HGaqyxi9
jeIOdvcrGb2F9uo+JjezN7usKCOxS8RbvNjRVe0e3uLlkhIafHcbCJhqxVoth6oO3X03tivCcH/b
5EzxZ57MKoDGVmIcH15C+vVf5/X+RFOQRE5ZE53mKfP2KO69j7ms2EO8dkU16g93bNybpnHuz38P
GcJ6RVs0f4DLv4gq2zlMTL5IHL9NPQ/F88FGxvdHGKGBZiC0tO967mzCLlB31h8A6seHCGgxGFYo
+RVZeRc1Bfo98IRKlEzyohH2BeX956S+y06vpRIjMVCft0va3epsObV2VC2brHZntDQYRyt1/nGh
lCg2TdneB9J1vedupeQ38IibnLBBZZH8G9hrC+Kh9E+byttRKxfrkxzWfvR23oQY2cXW0l5HCVGP
NkWJFGGBXvlugjn/QQ5kq8FItOS8yzmEwdGogofYzaz7dv4uAe/Mw2gcoLMttmK7rEFODtxT53nn
NcThlkZwMiNeNdWlhrfrgQLKD+tqo7jwq4N3jt8pvY7oKfM5xNkE/Axqe+DLF5jXMChBCaNo1SA1
bB8ts6LP2rMfuhKStUYdVICYJEAOqffeJKFqImBl5zzx17Uuy/+61lL134IkNW58M954rtM9ySE1
KvsqMsIB8TVeFrd9BSmSuQb2cdDz/mkci+DTWMQqR7Xm2yma7KtQJ/o8JnFFLb40XqM92nE+VWxl
PkZfriczdLW+2BZ7Dj7NrC+joTZekiJ+EV3beeJ1r8ms+ChDad0JVg/VVNgepYenSAPElIxbGUhQ
DDM9vYz25wRBv3OjD9HhVTaCmmodmsG2gw9Y2uj45cgMmUsH8uulLkupS3kkcU8ShhJf/Bi29Pmp
NXQ6r+4mLlMEqrKFjDOKUjEgC3D6n+JiRHclX27FJIcaVqcrb81MyBwJO6snpsTpzrDcZprX3DSz
nXrNwahG91q2Epk84uRUDnA4hrsega2NbFPEJtsSObvYLjM+2GQBm6rfRverYR/TAApkCFqwd6Rh
NIt6x1bPUWJQdGK0u74ShlVLu3ccE4rMMTaLg0b/5KFVBdI1q4sDbQbZoVHV1It3iczfZwMEDSW9
ZEufkrf/AJOXoXhrSo5n7wUNL3B6qrTxee4Hx3kp5c1WvslBwMMuoIuorpyvSLAP29CA0d8fDedr
OJjfQ1iXHsQ59OYGkjzzc1Og7bGY8ZWY48I3T9ZEH+5sJu7XudK7Y4kO+U68TtRp+yhIqaOpC4Re
83qB85Kz9+ECFBPfXSDxO/8AlSmoV9pc+jsnzrYMSbvIsHAA9C2Guc2z8UZbSv9uCJdk1zkJssQ0
cqwm/KeDo9mHyaxcSC2q7MustY8SAIDSg+wish4uM1cajX42BpvgILS/5WvhHHon4mvlwFqP6in8
MAlfu1GBXS4HsZUzWd40KK8u9iBpp0MDUJI8V0Lzza9TZagJmFLNpU+3ejd3eUoTvkzOELX1ZlD6
FHJwq4FElZy2KRCsXh0ubrEta4Sc9EQiSBwflzivgyjldiYLvbPM1kVR7e/DNIzdzVgDXXozRaCR
7qwZor3d36e0HI5r9y6m6pP5KuuDn6JdA1eyeWq1s87NWbrGVXpCYm+KKwkSi5yJphBSQ+aJd5uL
OTKsHE47iqy/LPpuvYv9l0UjRN7Gskt8b2vSOaX2FLIBcULfvZrn7Pt5i6LscvZh/0Gj8LfRXcHT
qgjwZeYhSWeyxWp4ifXUak2cfD/vgMR73s+MzbQD4OTfplbRkNIp2+cup4FP11aaUYrGg0e48T4v
Lp3pENb8lfW1/8Xg/kkOzwjv1rRtb00LIGQ2etYzf/NpE2u9/ofWP6DGHv6p5jiN+TonNLTwDinR
9nbNKkS7pmW7FBW7YjLa33vuz5sREpeHthuh89Ajdl9xsX7vPLgf4ItctnkHl6M3LdWOikr6APR4
Prr+ol2ZyN09+kbQsPOhD8sKoFtWl1+S6dM8dua3D5OMvtVgW7Wrx76F98BfTO9oT8FSoDrBCyT9
Qa13yJzS+pq1832++PnvmZXRScnb2xP8mi09pkTEmm59bafxXvJn/xbxtsb/GEETG/JedAHv/CH7
Ai8FwsUKBjHsdapbX52la2kAiz8LoKKKdfdmhmPrDHMoaguoJ2oYB2uGvWqAb/eqtsoRNUPbvBEk
RFom50Vlfr+TRRfQkrKoYCho7PTOiw4GsmApoiVAi3lN0b0Jid6mvEPbgB0IilXnIT303aPwxhqY
yJ3AsKJMYlemNtXLO1nibR0xpQ68x6lm8GeGvt8F9EjjFSQf0d3qmtlD5/jddojj8vdB7dP7IPi+
oH69y9lonSOcXh83MSCdAKTdwe1SGqje8qnQAXQPVZ0bODxts0j+9GJ04MHejIbG1kVmU7RpNiac
D+qBHLm7al5Jry1F8YA2skGfNXxvQ5POAKr+6Whdjb2EckRk1M4zsjHgW6wcUVrbd6YFD/FpJlVV
VJ3ePb/mdybLKw4zBeq7uTZgABsX/UefvaRRCgfRGOvbJFiQ2ATfdEcD+yWgHJN9m2vg+bTUv1r6
4eDovXfrLqHj7UiXZIcSIkVQRkZydiea6d0m/HugH8qyQ07r3TE3aWKXfxkw670F+v9lmGH6uNjh
xtnbeRa//Eu8q+xmElQgGzu4yCroPfKs5VeqcpIy1v2o3VA2dq7VM2Eb1Ma8sd2iR+yysV46Ki9t
TxKS5MB93A71Rlg2Fz+D0kqD71CGtmv/75MawwacVy4nklQV9LfqoMFTCbwQ/Yx+/dumHGlsuyjC
TMCedJS0YDeuDb+5S5GlfIzVoZydfVdXsLurkRwA/NtJx0unsgTIxD8M1IplBIcjfBwg+056GN1e
TOncFrfTqP8mJjm4Q1Adfd3szzO7pI2PZev8iUTPcAv3JzJGw5yNt05UDVuI0B1qTFNNvl0ZxSOR
cnYOl7EdFX+Wua6Dl8nmO7ZMxr5Zx2kjWEtjovuG93I8MpYYOZMDLGnwFmR3FzP0vQA462F4ndB2
Nf2zq/6QmR5SRlofeNyTNZO/3NCG+6WJ/F2aWcvnbozJozrBo6mD5YrnGvZQ19BuxblOuk5DZdVc
idf3nea6CONwK16fR83JXbwfdBYvnx24oJ+RA6jath22Vas9NBPcYhJZOXRnNwuKgrKO2fLT6Zxp
2YvX7AZk2el3hQ2TTwSOI/2UmvWNLCsRICEh7NOaJxklJUSUbDmbO1mNnNUAiX2zQKPlVneJjZC0
Y4xsw9bY/BLSzErBI4EmKpn064kv8tGCRvdEVza35jaqPzeQY2z0qUl+VvzRQhI+EXJB3U6P0vl6
iEoAFyp1ynYaddQkbmDFY1iYVWxtQDNkJx5K8LXUNs02mu3t0j41tnlY/BIYe4gAhE1x0Msm2cRK
h05TJbhQidTl5ICCce7vxSROt4PARg/sCVFUIsThDhA5yXyxXRYxnAGMbjHci13vtAlJGjSz6Nc3
7tqhKa/rOHwMV82G+ksoraLChMjKgCN1DdPfC57lkKsoT9wFnKIFkx3ctgT4pIxwNxMup+dQqCuR
uhsoSwVtuAuCl7jql4dLCmDRbNoCwkS7lsSBOJLOnveQKLc7brDWJ3HkZkfNuzJeIMjIb7yqKrnx
BeaVXQzBfd2ja1A4CYIK4bpu9dZLX/rJrzbeWoQ/Gr+5nyYS8pt5/V6z4eOvWvV0kIzNn5ldfHWm
rPw+aPzX0r+8fGE/UCB6mXePw1iRELAdhNnjeb1eIm+4afRguk0okH28cjXb76/sqCtrcX1fLxV5
lir/TtH+/ZXHIfua1oW+TUt7fFiT8gCJGWzcq61d2dWi/bAmvufBkJnP0IH4eyj+gzt6/scb6ujG
lTWl+qcMQrOt1zX1N6cbXhRom/l/QW1EpXPNfmiGpr9Eo5ftTH70n6I81K7o305vkiztTnOPeroT
rNVnLw4hjI5t4ydCGq8fw+BjaGEU/RwskoAfPsayBv/4GIntV798jJYXm5PFe/J2mPk9NxPyFRQh
is9QwVaPVs9tRY3sQOcAlq9Eov5eTLxtdbugs4YrGcr0eAWrJMPems/T6ev2uq2aSmMAPeaQInur
nexGK3aew8ooHtlqAUzonWf0BJznMVJJGESQbsXWRpFC/SquK0iOn0EYFY9u+DodSTDqiYlDNsEe
9Luht18PnTrLgL+72gi6VI3cZFzJreQWiVPlgZwH1R4Ug3VYKnci2GAbZBcogax3sMGiqaf/LuYO
6cEbiRKdGokq12W5qxv9kfeWcJvUNXyYy2S3d6NiUJGD2Y9IZ6IkdUygfzxeHEgjEK2/RS9zu6/6
8Lqv2Dlb5M+OUrzLM7ivYJjwIUMFZy1eOK+Do1T6CnMdtkgQbOiRD/dn4MA6xfEGGWH/qkqM1trR
51PdG8qIpoJ/pXs0wS/qIGfiNWFx2/TK2/RgZ4apr44lJGEPa2x9NoWlVo0WV/8sFLbiU6OLT0Xq
b5G/zpv/XqW2WotGMmBh4eQs+6yHQ0leAc9vg2KckxqdEPWyKKVyOZyj7d6iy5cK++UQLKgLLzVv
v1PsXqe2ZgFSSJbvALt2dR5kL0vS1rT6YRdu2iwJYLJo8rPdXxTDmB8u35X9Em+Y9p+8vk3cw8i9
zIqxXQ59ZtItMg0J6TZsF2+k4gqvXwE7yG6xzIv4PjJ4cPX9RKeFKvMEQRjtZqswb6S641Wf1nXp
Xj5ETV6qaos3Obv/R43/tMFyKVz4iWfv/DKmwNmoPb7VzY/Nwn+plDVGkz2blNfQsvUec1u3nmHZ
2Ws8b9BMcYY7LWe/Jko1Zm7wOmfGNBEpHRtkX0qg6XF3K94eqfIF2oqnKIptWUPMI9Kid3HBGrKk
RR4MPFJWbIq4ylCwGuLnemka6HcAKjVWEj9XEPdD1uJv1xn22W1jjWgahqF3aGz31ZuxrZapYvq3
+SpCnB4NdnsHTRpEYFuvr9U/pTsTmHuV3dzxT+nOnOW6E7d34l1VZVy8VMcJVnXzi1d+TTKMPfP9
3H8Llt8ad7XsbrotE2/elm6gfdai5R9ny2y+2qa3sw9xWhppm7lr56uuzKzbePYh3VFfWnAQT0s9
L8/O2Fu39bCgSq6+nC103xa7l3d2+TKHf8dPKVyg61hNrr6vXY8EESQmt2sXm7eL2btIKafWRmwX
x78NySWgYi3zLm6rXN1dHyNa/cFhqPVznri73reQ+NKM+EEORZV/pn/VA/H4t0nO4HULtnDK5/tK
9DLFWKcdtCmuDwXar9FJDNg9d39ezNYSJZcrFF71egXPAbulWOOCrRnF+V5mXIJdrXiOpuKoabBs
0r2UbppiTg+oKLMF8nzz2K96c6+rUq0WF8GtPgAxUJVenrTdU4esMjILDbqtKkIcRWcfDXrIzpNo
Lx52HeJmi7GG98iR9hstD+rf+ppypGMW8W0RjvULemRne7ugUoQgkb1vsrb5reZd1TCq6skqQ9iK
igWksbKPajodUNFleoPk6nPkDl8Ruah2aO9lz5NOukXOxDYp26Jscvb/Jk6rSC+UOtTl8xwb28Ba
odtXdzTnah2X/pttxsvtooNZFmuWF8Z2nrij1LGFfsV+WCHBDhDh0SDIO7RdalyJ0MXqWfeOUelP
WTFnn5LO/EPMEuUnvn5V2vbyTUXpgXdlFeBhKs1+5l2TbmaHmwD1eOdZbFUc72aaHB8tB32S1IEK
1gN1fSURMsFeSHcqAdhnsakJowt76zkP4JtRAogv28PaHb8Al26P4dia+1ilvjzsTu+8t1dsi76r
+H+zT2uO+mwTbuI5Hu6zcvIPmTlW+6qMiy/QGFrX6FIG2zjsiy9T3NK07EXeRgsYpmtIUkLpHEmw
YcHnMxbTvTizOl2fMkjIIl6dJnS2dkVUmZ/NYUoeJ6+frsfM9XXScG5/U/OwzDeTEYVH27oynK4b
/xCHVkF3dVuYc39zDke2D70ZRKhATzWwsKz1fG8n1fDS79zZnl50resRnJpz1EwYRvWgGCY1ZGDV
EFXSGnEFWllkWMwomEXO9ExlOnj0B/ckZv66MBRFgNzrrGVJHxW0AiGYa/F6xvIdlfr+kOXs7y6P
W7Ij+bJJyJCgBfDuMSxP28vDN5z3qqn3XYD4YlFgwbki83J+VstEkxx0AhnSnQ27O3tIAxV1VWUr
hrl/Stbw0A9x9CCmQffRO47bP8Qnpsuki+3XSf28NrfGMP0h8f+3kxIpAMpVhs4nT+rND0EaAfWo
u8lqfi5tdKulvG0+l2FffS6z8C9DvXU1XptsfF4mT9AJWueh++tQvJdgMlbd6TKcMjrOjDxqdoF2
DG3VWTxb/vqJUSR9xuO/jiyvLDdT7jZPQELMrVPE5qNvGssBWen2DiK48WbqEMsJPL97IL9s7TQA
E1/WBiGNpWran34THzsDvO2mAs4NSQFCoYX1E+Wd+JtreuY2o9x2XnLUFO2jV74uOa0AlobJeV2S
lvK7iO9u0nfTN60yR6gZOVvowdugczB9KzuuKWeTsv1rXGWt0MQGEJZu576ID6INFpJWObkeFBcN
xMl7GbZDi1A4ipyiFCaaYXVheqc3u0iLuSQweBhnKe+CJ79ENnjDiR3y/Nkg1XE+ee/6X2J0AD83
45pYh2iwhl28euExCYLlm4ec9TBV9dfOqNJTDkP0ZkbX45uEJSg9HuEIRmfT9ja1OQbXaWaGVzHN
ijsak+19MtX8X9f5OuysKkf3Q8ZLbw/Qitj2fkZUCF1Qd91buncFlumP0Fmio/DWA7rqH+TszX4x
iX11jHO8pWAiYnLU2Yydp2p0FLuYxPkf7R/W5zv+7vP8ur58zkAQHW9rT6ZzCOhqOxiai1r422GE
yHYxh4ehzOB9byaf0kWZ/mwtL8z2YNvJ/7QDJCNqwjnGWlOEXlIPVZiUu/Q/l7pY3pY7T0+h9HXn
AoVwpYZgV476FnX1NjD8/CA20U4YYD69n3J9Y40mvNg8Si07Mo6URvUzbmzyc3vjdP5w8mCZ/5I0
1usDOK1fw84wMhUW9NVwgjXE/ZL9Hbb28z9W+zVMpldhxP+by7ffWtkYo8D00NcOmvRW4z0mXWI/
gvac6B/mi17pd3kPs4VEdrbVX7uu5cOVaLIpUfHtmkB1GLdw3UrMojnupu1A05nUWM4x6gqwLzvv
rqDvzuH5FK530EZ8kmhZdg64b1nn4pDezTezB2rFDrXiOkcH86teU5IIvTA6yRCqv6u26JNnDUW6
52Kxdovqcc1yyzz5dVdtZLiuhnUNGbN+9uZzDBBmLstr8cqSMYIbJxmqJZccTj5ZsoReJx+i/uRE
IbQoWkCyIt6akjdRh64tgIkjB3cnuZQhqlc08ZLoIEMji6dbU0ezaGzi8nNE3ejZzs+pFAloGyif
L9O7rtG3gTfsjd5CpTBKg8e5oVXNjJbi93oaoZ3weoDGwwj7wz8jJr+/bWce9R8iQE6RFlclj39Z
w2P/vpsTC3143lkKcw8Sh5SKa9kcV0W7P6baQYj0z7azH1J9SPabFhZYp9SMK6exqUqYsJpSTmvu
PBlSMjkPBWEjmJp4cs6mC6bmbZKgdSTqzSQjCX2baNKOcBdHtFKnZvUw5Nkt8oPeM9Bg79kzza+0
cbUnSGI9JMsbf09+e96Ls/e04LSQsuqVU0xlmd9XXm7CSsvsLHHSPS317UGm+3pnsBNtf55nq0lI
aVwB708+iUn3R16qIH6+kk8wj/5wG6MHvBGvrGFSgyt1c3wU01RrdBBNXnYtHwF17ebGMV0dAMjf
nwhmH1S/tCex9HqB6tP6M0yT8SgJuA6C3Ku1GepzAm9KrP6eB+2jOOVLRjUW0fc0fpQvWJz1tH38
Or0r6noXuyb0zWXmHxOeA2B3/WMfNMVnx0zLzwXvSdaczQ9RY/Edd0x765hxdy1OENLrtQVRwlYm
vE3nflVA4rp4e9+t0nvLehbQhMlDaAekd4V9B777rKGo3E5z8hMa3B/ugL4PRCPBsYhRY/Ty3PjO
RPHLxKXW/J2TApopd5qemkdHQfANrVmuKYsbCnrRPVIXdjZh3eYHH9aCCRmkb0OWWLCd5lQwVGWx
V1Iuyg6y1nxn/zWemuHJDNp4ONK6PANhzUAqqMzfhxxg7SX11kooaFwc75KFrWQCvQlWzTLhHj6O
FVwaU/iIilf46BpUWXg9Dq5GZGwf4Qgg5+/S+jX5wZ1EmGFqfJqHH+viOOk2D2JX0Yf/GXqTm24d
xQ7cqiUlVtaQJZ2mRbNPXaEZTZK3A+rd4UjTm9rZcV9ykfGL+qMMW1PfxbDCfknYefDa8s8weVSM
DgraQdH/a1ijVhMg81uY2secVxO7XFQb7O5y0f/D2nUtR64ryS9iBL15be+75Ud6YYzG0FsQBMiv
30RRR9SZnbsbG7EvCKJQAFumSaAqK5NW4z0YlftMADgBYbJtN2bZEbpg+bEwNHs7AIVwjUUFGHtl
+A88ROi6MZ3q1Uzi1yQW9a8mhd5d5sl4YUlAoNu4+sWD5nXQ4vK1aMoU0jiZ9zCY+DLXWpxfIVDx
cZfGkF/v4tpJukYerAX98Vtj6R+sMVCaFkdgtogj5osZ2pATrczfbDRJUXD4kQGJjcBf54i9PUAk
pjo4yM5AmMexH8gWsW+dsPt7YeB1EDiQHW5HcGHN/pC+AqSR6diltkZ7NzUvfTdCtLSyb84g3YOl
NqsusBsbIxtSpLFHdkWyXTqLP4yTeDwZLeWZru2DZL7/s8r0kw6Wk/nCc43JEvxz8S+fKg2G56Rr
3miPTLtl2igPPcTmWajvyS4C/xpbPrAP+fjKI8gOzOFdCgMru21C7Nx2ow1VHgziuY6gVAGpCGOV
IM8Iybl0vFgh05fk4ATPWdfYy7hEsXrLonzJRj3ajIljXzQgbqfGCMz4FDB73Rchwls0QC4CckvL
El+yDdl61P+tdCeJIEzH2bUXoAvpnExuqpLh99dUGgKQbDhg0zh8A3uuB4lKRztw1TXNTRNI76UG
ec3R8aHeFyvtaKMYvSVnoPAfPa0EE1b9qx4s7U1d+Fn9cWGAHzdjEARxDGQXSyM3nhu/61YxZ/ZV
GNAWyNqkOCBhAEaHcAzWtQlVhNQIy2Veg3wnsscW/4G44j7Q3gDyoK8bSPqlUjfW/9mHHKlJU7Cd
xMp7Xoyu4uJ7WXYBjlvWiY6cfRWPN1MbTyRDlqXmcFNjdMKksdbEf4s6nH6O/U/zwIcClntpv7WQ
ZViA+Ch+iK3Q3ww+MDYCNIZnMw2SNW+Y8Vxp/HtRyfCXmYAHD7u6H6B7thZSTdLMfyYBfCvPKOhJ
wayp6c+jlNMkyKpOk9oKAS3ATbSwz45J42jLfBTpEjGn7BiFEiTtNNKF6fBxSUNjpiOA4hTjwZJI
oJWqrLLSUAieGBBehxZYcgpCMGhoBWvvNTutl1XN4rehEFfPQa3Xohffe+Z3v1Ay9Tv2Hf/Zyy3w
MPvSvmaenkH3icUH/GbrczZY5prZvvdgpuwlCaPtqPJH1IhqCICtiVE3Tv3cQro4c+TBoAzUF5/P
4diPhwP1Oh2K890QjFuCBFUSOuV9i4jehBBS8CFQsvzdxlwwUJAoNTmTn/ycS6gjWo/8/uN64PaK
zn7WncC/gfIU3dNWc4Slt/VHsKQDc6OCNKUNUGDluKAqU+ho1dCkENpO69k2psHF0N4aHLsPiR/U
OCXrmsTvMFpNXSkK9zqIIkXlbhIgXADipEQ1NAAmu3BhOWW8/eKN3fKqHfL+PDs7niL2zuqHL24Q
ck/W0ilacIG/gCAmOLOqdqxFh3jAPrDCl9o0w8vAcG5ZAX6/cS2Qj00uqLkaF2kSani6DMUKeCKI
GszPJ2nmNQiu1/Rg6shuD9y+lHlXrIRyppEwRwZuoTMABFM2Of/x8KPVC9MyQLaIsnTFdugqesTI
LFGXSZc6ER/OQ2QURmoD1QdshppCGnhf/OLeqOIVOTqJgfIgq/asvWmLyTatYA31roVMmx0virqA
3IRh2LckG5udk3T5vrSc4TpCCBIacWnzKiH36GmR9ssXzc6tTO+t8wq5pEmFmzY7kRtgHgn4cLWw
5DSp0N0zPRHsstshRuROk0Lg2m5BOqxNKPQtClUh4KpKBWpq2SwRtArOli0M4GrU0R5cGzHor1B6
AELGDz+cmsBcwuoGeHOEfBafk/UqEVvoo0HeGOmcKzDD8lpkojmbLhTqmVm4EN8Bj4qetMOhCvQ7
6rnKRFfgLcl33FXlCWoqLUIDpRZlG70G/M4L2/JjlSDPu5XJEUlNDD9M1qWNg6bMTBASzrdCbgmf
BgiaHa0mh3QXpim7MJAqrH1fJGv6RlXqa6Un5YMuavNEvTYMunPZcPD+YYyaoNHF2gXiYp1WwYcN
lat3YaX503cRVbXluR6tK/nTVxHk8WwdxaJZzwuJkN0syBafaR0Eh0G/MXgpgkygVKkV/5WRJb+Z
SL2b00O8m4VgrSc7cx1vabSGeWyjUj6ZabztBt94zYUBJeuyHbbkliGFnhs42Ldjbx7+07KjqdUL
V4CGi5YtQlEeLIIFthq3dqgaDNeFM3YbYiGjborY+pdurLpEWaa3TbieR0OBoIRe/o7wWnjqoSl0
YBl+SuraMaLlleujEEGNpo7iiIxr4BJVV0+BPWSKpp+6SBkk56zusqkbDUI/R7X2a1oJGY9LGpXf
qRcxx7n0nf7sjeP41JWsu2rQEaOx2LDiW5sHFxqTQC7e2sECZwDuCEaN5g4brF0IgpWnRBs1YIqG
DY0VvWncuyAMpHnc4e3D0CVLGqvHKHl0i981/vO2IgXWnYdl/yCKMgMtV94fXUXuBNiwtUtNu4aW
DviiJhdU0zSW49xRLy1zExjAxNhQtzdkdSmz4EI9mlRig75AgKA/UpeW9Hx+52Xp46BoT/K+ze41
FbUt69jeYoPRQ+4mrvcStfsXckFSJr5Ag2I/T+gKpm9RCAAEhVqEGl4kbFokKpp+bwG6vADDRIBU
du0u0iYAmrm2bW1hak4MkS0WrGw+hrc6r8IbqiXzXQJ5o4VOPo2JMruy5hcapYach0MZRO5tcspa
PFxa/A9M62YBmJJ0J4t286T5XqW6jZGCwjbISmeFgitgSIJIN48Ofjmfe4FCJEBrU//L218mQ77m
HoLgdadvU573OxfVQg9R7PyM07H4UeoBMgde9VSALu1vDlnrPQVDVU8OePH2u3rAoUutkOOwdO+B
R2aRuNC0L42oPnu5Zr2YbDOGRfJSN7K5yCQCTluZeSnibQbg+AbJKOtlnvTRxW49RSRrHKvj9GaU
ZoDvSBJXKO+DPNKXhocAvMX9AJVfDLTq3UpXkHn3LjjwJJYMVmQJTBP7nKyqtmFeQg3PsQPIuuZs
7TAzfWIFtoJJF3U/K8SqNNO2fzOksWpvSF+dDkGNHPhsnLQ5jofYfh+MukWxnZoeQuxmmj76evuE
lEe/TnPs9luFhXAVPoK1Nl6XHr9Qz9PBpjB2GVsagwF8hxrlvvgYjSKUyzdOBcSUmvo5P/BludED
MJgmoLBGLACF8L2qUckt0KrgC/KAvL0PriicBXrP1N+4eKTxENxuK9MKxiNNzNXEjopbRvnY5Mlw
8FRZRdP55cVRV9SN3BDf07A/GSO0tsHCAX7GphInciOPUYuqbcdBFrsH+IgvfadokPEctKk2IMzT
apEYurgZvV9fgH3RgGZF6tQVdYX/z1qJk/4zw4qy4A6EgOAwz+0fHvPZkV5OvE2CC2TQtl2MN/2y
NaN+Aya9djVv9dQEV+TdkUwCNH0b3bcAkkZ4lKWufAvzeg/iHe2X4RgnCJeOrwzMAksP9f5X8GZp
O4fr/Q7lpUBtqkmeg7rFVG/2o4yr6xja5SIbyvicq6rULAE8WkASaOp92h3mlGxViOJQWuBSnElm
AAuFro/GPbCr6uWBBnL8e62r3EaO3wyh5Mr14dyAIe2F/66FwV8iU0bgyAUrWtAE1gsD/9cmNYTc
kBNYWz/mmG5jvxg/7CjfiaZM7nhjxQ9mYQEYn+ugr2rT5CFnVXvCE+eVBsc4rs+gqD6X0s1P1pDl
KyjjQmBRdQOON+CCLqkJtRSPMDUyyAwjHoQ7lVCPuyZj77wDEpff2YPXXHLgRxddH+jf4lZqq6ox
yz11M2QsoI4pnjJDHcGAs13EYIb5FqaNBLZC9/de7KdHVJ26S2yHFjxj7Hksovisa0MAAl3AACAk
2620yo8OleoqN6bc9KiJz4hXQhMtapEMAwprBSqb+EDdTzdDrQawGLjRCFQwtu+o7ADDVl19D1zE
1FXEPNVbAaQV9y8yKKsTKuLc1acHUhIoAUiFWLrKI+xAKU8e0CSqvkfNxxrkoUFxDlxE4EjGA0m/
75BMW48NakBk1Rj3KKU37nMWbFpEKa/kUSSpBcRBIBeIToFn10vdcYGnzbAnZ9tCYTYbWmCuMJVm
tGpNhCPbtV2JsVjWrraRvfNqQlNrn4GOadEpZhhnDOsjdSFSYz05nH10IzkkmwSlyivZMHdXlxAM
o7O6i596xyqRrOggT6PUpdP67Gx3IjwiqJMuKKvV2R2ogtOy3yStrwGkXPADsy3/qAO1NWXHshCU
XBIZVppAdkqdtYNMtgMwQNNK84Q/10SkCKqEqyzGtsfMAXSLiz67BRneaHL07pqwhAkYgqM0/bfZ
1KcuJBHsQiyjLufp0osLtkq1LttM/ToaFWd5Yu2nvhHi5dtU5YWWqAo3uw2S43yoJgNvN62fo8QW
JHXykCfHIhLZCbudj2b0U4B9/uzHVQ3m9fZIdprRhYEFGlWdqGasi6fA5mMfQjDYQy2lFWrmgmyO
GsCfv1qWAEWtZxoQukIYHWlUIO3ipHgYncF5lAwwmSG5clDOPZLF0sY96CP4jSlTb+nNIq25dySP
EhmJVcughNZqrYsdFUolWQMOKZoaQ0r2gGKsYEFdlMQal//lTp7V8FsCiEuLLHzAcweV0mNTHDvV
JNJCnw9xAczQWBzpioYrm0uQE1sSvI2fcyJyp3HyrMcafD5/XtK41vbNGlJaydbOo2xFuuH7QlWH
1fg/WZmtLs4cAPyzk+fZKtdN6yjd6hcLM34yBP9ootTmJ7K5Pvj1HDs/0uCoPDjYGhBH+3ShEYkK
OlA6g1et0O7mNNXYe/FRH5pX9llZbiPNQCZKU1GjdaCoVF7UI1eaOMbdNHHKaP2z1rz8v9ci++cd
57XMf+5IK5tlaR1Ri43HJx5GTYbKW0Lw+p9dHHfMp7TDY2UexXbia5dGkRCPc7M9244mztJk4R6v
tkNnpkDskG269AFQ2aeGcSAbNaVbo55ZNSgzAEnpS9zhBAHeLuYNTxrg936qvdRdU72Xlv/i4x/h
HVTQ0wXwpNPFv4b0UHrPkMo4qOFSzfxflvh/94EEGKq8wN+9drjjnBrp2gsieijiPN600Kmd2CEs
D8ouda07lw4/8rPpPyajab38bVLom+3EDvHfJ8m0tl4iy05OokTxJS80eaOmS7wcWpnL2TIiEHdz
E7Uhz2Il+qorNsuyNrZGgjOqK4zhy9ScL7WwqcJpyd4AV4cuVVBC3UHF9G5NGBvbLAQRLNlsZCgX
beeVoAYt63UPJtJ96LH8edDGbdmYALUqu25lwWwXUfVh98DYtm+Ar3t2KpwhP+2z/7/tVYP6Ncpe
TYkvlb0C5SU0mYcpWdaAtvbEg/Zxzp/lvdlse8eXyzl/JpDCRBQ28TdzUozb0Wse2fJIpskeL6sQ
FWWUcxu1MDvFVv0435rjgbNtmnhYzsu0Yf91aRoYjHxamhbSQeV84665HA1UCDJ3RGAwByTlkteu
u9RaVqAOQIaXaQRPqGGPupanQtnIrzVDKCgCQbKlFaa5tMDnKgLsPihoUot+NtieTivNpnnNJsm2
eN94RxoEDuw+dXJ+6lHGv5KFhx232shMOw+8+OrBRmpWmXzwTO+qfABVl+rSdsUpI+TaRJgdyeb6
IDgAKPxKg5ObWtdFKnwz20rz97ysNvhfl6VJgYZgVipYhnMUtkG0bA9GaxqkpvtcNmQ4Kgw1dlWy
05x93WFnR/sZPwIOgrq0n6Gu6/cChUhITcxdGkUtG74v2cmPcOrpUUG8DeX4PehwJIo8vT+BUBx7
POp7ykhX1CRhCYnYrN3S1BAs63htqCnUn1cIKxD8W317/4d9WvnLTYY8SBaeX4oNQhz9XnrRg2n3
+psHIdYgdJIfBU/7ZStT/wIJ4O4EGg+UEw5V8N1ozuTgQJV4WXnglG9kXZ9L6IisaMDdWtCYeoey
c7NyG5GcgzgqLvEI7AFSW8kP13zsa2P8bqEofQUd21Jtm8MtUsSIPTAId+KdO7wVus0WSWZFt7J0
7QsN4AiA2go1oKHEbhqoNfAvhybqKGRz8Ix4AG2RgkBJJu7JJjoHKLuhH+4bRAY3VqSJa5jH5tVo
9TumNrUpUknUE50WbzQw5kMRGAUtkeeZB0RV9lTUMhe6UBfqzs4B5OfTIPmTnZoBqaWDk7i7P+1q
WbBDa4fK6HZf/D/rZ7JRi48oyJkG/5iO6l3kj3Uxfby53obcAIksj2Odb+dlTWDqz6kvlo3G5Nl1
kdCRwORf+xCvaxSaJfcsCwD7raDYINugXBq2Ub94rEUZn2jzN98HCkCI8keQgTypdPlvbperLCs8
6IfeIxmU4pSSs2UdWOFvpM4A486zd5n8RI1e82RzPqxjPBpPjV5WRwPZ1c3o29hUgnxgERV+98My
o6U25sVvcHA/c2ewXwJNIriPyPvF1XR9D1VUbevhTHaXln6/FJ1uvA12vxeukf/WvfHAh6B5A2gT
Al1gP/Q4W8SiHx90s0y3od1kh8Zj2dX242hlBL14A5J+O9RZ/ksf4m88T4fnXsgBp0+jPAUGt0/4
Zldrr/eqF48jHKhcrW7cJ54fH5s2cZZ1lHJQYDvsmPjG+NAx4wE8Hc4bNJqh5hTa3Qn6YfU9aNre
yY4fBlGZvhHnErR1dy2LAaRO/JUWoLgOBJjRRSvK5NwYMQ77ltW/t87aTZPyB8A1kMlSDiZzhy1q
KON1amblDcUv5a0KUeCFgEONeL1T3Axor/mLusAnHvMrmVDDpSEzLQIrXkit2kVal26EAn3gT63d
mX6eLBA2FgdLvfemgRDVAmNY3agXu2F1Lsz4PE/KK7z1hzgBiefnQiUSxit8mdKNRhARbKg/FiYf
LzbYovDbH0T2Nio+zjrjw7ErFqWjKN8m4repJR9qvvRrGY1HBqwrN/wDJGwWjgsWjyq3LhNmYYQ0
BoID6YYwDlFpsjMKNJ5pkExubJxNq//wZ0C4I00WOUet9Z0l0VHYVfutSmzj3kTQ7PQXe9+UX+2p
2X1zcvbh3wAAtCT2CvzffAvC1LyXEaqppkhWGfbsg98VSZCT54IblDAJVKpWgH+haztwT4T2Db+Y
6qmHJNOuQwn3phss49uIB2/EvfgdrzDQp7BMOw3cGa9QqfZBlIGCZDUTOd3qSaqZrEJgKHLraSY5
OCGKwGimBUTFlacQHff+mUn31D1AFGmmE/v6NwbwETlgp4fai2hdRK19D4R4usEfIziJLAHfMMSr
dxazauQFYgtq4VyHHrUFelXLzH5Aumgz1N4YoSYxXoOjy/iR2qgsBGI2fXZGXawCU5jXSkTath/7
7uA23XBCnh3i417V3Dd4zKM8ry9fsY14DDOAexfx/chbMIbVXq1URexXpunl8m+fbeTWf/tsUa1/
+WyJpkFkV9V+UelWLFmxZFbcHabiLNUFoL87UNkXM7V71JGwfS2yTCwQWQWFHIXr/NZr1lYCxoDJ
6CJtu/ZlrC2Qxi5xau28jYSY2TKWIX7rZGRVgnd05JxGpeIlVVNy3duwCGLnXi23lvTKgwZIyFm4
XJ7pihqeVmAoC113NQ80TfieMD1cFK0nN1YaWXvfq+N7f1AlbQOofoE8OaHEs34hj8G2TOQ3rSdU
/4gl9Nijg8SjxJrT+l9i/NMlOY1wohSAlybORsgYx36w0Q0I7jqejxqUMF83ClbMLNYtjA7IwB6w
oEfXAUTazsZv5BbqoDl16hoRuB5njSTpukun3PoItXxq+t/cJL752xJQRMhYefypLYotSrmR18M3
b2M68bgtVFfk9TKFbshLVjb6ITNdyI5ro/6qO/LXkAb+DYlmeQWbNirWlb9lBO6ScQ+ZK7Vswcst
+Q+p97FshbjxbixQ2Q5qbTDsbnxgxpbILiZ7OtpSt9bTdD8dfNUoKjaSL13EMpN92ujIRDeoLvUJ
uBolTr8wjN5ZB2WgnxxCu+Il0bsblGfcPu4IdZpj1CFOk49md0KRCeglChBVnyDQGZqbqEZReeVJ
saFxajQv+Z66tbmVpclRw4ImKaP+XLGmQil/7oBBxnflgoxJxT58LJfzZc0Ysr/Kmwa4F0nwX0Jp
IauRvIXWOj9zEQJMCH0pkMpBolFkQPMjdY9L7Ly6DRjfuoWP0KRckLFVI3TlAymzrxrvOttrwwT1
xzTKrZVRA2gosTNw8Bo/Mvqi4SsUn7vMxneOLmP/obbyFApniJtTgxxVLhDS/affgV+oBK8/Wb7M
pP6YJQY0y5e01jwHQkIIxavGLDxrbcvczS+gB+s2OrjAL7URWmedPxkK7kUNmelqjIW1dNOhXCfY
qXg4g4T+aYyKJblkZBuCsoV+T2yv5xXaRH/C6SQGTZ/Py4UGVbJDoBq6ijKnK8Gk4MKI81ywJms3
tjbgu8rL8WwonbNhRz5ksp3qn9m05NwnH+pWVeHYy3nENbxqZbgQlGwFEkaiTD6aFNHIFvXy6OfS
b0A4FP2abDmNkLvTetWmL7TfFIH8EqTMkgQqPzHI0zug2U84O36NZv4R3KTJvhM9aYn2DBS0dTY1
8AMKKx6gFD+k52bIS3Avce0ORWjmsuliEzGePFqAMbL8KaNsDZBiCexHAuEaJ4x/8bR5ryK3+9YO
yNtrbqzfY8Pjg3uS6fg7VtkeL60eLDgtqvm9bO3i5Yrvg1Pid5GK4TRdahbXDkaLPVWZNagkUiPU
uALIrAG0eBKnwS4xUbQHOoxXAC/vINbZPvhjHZxQLNguya5xkC9Wbdxcs9Aab4EjsX9RE2JwBSBj
VDlHG/XFj34FOV2hl09RNbYLCUa+EzWD0IqTrprZRl0uOFs6ubmpRgDCRcnOzI2qpwAo2Hvmh0vd
bGPgWlatW+ZPjuyqJ0ReAW+s+T05RlV+AUrKv1KvTdufsmyGaRHo1YFWNY/xPVRrVupAiweR2FM3
H51xBSyQvaVu59dIDyLAvaHukIQMp7HWX1nqpuAKTfbIblhLGkUmXjs0FegtaNR3++Tcddih0qgu
zfaKkMEdDWLrmixqZ9B3haZZI9iWsxYFGe2hw+YAoaQiC8/43wrPdKWJ+hv4ssXONCpnXJhN2CMA
P4AJ3ihwMCygzKyuqImgCnAIEzRz929+8zSaQS40be7+35eab/nHUn98gvkef/jRgMcE3/fGQxhD
ZFmDSki1oMu5AfGHs6qsWi4glJAf5wEvASV9UxX/TKH+POyrFecuXf15g7xDRtLwwHL4Py8TN58f
jO5Cn2Qyznclo9s2drVwbeNu5AnObupDzFOoO7nQJU2p6/QFypvNXrOS6tZBGtJBKuhUKsZOaurB
AQpEC+vlYFofNkFXabbRIGp0HtQ3ANhozjYtz1Ar8TmXZlQp0HLSM8+zfdRRuz3meBLRXeeBAfQ6
whXZpfRj7Mx53LvrrE6C5XTHz4URpULhNji8Bd075yVOyY2RrqalaHLMX3NPxNdpqZwb9TpOtGZy
CbTgYoGEaAuGCX5wuc4P05WX9x9Xf7GRi/RtL8cXG/OoKT+vZpurlplXpYHZ1oAldJna+MaD3i24
r3sP3FQxmNSpGzpZcM9NSGiLzLzGyqOBvNou7px+SYON7Qf3FeItRSP08zRJcCgFoogHkS9AREvO
yqtvWRfQpDQ/69G5aK5e/7S5d4k9XJSw+GHKTl6Sg5sp0MO918onAqQTDD1SWHREAib7bCIPshfN
eEWV+UIfcCDInfQGAj37Lk1S74IH0pp61Ggj2Jxzq/vZD1GGTF8HRF4dNGzpuyFYDLwiOra5rc7z
jfvafV5lqfFho6s+t93XOB7yhV4V3us0Gm11I3jIOM/uHMfJ7sB77Z5YNx7JBHGI7K4DEP8a4lkG
1TwZLcmt7+9ikDHdyIuarmW7zKrEmXoySbO7tqxeKq8Ek4ZamUySgbPC1cxoP9v6ymqXfqpnW3Kh
gZwXKLqoUMRDNlozbiAnGnV2tprvGnnc2mYSDNTzepGVm3vPkMBrGT4+cFqN/tF2uzuaRj8ScBEN
ZE7rL6sbDWh40+kjzD9ChhOlAPvXZTaVYXuTgRef5k/GvTBZGKBJRE0qfmHky9w2XGia6335qRoz
BIzUBF0VuVATjOAAYQYzpp+KFvX6AKJ7RcGX8231rvR3WgPc+vyT9m2vHXRffJt/cQiQgvef5/v5
08nSCa5V9EprTX/DQNYq6jpcp+5Y2wcwbAhVTCP2ngmRBK0q5PeUdY9mXmSPKSQbD56uA6Gr7NCz
s7Squ4zYhwP86bNNByqjvV/U9hMH0R056a5pLDtXb8+J5WgrzamKBYcA30MvjWfRDeVZqJ5bB+MG
WBEwJzeB8dC6sr35IL3q/Mx4IFNvgNorKqLkSDbZR/WuSCp9OU1wzOhBGpuQcwNMnIDoYV/dp3ta
HJy42QFREWNBXZoQ4J9Fcw15R6Z+RCgxl327pcVRbVKcUqv8RYP0cbXEOCKFG12nu3eWANoscde0
mO9l4qLb9YX8qQnS9HuVecaJehLbw23omT3oRPADjZqM7oBUWdEgmSpIZC7sNpQH6mZjbe28BME6
cqGPIFAZp48PZNA8aLwEzajv6AOA1kM/RFziKIkzlUhe9MTq70bb47d6FD9DEQTfIO0+rKEIOOwi
iW7MtRVIt4DRTIPgVLcFFPhQQf0NPIU2KHGL7lj3CaBr5t1k7qHAx5sGfCGI0Sw/TtygUNtNOL0Z
m58h9XHsy3rxBahnpQxi4oZ1r+Fj11H4QvnrSC/fOePVY40k244zSPwgShs8KgdKbWMP+G6zNw1B
zvfUAQAyE/bvzMqvXT6YrzztBuiBmuWdayX91m9MeQgbN0OcItPBGmjLx2yAMm4Jgc4fajo0Su3f
CaZ7BYLB+BcNN6GV418j11GSoOrIE18Ds4WRofgsj+UzNCrA5Qz77CZU9XkeeEgjIqA2ubmovSc3
VEd8rDYot3m1JP0REtEBJI8H0HyjvENbFMPPwouBLg3MF8gONwAlGsWOyS57bnr75NVG/I56nnxZ
Ax594Z6pnytjQGrNGpL3z5kihxgFzazcCLBty9JXWpoiQRSV+TNdlZGbTVfiL7a/+UW6oeO5Wedf
8myaaw1HMIPtvmT1phybMzxozujuKb02jXrIkq0drUGZyWeOjpxplbxhO7LLNF+UIxK7l7qv660L
+oEXs6gnPis39411ZvntHigkiPPm1cRnhb007GkHAm0z0J6Vv484GarUAFNwSEDcrIW5Vtj5ZewG
4MFu4uw/9MUy5Ysw4eExyCA7AqhMVl2K0UHCxRArGkCesLok0BC0VukoV8BQhcfZLRyceDNEubeU
Nqo5BYAaR170/WMszHINljK5mbojiNhst8VHMr3+kQtjBIFrfqJBaoQHwjAUdd1Rj1aTmfGxmm2I
j9UiS4s2PS87RLx8M1sQZxbkh07CN9oL9Zies10aFO2SutQgyAtizohd7CYAYFN5MBCILW0lJUK2
v6wxeagJ/17jb3exGmi/1j24J+PBrh+0zDgSN0MIddJdhlqrtVRfCmj0JSoWLa4NRLsfbDEedYi/
rvFw9I4xi+Jl54/2iWWV9ayDLn2ireNldQALZb2KgJr7Rm5h3tgnQ4+2vln1KKp33+kbwxiEKxrE
LO46Xe+OXdT7Kz3KkndenKvGCt76DLSrYzcmB73Iywc1kcbbrIKGjgm4kJVk7j7LsY7LTPdnhIBP
HHfiHdlSseztIL5lvmFAzHUEy6hVjRBRzj58HSiycMgxlisDydMeDL3g/rD1laQrC0dVUXIf4QJc
TaPqyoq/O52EiruPMiHVgBSTR1sGQO/W6WwkZTmeRB22EeD398ZtgOfMXeMhta740qY/RtwNK+Yi
6Ep/yzzu0zsoyykNrpsT6M5bDq5diCmKN3OU+pJnqYCWXiR2ndtrOx2ZzqtASfgSebnxtZHyRBza
QQn2zqQSb3qTQw4S9ReaSIvHEqX3KN3GVdTWkA3FI/lRS/mHbR6lq1LX2VqULZiBbDwoUaJRHOgj
h26en9ym/T59YvWjuDXIvsijiPkOigXpU1DUp6rSgscUhE8HPFHUt1AMb8qe63hbmHFsH1wPVCn/
to9IZCwqgzU7PP7kGRt+eR4dV0Af2q62mVkni0aXECGgES9OxkXXOPG2EgN0zTToIPiBCmqp7mzz
snzYAdvW3vWqYSDWR/YCNurSwGyrmMc2TWj2S0K5Ed4NZ+A7z3bDPeHbZrvmpeNWB3Z4kRNN66xs
FVjtHXJrbF1yPD0izTCvZeZo60RdRe7wcUW2v40CWAr6HGAltyn+ew4+UgcbNnr1U9uWPy1EGX8m
DdsgECfejCLMVsBPDRfu+4jsGRXblLnnLs1y1BahXxgnnxgRKFBMfQcROexzogOZqPFUFJmukKaA
lms9QogW4NVN6nFUK6uCOwJxkQ0EANC/sdwzAjnVJVCP35KbryaU5Xap7eCRXGsy29v6f1F2Xstx
I2navpWJPl7MwpuN7TkolKcnZUidIChSgk94e/X/gyx1F8XW9PyrUCCQBqgiCkhkft9rFN4SVYoH
et+EJmY6WvIa8FS4um09l16UrDXLyq+9VHUvorloNmMnOrje8MVx83w1m/z7VPTtBzeK210QFPkh
zC2c0paTyR6zgeN63FjPhPaTdeDMYu2o7rRHQlBi1OXGE6LaBI6lb2RxgLx3b//oYBrWzs5z4OJT
+zCLAGp/GucHchoQDHF4uMMZ5Edd5VwpQXIQkb35lWdFYPCqXRrnJRXviEhdA1kclAeia1yFIQ7L
teT+p6Su9uR6dV5hTn2HkGJ9FxGMOdXJomwA3d7uDV9xEEDozV7/CA28P5p6uWhTu4QPa6whzkUb
AUWuq3GVGCEIadf2/HRRGMeq9ZPd1OGDY7XZZT+lgS8Vve0/6rvCyC4LY7FnIgK/Qcs3w5SwXPHY
al/R2+jA/OvZrdPZE1ov/BCZFfcPqlsjOLQMtVP0o28foWhs6F10H2mIV3cBiSzWhvMXU8WZZ+ym
z9jF/KiXQAw0Mk/1sv8skmATKjMcg7ZN9+YQR1uSHOT13JlxkVw56jaQQtIs22tp3j7KHlEbm7sE
c74Vk63cP0nPt4o67n5ZlsLz5MtgyViut9dtpOEiu8H9TF7Srn5blK1E/IeDvP5VPPyl9d2x5879
cqrKVbrdHM7HYSLpihV6dTESAdiKWjMeBJAwbI7F/FoEN+U4BN+MufpuWK77scs0VpbhGFyCAq9P
x3R5qWzEBFNJPm/qZNa7RIkKYk/LHKhbJjzDssm82fBV9fnMmT7zqkvEJA55hbmPCfN6sPMGg+Kp
+8HEPvfDk4G5eZ9/NNVG5T4darRpcmObWYCL47QqryDBiw2wp+pT7Wgvktqo2C8MW+nr+Rg1nqO1
ElhPnc2PKVlrIIyr7bnoNWO1xR452mZOGF5aE9Qra/ws0e9F0WNNFwXTtWu6w6XesZCJq0B7btJT
B2N8UEdtRbagAiHCI1EwwyQsbJaX0oYmX4rWUpStRg+3U7ayVtQ/ytZfHZvaEZmLXCCgqohrpgnM
KzGg1avRvag6lanmUj/UNoIBU/tUdW5hfO9Sx73Hj3aNwm2Y30XhQmDo4kuUui3zRcAhXiOrYd4o
Ja5/k+KkH8OsqDc4Sc1XUL6yo12m9m4uC+PWSErL7y07eup1cZ9nhfkdYj/4Rq97jao/DneiDvhG
n+oI+fOuQB/BIxTj5ZdW2wegB8ZP8vGX9bop7J1T1if3IW/S81u43RdCYIx0NiTKy6jdWV2EGO6M
IdG5QStNDD+UWxRsUKIqQe0TXFlVVjxcyGI7FT+KknrI2+Ft6/RzUbYmKvSwf3tsMYPRqUS+Rtr2
0moccfCWCRZoRBzZ3CqPrmRZbpYuQTGLQ5I68aXG5FPqGSTd8C2wiujWHkbzXp3TaymGYIjB2AEb
Tbay15TP32DphbfMbU+9ZLU+GfQaM3otM9c/z4V+xamXaEp727mNsSFCCUB4rNXPsYE2HM91cCei
Bj1uBv8rODLkoII+IugyGFczUHHMERvjvi2a1i80MT4mnvHce076Ta9aDl/yUFZWsVRS01fbw2h1
DC0VQ7aQZzps0EYZJtIkvRZfBZrynCmBeZpQ9qmWXxZJ9CynaXKB4MJyXblGnx7lZM0zuQchw5cb
qeYldb26MciulJpXxaL8JevbsYPasdSbg+ufu8p6bDozXgxetUKwd95Bmsk/O9iLC82NvuYBNGgH
LbbrJIuGaxcCNVCDNvqaYA1gqWhv6E4c7H4+MtXi+VbkxmfBzOYKCSZxxaxXXLECSfbWqHxyjTi+
MJJ4G+p59ZBlSX9rpw6AlgFn0JGYi18HqrqXrUpvtZdh6H45taqT/dpA/rhgcsSqxTYVLC+JkMm+
coNw3dYahHIjS3Hl2evf/vHf//rfl/F/wm/FLTDSsBD/EF1+W8SibX7/zVZ/+0d5qj68/v6b6bmG
a1kmGhaWh/qIbbu0vzzfkwSnt/ZfUYveGG5E+oPZFM1Dq68xIMhfExGEcNPCitCtZ+4Nb1FVgEl/
36YTNNyuc15JnZM+Fy+9sj6tY8MhSi9grOxSOcMaLKvfAzWzsmt7jvKdK3XlsEs1V9FUxbuTy2Aa
tz+V4RFfRwBhztOMJLWSNdmYHIMQlInkJkyDt3Wyc5Vna5V7/Ig9MejZZWOJfLwyls2YtPW2YNBD
kemP1qzuHhHTz/dWrzJjt3K7Bo/k9qcu8ljZWZ4ANwV19feX3tT/eult27S5syyLHLRt/nzpkccr
lKFx7Id2iKc9SeAQ1JQ2b3JTqZ7qlKTJMp0YZnjQlWvWt7KHDecJqrYKTOzXvWoRKMc8ct+cZ1AX
mQ1j7DArVo6W1URPWVzr68RIhysHS8yLqkQnYyI39WlG9JnLa78uXdGfBuO9dFUDnEbCbLqUj5lW
TzddlBhH09QZc6E0OP/hvvSM9xfHVIn6cnVMoCG2ZVs/X5zBTSsX6Lx4OE3S7dKCl1+Yn8hQFHc4
yvZ3UPU/yuEwboSylUOeLC69gGuJu6nEq1iPvGdiwN3GtnKBahoDUyQazBosq33Uu/rKWeaIvBTv
RaIWny2lxDKoHOg6FeZF49xGSlHfArTfkrC3HopFTb9C2xa5gzS4kHVIhqW7tkT/UbbKA+p43FqL
Lj9RM1xr69iEt2fkPsGp5DA7AtX+QEB5HAM0M4whrf0mgEUYtQ9411sP7/qa2m1j6wcX5453U3vp
MKd3lndcGqX93NyHsJMGgh5Mf9VLzYy/1YOXf2iXDZHCsrYSBMAo5LHdr3qoh8fcK8UHvdPqraLN
xUa2yqOHITsdXSDee3OKN5qlrm50s03fiMv3rbOMylq7lQ2Vrkb/4Y4wvZ/uCEtVXY3/Fo7ZDjRk
x1gepzcjFSOLPiElEz5YvKKwj1PH60FDXlnyDOPqk+Y1+rOchJlKP16GVjBeK5HHFE2psYJM0itp
AXtyiZXmsSd7WLlbe2VZrtrF7S0GBIj3TpVgLpNWF/Ig2SCL/7budLJQTYNd07igbCbDzfbOMGsX
qulqF3LPHFOjWol4Am1Fokjdm25yODf/pc+pwqy73X8Ye34e9peLiQCUbaq26+kI0Xn2zxczjWpV
y3I1uHfGZiIVm3srDf7CrR4rHqDvXNv0mSeeCtXayLmu7FHXESy9wRxQuEV4ljRi6cI97st9Q55h
GWfrZXR9s4FkdNV3mLfRQVbj8UHQSYsIp4Wz8OtUQ95VV/M7zUvjlQy2yAY1V340kJ2JiRIg666Y
nfCTskTLJvCyOxucy99fFc/5yy1mmI5qOZqO5K5qGu+uCjMqMxRtZt+r2OVeGYthBtImKRA2B90q
qYka2kmyHsu72J6z9Rvp5QJDAymXLOvQz4MY6yIlL6WVA2cCBzfa7bqpEwUt7rzxJRSwsJDnwAo5
vLAWxGAS7pyudD6fezU26DRHxbpxWEJDZZAgihEr4V4Wu6VucGEoRZPxlzrZr1xCTafOSz9ZNzUu
U21TeaoXee+VE87mA8MwviJ6mKDUZVcH2RJXeGwFNTZcsvVNb89sGgxyTe8y6vTlFpi+cDuV20Rv
5r2wAKos9Wox2owRBBVRTWHFj2C/Cxjfcld9440P+kIgKSEik7plpbSUlrZhwkEpawnLYREWhQLR
+UELDph7l9ddGyMzP7fBhZs7j5no2ntZVfDqWmfkMLayKBu0DAqVqj3//T2iW395dDz8NjwNcwHP
MlmFL+1vxqHJU3ndTUZ1H0XaEnUWn5Omjr+KAdBhMNrqLZmfGHgeAGD09aKvJYoY5PeDp5K00hbf
VFQyHDv+8PORXt2rLGCmSy9XYjiuaLHYQ1ITk0KuVhbdeN5EZTc/9JGDqkgotvFirFcWSnGFTCxQ
06XICqPdu86icrMU8xrx0cq1xr0sQjT6cUpZxAp5EwM127gGd7lkBMWB3mzi2W7fUK9hizMzqusT
cYhA1XzITKhuJ+q1lSMkgROYdqJe4zZX3ASG9YZ6XYZjs+mGvDt9hPycCWIOuG89dZ503enubN0L
b9Ie/usIiefJ6HScwlU1vwSh4HzQwuoQRKX2hKpIu2VMDXayW5Kgf16S6xpaF7xTzwpC1ttm+3w+
rRHORICXw+Vpy64ICcWXl01nzuBGsW6cqj76gOa6CT6HaF3tNIepISMArcDxUb+IX5k+iVU+V8HH
tJ/1daCM2Y0AG7rvil4/yDNZLRnA85kGNQ/vvXKEnIxPVh+Mvo5pHMFpuMnuspH1Vt1Om8YyOl+z
5x91skH2GznKUFXjdA433mFi1dy4IREUYXb5FwTgj9IZsk3aC2ucvSdAjLafOFMEfwL7VKettf0Y
E7DXdMPgG7j5Fzdujk0gPkJmSG9UhsO7iYURnhcYXFtF/4E8V4idXVh8KPK5wSag7HeyaFdZd2h6
gOOyiAmzcds06jbpjOKOCLu2LtTMuderIrtRK2enTaNzL6vGOGjXgR7MW2Op082qwbnj1D0YMnGt
l+Igg7WYBqFumNkHGTCKZIZsqWtHB2x0r0IIZ7LkIt32pAjtLq4tgnpFczCCuvre6+mzkcwunNcm
8Fmmm7eVZjQ7M2sU8EAzcg2wOLdl3BX3vzpPlh7GvKx2BCz6TdVjiSfi8r5c2CjAIHFJXogoQikw
bWwywSNFndxYGAfIvvbMKOXGFTn5cXp0i2I9T8X0MUkhaLiVrZFrYcXO7NaEoFHwIl3EDa2sXEMs
Go9D3dZk4IZ+SK+apKj8RlO9O/RJo53hljGOM8V0mepE54EkOg+2TqLALiL3K5yqTZaH5vew8y76
loyMPBw4gHdnhlG8A9A0b/9+JDTevy2ZNZiqofJisDVNY0z5eSAkDFW1+qj0GMZrhFiHgPSSpAwg
N3XrRZ22RyqMiIis6/GOitr+w9zaFYY3qOTbTqndJb1gPjBU+UvBXQm4zPx87gGGPyRRHcR7Z5FY
kTorHSKrrH96byNFVboQ8SO5h4Ujxrh+2DT5aR5hgD72O3NKr7uo1W9lg0oG5PbvL4P2fl66XAZL
Zd6w/LNtucJ+8z5wxhGct6t21z8w7Y63MEl55FWcjxHxIgxg6DN6meeHPguNtTka1fvBQB5RZoD8
5dMflejZkSlL/L//yqb2bp7jaK7muvxyLoOH+ZeVJ0xTDaPBOLk+TejnwKlRQg/jL8SEsyUoj9pO
uqu8QN39US3f8bUGlOqv1SG6jadq1ejiL1htnHs3SeusrbgSaDRtZJgzd7z4o26h5VJkmylqEA4m
5bEWqRbdK2H1Yw8jBHM9dNA8RKiZ62nZO/cTWOT9h+W4XD+cIyEW73SWwSYLC8P2TJXyz7fzMM1j
XM9Wup8CqF6Wb2DK0s9YbTtMNAkgOffDPGCouxBOhi69BfRWfzr3CBRzJj+kj6shDHBt1KEyxOOI
lVOEwHTGOwcWaBE9WGpeHYelVRblJiQRPNljeBmZKl5Vfx4vBiuFJ6xpX9Xh4u/vAX2JLvz85/Lw
ug4qIabuOHCyfv5zoVrkE5mscH/icBmlf4rIENv3rvRQkLhEQ6VeNukcNuiAU99PAk4bAtWr1EbF
Mex6hPlUh7B1qBu7CS3niPUC1N035XO75IS59elu/u+fYliNjGm9FOVUx2HUviv+a/etuH7OvzX/
uxz1Z6+fj/kXryv+/22Xq/il5oX/vX3f66fz8uk/vt36uX3+qbARzECnu+5bPd1/a7qs/SMWt/T8
/238xzd5FpiM337/7fk1jwWodWIEL+1vP5qW2J2uIaP25kdfPuFH83Itfv/tqhDts2B+ezrdm2O+
PTft778pLHH+iWiH7RD/4/XPGPbbP4ZvpybN/qdqaZqjGqansRjik9CxbKMlZvhPBjpPVbl1CB3a
Lg8KxDnZZP7TYDD0WJyrlkVwS/vtj7//Ryzy9MP9OjaJduZfXjG2amuI6xmklXSyKO9u0nIu8N4I
pujGnpq7gCjNSk0LsRfVPK5yRT1g+EgGODMQvnKTTdbHX7Ctb9GV5U1bpBEp8uiiU9HY0eYwWXfi
u4v8Tla2yP647b1Z1kBee2h4U2/pqOxgb9V6oMYq51NjFXc5UvpeBHs/LY6uCvCr/TpjVVSQVYfp
Ek2rtDaeonR8wXZxB+mxveFtrt5FnrIWDYIWSuqusqDDh9We91qG72ffIkQwlADe0ttqnj8pxKeN
SYl3xfcQVi5rtV3twquEpwslpE7nXZURtgPTsws5DCSobSF2Gj5mGXnP2JleAd9BUbZc363NcD/3
7gpaYbaaPJ7O/nmc1fQuRxC585gmNXOdXDpoFqBjbe5R4dNXWYe6K6Q3VMe8+JVU0QWWU8XWY5Ra
9WtNR/BPdYtdAboPCeyO2GST+vQYUfUjLGml9lElxbmDC9OvTAZqy+UvN5F8u0ygNuCKvbXBgm/C
MnfX3ZBudJIe6wSt4ygDBTBaN0seRS9Ta92aoevHhvcA9R1/xlq9bcnfrTpFtKiRk0i0y4eGewCu
0MJ+MLNHrcZ5oNKzZ60DvIpwXLiNPQtgTWnPfuC6cAWbJ48Z8cqejQKog3rE2wDx6yraaq65SRYX
nTyri21sE2IJuQIwhjuQwQ7L2f6eCbm5JWOrMtkO8bbt9daf5hmRC3fC1jeqIUhn35MUI+4xd821
OTHFIVwOK2fYzGn9ySkFjn8EVxbtl+ewYBlmWP1mTBAkwHxaIOFdBPvMQk85solWGVXvEwPBLSJI
V4ZQra0YXW0X4xNs2epVPntfNXCLOxIMXxAyET4hbQtD4xaU9xI2T/zBKJ/zFpE0pRWIAjfJdaXV
wC+AS2xH49LQF+gC0pneAkN0syr2M/27tyg/Rjnh8Dibyb4s8XeMHscCVzCj5k3V2uFFu4hcvaRK
mx8TAUTMjgqxA54wXaqqE/kxPkZekYp1VPeCpfEnyWJgng9SN7YGvg+Z1iQnEdzgoV1B2Rjj+7Hx
VTtKNpX5YlU7EbXdWq1vUEAV21AjttSSz855vh1tDQMTCyCtZ+lhpgeYwp+RY4ggz6TrPLbADHgi
XZPMfM7r4LVlAPPVWVP8etK38ZytmmmMV+ZkfXMEKQEVb+Q2GVKEGLpuNcYDt3qfLigQTfhlnHRb
zWpXPTFBcNHYxRUZnDtgFppxjLTksbJwu3FKyE6kcVdgQuAg9RUuKrm7QXsPwB92CpsZJ+J1l+35
1fJVif7ETuVlumJe9gWUwhr4+mpyjS0jsA/445Urjud0q2sX6XDb4icKxJzftkVKRAlVfxLmAXLD
pg7JEaEEINRCv0jj4TmzIUg13bi3YJVga8rqzFYhvnRxnjKZY42R6NEjYJZrtXDrdeQ6PcIu3HJx
WqprM4OY6Ip57RXMllEf3ExtE25VuJDwAHJf6YJhCx+DuF/2iPMzd5gYjV3VBTeVuoqUZNPVzXQg
y21kcPc0tV8iwMozptj35P2fLRHfkD2zbgAXpyt0bNt1FSIQ001X0cc43uBHMUFKQyB4RMXNC9td
NTTFVrVxfdeBDbRTF+xrcyJINq6V7oDib30TIRJwbO3WW4mO6OIST+2zFdrjNQakVn3E0aE5Qj7J
dih9XpyrZI9mFah6dTwdc2pbDnxTBvxVryds3VaJq/THdC6Go9zTBuN2VuxXgxhvEhnaTs/U8qiN
dUlSxS2Psig3aW3nG4v1WNvPw+wj0TDupsa70Uw1W+Q01RVC+DwL7oBX0NwcbB1Nth5INWFB83Jm
oMb2hHytqzvKNTjBlTqrPa7bZYHpEUQvt9XddCV35aYp69SfuQz+DGDpKDeSbIVImTgVZR1ygtoa
+bLSl1JtGq/RwQmbdbSMhMlc38MzOpbYL5LNnD8UsNmNtHCvocPtIzAse2zTb1TF0I5yU1oh3qwh
kJkmt3eARhCjsIBflOkxsuxbOww/t0F+14whEoPaqKDwduW2rkf8S2UmXZdhvq8B0bba8suh2b+t
WxD3diGwPlnqGiQAj1k9DYeh/ZhDEQFotnZTEHRhHpOQFOF2HN3nFnRNmxjVRTZY34uJWKvi2sku
ISWBnF+BG0NbHNNQL46qcy0ExC7TUESxR92rPDr6i9fbwZ58D6IC4byGfwnFVvPqo9x4ilofu7zh
C8tdrWV4JDjSbiqsWPZKDSkcLsLKGT1e4CiHrEqzYMRFvCBlsOPyt0qFTnKakue+c6yRjFbeH/Pi
GIGsRPs1ynaBpl6Gqd3Da++/AJMutnkL44Nl8VbNtH0uMLTKB4gcObKV3CeptjndAYaKAlxr9rGv
Ze6PT5IfJzfv6vSwq9fNgJtBPrS5uomXK5I3yegD60h8eZVqbFY2eVx9k9fmvME/g/t7uV5vNkle
bx0LDSMSFEe5QViqWYMABrs+FwoyT1WIMVIN3s4kPFruchRp++XXiFnYnDZGEFsbIvKPIh0zeTsQ
zGiOiFageaHq3/UJqOMUdgHCQrvBneLoKxphL8oYuZNfLdd3XG55d+E6not52ot8L1tGZ6znjWzK
K9vG0LSvwQciolX86CHbasXcmn0TJX4zmfvzmXrR5zBr0AeVZ8OX58cnnk5z+ojlG8i9Nx8jy13e
fXSHivv0zy5yT57m9HXOH3XuI+uKwNqYk+KGuzxxvrxr/LdF2fDunKevevo42X6qkNfszZ/xZlf2
CtxuZgaCT9FlVqOv8u7Ub7r/8i/5dfsvu747syw6udlBJerwFGRiXhlNdAF4N7rAMHYMt5Wq7YJ6
rveyISACZZ/6kC9Ki1WxdJdNVv6Rh4RHnuwtQmuwGWasPN3M1Xmp/3K3KZniKVWi+0JDLkbzsmFh
+mIP6hQ2eQk9c1RkGjiLLMuNFgnQDoG2HrVeq5Gixp+lbBDBNCv4ucsfYQJZLEnIAhwvtA2oZUAq
mZ1vbQb140TqN1vBkarXYVzCJamO0cLgLRZCr7vccrI4xip37rksK5Xlzpd77w4pEPjd9y3ToqJH
bWPZ1NjEn/b0NBnXZsI8wMvH/ChPUuRkeX252wfg2nz58bmslbtvagfXeBQWExK7marj5HnGxi2q
JxCUDMZL5LxLlAw1WyxY/cT1lA1K+x/jPnoOdZt10PLcyk277CVMhldW4CUbfcq+ikk/eonB2DeP
FynZ5lXjdftoGTG0UT+2Pa6obomrSxFuguXaQF/M4Y8f5AlZmOanUwcNUVjTOYDKep0H77bKYcLK
vyNI7YegGtKtkAOCrJOXgbHXOXDc+fvpyxuznwoMTP68imWOyeEqdQ2kid3cWgdWnmMsPhZHZkqP
vaYam3IGBXnqYi4/cG1kj+WoWRu1zprZn5YxEHONaje5zmEKjPuxhiFoaehRxLafJ9m4H6dZHMln
i9nHO69YZY6ureW39NL2ujZSYyu/gvxegR2Ph1a/mQ2BqINp3J06/vnTyqLoupeEJNlqLIoUN9Ek
Rftm+ZRueUP1y57SRPxpspzOE7uwh8oinTLUgwd1o+UAkye0GxAGVR1zn3VZdcSBpTwOcVcduRe+
l1Gen35f+Utgjf7jlz7/MLFrfCNlyHzcq9eACz2eEngq4C94CNw+qNYR71J0MB7lLyNv61DtDQTp
1lFAkkb+NbJNbrDx+vGonH/J0w29PD6y87ui7Cfr/v5UrehH5h5X8pGT95r8MrKIazdv+HNZ7p0q
5zidVmroZKffK1Q6e6/O1qmz/FjWmjzJcneUj9ppVz7f8ssx8/vjAUzlB52/clgKZLOYJype98Fc
3vvJ8mxESqCQIVx2CZsgaxRO5hcEk8udF/XpvmiiSN3I7qfdYLlqMaTljjlFuwwM8k6Ve+fNuW6a
c3M7afqm1GL/3Rgk//a213jly11Pzk/l7unblzOyNMnVWLTZtmefpNu8tUcvZ3KM2vbBNr+68ouY
iES4unqQF9tbHjm5d7725zqQS6zMQwsSwTIKyAb5kefi+Vi5d/4Zzw3n8707NhYfu1TBW225NHLg
REajFntZlk8eVzyFDbS0n778XGoEUpQB87dl9Ja/qfzd5Mabn0NFEQd5u8a66kw8SvwGUdcxlZE3
4q935dGnoWospmbvltk6WyZvybKRY4ksyj1Zdy7KOnuZBf+f+snOQ/AygPg8nL79Mpb08gY9PzMB
0DucNuTNLGs9XXQAQ/587uTeqZfcfV+WB53O+qbX+w94f5Si1TiK2R+0WU18Oa7I14jck8f+qu7c
RbbqchYod88b+Xuci3JPHvdvz1qSGEjJbfA7yo3s+O6jflX37qzvPilcBvxR3dRdhOuwnNoTSTD6
at7JZ/28mV2k8/1heZ+cK+XeuW7Ocx5xWa5ag91TTzncypOfu75pkbuBiUS9ZugMycsdbc/C+zHm
ySfoTfm0+75WluWhbx9PD2JjnEEYmzVCekyOqxf4XLaumrfZnNosntqthQ/brq0Ivnno4I8CfHHT
qR8ZTsYVJHPnjrhwsXLmrvpYps3BxDNwNWv29CRMsbcrQ/moa4F32+uIdAIAfEiTMt6C0vE2KtnY
AwJ/o2pb92JMkFU0AoJ6DZCAeSIY74RtcsjN/HJ2YsKNxEmgHzYAYvu82g0O0bp+tLeKHOPe/8Gn
4WQW0wqwfeLPOeTOfOCiyderfLGeN975bfvmlSt3f9X9XZ18dcu60yf86rjTJwyQj+1mh/MASz9e
iXLjymf3XPaWeeRI6JywmHx+lzIo3j8qf9n+7nDUsbC+IbO7UtplUJOH564jkhvZs09hheljdScb
JvkI/no3DjOUF7LiRYtr29eKeCSGN/jZ0GI0EptoLwzRiyMuO6Xkhy4+DYnp7GPxmOaZuY2bek/A
zjkOqpEhSWwde7c1PzVlfKvV9qU7oi8i+ufYTcovrmJs9Ca3nqzOug9G9aXUA8tfhudNzNR/P2gu
biMzCkpmTK56FkAiOhQZ1lhsNeuq6YByWWCP86Qlrkmccdcq3UX9xQ4ja6sjeLeqFLflI25D/CX2
wdCmG9R/YT7OOBMOUTFvY3iz3uLFqFnphcZ7ds8r/jG19Rn4mIO5qxJ8Qr7sKYxGxQ+zHAqKoa9H
4mxE+cBPCQLhQISXCHyA4AdAbx6MccQFEG5KH4VEKWwjJWSYF9sgJaUeELRA+JML3BkrMxzmHdnx
BLoUCneYM7wqmndjKqbNUrnd2aXyPVeQEM0VTNrKiG+eWZ8y25xWDoG5qiyc2z5KniM8O/YOyBQi
BJumCD53dnXn5snaTeLKz7AyI3EQ+/pXwxPtdTe1M2ID6tZKrK1TBzb4BfE6ueXBUvoS9boRqT8N
yNAExqIqVHQmJu3F8SJkKQrH3SPA6s868WttyMxD1kelj7ntqhHltjIJr812gvaDyP0QLAiRm2zD
so3IeRPhPynsfVabRzz47G0+qjWioWi+qCQRPBdHW4TakFFwVqJ3lV0aErbQzHptIMq0UoTxMBSV
ewFi31w7QqzrqvnozYGxdpzQ25BlfkjGdvLxOIzvEqt7jKJkl+aj8qHwqmo1u9oHpYDP7OgeRFqW
PBedFlyJuRZbsrEEtHEhRH5UvQBRNW9Er1l+N5g716uep9wq1uWc6utyNN3VtLCjHK0ZdrYinnDY
EFMz+TomOitSEgTKNedjPmnPrD5ZVZqZBka6349BHfDnjgSdBWGmTin8XOu/Ygbj+p5ZHPsMgaHK
GLaGU6b+MvpHxjLqEW8C7uiDrCMmm4nLGrBHZGrdoR1QmDQOZBeVjVLGTybUnm1KgLXq6n1+Y7aA
7jObXIWn1U+z0bzmntVsMs3+YAakeRrxCg4E7U9D/ZqUo3io+zQ5CqvA+LnAnE+PtWssdQXEHgDN
9XDhzbH7AA3/0kEvexWY5RaFzcuxFs1+AEw5AkqC/FGgcNx9C51Y3KZD+upqwz5uXEQA6oLkXGtf
TzVm2vbwoHfq19kW+hUjBWJPRjeseA09pePUraDz1pu6qh6zxDI3sYeLlFLHLA6TA0SwbJV20TNo
FRhvRsb0M8PrNjAfi61eDA2MleYLCL5um0yPIYBBrL71S3vQvyhu520KXAdXXr9RFxzUi4AjfJeo
eNeUpRi3YYM+mhUpfm/U9aXjom+h2QNOJTY3CTHiKY5DbmnnRQsiGwPlPL2xrYxQogHjqtDAm6jO
hyk087XW6MUGId3MVxB5wLoVHy6VezZRNYQ/yCVm0L38svRec0Jt+Yj4TzDNl1kk7pwqvSAcO24c
55DarDW17DP+oQqBalegGjcptfLgAjUnUrovdOKewrJ2ppHeobuLR318zevPtlL05yvnEPI7go17
KNRafwFcABHw8yCiYI1wsbodsgDICBdSgds5JD2GvXzcOoSRY/WfvSFXttmE0IjO4M8E8za38osB
TYsNNh3FyizzaO+arb3SKp7azjQMvrT1qbcK9VgFn3GnX1s4wxp588lkvrPSPWeAQ6ZfuLWSEgQJ
7nT8AIs6QGC3a5v1MJeoHi1BclXhIhRAt7p4b9bleG2OSrCOwQj68cR7KQ+r2ScBMCHZk62qvv5u
Fqa9B024aqPYhx/t7nojzVnBm8RpoYG1dR3zfu3EoTJZEdo6rjTwwlHpLVApzPRpwLbJ3k7VMFwF
ZVtBn6yNbUnSJvbKeh93uDInXU58BdbNLuoG8tkEdrHGSRhdHJOk7Gi2a9d7KltypnpNKihUw+9K
2L4Ag5z91oDDbzgHo+hzHih9O5ppinjrIlYchVfGrH+0VPRD4dmnF51iHI3puWpK5TpDMQ8iZHY1
ICzrm3nSH/4fe+ex3DiatelbmRtAB7zZwpAUKa8UMys3CKURvPe4+v/5oJqkSp1dNR2zmcUshIAj
IACfPec1JOUQh8GEaE71fd7QWNI0uBaKv944FoBj2+5kR5YB1n3KP9M+nkyniLxIpqCWi+4OGo2V
qkh1oFnZI9Fl1DirZI+bQeFnmpPutSz+mip4ctoVPEokM7kk1gzE8hFRHO/XPj05Lc3bEJrfmDHv
OzihvpPckBRXPSM1F5e0HolQrFKBwdfe0GBEJEuJp7Vr7KLZS7bKnB+MBI5+nes8VoX1OvTb0xGh
EgIlVMeTLD3nGGu6EWF6pOORstEQw+kmHKhfkMOeA2kd8t2cMrBOogGGxnmUzRrawUOTZ8lRNcyH
edH2JOayONJ2BI/AgqkgfSeqeAMJuVtE9mYevpLdpoKGXKjCGuUQ5opnFMozijP9QxRCaFYrdW/H
09WQ84ZKGpfWmdOTIjcOVrtBW19PYKkfIzQYrlr47EmxBqpZooM/j+5UgEYMkQ9M5eWYkVHOS9VN
8fdczGSkGdcynx7qqBbIWk454/HRyIJSTSqv7osZNU4Mj8Y1eRrUBYZoYTKabrBiXkpnwYeoiwJV
AgHdNc1zqNxba36bTSPwiq+YqGXeoo2EtlSUhON1DmSkmAj8GAa5KBC8RrKIYiuJpOWAMZ8qI6tz
0qUvy5RZ+0ibqPW51Hpj0v2xTrLbtBpy7ot0n3QNrwEFHzycK9Wn79qXal24k238sYDUAMx5mqQc
5+ZZgjIyF7gNjtMZKemDYpXNVZ+2s2da2Uonh91GI5HZj4crx1yQMYoYMCexBQT4PkbBtGfcVDuR
r8F8eEy1HZHhPJZ0d43kW0uCaxJOzc7JSD4hxINA2PJCpC10RyP+UZcrNk5WGJCv5U1g3BhfVaDu
+UDj3VrIfq09gZKAS5EYEthvOtTcbN0oaxlg1uuRXolM8IBhmJogLVF0X0bQF7h21X/YxnjlDJaC
da3tO078WizZHyBNZFcmLnHdlv0jbFFnFxujcZgj+1uM5paBIkMAIAbvesvud10+M0xSjKfYQiIp
KUlH27j24q4RKDVIduPGkr5aUdzsk4G5wyKdJJBw15PIVS2Suesqxi0RLpcKrWmFbcpjMnYnq1ot
uKURWfu4R5GARrlRm9xfFIus7zR6qIZmeXEPLBlJrWk424v92gKR9erC1DxnbOihlhscUoDZNLFn
2v2ybw1viqGlO9lQXyXSPeSWxlvQ/KBCtRg2DTUxtkFyo9m8UjvHuGZywZyhGIkuH9Fykw+5Xek7
6Us5qQzUK6c6qQnJ9MJGUsHQnxJaB8u+okXHsdH2TcJUJ7m9z2bZ2eXF9H0d9NcQuXMXO7ggwSsO
2PRNn6PtsNbjIZVGZ9ekFZ4PElXYcJarKQxv5W6EM9kg9sqwOyHfuSbDtC/TpvXlWDLhZMjYymqi
BaLx07rpfpjno8M4iFFVvl+7pfd5kZR7ROsKCWNBaR5GV0PMYk4L/aFYfUAvJELjgyPFf5RLe9sZ
UYtlzgKUJG6luzxSdm1dYnZd17c9E2hoOOVtBkdN78XUZGq8dLG/FgUmgZ2WIadl2g2l336OzcZf
GAHMYf0IqnxfKfpeH/vcH7S5JhjbwcM0p+u8XIOItKSfmup5aZQfyKLnfm1AYEisMN/VgvuWYxzN
tOFLU/WgbMAc5LLZeVI2WajU0H0qGBqjJLyfB5AEjhXM/P9HdR2eJ0ALxzK9H4CXMkI3Y88ucVMv
LBQSCQAZTpN5zgLKYlCgbROHN90xusoHSuGk9uutkxdP82B/N2xj+lLZzuemRXmm0/IfSSqZfjgo
oG2s+jBrlK9cv20zQz3nLTwckD0kSJWgj8z8uJaqH5da6Ul9N+3kGVwS2lIHpUzPdY/rQ9dPhl/k
kPxWwE5pIj2XKYyUTu7dsMJeRraJopfK+tmM2yaQ53wX23xL00gpOVXnR+2yBuGMBrfJeKBdqtq3
AaZ5FbE7JfZHSbudtAkKKzqP+3pB96aEzyyN2MipubKPLGc5gD93hxyqQmsOhZvoDHTUeUbb1pBt
34J8FIzRA5rpqINaE3kYgTzPwHxhfycT3gSsorjrqka7yggHurM+dOems92ow6d0iBETxnTomNP7
H9tpwQCyRpuhR/Zm6Qk+5/Z1JjdoDQ+98blguoTXrgwOf7Q9o0VnJgTCto4NIBi5Lw5aYiAIRlps
hmIEQa8b/SICPcY4+K5PfXPOmXzQkuUZfmowqHZxkYdME5fQbwUSd41XE74Gs2R0AvdFQqtZFBBp
u/ShMK0qiJ35ikpdBWmY8K/01l0ZFuHOnjUJSSI8K+t2fEgL7FVDwFuxpZM5aUGnwdfFZBKtGJjA
CyyVhNYfyW3lGGM0sQuX/CynGs08ndYUm9IexUayI3YcHtvqcZ66s508xrhVpSh/o3onELz2bixT
84qv0UadiRqRJzkRH0+3Vz/r0Ag3B3SietSXNPgSHgK15xjP+4C894OiRuYeRBnS7XqDdnia+UOL
FbiCb8KdohbA6dBDcBVsXH2MDBYrfs15l1iiLM6+TrKfyWR+I3+/F//iVWoOXw2iXC5KSc/tPBEN
W/qD0QtVyLRw7bBsgV1/UcNuN1rOdeLga6wNfgbn9fTaNFJ2hBPME6AmoTIFAeib1js9QlMrBOJu
rHzS2hh3zCvcKOri26GyVteYR9RfB5ilZTvQDQzPqzp8KZRIva14e3iFt7fynIiMQIVdNa6gQTYg
iu202lOK0qKrmFbkKzBlCgnmcVO1u05Bky5pUJssNSUKsDLJT7bSv4HC/yts8f8NbPgvaOT/BFL+
fxFbrBHT/Tts8e3P6X/d/JyT79Vf4MVvP/sFL9ZACkPexpQDYgRk0wu8WAZEbGiW7si2rgNC59Cf
8GLNEj8Ci8yvLMcG9vsLXqwp/9JURzFhozmWrCpA9P8LeDHS2H+FwMuOA/mBRl8X/HvIfB+YfE2q
gwiLyvS6I44UNZjBuBoEu32Wz9epbYIp2xA/sUqcyjOdDg8eS/EkqYBvydAzaGLju17EUqAZ19gJ
zccuNqe3BV5zCEcCaQ6kYvlaKCDOtFpqELRqQOduq6XtoDm4reLc3b4d3zYhqTT0i07o0upWx0pk
lmutIYE9TLtUpJ23hYI3ZQZGje3aQYQkKX7YImF2gYVZW17s12IoNNoHRYpRzCG2e0GJwVMkibEB
xnq8ZhgPWYu/QYiGLT0scvSXzW3NUSYPiMB62JA8kcg6aiJPcVkYA+r/g26cNuTVhi7aFhvsaJIM
CcPq7nrbVYfGDMbHTrxmFIGVsYxZmtKYsV5Vj7nStTsI4CUYiVGvIfqJVWtQp6tsfjTqtuadChxC
o9d/LrZNBI9LkNrSa0vQZTpFaGQQcbJGfzGkdD6JYW4eAwowwlAM4H70xXKPAgX+TGtZgjoobvp4
uCNaEu2WDjVQZqiuJWX0roPQmZrHTyHRPQW+yEGxi09DrBDAi9tbOMMGFlZ08jVeF4xdm749rWXW
nnSxxvS92o+K8oLhWWBpCBW2kz7ugIhJrpSt2Nlhvp5ozM5EavSikp6azXO+9k2IFbGqn7fvF61r
sss6nSDRvV5NJm4HiL260wBRONQXHMlk8ycdEekVhCePgNlQ1BZrzq+1yz6tntB6vmxv51w2L7/b
9skOEqZuk49BCz3ncDnvHy7z8fB22UiNCWFtq2/HCbysafvufzW2f+7D/7Bt/vf72toxvKxcw7c7
bhcoWnTGL9e77BtzVPQkw9nBNfhwq7dX8OE1fdicS6DWMkq0/vbjeFLqfduFx1xUl0TUr21R/trM
tqzQZXs73JYCrbH9ZjvydtLll3qy7pceIHasEjT63WU/7Lvcvl4E0OPD4W3zcs7lv8ELtMfqfe79
7ZTtwO/Ou1xPgpS4a0lBXXZdfnrZd3m2y76sU+9a01wo4QKXoprWM4iGaAfCX+CYWNRYdcvBoNBE
tqo0rN7HVdVO6qO0RHfo2SpEe5pODmQlUjxTiiLEqLnG5WofNrdr4aCBoux2BGljgW4SN1/CVEez
kSSmuPXvfrfte/vxds72j7xd4bJ9+fWHfYhhq1dZK1fMjWNU78OvejAV4C/R1qyPiZOTHd62k9yc
SQCLQ+9WjYWMf56LZvTjoXo4FFqy3xLQiSUaC7jYsDuSUncvaJ126xLenRRtp14gVpdTt9z1ABlo
t2TGbSogQRdc0AYO6pSEFlqR2mG3QuTZ9m3nbWtGNwOwv2xvP75sbudsiw1jtK3FsuG4TqkaHhp9
gGnLZjxua9vCqByGvzb6Eu8O9Aj5AsshxqRk/ZEW+v3id/v6jD4S1swgEEwXmJQq6um27w0gtR0B
3Xyo9VHZE5R2RCReH46LDQNFKZPbjye//W7b+wa36lcb5YQ8PqQF44dtMYwh/30djV4fWxuw6s9F
oopGUfR12wElkxr8DqrPcjuPV7JAzm4LdUNYl6lqB0SyvmCTBKGxA9dYd5p0jOQGkovdQYlQNNJ4
5P99Y6D5w2zo/WLbh4nlNxn7wEBP1PU4W+F6HMWiNHheYRnWRXV/zDqgkdtaypxx1Kv6ahls4ziJ
hUJGbG8O5jGWi0n2wlFtdyj8PbYCzLWkFYrOotRs33cRQLI8XCkw285hKzuGQB/kpzUnWOKFmtrS
ehNjDXtcHAm184q2FxPq9kFXSmsfrrJ+RNBQP25rsUG6b1tbzKFicoGBX1GUy+ppDs2DuuqMNBgB
AsoTaH4VT3l30mVylwuy0urcIfoHOvNpA0oYmmQAXrcsnAGIRAZwaaIgKYiFZrGMboI0VOQfE+eY
k14LEOyevNm2COyWK1Js0hRsYCIUNP43QnDb3mBEbzu37Q1htC3KDUtYq7nqadWMTNAFW/jxpAs2
KSePt1PV/ubtkisjQ8xL085dJe2JdFixm6V+XT1ZALuJeP+5mEnVhvWkHcD9mUpkEFMTwO/tJDHy
2tY6LS0YcInt7ZeXcxC25MiH0y/ntGaju+oqh96Get0WmKHQpm6rlDIAgLUY7v72+GISBKsqO/U/
nLOd/X+wbzvl7S7bTxCO/BE5URtcbretbY+2PcU4TwY4xcLxts3tbV0e98Pm9qCZtDfWh170CpeF
Ijqhy2YkepBQdD1Kj2FrO5sUWNG1wE2lN7ucuK3NVk6/dvnN5fDbZZNcA5X264bbTqsTb/XDbbdz
/uM+cnWVp+XazgShTOIIRNG26KOWS31c3baxNPnzpI+HO8PgU/7n4+8u+vHUd9tvq++uPasztQ44
5dul/+34duqaYFrbKT/e3eP3q7+/0+Wfzhbl0+LUAAnEy3h3jcsp7y6xnfRxe9v57udvx99dSsv3
egckB6dr9d0i/7VZVGmgE8shRsgZl/2XH0DvDQEc518vu0KMxEg85QVpfrG6HRnQvn9bIxoJdDnZ
o2XTgt1mMQPFPa5ikaU6lKptddu5HUZ/j9nw5cxtDRqG4pPwa4it/TpsIiILW01c893l1LLojuqE
kzvoEFa342932rbTdv201k6+64bBIVH86+fb2rtrXv6l7erbYT73o6SAe1aAWQRjq563unKpEdum
HplKeXirF+aY1jKcVCrgdpZc1Ba6/IxC6E7L47ThkuJtBLShky4Lu+xjDwVzooczOBMvdJT+mFb9
nwsJbRiGMmK7WDNDxiGGVednOxjJcSakT6cm6owuhmezGLNdNot5l6ZH5HXL/SINSLTY8VcGO0QQ
Fk0K7G74uQz6j5COPK+a/ZxVkW8oT1GBrVo1jF8AKBUnHPOUXa/oX5HLd4Jtbp1xmco5Ob1WBK14
um36fllsM/w1aeNAj+iQpKFMT/Kg+m0WMcCNM+1o4sV0ZfYI4TTE8yV52E+6+ZzzLIYxnzoRNpUZ
hFF2lLZAS8gcvFUy/LTN7i5z1y0UsUUYitmYgsbUgTBMo3LcolD/P2D3T2IACFYgofhL+vPfxQBe
uu7lezx0P/u++0vM7u2Xf8bsTOdf5MyEOohuobqoIrv4pyKApf3LIIqnWQbsfl3ljF8hO139F2NZ
y7JN2zRUTdcuITtd+Zeq2Y5D1gxZDUXEAP+LkN0HOQDdthEkQF3AUJDnQJPggwSgg14taEypPsjt
dFthgRCS5bbiWttJdhW6iRCXe/eSfqOP+rs7qjKECdkyNXULir4X+8oBk+rrrNSHKehCbQS/BdzQ
vCZcM8FmjYd/UGYRkjl/EeXgAbkR8VKCorpuf1C9jHopXNs6q1ELgPZE+kCyljOQrxezWc9//2S/
uRVyaypKJ9xQ5m5/1f8YLfQ8KrIv5Euy1yzPXkMpwcgmsLPo29/fSfzTHx5KqMzaumJRBv7tq/Vm
vHaxMdeHUJqcwLGBwREozb1sTv7p/SmU+X+7l6k4uo04m4Vhhnjqd2I8OCAXehXzVFrWquCn5LNN
mrW2zdOMn5FrNvLoViR42z7DfrTZ4YN+q0VNsKrlzd8/9YfgsiirtqmqjsrXRGHH/vB+rbGwpd6Z
6oPjSDtUIW/MYXlckL2GJHGe6/mx062fYRL9QwnanvDj2zY1dIgsWzUdx/jwBhBHqDRLqShCUnaV
yr0YwdMjTY9NPz+2g5S4ZXSdlus5xavIBYf20urtrl7w28LhVXMxz/2Umtmnv38bv/+3kAPQHAsn
CvNj1TXbamCGW9aHXu+A0uTGwbS4W4/2qSvb/Y9BvhlavHH7lJiKbOKsWuUPS4aaeD2MT7axuMs6
7CYz+gc9v99+JsNSaZ4sWaZ5+WuBWQeo6ElVEL4cGnh7wMX9diBAvJBonXRqhNWD1ez/qMGR/0Pb
onyQYXorIu/uLY6/K6y27ego5uQkng3tbsJj2SVbqAFeYK7YzmdAB7yKdD5MpvktSZ7LNuz/obT8
rhEw3/0HHxpU6MoxGQP+gzVG0kG15rM5py9Qd3MPTt7r35cBVf6olcUTO6i44O3gWI6OAN+HwlmF
CDwWVV0cKrneWY11QsTzdUL+3F3kUcFmptg3JTie5HnoQ8NdYqn3cnt6ZJ596Bk+ASRbTja/WfLl
5ISUHXwhjvPk7OpOPtdR4jnZeBvJw6OuDY+Yuc9G9XmmgXOS9MVUyOB043xe851TVtd1tB/w1vDg
92euOB8HCXD6AJgnFE8W7Ym4qFdXCBF29nVUrqcGWoGbZZyE1J/sasMtuN3GtQyFskKePhyRSaBC
zeP0qOvm1YgUHymBQ64kyL5rI4wDp7zBFQZdBV2p/GZ5mbr5PmkwPY40JoTzVSWyTKVsonhS3vc4
X7tyXEoehn0aihsZ3ggR+lTarkvXM3jkg979yIb0BUbqKdPQYAeAkuhZ79bTGKhO+loY+Wulpq+i
PKF9AnWh5BmS8kEzuu+2aIrFm5GzSSVw3O3qiQTHrH5HpDJ05TF+xYJtj3zUTdehT4wu3aMym4eJ
xEfeDwFK0ghfzOet8ejN+RS3xJ6ltpagFRYvCvfUW16QSos3OZgWTsvyqCRgR+XhZZJ4OHsdfBUT
hGHsSUpZlIOpB35WCYvFAnlCt5rLYIErjwzF4/b6QyN9xTk7UCvpE1lr3mRVvLZFR644fu0tcH6a
gOovheRhoYoeef3dQT9Bn3lU1LZJoK/yeUzG29T5Ods1KWt7OscT/YSwu+gd2sXaOTaxcldXYIGB
9wEytteHWbMpsOvZscdHx1kPRWGc4mzk907nBA9ZV9G71NGLY/AKSiiMJXI643xC8OFF3KJcp8d4
EgUtGXbifsnSINIncLz5i7bKJwASjcvg53auzVsrk8/SlCNoIr1mVfaipMXLaJEg0eZz0yzCtc+1
q+hBq1Q8OlrlMUXaQ5d7ylRkAEsBNoBWIBfXQB2ilYg8bxciS1ddjwiHgKGJsa3MGxxplvPKf+Sh
vbJr6kTyuiZ9gR8DEm5p7sxo/Gkn3E7V+Fit6Sz7JrutfiIPrNwbVo9JemkeqVfX23+PY2HmQoB+
FP1u2nRw4V5U8Ftr07xMBXVk0a+d3sq9WclLT1fxmorlsyjKk+icSSLfYibdumtYHFKFb4Onir1H
QwDdyvGsIQC765DvusrS5VlJyvZan/nfhjweWAAmy17NsAX/L4cz5YP8WaSld1txbIwInR4q7lpQ
Dlop/6Kp0YPVlypgN269NSV2kr+iUnAmtn5WqwPNLbCX6azF9FOKRFvchI2NQ8Gyi6owdU0nfumh
V7s6tmJsZftleSLEOoDfp9kaRVePCi62hhShOtI9xOBMpsrLWREfyqsi+Xu4umNiPUB0Fv4wwyOU
qPjVqoDf5jLXwPsyAIb/jHbKi9SgSpD0X5lIjgt1YKS4KFH2YktAcGT8ZMyBLsuZGAKjGQQGEler
/XaCg7RRM1HJrPFsizYTgorqoUbMK9e4lcJdQvohvwVh1NmgIO3lNC/9dQ1CEfRGayGDtLYAYdtE
8klL4zHOu3FWzGMm+WAAY59bC+cADUAZUG7DBdyS7AwUkaFFIp8zq2eTTDsol6rmQtiaoZTqGTU1
fW7jAlsJQsZ1rzhB0od+1YS5H2KrFRnXGTKrbm3bYwC5BeTedKzVrvTkeDpqGoi6nla0I27gySIw
Ksnc1pSlT9QtJC9NabdIku2pfYfHOgBQOxZ8kFp/wrk4caUZj9+8Tp/naCxco9SLwMl5cYjrB6lE
vcIkgjo9LWc5n8BziQK5DV7MIX0V3QGhzlcDjVXMfMAIL+e+JxSy9PKPJpSf0hg5IVkR0sunZUh3
IB5B3wJihM4mPtHSfx6cYj8XESQlSuBQTJVvH/Fkt+E3UaDKtHzBingJFHQS4T5lAhNeejB/AEWN
oPrhNwwhOphGZT41gHDBGqZXiqOhC1ysoKaW2kSbCByPFrXPzcAbibpkhz3JdQ9wB96K8s0cSIqE
ayYjcpAhTt2rjWemDXL/E2UeIb89IfGEDzjgNqYShLAKKmW9ql49g/lstehoIYWIAQD1UEfidYyA
uA1of/g16DUVeEC6Ivcky93iN4pN9r10rpKyBEnRN7OP4aRHRcaXxKxuyloA+wjfUPx+wma6VQfa
rYU+0w3Hn6ZclAGWypU/ZgMGzxranvZc77C/YxeNeYMADLYRY2BkJCi3b1floh6u/WsJ96sd7mb8
50CYt5avOepLFi+2n8mJ5I4rFMHWxkUx57NbloJvCbfXu2RfWvheERhxtzGRrs7fnRRpLNtJHR/s
K0BUDbRkDuquAj2P7z3zi3hC3bPoJY8cPJg3jBK84SfyRrOHYUlV8lCpXj1CQjmXM1UgDgecvaYH
sN2Ta5i3q2wkntFRRaNJ+2KVPWqKogkyBhD1qVIgAo1RKOJACX1b3Rnn2bJ/5jPVVrPlZ2uyZB+r
KuznV6JtVUIqDCoD7nwpguWo0kLusRhp1eS2ar65pkeql0XTrkeyLbJVdNii8hOkliSwQvS4TERe
Ap1+ESFbszqs0XWHDgE1nIHBQF32y2Y2rocywZ7hSe3t8QmiMm171d2oq/19KaYHdAynbynibjFq
cVG0mF+jAPWAXddL06e00q/HUasPTL4TP52SL3YnVH6ddLqWbMAjSR7utSo9qc24b8I6uYmaWfYd
4vRer0aIruXx4mlx9T1xwKWvTZrtSymQE+XsgD02F/zJ1Tl/TuhKfTnZWRgsXmGmSCcItlZu1iag
QENVmMsEiL5dgS6XZN9MmsVf1CWosG1sY+1G7tQnJL7R+fm6zcl1iv1UZkE/WHsbWbpdVMxYY2rX
Jcrwbmuo9wacJF+pqrvMRCDPkOyDoJU5OGoFRE4LINH2WUmW6qrPar/JoMNFxXAvKyMnwzEt1C46
6UVzavRBOFJhuG32yxiUDlaPadP/kCbzlmDd4EGL2SVa4uznujhh19JQKbJHB66dUZxRmEJ9TAwZ
2pkGDFqaBP8PeHKMOC1CTzbKZ/GrYX3vZ7oPGQvRXT9hxptXd62mXIcWVnWJ1FYe/u0ydB9vnPUv
uiSt7hLRkktRxkArYmLSaD1V36T+L0jgjQXah3MV7y2NGzoN6dq1xj8ebZZ6N6oDulOJjZq/Rblc
SFGCdCega++tBRinnAx+1GayP/TVxJzPQF0jlY1DPMPUs5bmOla6YwU2kh4JJ9QNmuOgTj6NGQLW
9QLBSwctmFlBB2yUcez4R5dQ09Z1Gt18JGOINYNf2km2h69+sGyE0Cy4/QcIC0EnQwPrIP+QF8Kl
ZjAOlRSiL0cP4/cgnnyzlnH3kxTQsYz8FCn8NmIsyhCCSRNpT07o+31vNEmARdar1lpk68d8v/V0
pVYxydQFeR1hvHCO9Ku1XTMh7nigOXP2YVmin62r+7WIj4kdaYfB0Xx8le39LEV+NKuYSwmxwzB6
zkP0oZax+wbzJsQuFiRooWZfq7x3ArQzGrOUXFkdYW51DIr6JNrrEsp+8OZBeyU7Zm/mLkzGG7Q1
nx07rbylAHQfJ3EF3Hz2ZZWxwTrYB5zOGSCWDNOVAd1xhUKwiiGlragjwFTnZDB9wNhSOaMLiGv3
wgxDYphsJLgfLnX+IjrMt+hSv7oRcFgsNvy0ovhQ18H76p9HQz0uFUqbeHb3+Dqi166s0qkS6nud
yjjLlJmZIUcmT8ImIomd/TZsxeeLMP7Cf9Z9zrH5IojP8HXs611bTHipgy+XLWcvKTP/qcYHmiQ3
Y4yHpi7vZNXsT1VZ3dMmfa7sCN1uqkmfMs20Vci8XZKeVcyRoBv1j4rbVurPfuG5W7l5cWq4Rrhx
h+q5zGVXV+vIM0t53Cf4GCAB8YdB20EjCHw6jMpg1YyD+HNUHjpr09e1HciSx8DTojy8k3JMzcgq
MAqaKttHlRDmcPYC5ucVQ8nMVxo7OUi+hqfhdWwjCrWEiJi3XqrPsTfCIFs1Rhf2wPyuCKUgjAsq
bldCp2uCXOIzpmKyBbCNcYZ4C7HdosaZWM/g97+tlXwGqA+zWMteVJ33P6GjXRTM0/AeS48NX6zH
tobMxZTv1ZKXW+X31jjfrpbxVNgmBpvJa63XNEt9MNrNbQW/GE3S9WzQT6On2PhVWiOyOjRPhpiG
THP2qZbLBnHFPEeJs1sF0+KEzPq1ZOnFLmpswTcq/1h0RL+ZX8IgU0BjbNHQCIEYUNK8WQkjAWDM
YkjVw1cEvVwDTnKXRl7cGv13Z6VDFdNSlAK/qv1B0hO+qY4Hqyih0dDB0nHWE7ls367D2W0LvrX4
twcbKmKFzvioMFsY5fyAeO6dOWkwO2ymL2ayyAKL9JTkziGr6amVYnzUhLhZESsHCEuP2rScEmCB
xgDmW4zsmaDtiiR5lRxnDtJhfMwaxj1FHh3J4NyYFfhvoxtPq6qet2+AfGMYaCW6exiku6NoV8tK
zC3E/FiOl8+6ubygLla5dZssgU0iyrXQpna3WbKWr4cZ6UDZYKhlygSrwVO8KGNO4RL/hNpVviOm
tqVZ3IjBFO+JgbiYrCLYdBqMZyt1yPVUy7FUoa021IkOZ1MIX9eWtZzyrL9TCUMsygq2il9mJWeI
S4v4hxGN36bqWTexRx+W3AdLe1tq8T0U2QcUSA/VYH+tRyyba2W+xm+ILsNKXjQxRZ8ihmTh5y38
tv3ziuhzap3yqhYEKlI6KSVRX3uz9KeKX0pZQZzXGa6IPIv5bgXAkwKfJeYtRCkmbjNWIcrDrCQm
IRi0P1N6TAk9SoiCvPln0WAMZf0ll6Fs09pYs2K6CfzEbdomNUx0IJBfM9BgEMxcDziLqzVPWzS5
iShHrQGj1yR4pjK9zPQFcpR5q2KM16/lz3akTotJ/VgxZB8UshVWhcO7btADkEnsIYbghGMHDDGc
oGcmTAnmF5EGIyjaK/LsbbUW9UeFeW3+o+57w9vKvI3eoSDyU2KhNBzLofuKSkaD2TiV8XOZjD/a
ZnwUTYn4qvE6HMzKeJnR5EyV72mZoZRvIhCalzQz0t2iwYB2qsVfE0qFCEGMHbUnmoHXWp8gOn9v
lB2KpiiqmiouNdDlBpqMVbyTMXyY1/mLeExTEjFlGsUairVhE8y0JL69CFwOncpsEk21Mn1WqR0N
WhHepOsZLD16ri03AMXecsN+5ilCDQi0sp4bqXud6/yxcardOs0+Wka0qQzU3Sgur+YG7JBIYKTK
ErltR6ZbJug1ll8WE+ExfB9g8hHwMaL4FTsAeB8T/zWa81ekevYKg0RLFO1tkSDpjaFLUlQDJs5J
58pLfDBz83aeKYJdQ4KJhEVgTvO9ZeZLsAUW4k+5sdQuSG9kICYKHvgkGh0Hg5+aAq4su0oFgydG
AoPAH2oGcXZgQmdkh98iHpoDlakdbsdc3Y3ETkxDzK0plepc7DvJ3CdINnrzFj5L94mDkENshzew
7nlwWnWHl5OqPCaPCJHmG8HDoGmnIB9CQYiiRyuU4gvaTDdbfehDnU+IeQvkUEJrEiS3wvxhrD1z
oQZGC/PAHdZ+kWF/1kz1YPcrRXyrfp31SQO55W9T7TBp3BnWu0KMcayYsy1znnsqBVpM7+nv0cN9
NQX110BSeJiYFpl2dtVOw2M+oYVaq1ogEfx3FwUtj3ic3VqMqKGaPG4zrUiEynIkLJYSIFjfQ6iy
Rf9IwsXdYqSofxNKI+hWQvKTmB6lMa0BAKHMKx3dG+uI4FTMB8GtEnLpqtKQErkrUO2OkxpNM4KU
oTLBHp9j5GwR2GwdBGWbJXnqzMbZw0nU4hLYai75ChNkJHUfYpPRZNmPCE51tyqMYKOheR3T5z6q
OhdopOliQPujbEfldpt7litezKkd+3nHK+qt4hm3l+spneilwgHUW4+9LwnXF7LjjBhuI02HYV68
blEaeAY2LMwECqjJ2F+27b0B+M2I6dpKQpNbZ8dQMQuahmJrMDV2DBVL45Th6WL9sGJs0hwRkitC
XYj22D/tjClvW0j0lLHmbZHsuiYaDUmcqYGTE3ZijOyWzn2VYq0tmpJF5AJqhxwSZnyf9dl8HWYE
2GwHjUWiCIkWv6b1/7B3ZsttI1mYfiJ0AIlMLLcE900UJcu2bhDyhn3f8fTzgdUT7arq6Iq5nxsG
JcsSSCIzz/nPv9yyiSMknkGU5uJLM7dPpUbr7WMcB0FEsaEu8qZg0nDaiU6Pnjk3uasfZxtGCWx9
tvWzarRhtYDV8wJNofznwzUT4umLJ1CGFcPqbGU13boO3K3WUJAIFXNmddlHjQGqM21DWP6Xx1pu
NEGPWs7oyPgtjxdK6TWtSyXZm2nyQGYzd/nQzZZfKrVdj0PBc2BUd1wivrkMGNGzX4xJ/+oryu2S
IQCy7Hc7Kp21GZo+kANStuW9ITCo3A7VocgDcrC568fkXiVoBDQnZVVW+a7Jp6+aT61S2tF1dp8H
O8AQNfTbk4n3OCevgFB6gbkBGOjXAhcb6EC8tKMcD7qDC5JfTz980/6sSdxNaM93KoAQJt2p8yo3
+1JW7RF/9S2axn50uLVUnm7xjPXC6nu50ABD9eT3xUHTy69z4NgedhrRzm+bcyOD8pAntoaZSNyv
MbVAMBmJy6j33cukZ2QQ9ystU+M+ScHrNHc7q/GOl7S2sYHvvEjXylU3EQfcFVr91szbeVTHwkeL
XMzEmxhmGj/B8TxlYA/dKLqt3ldXWDDDSiM2bpuI3tlanYNfYtApr8IKboszCIVth0VcZOpnvGRW
YR/OWwLtAJV8v98H8fBad6Z1yKLGGyi3aY8+yM2Va9/5pGSyJV1tZTel9o6+d8FIg3g/l8jsSz35
nFWJ3A2dSs6GP4idVPkNe07Y4I7S71bVtdscajuuuLBZH5RWFG3VIe7jVQD17Ph48A2edV8LVJNH
7gXr3w+qsI9tPFH+664G0JGb9rafyue0Sq3j48FKocAqVs4QBDDUFtosIvynNLKQ5fTaZmFzYsU8
LMla4MVWyE5j4KALQshu5yeuwBNFbxBsp98bXRPYEutfc9KMtmmMvUYWEs77sEp7PESJ/9WtJ3cj
zEodUQf//vD4XlxSeYRV8i0iTWVKi+nAuymPbTbI4+PZX740w87cBVgyR0WVn6Tsxo3lov3UiM48
/uehHDAwMODNbfrKB8Kpxqg5xDnBY365wd2n25taUrD6q6HKVja7gBmdk8B8yRD6bge3w6l+xCQg
RHve4gX6eOgWJlLdLOsKwH/zn3+Iff5QmoBoGIsx9eMBuF/88axLEjNbOK8GSOWCTepCslqj6oa0
i+Feqd+bxNDvRRUH2yQHGgx96xDmuU3OUvTJtOrqjEa6pnGMsr2Gg9ORT+le4AaAcVD5olv1mX8e
r5bRhZ6ZkO7pEs0AEJlHSNbdHKlybT4rQxPPUaiXGysOo43rYhzUGqrZSioCNp3JxX6pc1puqOVL
gPbqNvA3Hl9BQTU2IPzaenBzZ9d1XE5ASt59NrPyPqGvAxoHp3h8z6YNa93OukntaUz04nmuroBi
09ae8ebRSeYiXY7W0EK6E/ag+1CfJQcR73PTaRbw9/JU5eEPXHbFxrIbkxYA4/vHs/7BB/vP93QL
mWggvzgD1PKEBKj1IOyvmm6323EJz5S5HZwytRpd5HD98vB4NvbhC8DZvGrwFmWt6uMRgfWvmEH7
JmFseHx86/GgJ+6/vyzrNl7ZaYnftpulB1y6oBJPLKjwnQt8TnruclHgnaCQcE/Pbuv3TJt4cKbp
O8cR2W727L9MYodW74Vw1pVfFxPGMfh/LasYlq11bGEUIlqLz1XWBNx+/sYhf2IL4n5Wk8F3RCCo
/xUk3fFqd3VyUjimYCfi1ni8BME6JDYMQTM2+kaAeoAl3kSYeljkw3pDpBsHGT1nJAwc+8RydC9b
dpt02W0Kv9hFSefuTFnFhkcGbwjNObSQQ4cGWjNxDYk4YZQo9n6LIQyaYt9sTvysRUGHC1iy/CoL
McY2zpynLm7DU5IamMfOYwEKrukUEfn3quJvTzu5sP17Cdu/WC4mEAk1xuMpgs0eNXMQb4AiRi/3
I3m0Fzb949njwZew6R/PIlWKbeY6nJzdYbLLaQcdtMfZfNE/LMqMx7PH91TwiWCj+QB67HLOjcDj
YTSjsisj2Mb+YpGmKRQoRvM+Gbytkc0RPfW3Moy+pGHVeCaeIWFZT3sjaD+RG8gnP5J7Oekb7IlS
gAdsoPzIOQqsCTyr9cszIi9AOis4SFqePEU4HZX6N8TeWMOfmljfh8X47lYlSrr2czJSMRqTuR+o
S+l8RUyGEyV8MJmfVIzcvItq8hW08Akj8myDNQC4h3zXRQ1O0Dc/iCu+tHXa7fDeLDe/EHKuIgM7
jwEzkkM4Ccw0sBhAd7Im4Jbou8RfnNqaL7HKvjWW843GBHE3WZHYoH4bK/9jkrU32g35V6QNF7Ni
HoI1lBYelhegi2FHXeawJMbQ3M0JtV48Udx2S8INzIvXNhzWgCxe2ZOKwoZc4/cc+pXrGaZ9TYlK
SWrrHer413rml2CH88tBpb0auogsD6BGg2iaoIQJrkLnlXDGb6bdfjNzA9zrOUpwekkDKjjsAQUm
h/WXQUvOs3mciWPxdMG818IcXs1EjuoTxlfY+nxhF7okelgfCCZapXZV7kTX3URVZp4zdtN+TttV
hg37xuz9BnyYA24uIo9ZXL+qn0diRTdUs/V5tkDAGUX9igVOUQ+UR2rdOi90JIPhr3BpBNL4tbfr
bAUhkYo6fczrfFxpIeTuM79+NvT+0Nm0Tw9EL3aDXwsUND4aKh2ExclyrxX+EQlq5sVqeKtdPV8p
vUSnBAzR+jSQ+BHT6CA6AxaIKwASG6cQhDWmlXxErv5iUiyCHdIzO1lLWE+OtzG4gHpASFAJOmCh
NEo/ROVoq72s3D+4sH/Kxfo9210uFLM/UcEIaYKXqWNYYBKu9IiB+41f1MxzILsG+Mos1D6f6FVK
Qw83xoy9GDMSu8y+Uen5tDF4LeLa3D3gLpeBWieylRvGatNQdQNQRAbZl3QGj7cyAGaUDnGrxBcK
2llKngUWbq5jbDFlVjSXnU+/XSoYI9Mvy+Qm6GJqQh2HxkKVRE5EH0VsGdsGw3BHfIwq1jxtWKCD
dDuzXVPyx2vEM/il9Zv/TUIyFkLX394UOKSGTWgt/Me/8vICEUwOkMi+zoy3DjpRjb3M45Ki0bkY
9mke9gG+1COOIev//bfFf/nbhg4pUEoE7JBi4cn+TvhqZK8yoP50Xy4T78wHMeIPGeGbAmbQhLoW
YrpbsEWm0Xgju+3gDsNx6cIYi959lwyiWuor6ghGyu2lJuB2lEA+//sqF+39X98hbM4V2nsCFk2G
hn++yrwe80RaCbeNw1WGLQ2i0zTDim2YZnJa4LXcSPCI6Vysf+FVQRnDTP3XQuaIIj7FDH0EjAxn
W9ARwzX4IPQITD2F/WkX+UdcZx8pUCH3xFYKirIghqLeRBS3twcFMdCXvn2BA9tKXqsvMQ40xMLS
FD54GrQJvxgEW2s7DVeip5EXCY4oMQcurvynZLlKxwyF1/SM4sY6vWBPth8mlXqZ6u9TFv7EyfPp
q2ul96VhA+f5sOrhnta4Zsjxs1hAxsiqDiqnvg0/ipnRY20SSjyG+//9Xhvm38ixpA4qQ5Chadu6
9TfCajlGheYAfewjK1EehgUbOKp0vwvfhHxd7DmbhRWV4Ys5w4FI8ilbx2T+XI1ebq0RfajvgCg7
OB3SU5XNiWi5Yd/02i5dTm4ctNrtnBHffQzJ0ADw7u/SZwCMUzU5M2627fX5VzZrOCTBStla1bR9
gM1BCGJhBqGXYdnfaBDhDPDqiI9uGSjmESBZPLD31/QoOhyVlZlRdQkAUTMW+5KINA+YoaiB2yyO
0E3c3gbCsSjv8HrBJf2LPdMRM9P+yEQJUWjuvHJi56l9+z1tbarC5d9DclxXj3lrp/1M46Hcgjlo
RouRY95+J7R8geuxLaJSMDfpQA6Znn90ArgxM3Wc0lpGXnq2yYMeKYZpL6ORKNgOuf6JQg+8CsRH
As0loj5rgFxwGHjVym3vD6y91IqrtJNDWGo/C9Q0YJcBGbe++mr0lHu+xE0vTmiwdHhlTdBAZCEn
IG+GnZYJa1XFVbllXBKvtLg8lB/CjCcMdSGUJhioKv6RCcExKIZvcsBVFXNHX3YXs7QP5UISsCJG
DbVr7c1aew9Qsj4utToERfhTG8Z7lxT9E95XzspAjhL13fhm+gqyRlUy42oJzimaT/9wu/6XE8VQ
wjKWoFPlokX589YQdHBMpNYke3N5yctpYPM9ajj3h9aechvHxzAEXWL4jOfRMrxbBmbFwqSTC4eh
atN/4O/+nfHtmi6HhGIdEWUoFruQ3/fUdrIGyApGRIxa8LXM4hvl82GBvtNhgos4HfyFcVYMPX48
01vm4NmnV59NR/3De/NfNnfThW8tkEhIKJF/pZ5jXdf7Vl5EiGZwpRk7VlW30uOm9GC2tB5M8e81
rVo/q+9WzfwlgHLeLPiGtfDH4FN4DWYAa0IqXvUuehUynDYgYb4XleM/MHHdv9HkSThlz4Eh7xpL
6OlfeLgU2JIx+BDuxyT21xpTdJgVa71vYs/xxTLMpq2fU8veKD62U66fQuEPR1uX9UbwHwGozxNu
dpsucjK0Z5HtiQWNilB/OnifrMFZyWpsIOYVnfu2ahhJbvQho43MCw33T7c5DMmIP21crPUZVqzI
kFr7xCK7mnLfXHohod9F/aIlKfLMBRMPFsvUqZ73IjHXIH3uph8A1tLPpWqTfVrl3absonDLsvBa
mJWfrExsrcy9WuE0X9x+xuKAuYWGvUcgS+sY1ywbsypzTxgGJsyu9rkum3QdQd/lDta/IG3D+c7c
L5jjgyqag6kRZfIaMsDVOSNCEd56iw0Zt5AXN4QbFZjZtM5M7eDq6pZ3wS8sSDEdNvd+nOKS2jgA
2sUYbysL+1lrrs6VW5b3lHA37gJ2q2xqx30dRT/bISr+qD7+vzTqn6RRBkSG3/a5v0ujou/s+h/5
n1RRf/ynf6uiHPEvaeAKa0jXIohUN2Hq/1sW5er/kjrLSEmkFkiprN+CUp1/GYQKC9dyTSL31LIj
/N+gVONfGA7ppr2IYti+bPX/IovCrOjPJRvqBdoNaZLi6+iSXN+/rGe8M8cW8NQ4ab7x0tZVcfHn
HiSW2WAxuN9GDA2Peoe3mZ22+qYQ0Uyy7xSe3JlJxfJVZxTOMUvd5wlj7OcszHDpm4fT4ys1poDp
BkmMRhlgeKT/zEXzXGiaPIeAW96MVeo6AQ9A4WltOsbBJ8LMFFagNArawlyfcDHdm1Ve3cex/1qm
iXWyrf7e1E3wJOgePvkxYyZt1BGJ2mQrFkP2xHt9gyE23nPbgtWJORPTDL2Gddhl/qlFFqFgrD9J
waSRnGqAmeDZUA/pBh7VkWogAeIG8WG11T5jSW/NsNc5HY38pUrikAGMIzbRSKwirB7mXrYpn2c2
Xs/2rVvvC+0lixWVa6M/jwAlJ6w5uejqu1UEwwvZVMNujtNuvfjHFZWY3gNdhzPUsUfZscKJPbNq
qtvx1IpQW6VAPJsp1vuXLCj38Bvcs7M4+aZhkh38Xpv3fHzMuUx6czz/2rXhYzEsjTg8A8c8lcyL
sfKcDkZL3HoBDlDKIP85GZ197obGfXFmy+uEwFWoZ2DSJLH+VAjfWg8LvTbq4csHUdOfrdZ6sfTQ
3wkM/CjgjfwpLxBi2Zl1xqKBDSpyzkgSjnlogukr0PmCH7/G9rrXgpqs+1/5bGCf68ZSrYVmNh6v
jiFFYN2smY8lVMGzM+jJJbP7++zr9l0N7W6yRHuFxo1TLvZQaw057TNU212v4vgSttp7Os3xpm3d
6uRPDnO/6i0gtPZk9BgUAJreB5wvPWUXZGb3iXMaE1tB6qM/6p2AOBRBHB6RkJ6cdOPWuNgdQuSC
S5ZjGTOZ3Nvl8A+t9V+rDoy7WGcOWwJzB6UoPP5cdaDGhehM/NhpsKgqe7T8HNz92WzHgnIsujR6
Fx6UGb20YWAccoxrJeYL61DG8BcCqB2/bVi3P9rX31t9YYjlL/7W13JFUjeWphZppIXF/1/6Wg0o
p8R5Iji5AQbB+APHW8XIxkvLgVIxkwcdKIM1SX6v01lYkunas1+qU90bq8o1688YSFsYWmJ2mWbO
rUpdoMPMD94HOZwtWngCMYavNp8bzplx8Op+B16b1lJzp1PfMYjDaY3kXyMhCRLPvk3cYPvMrNTr
W/5HUYQXZunrioQxqKb8x8Aq+3XgwjIJMCA9mLADV9KmcWxVNz/ZU3zpO7Knpsk+VD00xbx8IkLZ
OoU93AjdaFEo1QGG3PqhNf3sG8prtdZ9zcYNP7zUco5fg649Y5xpn2zcCj1H7wGXE8M8SMO6JJoR
XKhzEw8nXUx8yrC9ZDUM1kl7H2i0705tblStvyUilmfS5I6W0ORtrv1d6BsES8eDs3Xdft3GpXgl
H4ToW0/Go34wguE+liLe0+1gixuTTiDD8WBodrbvh1+Zb5JxGnefCKJgcUcGvAFT69eNG16nRfjT
2XpxYmZ1tuIYHl/2Ncta7EWGnDDA1G3XjIw/XPrxVcF0eZd03Wd7cVOe2gS531Cty8xNDxpGICu7
ZIIQLrm7WTNviJU4yQYtkRPAQawTs3/O7W5DBXrgkop9SCbFhgEx82N8YVQ1jOdx7sTGZ1iIBq/q
9rFtrITR/7DdofCiGOZFG+J+bgRyg/375OmafQ5VXJwoLfeO3TQIZJx106vkYCyTWuYWX6lIF8tT
sOg0sKydZAK8bttZw9QhAa9kjAipjTVSK20/67B+Gn/63IcRipcp3ra9RL9I61bAinUzBhnChwUB
Nc2Fy98yuKfNkPLEXOCV1/Q02/6LBBvfxBKeY2NY13RGwpF2o3FNJbhGB7UeE0Kdmh3/4tiVEaER
0D4N8dZXEyQdVoenT769tWssAJlAeKJw21Oo6/vCMd2z8m1oAXGyjfHPBuLABr/yXeRiKnqqDVdb
tc6nioHEIXWnmNLY/8AVGCa+G3g1sQc7umFrlfgvWkeLneJjc5H0i13mJneVe6EFUTJ3C3fnjn2J
wKI2vK5z+t0oq01RNq8N9gV3x2YuonEC+I02XSaQ+1yO+YH8DrKNS/VijoZ8QjxZGrN5aEzUXRVW
6OPM60wi/5X24K1QBFVrZr4Dfo02WBgX5wnZrDF6RlONt1RCbyGI41rCE1z7Qnc3fh69CQPgr7dK
lgPywXUcT6QFhMAVzYQwqkSKUyyijrDJyGzpI+KiBbWAQ8XdOn7CiJqE9oZTqhpr9RLgybuH7YPy
KH2mJmk2Ofn1mLkTrDxNxPY4TfEp6KdvsiRYQprBLQaTXbVQdXYLdWdk4rarZPoOKt9zr7HzVHP9
HupOselDbYGq67c+dz81nWKsWs6IL3JNYvbP+1DU6qRDklwv6fJxOoud8l/t7gtwCf7Cxq3VNRzW
mftCGyTRdDShy7hWu8HueA+5JToXIeKsMNXUbijl9zJiBGV+z2ZRUDNk664atlIZv4Yo416Ev6Ga
8EcEX2TjLosx9/1baNWLk3CErQ4wBn2M99jjykSyGCRFRmOb53Ls29PU0uuO0P0zQ1VHOdTvxTDE
e43c5xLFQq2372VG6FHtkOo+V0Rdx73AmR+M1Z2UeYiXlSvkxHjDmjflgAbNJ3BbZXcFyWDb6Y29
Yox/bYfc3j5WJHZhBCCFxdW2awzXKKhqsO59D2upmIvyua99Dzun+lxOJXS2dqpglgc4mFftzwxm
1DXrSNS2OxztRXn1a8O5QdZzb44zwRAMhmYlB4LTerM7T9264tpIZ1h6xYoJxdQXuNKayd3CeFyW
U3NKA0rYIgoPrVtOng17jIgduByUza9+alr7HDIEDEj7DAABN0as7VjDfzYg5cOfYMcg0mIuE2oM
yByCnhzUd3jIq+3U2b+GgfUXtsm8lg4pLH1u/iTHON4nMCs20hgZy7uBvVUDP0FV4nuxr/JjGjj4
a3XBj8RN8ucqAS/3i+Kr7kt8ks3uubAJinvwgupUiVPUzTg9ong60z0csGtXh1aH49oAkOUBBNuF
Q1jg0K1H8aFh8GBm6bFJhb8Z5FScWokgi5nXB8ED01ZaCF+62Q5uBCxcJjgZBz21mvMyzAFgbjmM
nvJwnNZhI5z1pCMEqrDlXM2wS708m5ASGeV10MPqgsuD9Jpg+OhaKQhCZhH2bSuWJGvorE57ttjT
tk5P6ITiHfP0Hn/kBibJOnNCDgiJWzPyEl6bxmKUWqUO9uL7rMXggrnPEFWLh2etiOz146uBfD1P
2mW046hhIs4R+5KKcK/mWd9XCiVEjs9nnwXjinssAaBgLzeC8RCD8T0DuCld35mO43/OSqjpUw8h
vh31J12HhDfHkKFm5SCOZWbcIxfAp5K2pG+QWuSB/DTV7yUzoQ0u8O4uWrbaDjPjjYWHseeylA5G
N30xszk8C4dEbFka26EREA/jhnznquOIr9GehOG9bZ2fScq5nQjNeG3gheA8his6JS11S/3DiEuP
QY1xLU3jlcuJ93kS/RwDvQU/UAdSLvgERyvbBUH1qSkNSH+yXbBov90NFfTofvnYI7g5VziQb8nQ
lWu2Ih0ABn64e20r7bDoNUlf+RXpiGnCcNrp3Kugn0zOwhA2Z8JhMBvfmbPD18fdHYAcb1rzyCJc
c6EjDBTe3ClGqmbn2p2jC4axAXdTv+lsu3s5g41gsLOQU1L7oNzsq51W9amKrOc5rPI7EeScgJi3
b4qsI/CpLOnC3PEe6aLZGKAtVzNlYpBopNc7Qb1lpmh+QkyEf9qwjtyivaGggcJkxdE2XAgmj4cu
138UccyPayENWB1Mp5A08aTPTnGHiefEb/DEzDSvrWpSzaW/8Bp6dz+iS8LkEMimtVRx/qOBrCN7
vsOOiiKF6qnjXC6jmYSuGR1yRDW4ZrbbADKZciHRj/tw9pEbOCLY9377lNYwAsuB2C4A73IlyhH/
/8lq9wDsP33fcj2t7wd+FNYU8V/ygHkAAwjRApd15dfHXZkhNrj1Q4hRunpyy6q8hdVCLx1VuRVq
/BbSIXkxKSdbnMAEbBgq71JOJRP/6rOgu4NFgIsb1XVJ5nVheH1uyQ+ujMtrS6Atavp1ZyXZLu6J
/BnTKUTnAHS3bP2t0yA46JYBjkjQmg9koXErheNAtHZpFqciN+e1nZftzg+L5U6fiRTIvvm621zh
O3a2ZVxr5zDpCUkeCaU5I5Y7BrYxNIn0FGju97ET+lHW0U/Imd9ocSVD1creGzjUI+BwNnHJpJSw
23Q9IMTYuqGZvA9z7KWTcryA1DUOOZYy37d2kCVh3GPPDw8Qfk+lwPwCcTD73jj3nfhmTFQ5gXQ9
cxJi05WoHhnszEwn0MzYESLsPpSoGHRqK+WE0bqwLNDoXkAhCZ1nXxJ6LwdUmE3T+2f1js50uA65
cQfdPmoGVLrUx2xUxzAkVUXxpkihIzZLR6Fc2yZyQlQF6cZ8LlrL2U8ZztEFNA2YIEzFNfw3ZA29
NauA+Sk/OCvM43fbGPVr2gfhWrqVtc4t9nbRzQdyNTkyrOBrlTn1S9KKl9aZoPpU6TmYBvts8mZt
aPAFcvmAxM2FTmUHMdN4KX/xqUTHqiR+ISvMEOnUQc7GsC06Jr6iwUJYhdlzV8VvWFxZnuihkMfW
sgpcCxqhwQbgZtU3P2nMs+qQEDTSPhmIrK/tvs9z55IOKaMc3O/x3dGaMxOCS9H5yYkL+/DH2X5W
vshQAy4zTaH0i07NTQQYtXUgb21Bvi+BfOFGVSxvM4vkG1XuS0o2j01ox5i3V2qA5Ew4A+LS5mky
cNknxna66QA5hl2lR7Quphfm0GK4N+n/04vKaqJdlJusM3c8qUqqC57LS3QT1VwufFhlcXBJfZuA
OYvOAQVbu2qp3TeZjvmpPTXuWUe6NsSOQeIUDzMuzLDRn/wQ/W8dC1jLbeE5dqHvrZymNhbDj0Sw
klBe44lAbbVEdN2HvCtOA5PDXbPAblG5AF+zm1IrAN4skWE0FMYBJUVPkpR0PN/BZk9DPnuKxjg6
PZ5VRrb2+4gQMVKsFumsBse7qM5UaM7exOY/IufiDj6ZPzExo0NjI/CCGO2A4HtoFroP04+TG2sl
uY1QLNZmR/NYimRrw0Z5qqBmnX3RGmLVGyO1qBamJ0p9kh/gPXq1Ezeeoc8EGGAKRJpE2ziU6PF3
QvRwA9fy7A4AauyNqTM2otUCxileVMEQlrn/1e9aJMU4n9ORWu5adrFz7BRtRG9Xoydrob0OSf6Z
SreD4DTBSs9gy3JLeqlb+BtcB6YnI5vrRQkVQVSqslMC9hCYEGm1opgQVSaEf7r1CDHZODmhyJ6G
BfTSRvPaj+5IlogV7KIuiF4DWCJHlLXwSyM9fGWXns9TEfzAsCmyX/TKtl/CijkfdnGw/CZVe7Xd
ih3HePxcTAmxj2Z/0gs8+cSSEznF64WB9w6ZlVALpXows77YQQUUt87xX3o6dgh8brzHgwAhwlho
hyRxDo8XHZvJtghgAE61uCDdMi6Pe6U1jAPdMMJwUd5KpMOrBwhZCis5zUAZa+mLH77VRyvq5HRf
+UQE+ZtJz4cb3ReR9aRhGPFIsMrgTNTLNm6YUOjtrNEvYfVptuv5XIMGXGrNuvtYMniVMlay0PSt
UbnyXF3a9mc8h8U5GtiWMA9Etq0JDt6afJaa0mutosg+EQBSYx1x6PCPvWDosAIlTM62iBHPOYnv
jR0BMIEDpaYMeElGNJLLWvBJNU7zimiZOcaYtPumnq9QB5E5p/5wYSTme5LYxqvWIDJLYYFfTD0u
1zq+A2s8MjK5iqD1zr1/z5gtnRMp633Khs5pi8dBOBs/88wtT82Qpuswok1Ke0Pb+Z1JHJabndIR
Q00ppnA1MEU+PR5kIdrdPAwvqhf2qR90OPvZ2O0fBYij1cc5qLN104ywL42WPz4bB8a9gdfkerpe
FPA7qhQzi401HJifpZvfR7s6DbmGu2JUfAQm07wIbHwjOKG2but0KKr3DaAHdvWmc9AU2A9GPjZ3
dx9tpakqBkJXBGgNZhPVp7rE/MgY3E95RkxZyCjeiINrlhvGRWkINUfN3nNkCGj97KBV0ji3uU1j
6l3nubORZrs4p5xdQkCUE5mnqi6f6lAVJ5Jbvpilwfp2h8tjnPxQnCo5H6UqXv0s2T4ayaLBCxJY
/UvrAOg0Dc2tlhUwI0ltJL4EXfRiEI5d6UfUzD8L1INbt/msjZBHsaE6mGZ0IZ6o2k6oRVZZih11
HFvzbi40y5vSLtzPxfEhln2YS5gYFZeabp4LrX9u8zC6qCD/EhKbTeXpfqilxctSL11K6TEn/8aP
MiYKhCtaPlk95GHlp0YNYAoxvbqsBHiTz02bBZZHywuYx6hmy0YDl5xtHFerFiF1xPjeVgLjRKcS
WxK06QBTbdNRKX8ixwlhPYYGVmHqr4GCQtuUOeP8stBxKlwS6XR9QqI0u9D9y89a3+Y7/GJohdI+
3kJYp2423yCWtE9Tll57UNCzazt094E4zynjhWmK5KZMG/My5bhCd0R6am4uaSoAMskbAjNBkQoJ
ARkaZ+UTs98hwZKJ99E8UAmOtyZnoWt1iRrAateZNf0ahFVdGnampnOKrQHSiYoB5l6oD+qYYZwj
SV/dgyXF63BgI6w7m63SdFZdTciLpnK0IA7hfb0PUFlG5qs10M6MpZ2vYy0MvaCzK+JTBaqbcEeb
QPIQ2hFPJTE5hBMXt5hp625/bPycdyEAxaTSiY4b09CDw9CbX5xEn6+1tO55ltTgecHbEvrGR+ui
YNZA91qI1HgY+T8S5Af0w5xZelbvcSFGvqmqcUVIadmsANs1L4ltzl0LeMkBGf5l50Z11tJAe+kY
7lgFRPcHmNL51RfGHvdyTPrN3Kc9mUbzChcDNEpWHh+zN5SO8hDwLq3MmtJKWsUPs46O04RWujPp
LnJNs4+qasm2DPFvg/y6oKDQRQMfWlph3KbKDdFNOZT/EcGHYzOvbAvYxpLgO+DvHU4VITHB5UD2
oPWeDJCom4J9B3Z0/twTFBeU6kjlJbepH5MC2mcDenOgoNiQ+QZ+OlS4j7Dth3e3Va8FO8ecM4iK
/YuJfwB+McEa1QTav6RyaTMNguDEgLjQzYdNjt3Uuu9J44nEa1sa7iGQbXQaOxgb/jBbR+7TLyNw
VgQK+kDuTe5rW1bV1Wyje2PRaLtzdita2ly3EEQKRL771rsOwVgzvYOPj0BfD9qpKxqc55fWtDPZ
w+2YasuJoQmKdEBMz/wrCD7HUWPtbR0LfQep1dmZcZVBkx3te2n6S8rZ2WH7AuOywhfoNc7KrEyE
7n5QriyzC1+aSRJwNbjFRhllebKXB8jBF6j4LQJJipZQjM920Wjb/0PZee1IjmRJ9IsIkHQ6xWsE
Q8sUpfKFKOnUWn/9HkYDu9NZgyosBkhk13RXRkaQTvdrZse8FLe5yaXTGi4JcoqDyBIbTczrdqsT
/d+bZSZA5Muzk4PkHzXPzM7e8iW3tY92UTj0S4ZqbcBouRaVt+1Cluq2xV1uJCHVaL9czMH7nOY7
oCou0wyL01PlzJuhNadV2ijntPQVB4MFMj4pq3ODD0ifSnWcY/tN11S1K4qSbqtqDJ6aIfrE8/9b
UbXeS8LKhV5SOb7FjnKfzFYDlGlMX3EJUDgW9+s5zjl8pZ65K9FNV6XghdZOLz6Fc/s9aTh8sysy
jmZsK98iy7wbk27YeHSBZW7nrrLWaHiO29nGqqfKj8cie5317FiZbnZoNfJ87dih/wZIrElZyA9s
gfY9OZrN0PfBZk714BJ3NfMZMzryN4t157nza+Oy6Y89ZAMyYnvcTe69jbO3uhyWdjPztbJ+NK6O
V085+n2OK1ovo3RbmVGGUUMUa2tgCibm9oMt8wWFXTLsMAZxMszig+5yOXtiRtHsaGlR4/w5reyG
up3PAi4Hj9ShRK7N5MYYRsLUExsUr892GWLgUcd4EzPXFCY0j6JFjkSlPc+edVc2b3Wa6uMnLKe/
goSiyIqp29ntx63OUvo5L81nFTO7SfIy3FARZK/5iLRdVEbNvccez/jgzN1hXCh56/wgaJMtaKHq
QDVxB7Ueckseus+j8mx6DCmPwZ5dbuMRY2sch5+1diJBi/PQN1I6h8sGIn+fOjXDOFZJr2WHSWen
ux2DqvxS4qOEdDcP/uP/5ZmJLgpgObbys60VFC4iPq7LmfOE1a0GV0y3LuOQFnfFrpLTHfxMf8A1
bl563JI0og537kNqBtE7kMX0NRDS7kMQfq20CZOSEVgYChmacCbCbs+E9WLJiTm1x16+y0OSVTAD
PsnixxSqGK2tYAgeWANrRBWeVBfSJBhn42kcODFqlfvE8Y0hLBLgTEnMxs5m65LbLTikIMasTu8d
op/u+GOdnSdsSUg2GIeiOWZDUtXNbcgycdaNX6YHA2mRtZOYHb6XdK9BG9Uv7vAJv+3dJi1PXY8z
+1Pkfu/Tlul3NLsrvEvty0ic88Qw565N8w+Kd9tnJTYM8D1fWhUG8IXY3BvxL1JKtl9X4mtu6q+2
sj0ckV6y9cel3WzyNIom1aTW7ShukIG2tD7quyimV0R2L5bZH2IOHxvy3tj6ucxtW/sR0Gbnhxrt
gkwSY7+SnMm15tJytuW9bLaGtsdo5xzHhtsn1I0T55uIt424SEGOjZLDZgd/qA76JzpIWiwAMA6m
Pvth6FSexWx3kFJsY6ajLndH38j0t1Zja4747lLJO3HTU3e64M4yZuJ0Y3IgidLyjZpuk1uGrYtF
7XkpvZU9VGc9A1IahrZ3eXynlHamcdc7QFDodB8wfL/H3/F5UC5BDqYEUgRIYlWokPb58vju8UWb
G/3Ym9o+H2t1VTntzGMb/qiEIEfbpFV4LYPh0BT9hEFl+TO6H8Lr0NA131o8J1Bb8RHatkECxSnh
LLIDuz6+4GlT2w4/zj9/FszQrusWhcSxxviqKze+svWfD0pldHbm8fX//vzxnaEDvZn72iY+sIX8
xDilK12g23ZxtjyXE1pR/eRBzhJbOZTOsO1dt1qu+VRS61v+fmet+g5jNANhv4IHzIwl0Y/ERd/M
Cc4QvK5qreMt77UEarubF745V/XGWBiBOrU2GzjFZLnw0r0kjCbPfVT6hu492/as1pMVxXuTFSFo
mfcxi79nvLNrjUWwcdNrlDMhE4H9NnDyovIj+gBE81c+RB8FRj5O/tR6MJqsPFotABOcZUvpcC0i
xu+1dTIoNMeZ1hIVa49OkSFPDz/y/Itt918NxL9O1cZ+qHamQfoydT6lhkRWC5ttreyzNzEs5mzH
rs3u6lWYq+cGHTWRTocDvIrXM5OzlcEpzvFw/JECmDSPxLAM10WifwVz1azCt874RilswUnKOhbD
6GzySke16RXgtTi5CjN311YPYinvUgiosczwmZjGauz3llWMN6smN2LZX2YjPU6OS6zPyLBUuM5T
aqdIvGV9lXO/5diKExNKC7M1K8iQoz3tEAQlfc/LJDqU3VPASHyNuZ2IbNpdtf2Is/uTkKWDb4X9
QcymkbwYc7w2PTshfyEehi85qRN9yhuW3WrDQ2PN6FhCsOHv1NPlVNjsE22i9KD4lvYSyJeEF9LP
eetrgQ3paMPrkL4wknHlTLBpviUjlaW4eZeNNJWlFN8Z68FLGNtsUa3YD2dO6psdDdnoeRxyxI95
CGAnWDOud/niwayP5ujHaBBsW+6LWg/XoHEodSmd7zNUUeIUSboLXaztJdjGLHhCO65wPZvk2ZOx
2tp1cDIF6L5OeRs6xKY19puJPLl8dZGJPKdlxEMgde2E8qeXgBp1UE0btQz0BHGWDtMo+Ll9psTk
iyDf2YTS19PQFBu9a4/82y8DdZ9r2LonM568VZM31Eum1ktIzHhl2HQxlTFVtiZIpVHWn8wi2YGH
j9Y8O35KR9+zbd+aiQ7OsE0OrPAM48Mtplk+gdwACDdXmERltc1mKBiYVndCc548Z0BRUKSsetCf
qlflhnMmgUZx72qmj1aQ+wLi5UaXLcar6KezQGEaqFOIlWA+x9jvvEb5baATYnfqnSnzG+nItbBH
G5U+c7dtor8hSn7hfY3Kmxg1LnCsz+sCAtpGbxHoqX5BteYZUzBGKak1JS/Frl7j8wmwRGzo/EMa
SJpD2DZ7zpw5KptEhCkZ2icUBoOEgzxFIGaY4nsDWpTnn6QcufI8nwkaDxxz4daKpn6xTbbNTb/N
YwsAT1SgG1qNnzewF+cMYxKgz3pQNQK9Ha/KkUeFcqozeCvQAZDrSGFHK1pHs8o2fDx1VNY03SZ2
yzUI6SfqVqx1AMUBqD/5jQhZZ+o0i4UwRyvLmW95BsW0yRLlM2aSNLixV4Onf2tTSsWMiq19Qu9x
FpBF08ofGH4FxUYM7Wd48ess+FB45j7NmKXUgCh9BPcXckhU7G2zwvqeqRR1ZfqKs+lrwoq2cmSl
ViGGGpAK9nYI9LdqYuTDBGNVjeIj/LJw5bxmHc3uM4Z6+E17x2kvRYZUG9gM4kDDElYqfLnsN61B
tofI7kmSsonX3SHZ9eVbjeVlPbSQlqq5eZmGSK1EjpOyANYoIz5UW7e3VpMcONh9iuPkmxECkpAs
xnk9bbxoCHe6671O46kSwReTlciHaTKCabGedcb1octw2XI5+UbJZ9IlIQwr83tZqI8LpTH2iFzF
ychGvZjfMi/76fQNhb8FMFv3oMr6S2Z3ygf5hNQwn4saWA3DIYYR9eh3WSu3vdbfjWYphtWCCKyL
/i0L4tZPLXTzMi6g9dk/cAe8qaIfDnbr/upn7yecA2NTpdp2qF39L5Gih/f93+Y0xxH87xF7EiSL
/m2Xq4pMuHFaBkfy2D7gu0+lXRKDyLFehYMSOxPWBmMJ02LtpyY9JZiXaJeEg75PTDjaWEAiMEva
4U6xO/qzd854x/g3qTpwpMTXa2PypZL0HQTboj3XCdESjmTUxKFexl+2F7VbJ7Q2jOiZ56fexRNd
tEy0YDy4oUN15TqzEWY1g33ZMAccUTLj3HY4Uc3p+S8v8B0n/PECbYeXR7qApVB/Z+3rQfV1jaeC
o8UxTxGqYTeRY3SfIwCdvHCANsMIaAzF8YEqTe01ecDi+ueX8ZvHmLfJ0XXioZiNQZO/+wwNooSa
wnp4xE2DSDEnwCVtv8jkW2Gz6UyXD7OEgRkUafoXe+PyV//78iGK5vLJuEKndeU9075SnlPiDoa0
sEjSDXJhHEXuRg5keOYFzqps7PiNAzvtz7+zuXz2736yIVk/uXJ125Lvs3CGW8RFnmYSCSqqbti+
ju2gUaTVGPtWRbtpWOi1zfiaz+4vWLm171p3wvzs9jLig0t0LxvTxJ+IH5zrfASvP3enNK77i5TF
18xmE4/X4W/21PepMq4Y3ilXdx1TWFwy7+2pU8bIx2NnDE+2Zr6izTS7MaYpEB38RFj9XRhrlIJ6
j0HPgtSxDsw5hQuLhB5U/bTFlRgPZnGG7nhyNAikdddMe2JST2VbtqcOkEFX499zhLZDN8ZEPv/I
BhcecBMjOCBNrDIMF2cC7HjlHHvNKDrGPRGbO6TpCxtv4/XPn9TvV6crbQ5kru44JiLju9BikVuV
zjttHzvmxquGG3ilCyp6++5zI9gJRjUDYMOJP9V2om///LN/t97ysx1DepxJJM167+6MNDAH3O+N
fTRgL+Xz2GwxaZJGcQLfWcamf/5pvy9XrnQ8w5XSJm70WwbLboVZ4Za0abzTfg5F+QGP9z9hscTI
YGUFP//888xleXl3D0ANFTqZKC4rZgL/XryTKquYfBTymASBs4m0GGRtvTMaK18V3TLsWCSCqGDs
r7TnsqxzbF6Cp23hMgRc5NEKgvRBqPL5YRrNSi9e54JT1UD0qJDWNmHBmlslb6qpjuyhvb8sH+bv
C6hL0TvNKpzEBN+9+4CAoQXTkNrWMYw1B2I84/u4qe9G56rj6Hjj3jC0zwIhzPZ4uRiqupWXjczY
Fjvi4OIQKcH4BF20Sq3JQ86wL2C3P5pRqV7n/EMgq3n35zf9v1zOnklxCC3msIh/W3c8E1bEXErz
yKiBAb9E7ZBule9xAB6MoDD8fOmoYBSuMv305x9t/Jc1jyvZsQUDaLo63j8PHYa3/OzMPD6QpVU+
TyvDxbnTQ7swBGp+UPfTxWjdktx7i9a1eGrrUR9XePz6v1zt7/Pay1JGQMZy6Q6ShA7F8mr/I8Te
6xHoQM82jqlNQcfDPTQvnp8711+4m8sPnMq54dgfao5W/OXOfgTh/n3te6R0JIY6B8Hm92VlIWXq
eagfS13/wkywxDkips/S3WUifZ4jJGgh6QPPgkXC0WOQw+mS+A/tNyeC1EG917facPZzV8hbL45M
7uGE1KVPuTGQD6hL2wjh8jZaxh10fLQrA+uovM44wTPpj1KSpTd7fdfK3KbnEsmtxFN7VZHaCOYs
KwIjcpvBe8Nza8NPL1LPj63suRftvqu8/IQoseRI5WRCqWMF21tE2+DSkey1Q7BxacM23asNnmVG
/kbT9TPY5mYLEcE6DEawV7AQuFD8yFHjWcWmvRuWgKkqNehO/fQ20hWpgfEdtCx5rhfMKJvac9MP
M7qYh9jZcKKKO30GGdC759xJX1qV3LuG7rg+zI2/XC7/5YFNRpojK707JgeIx2L2H5dLDgctmrRA
HtVguSc62HY4Db7FYeM+9a1+chU2jGTCMwDPnSy7bBfQ+ms3BvKgzzXiMiNYVeErNrt0B+WWOQFe
RsSSsj50lfwA0gJORzebf3nh8vc7npIsVlnirJ4r3PeRTJX22FbYAx4fNlGJx2TWpl+dUvJbltVv
rjbR5yudSzLPAdGnFE067+6tZ4GmKnmcYqEBlImQh/PhHAB/ZvoscA/WI3xyTRwSRfDSjj8q1KpN
j8q3I+xM5KhEa2iQtQzvs4ihHK0MLbMgk6Hk29jUj8ZY3h87q5Zz/zm7k5hiYfRGc5OaETNktGUw
1eJp1NBC0vp7TX705I8pXRLAXrt9xQSvHiaQbW+uoEtRZpHw8WHx+7G7F7zDtywYITyTBtsXLT4v
aQ5f/rKkvcu7sogAW5Ck41hQuYkf2d3/uCr0qgnn3uURlrp7j2HPtXHaaoOdjXyRtxAIaH5nEIck
mBQWxcmVY6zHEFNE4tESUyd/Wd2N3x6pdHwt6ysRItY26/3rqaIG4bKeZnDocjg4DZYKx9mMhV5f
I4tJQvuUtHmxdkp8j2CmtuGMUz13EN6gMzfnLjLCv+x0f1/1eUmkmgTJbo+n5fsNlDubeLIZHh7N
MBLYTGEZMq8IqC2AqGAwnjGx1zm2Pl2Y908HOyVjr/fmCdCG+EsrkfHbfn95LXiNDV0sm1f5bs3P
SOcA8NWno1TGwuKR+aFpq12EDAighg8tME2sr+iefmtrhu90vDZtKG8qSSGZVdkdXT/gv+ksv+K0
y2Eyik/zOL/95br6/elks6FYDiWEmzggvD+aQc6NRrt0hqNWQ6YkO6kfMqWfccfCqUR23DOABaiI
5/8WBN5e83ZVwa3tRVl41qJnMRNCGRz5IVR1fQBj2K3q2s3O6TRcwu2I0fe5rMZsCY9fAf+WL6wQ
2QnFksDRUG7MjmW4SJrSn6yk3syF9yXI25/0KWVLgVGw1fQ2w2dV5p4f5hjCZWwxXFyM1WEVwH5w
Jc5Cu9kJnPpW48iDrAQg5ClzNq1ZNVRvqOIkQ0bbONO2wG+dXdfAXu0NJ98zLBDYg2yogEUe+RQM
TDfu6Zyp5HBkNhpgb6R+owCydxoFsvDjS9lO7bafCmv3OIAUCHq4X0V7nklLkg7J7dsMoNDvN1nn
mB+Mie18nKgPYCK+pA1HXBWlG81qjQMJzl+1jh+kF7MLm6G+qBCmrN113u2xiMYMDU+6279MVfdF
L2ayEdpmwGl1jgztuTHB8it67DPHUhdVfkLwj8kceN7RhjL1OElHQf1rzHGwxx7dTiVPgnU+K+Nq
pBHPuCzYN5Yc/7Ln+P3ilwYnffLGnhRwWJbTxn+sVVFOQgY3V3OMEsFpDfTcsocuh41LBngLER1d
ZPr/3/3S4La3HJoduWHf7/FbpZttP4b10U0AhmiFdUm73jvFWp5CP7Qjf3bFrm2BjCyurIwwzz9+
BdnZ7vnPN5X57oADjYCtlsmTkDCY1H+7p3KiH0ZVSwtpWnutHDc/cxPxCJYMbLH97ohvWAc7DC6a
1U3+kteYiekf4C96H+NE24b1gFTmDhcq7b+xEWFwbFJ6gNFx1DL2Th5S/hw+CeQ/v8CZTQEYqKqk
2RTjaP5tpafA8d/HJ4vfxRa2LfhdQC6wg/3352mlKJUWpu1jOFaR72qhcZwzqR8zCGTZ6vHPRBaN
4+O7JE/XTTlFh2GpWI/pP2D0vXzrBlieVqmbpVvqYD+OY0IX+/IlYhePxX1k41lLqEX8kaQTC/Wp
YGdQtfPRHBMEhbYFA4UVvdMr4ScJAYpbNwHKmBFTYlscIxkDbAnL8X+/1XGmaCDAaIUoxDEO3Wkj
7eZX5k0aBMh55PnedGu6twIJDLEIKSXosS2lIttbMqGvuETXjq3gmGLXDtySX3sE4d8u306EhRAk
jvny5fGdB5oddGau85V0MptVoT/lsiUsU8cvYItJSwe0n3EWTfejbe1MV8dmM4YvVcdDi1UMx1z1
mrUZRmO62JGs5p0TfggzJXdORZwNLQG/uGZHK7MOXx/JzH/iV/gFidxRciBH8kDdhCxTplZ1B2Vu
wFEJRAZD0QLF19Y0HAliWqAtCgVIDCzqiJfERNx4jo3eeM3Dzm/wsmzGIEEqSBFYjcmqTx6ZoF3K
Kr2eMtc9OxkVMYOE4m+B4lnW0Wko71YMp61UkP1Sqw33LUGxx6tEA7/kaO8HEHTRWndy+dJCp/S9
hKuB4wvKPBYh36a15qyJojvHmJ84XJRY7k0gNXXLrKnN+3sQVPprrHRvp/AO15YXvJD5XycV95Cu
VYLnUlNqfgh+B7efdVEwbW+U/rqrAg7yGtKKfXjEdXhsaSs1IF1pNcXQKTVghPSIy5PW2nMNKgBj
IeZVoeW7cKw5LzQcpz2pim3TfCc7u4f9bLwOFoTwpFIaGVBG8lMhM6opjcXtJM8ywXkGvS/cgYqM
dyS3qNxoOT95FSyxJLBfMYyZmxh3za7IyEMmwPBbN9LQf9RHZkQ3olaMoQxr79JUfTAza6847ONR
n80NoOrjFA1rpI8kr4zPeSY/Wnn22W0UxtIuJFdKKv5gdvVWo3ltL5RBlA9sq60T8S9DUn11b37C
OMveOU+tzVBb0b4JNwM/NO7q8c7LXEHV1w7/TCj1BNuhW0MaxaVOkOz5EUydFlvuWHmvJv4uRBhm
mZKt3zkfu1thAEXKNToi3AF7Fa2In3DCVrve5TJ6pIsDHLZ3C/72Wovs6HsdftXVbO+8xkh3Q4i/
b9JTiOugsYm1clwnZcD1OptPM86Y1wGPOKD8NMScxD+mVXchyGOw2uo2vhGmC04H2HgGm3+Panb9
oofYRS9EvG8q/exJLd+LntwzPCo8ewT+NhZlAKSwA/GMX4AfP9fwNlPH1wFm0kFO2Mt26cfmybt2
EyTP4mBNdvkCmUGty7rqEE+sdC1mFNY8XfxHRG9pXaENjcgpBoJ0b6nCwzSklkfvpDDb6lgg6/DM
sCSE88gq1OjcELnotG0tksZvcY34PQLWxTbhBcMNPHkQfy9cCj0vQODQI1lwGnZT8pNCJHXC21ee
9ShanCkETlKMlWePwkRjaM+MetMNA0hvXTmx2NJI5qxTrVAHt2/YZdqqemVfuy7c3Hpix0RkxWsu
edsZV09oMZmIZ4I72YowFGtM00BF7luPgYo1Did+/xA8DpAt3R3vscynOw6qkCsALvTgVFtphe5d
U41xK7mZKo6za4UZ8xiRg18GuMOxr7RzDHMwUIhknf65KEdmcvnwmphewJNymvy2VDcMxO5Lknzn
wYDC2ggX5C+nHk6SlTKJbWLmtXYtIYs+6DFC3b3RaOiMkcZWrya44WGeHsdUnbLxCATIIVrSfoVh
U++iTKi1KhMY3diSTkXhPsN2hQDsfQ07dfDIyRwTDxPchPl9GyFrr+zUAIlY9wtr+kPXiPVI2uoU
4Sbf9315RGWMT5rkEVd7MiADUuJrdCy2lSVLyrOWqG0JNZzCW+9WtJRKjbVe74IkfrJyRn1tyY1f
lLnlazqZtA6H+QHuvX5QU/aBRz4LFR5V3u2lFslrOgJJ+NvW7Ik9Ikhj76eIwTvV0aQGp+uhpsYl
LiLLbU4lGdxoBbBVq2jzZXp19WLxK1G2PwnqXPAFkJKWo9xEuKZyhd6NcbY4TRnb5Srw7dx6C6rJ
XEFDMLetK9k3p8kN1z0fQ0wjUQPpAQV4IPml7VRKUIC02HxFkmTQBjPJp1XU24bEljekYrJdMFdk
JTzYqbV+MTtdXDm24FWDT3MbakGSH1sr3iTI+/ReFruxrX0KGdwzBrpuU8gipH8+02mJ461vU5oL
qmQ8SFGROV/+akThaG0stBasO6DSnPHlQXRzWEJd1qCXylQxyLhuxDxxt6SQLxVLZUYRzX2einw3
9O2wnmubwEmfEPEJOpdKRd3Y8E5CtnUkWUoqDYiMRGcgdrjyZsiCuvfRTq50VDpfbHgbDbBK8lqF
tYrHoX/BpbZ+eH+LJEJmCeXXzLFxFcZpePC0dlMFmnXJcmva1H1950j5w4yqvdt788HQfYutFAej
8Qd2DtKHWfME14vih8KQe6sDk5qoq8mM+2Y2E2U0ZeCnKj2bje7tzTrT17PAagurkoI3NRg7tmib
LprtfUN4YuUwumQWx6kjpPDJnhgztE0PUE+3D1lSAZKrrJeHLNO1IjnYWk1vWpy/CR0HR9vbZ+oE
T9Zith6VAGaTnIvYqg9m0iEnB4qgdd9aGPOGcS/4KUZWDifoWrtIhcZZ9vZpdtMfVRt71wBbkGDA
s2vn+l6NIuHXCCb6aufuGBmBH86nfPLKK/4yLMVWqR1QnoG86DW8Pt6OCEgDoyAIAlP8XFAeepHE
J4zJcM9VbfsuzUZw+4avj2R5G+ExqrJwU8/NmRo/l4ZUCDJeS4/yIoa0pdBWXZ/4VWUY/oi1dTOC
5WXD4Zkb9Hw8rfpAxWcZ+m5mPJVMR+Luuy63FWYEqw7oD8RTsgoDmINSJ3Bv5UTv7ZLo+7BEGEmI
khOuBUJd+A1r8bgvW3HH0Zr7U1yXmAC64MghD5880ei1Ubk12OCu3EWm/BoFQlzk3CxBpfhg6unn
YBysLXqosQozMvcOWZ9Iz9tT7dgvXlquEyvWjsHSKmoXnECTcnjJRaOfOkv5iKjTup2snGFxszeI
/ZpszZ+Z7b1mk6mf0hm/yhAkByiwEnm77zcQysIrdpLtMBNvBlDinI2uJXgy9NGR+aNBFx+rL2PB
jAOzvNta9JFlvD4ODI9ulAZzA9rFQbghC0ibXLtZejdGJ3aEgTJCEcRgiexXNf0b07/yyX56AE5U
4oz3xz4U0/Q29UR4Zr8vWMaxdGtVW2807nxAcTPIakfhKey4OGfa96y2O2DyaHwl3P5J84aDPir9
0nZagxNeQhmSNo18oXOLdaveaRmNUMGM8Q5mAUaVJvrm9Ml8GIeOxKqXPddGwgMt0150IG27WDQe
yz0wyVkOhMGj4OCNVfmc09gnDPoXeXKqfVDys8Y++dSL5qXKKLE2huCZaRF+qDIxbz0ha8ZDAGam
uMHMl7jZvkk4tZBtIprXz6eo0eeb2QEeoDdMe5tEeiOJ1Nma8ysIoSPjrfrKeVjza7M9RzXqaDUz
BW0T41AnOfsbi2sjXUJVJMCakuRRbzfDWZAP3duV+w06gEly7FS1qGRzMGXHpKjKjSU9QXADutM/
JuAGOAHmUeRUwkUrWJzDEY7Ph0qam9Ar6biCl36IQndECuieXJE5XwduMG8mFtSlTX5UmCOfy6WA
kNXkECmX+PHYxQTUg+WZwVFrzMJjbH22K439YN5gSS6b0vBbLGvHpqyiQ5hNd1XNxday5uCzHeK2
Ge3VUMT9XfX0iMi4EVdn5qlcY/2eotC8B8K6eRKsnTGI9ExPO9SO1HuFwXqKsPdduspifjHVT7Ip
m6e+xxHZlzM8dM4Pj+t2wBO+HmoYLk2H87dzxPg8DrVxjTvhfeTp423khB+eoM92KgES9Phj/drp
at8bpsOscc7jhP3R8gbrpGU6AUvdzHd8Mp8oYZRodAu2Mwb47+EOzetMPS1ImRLS7WpKRgtAkxhf
shZowZD0lP4Q7GZs6L6k7pdglgBQDO9lAL/yD1eE27peNzMVQQ+5oDOJPXG1EV4sAmTEHHBLYy2I
0qReMTjDc5WPh0xveU7WFoiaHmz10mlbdOwH0orOKjdN5p23AHJpe7XOPGom+BAmBqQy/8Uow9ug
qgC0rTPKq8yRogaDVEQwSrGNMeld6G/ZYuZJThli06F12rM5htVxRGRxZX3nr8P8G09YmJOk3LUe
Vo1Rb7VdPU3trgj0lxwN4DQxkH6Mt+Ym/J73aLgeyddV1gXxmYg1S7NpvyLBvw75dK01Ul0WO7gp
b2ISj3CdtSYEcliT9TR2VCU0NN7ARGhiCRaYDE7VpM0mWFJNRPWbW1n1zS5XHjkrw6VNou135Kvd
rcnwy4+65qvZdgIkWT+jJuDcWfVqWcPySfugY19WkpOBPel+6ppXxLLxSyqJoEzbLE1ttrZ0UwQD
9nZV0hRm5c11aNvkCHf5mLVpcXKpvVBtBSZXjSQ6LFSwQqCHPRBJLf7ZDbYtatESWk4YQV1h4mxz
2dRPImYjGcT1tyn0Jrba+LJonYVwmZH9NNFd7GikShmB4dSrVhyzSDIwKySk/cKNzjKjtWtWl7EK
hy0hAG9VI5VgAQdzYiOyypD3MAcevWZuQdxsHA6dU9v7KBivCsPlfjTNX049yUumu+fJJRfRWGRS
qike9iG2TF/XxJuF43hjc6Lg0NTP6573b+/UHweXpcEUPNa7YXh+gKDYG+nc+N7KgMz2wExgNTeu
wRSt+iqsL5rsXinZAtTT1pA+XZv6qooarF4ZKY1S22AoxvMgx6PLGeJYggDrcNZtcPwmULXs+uTE
5s0Y3OaZ8zmX5xKQzaJr72ZHN/GsG7ncU9GlI6ZbS92Z3y9lvtXGUUr3Wwdb5aSF1bmuSipJ6+pm
UCj3qdviKV+VuqpvDUZ0QKlrp58b+hjkSfUhnzx4iG0gi7eh5l98RA/lAFt17PJbQlTINxTuy4pU
xSpx249VJ157YsjEjCZgJ9baiQMwYTCI1qz83zItJIOWmtVl4GfC5JYftcJ7Y6+yqiw33RGrZZvL
UGOX1jkBmjS+VA389OWUWefTP4PStLTFIQe83BhIr7Pk2aUvU0uqQa+VGbLh7dKXQPw0gHERD6d9
1p3lnkY685MbfIWi+E2NZGYsZwg2oUnXVmpw7B9N4W6IWRp+0LRqS7Jtr0jHJLNoNlYPOyb0wgvJ
wR8QpoluMBhY2UYl6VgjEYRhmrSa+ZoIRmKG0dk/Zjos37RZqEsR5px2XOPVo7O8UfYX0cv+Zkbp
odad9BRX2bOqOXhZwoL7EoxPdLtrOLA0GnEptlg3UekeotY8NZ2aNs0g5NfeiORGm+TBTnJx4yx6
5pIv7GY84EYxfY26n9VjB1ewuhoR6kWE65hfyfNTGwij0+d4Slq1m3XnV2gwjyKVSdC7wxYwTNyr
NDetQ4fzazGw7HiN+Nxwra9CNbUHMfcjySot33j6tGGZiLZRO5zMCQm0N6rrPyDIxUAG/Gn040Cn
cFkwlRhjK/UdyeQ9oMmw7zt8xnlBnIUmGj2LXzwqMiHrYBzE7btzK1qG8b+Va6EF1LJHgU1gJr6Q
GqNML5hz0DtEhOZ5/OnYwPlmPfaYCI7hkhVcFvTmRxlH9R6WCNHz/n/YO4/mxrF02/6VGz1HB7wZ
3AkIelKivJkgpFTmgffAAfDr3wKzujMro+N1vPmLqmKJRiBFgsd8395rz5/KFi4Pjh/vRuq9PNhS
l6vRiIbgiu+CKgA7aUS2L/SuOkidYu1VNEmjOD3YFC/91ALoYolxazoNVVi2dW5RtVtTsuz2MrZT
TEH2gJ63wFjud0O61kVZHIYu/eg7Oz6zlK/9xjaYu1g37aOyu5OdZ+yN1mFKmdRr0ZRK3nKb2kwn
LddEYFjFsBFyeJNm021klxWEjZE2CMe9WXuuZKM3LhaVTiK0iVp1d53x+w6SRFkOm4bdVm3gC+Oc
xIYK1G7Mcvlqt/o+NnE9O+oNJlrVGgmvIpKPIQK8GFYN4KbjBYmn4zsNnVK1WY+9TlIhgyyRnu1x
VtW72U21G9kACCG/EMe2lHx32Ii6y2Yn68LPRkJNcJues7kGsuFabemrnkwOJuiv1eza22xpJqp4
89hGSeT0Zb2lf2LsK+xB/gwxYxfOGKu0sH7nPswver/u4lg7tbK+0eVo75UJAzi19It3KG9XEFts
qkUkpEqcLvskVdug1SoSL+32ocr09j5rEnOfmx2lRCW/NDe2tMw7KxWnxi2/qW7mrqvBrLcu4gQK
FW6/oeKrPdZMVfuCrkfZlJfMguUmY9x8IRMCBvM9kubpPs7AW5AKt+g34nNyn9UENtl9pgUMHxfH
nsAFyFqs9IQheo4m+8RKdJhuqSEHRgPDI4F2eodmlSZdbU8EHcqWb2M63Rq43DAOk96HD9K4U1wG
W1Nv3V0IZIZcUByN7JUtWhHLmVtDhcHq22+BnwLosgpBI7w1VyVTLj5sSeLTqDtEGffMa4pOudqL
7Tc5fbkR7iyFYLCbhJjvGxVAfegV771F0WTKHttc15/0YcZtiv4RrEd11K3hiz1/FGCayulZzNEt
s1VgEsN2agGVbAxc2z5lbZgKwrxvLGs9M3A+lAxGU+QeLBZNBAKZnxVhgc/oDV5drSLcxWu+W9Q7
RfrkFq5x6ns1OpsMyBqaspPe0z5wKbfsrGL+Dtw5wtpAhB0qbvM5DN/YET3mVIzuSwHdOo7S267P
VDoZ8bSZowiDqYzJCBDgWQvK6UoSTg9NpfL16SYLj3fdE5kpiVCbqUlFtmjv8Hg96yyBzkZ1UvRY
3WokgJDKE6U93aD6ObX6ltjxpn5zFytCKKvxtq5L9U5qxSt+uuoyle2PoodGpssk26ZScV7mSV8I
dbNyU054P1I5mxudrdeu7b2EBZTS3ojx0kNBKrdOFgaGkywpNSmudhkyVpHAlGJMqtNTg3r6EMYz
BUDypmYsMvh5kMmSo2dS6PIIVY704kEm40tYKuMmAqF7IrDxaCylEXsaBlbbbObysplu0NFNNzpD
WaCMI1XdfnpKe2FehokD+yYvra4lq92sownd18NDhGVzZw8qX47l6lSF/YPq7U07U28zUstLp9Se
RCTXjq7mbw3dlW0GpmLTlFr35NT5noV/MNi43f11iFeZ8xFCDahI5UOrpjcJ9OQ58rCBu567JmnW
yrr0lM/IyLzc2jsd9Cl28a7dHcn0BT7Mc+MAIfaBlnSC3wF8XW+vt/f88/37ZfBJ4Vul/MN8vUZr
uYVbdSQQ6OI+Zi/2F9VgvfJJ6JAEnBWQXGgbBR0riDiIV8DYrbXHKAwdYNqBN25O0r2N5QM69gpW
cROgmt2awXp9s755u8FZ5n8QKbAixWo9rvWNdaj38SW+DM/uq/ED7A2r3soGLEg5Z4VHlKvJfd2t
e4vWxzrNN+7nSLtqp+6z43SRF/2xfQPtTjMyxRNFjkezonAdkvdekgC66eWWWj7uVZQgOEjUm2jK
J7IGo8eorzYtQDTcUjQq+8qtdoAQh22Y9CZW/MYj0WFS9q4sbrDdlTduH73JMh/5otpr+tbGZ8pC
wGc5q4AGTZ2dKMpTlg7yo6yAAfSjUp4nJHeXXqrPsyg2rRyyF35IUCaVgjVmnL1QSV5ZDRKE1Ipq
vOWm+WIMNhWzhOVmUhwNDB8FL+LhBUq9j8dm2lw6GeDIPFxSwFXhw8W5w1dZV9IOrHaqD9eL2qzq
Qw3u8+dVJ0qoI1a4fhI9aQ4O1LZDWLfN4Xr1+lPacmr0eX7SaKcd6HydlOiUU7nd1PpYHrzKLumX
89MfVxu6I7vZGoKEcMFDmTuQPCJRc6nRL9uMmXt/vWcObWsVWw0VYi0vDmFinBwahJvrnWE5FId6
ECWJg/lJSl357faqcCjC4cEppJYfrhciCXO+3Fz8uu36E1ibZdhnzs5wLWvLc7YF83U4h/W8ur50
K67YV9LTXQmtwobTV4ewFeV26shnOaqV3m9L8G6zZf119LaNi5/P88dtSQ3ASWuyZkWf9Gku6mjT
ODpGpjaKu4AJDSKUUhcHdj4F4XcZnJlk3qJj1Bl69AiHEI1qPVN/v7jeJpwmo6RXHpXlXb9e0I+l
dhp7KZejPYK7UZBIGCqjPkHXULaarjykyxNJ2vs/tYP/n+z/X8n+SCp+E5f8B7I/Hz7/EmL7d7j/
9ff+Bfd3/wlIVtOQsRLaAY0fZea/4P5g+k06FZpu/eN/irLpov/9h2H9k32FgZjc4iiItNF7/EX1
N9R/Ms07GvorvCq2Y7n/L1R/HZfeH9IR5P0eAR0uEjODxI4/dXCxE9dWWmE0ywZyRTzZvfemfePl
HS3QYgwPrqaTlzHMW5Lr3V0SF3sxQrGyukjdNbpOeFCVwAaeLilGeGRj860XdrSwleojG0skAlr/
fcxDpGqCYk6aAwiXQv4YymUpNFW3mZMgQhTpvGEPiREb5JCYtpPT9OsIEL2RvKpTuUnh0gW4Hgj4
apyl8WwuJPsfDV+1zWjB3pE5zMkLG0EsdlX7ntcUkJl3nc1EfY/Sth/130RkEIfumg92MQ6rJqa+
R/pQGoQzDkg1nHc59vCxr9ItbQny8Ojz7+yl65ekVNNmpSg2CUgxTwmzm1Sx0stoIU4xZ2pMMf0F
wkyQE2q5+KY0mkfdqjMeu86Id8Stv0VGEt945RDdOKGIg06jceOM4XRKnFnSOBpUjPT5HpUrVLOi
rXT4cIqybj30mGgNVOCwSyxx7PDiUJquLSPauRiyCRzJurOO4WXy4EpZ6XCe2iUHhBpcHsbykkXz
A2mAi9k5TR9c9XMkphdV9PC9oac0tyEbqJ6Ku4fYRtFCVscUh4NaBjUFtY0sIfVSMcuD1NafC2IB
A12bHrWqmJAANByorCHjTg6dniEMSCU4ulKOl9nhA60MEKHlmJb7pbdnzUp28rQazSIHNlzFQEre
fBhRiU2IR09ddGOVs3cc4/s8zI5uaNYMfIrrqxwwyWuLDRQwPokNBrNTUvoGacG7qUkPIcHLW2wl
xEQZ2mHKmOodVxDC1MXfBnDhx265UCP51wWDM6K9f1+93nt93PW2/3T1ekdoJirWYfN0vabgJFjl
A8GXTdIvspC/P8f1eNX1nuuPc85MVwv7/tfzXl+GmbgdDOX+pTbaHN/b317o9ZiENQIr7pBU/d9f
3vV3r7+B5IW4AhVXx/U3ft1xvSoSQVXk+uNvr+/nI5X52bLRtwqRkpD364G//Xh94PVpZsAtyODh
fOt5uYImqJ6uF62m4wSdXXSSclJPEpIqBWlqLMOUEkfsWSn7H/xs+YkiWvrbhYJ4CfwbbUj87+VK
ZOay9uM2GmTk2odorOTb9Xeut/YuthHy99CaC/NgYZRt1Kxc17rOIslI6nY3DadIqc/xWBbsKTmV
NDVXTiH+utP1JwOf9ZoMiQYt/tgd6cQfpCfnPZs4uQb77RdpmfuqtgMqYpzQExsnZbnwrFg/Uc8Q
ulEFTOsv+MhRNi136Z0Oi4ggjNBRpmOhWLzVti42QyXNkxC2ebr+RL0ixE8x3S8KkdbgAyaZ9DRD
JDiJQhlWIWJJvH3/us2B92T0LNnG5RFTE35rvIhCUmrs6ArYxyoviC2Q7IS1KKWvsrzvM6mdZZBU
NB8j0MhesqGkDOm1tegPZa56uj7qeqEikfh5la5esq1k+orgsGTwzD5kWOdbA1q8H3pTcZgdqHau
Zx1bnf9APe9yyMKdJqhemcU3/FsYxusk3xSqVsE6SJ9BvcJZrWVOFqNHM6TMdaz7lNWMmbquYzvj
aaITuPXy8jEvpvFULhdjoqOG1aiY4IsbT3pzkcNsHAlFyQ/Sim6iSyxNG+4B3Bd1KK09KXfgFgu6
isvFMCbwsIC/ow3R1hk9eLeFYV04HHCImxQ3W1qejeId5XV2msOtKlEfNdSqiG5T5pNCVPpJJX7j
1CZ5up/xFQMG/Ot2cD21r5ouzM/lYcly5l9/+qyxQ3ouZPtsLxUwArGoGaeW/m/hyb6jTgEo2yQY
tOpye6VCudNi+vUDcQan0OOViFlJdizSUSU+EAnjp4wbp2kEFzjlcmeCga0CkKTGuqDbBeAM4WFl
WM/XE6sx2MTaESBV2mbZuTbL/Dy3iIqRMTWb61WC1drNhCvDH9QpP2PgLAPpELSn0HC021D44Gbu
sBddmj4DW+0AISnTgVBAAV8RAle271PaZMAIFgqH0G4dCx04qqmXmP3QDkToLXhBbacv69ARvSdb
ASstDyO5YwdzuXEKsW+KRg6bmVr3uu4MFInJ8hjZsoC9/vTzxl/Xr7+YqGX01yP/ePj1qs7Hs8FC
fXt9akfvHIBzMVSM5dC/fuG3Q//8sWDh3oZ6RJDAv1/J9fmuTz/n4AEwl4TVStgx5KFfL+K3xzdF
q610pIwroRIb4ivLxup64S77rF9XWcI3qHD/dtv13n4wo61pUoJwt7hLCT0MAQAUwrkx+pqSdjau
6S7yhbM/AUl9Is6oAxWirj0772zXhnOfYL9PAbyyuX+1sOGP/DX7bMSxZZnYdhbjd0CleYs6e4D3
kzpBNdr8hk4nszOz9TjHbIazbNrnlfaieM3e1mlsYECH9OtSZtME+TjV/WAXu6iY7jsNQzjeDf5m
AosVylM90WopgTTQZTUwLgNFM0zTa1vk2gqpMKka2gwLP0N3GYfdjjCi1gnLQNMOXtKifJJuvafw
Saeb7W/bcfiSprrt0MUmbP1VFgS5KVHibLAO5Ghjzo5O1nDdtY94RzD6v0RDP/rMy90OyiKybbMe
oai4Nwni65TMzlWUK+95lQ8ozGl8idHd1VGqI4PS8gDQHNJp7BGnHuUsTlVmTxXOmVZqAx/7nl50
7xdD61E+GtoVJKh4ZZXhPgXiwBLFitdhPe4xtlDJjCOoKrUdopRIdBaSxj6yhsk3VXVca3WrkLVc
A6tru9GvERsEcSuh4bACC5caamo4dwqfQxO3ye6ajZKnQuU70tLLJnqYdKPsoxrafTpZ214g/UqN
r3gRV+Xqg62BFkHXcJ4U4in1vH2lUocULDSHdYzeMp0wH4RZ3uyBqZNEpygLUjx9rHQkjeNMAaqb
7XcxDwJXddNuJKcnazH7MoEFPtFufi+enZ6YnZk8VKmULWIj/M9Xot/ofEqHkrgOtjVFyLyt7NE3
PNCFVFBkoEuFRcUImAy2N3999a6rSRR4Z8eVl8qpwnXYEyyjwRSfZbqj11ytsoRemdu94Ej7HvXe
js5aHTghsN64t/febJDJSC2oKcToq0cNGOO543TsCEdG/uGxacgoXZVkTGfQzM1SbZ4ADkVeLvyu
/OGYDdLAsCfsNuLhxUeJyTpo1XLXAOKlTNSdvMQ+qVUfnQG1br2GdxBCywoxMpZGADoDnc6jEQ+0
8uh71prxPs7TdGcbLQz7tDnHknOJjuYOuzX8jo4T1K3U20YZHvL+gK5NQ7Jss3yeLXBXIRJK21zG
ZO/Ji5R+XZPbAO0sBDRoZNuYaq5h8EDVcks/SnJlSZwQQSrGUyodA/aat40s/u8BANXFk1Y7z2bS
8JUKxW5oVIMkEX0X9XYMnwnzXOGcxVTUgaceUJ1k61IriUXiNVqUWwtLYMolBiIXSb/rDbnTQMoY
IatswloCQ90NlIifPat7onfzMdr46rDHC8ChurEFelQbJtm8HcOKhc/EL6ij48qDioqM21kTd/I0
tgZ2ihY6cJXBXW/qdEvHx054b+cCSBQJ5FZhoOYhQmIp1JnHJL21yX/y6yhyUbESL1GRNzQiUGZz
BGLaE68hVe29bMdXSTgcuubuJqK9foJo9eZ20K2BGpA/RWYRalt9Z4+e8jFGTbYpUJWF0BuDfOJ1
J8hlVladx+ucYLAcdtrGEikpymRx6RGZ4XoVkXHi8f7007SejERBXdGA0lWjKohdoa/h/J+XJQ4t
nJVtZdkWZ2rnw7zEV0/TqRRikUhMM4055UybIg4Z9lNl2GhdiVxdint6dC6t6wGsq8P5qND1HCYL
2KDmEAIrkOqyki9GJ12NH65Ycj4V19tZjCFKopMYU0BdJXJg8gudgl7YeHtX/QG5PNzFTk4hUQiM
EGnN394ntxqKTDbhvLW6ti3aLN9MDsIGhU8jsaRYGXH1JaxT0n26BnRDE1dCUMTjOztWcFPg7ejv
YWN1I1qXLO3C3Vx51IbDkjPYGM4Nya16gu6C0CCO2qrGWetzn2DFgZSVmcZsKu+j2XlDgkOZ0HTh
OywjXrvUBLs6edWKpltnITVt1k+zqNMlYSNafFo5A3u2IhNpydMCu0av8Uv0B3cOwwdqfzDiLznx
YiS/CdefhPmDqJJrIbzf0b9CI2QfGKlk5HtvxuKRy0izcBSAa0qTHCb0cPRZGJrrt6ZgUjK77kcV
Y+XIeaNRhw16EC3b0UjHUKfQN52z+BHmNzuLPL8YS5JJrObfQo0Z0KMBrTUw52sLbq4EglgSWLD0
twQEMYO+jIk1ng5Vj20IUB+o/GKVt+h7tEK94Sw4GS65hbF7X8j0LNR7IfuzSu8SmpGCjko0ZMBk
DCeq+Sb07Bn/x262tcT3RoSiGXDceSA8jczz7UCcBjvP2iJ+orCqMoA8CWcBJzVqMQyDYbKeCvvd
zPtutVRDE61dOqnfdJKbgt6UHSaJ+Bg6dbFSWw8cbLmqU4Niqn0h62DVK1CDm8R1fHPSqs2lcktE
wbX9ULjqXVoskWFRJMFftl9ZIXaos9CDj9Y3e47Ue1P57ubDrscOfD/WFjmx7IZswjZQCu8qa3ht
EhYWLrV/XbDyz0nexL+xUtJ68PNIsESewWQt8RkIK0ukMxNa2mCu4u+yNt/sjroJg8iIdC9MAbby
8DA8ZgudPRM6HyIwbM+lrcPEWAT2wLBbLfaW3B1XcHJAhyXRmxPjRUEt6BsjhS3dKB6jgqKNeKry
+Suaq3SdmlO/wbz2OmOT2ZXRkk0035Yln2skcOazbaAcPr53dHoAqE54HigXR8SZ1N1KE8U3u5iD
JqHjX3FUZQeg/R05URpY3YIFHyBeJw0ylyRGhIGEKU9NosHMab4ZwgY2SVq+w0KjPZveTxLRhYU6
NO4wcg5Ts+2mxqISJ57chGbIdcmlI1r0zYYJWkvYnWbL3ne2PMIlPPfg1GKLDYwKvHU2II5usxoU
gmcNm9q2640n4o2XAskiumIFoz1eN+38Qn5c5Q82W6ARqRbhId7t5E7AjizjODg0G1HB47TwQr9u
vHk7gonG2hRe8E/fTvKHZXTNZsyVAlJWam7cGQ03UUwvPY03+LPmQ9Grz1PUGMRws4VP+jPSNuMo
jAO6Crl/T9OZxpdNrBreErIu3aM+SoyiOv6IyaxfCeSkyG4535Wu/C6IRlnwXZ5fRbGGvK5M1lGu
l+CTb0qidsBuU+pQvBAxuMnuM3Ljvenuzcp1d65A5R/CJcZMJLtTc5e0sxrEMTj3zC3nSz+bBOgQ
QuXUJGGUoFSPdRU97Qy1fK/stZgzQoNlQjS9AN1I3MQqR11QeHQ9CDM0kcctMuC2C1lfhzvdMcWt
NLDYVcOqzRv7Ie7NHzpWaX+MhUWHD/gAQ/EA21BtT6zrylT7jFg09bh5YMY01ibB9OhnbEo3wMvH
+dzjeaj59uP1a6k78KdPybiVvfOShh6raz0fgh5bwDo1Thq0oRx2zKGcm3Fd5DLe4xs9gx5+Ksoa
UcvsNn7jZUTB2vmbYk0P3dDGzLQ13WaveaMYbu+x5CbYfVP9W09lJrD0Od53hv4sp/rY0KUNtMZw
CV+6zTTIeYAjmHX7o5f0TIqKOHeiInBoQJWFx90HNW+ujaomRYlOdRKWZBh4wTTaAlXpBNcErbc/
1JdBj+5Vz8wDl67Xqhi7R1WciCgdYKBghGrHeZ3rGu++rljosGGSihyCnDkunCVsXZRKX9qQqKEO
rkxqscNBYnHjtFQC8Yje2rlKrlmG1V5YF8v0jlbenbWIl8Oi6sz7BD47vNUjDNJ2575MY4ubsmyf
K0/ep5X5XBs9K96OyMdCSe8zDZxqVE3WOltrMUb56J047QGtYDYEaQLm2fZCShvbaZRgb0J3VynR
WXVr5zj3iR34FR7HQ+viOtKx8LUFKj+djFpAK77dWPtaGwgI6IubrEXJuIwWVQV8VhihsWup8kcb
OeivWGmSVSgR21eGfjMWIFiGKDVYSgt37Sn6V4WC+cgmCBAmxf+KtpU3WyX8vX0zcjgnqo4KgRU4
GWnpojd8Hqhdv9gRkozRcGdadT6aqeLLyB76OoXxKIS77dz0PtbBZ08NjHu6pGZQie8kcMlTvaTB
F/2qT6oxUB3IzG7lsvlC47hGV1DwKRb5Brf4bsyZFIl6YlW0lLA6UlzTfM2ux16lrInNnISy2iad
qx/LXdhSXLAZOoBTpash0snGCm+FY57TxB02nMnWHqH+o45IuXFbdxVOUIoyorodT7Tg+ko20+2+
RCriEcpujt1eJvkOPcvRLUFEDnBCmVoXVr/tIGM1e3KlGrq3UrdY5lMiRUntbNlW7gkT+BGqQ7aL
kX0zkiOHKLAH4eNm8TF7h7qfUSQiLdgOzIVrr0/HVe0hEO7L7jFpW/3QRmx6QFRrx3xocKFgQDZV
8ukEckDMQBuUnI+abWCwrjuCJiC9iGGhm/U2tThcHv5i3EeSGrQh03vvHIa+LTZOPLEIXhilGSeU
RgYYfJAaOquF3C028zUGU6bAKkEDjJEKAwwtcGZLYodVHx/2d0fVY1Ta4i1Odi6yVyY7M9lEvfWO
XJbxAyaqloYInR3nYxJVtnJJP+4kfOIeBYZHvXkl0K+vpjJhxsJVyjvG1saw/WmWu2G0H5sQ5hOR
xShCOqKtLIb+CnWFQNh4DAv3WYRNz3tcUK1ZaMtGz+ZZLXRg4xUCtza6I8ASBRTC7VFV69VcvxuU
rLX2ucmwX4CnK89zrEx8RK/pFLGbbZTPhiKFpo7GqdVqPIUzSA2xcfPauVcyiD1U3w9dMVaUAaeQ
MoT53ZvF89SC/s8jPLR8h3ALG4tkoM0Xr9XzXN+AAULYGRXlBcNWvZlZm6+L5rmAx898QiHHUbJN
Z2LYy+CBQYVGPZAnblDPargdZP5oiLBfjx3LUl0tXmjQn6IZnsqcziCj6Wzr6rqgaVRN2V3EJ0aN
O2GevxiSJXSnUoMYiY7uPfvOrJMfyNdvh3x4RI3prImCpeXdAVHnW5mw4RrWxkcLXgWTmo2jIGZD
Oht2szKn+DFjZ7YHRXAPzeZQOOM2dvVzo4bJlv4f6WJIIJMYnZCRb2hOPlMVxRJpdvfd8iWlHhlM
7BfRsZgHCQvvKB0//QSuvJxqJoJSOdGmM0JvE6NWTXpSo/vI3BIgt3OJvKL1DmHZ6zgzPVqqW9WR
G5mYz9IWhLpZLbuyaP4xS4SsnWLyxUdRV38LxbA1Ivmw4IZ7MX5Zcz9uI/zojVtj1SHiDxEZPERj
wYWH3g8QEmRl19b7bGQaEbcJEpOsnVY0T245Lbp1PiE3QhmBNzZHl9sus6M7KReVxqzv1Z8g/RHZ
VY8GZq5NHGK963FVN216p6rmo8zGJbWxzanZOy+1ntKENIvJz7W1Ay16Fc+fmgmvYSQnL2o8VKMW
W0XRmLoPDnVNnHFyQoKCfXFkpyPLWyLMQr7XHq5SifG5MrLXxjCqdVRpBopfs/U1naotNRbSTQvP
2+U91ikVD71wpr3ROCyt1SAR5pelOI9N1t9mCjTRMh0/CmDhvjaRYmkbCJy79kx5MsBOmu2U/GFo
PxMU6QBLjXd8EFjy6L1qcY+pX23VvT1+scZMHhybbiMh63jLyn0/EMnE282mXBKxmqxTy2LTFvcs
n6mC+XhK2qUr+n0elnwME8GSw4q8blsqL8UFS6rnRziGA4ANvDRG7ApEFE7ZUttZCX9+phpfqeiL
DSKOrw7K3C6qe5h6KCeDqQ9pXLG89B0GT39UII9lDGiB0inUJUUBYaskYwCpvWpPDRkqrA/RoW8r
V2z5AvlaIvuDl8XxHv/vxo1xb6cZGvCknp6mDus9/XpYC6TddXGN+nNISEkz6UGVbr2Nel5xac2k
SRZafDKVcwvJi+V1fmsm7WkqKB42TooIjtLxwRiovrTGS4lCb01CFf0HG9APy1cLFy2kYBPKuAQ3
oDk7vjFUDbr0zsMJg+qvadDqd0AFcmVTJ9qiuPawbGjepcvUN9tSh5WGvXsYSu9k2E9ZjB4ra5ft
UYJNqFD7gPFpm6vFBzur86zu9Vlxb2Xt3Yyo3gJvVN67ilrYQKVgO7m5sTKy9qzg+1mNWJHWk0WW
WwmcnsTPm6H4itH9+Zbc6y3zZmsQHAKSg+nE/BbbfR5E5YORXWQ/YRYJEYNXoejWlQLcSCnMkCiq
CQowVQZFuXeNnWyhOjRaC/MpJSV3rKibqxeXaum2IB6HE0qyqM+Mc2zaj2iHt5bb9ZhWMrKJh9kB
NIl8FdQPO+iTHVLuRJ5dBkal3RXudLQS9KkVuvF9nI1nHXweSVmUHq24RDpeUY1GRNiO8dqIi7s5
1T/oTem+A1d5Gjd5g9RNS2Oq0BJ/Yax+NpEn7hmb4feGFFE8Gv1LENsmY6O0JuItdp3sEudYwPCq
YCTHxN8LsnGUfK/NUMV0Y7jQ+W/p4sBbTxKNVQOqx82UUage6pTvYgF7fxxeSITs1nOX8ganPfrB
Dup03UWAq6lB6JzU6G1XUZ3FezI5zx2R5SEIvLA1h1dnsreKOshL3GKkN+1O2UwqGWrjIGB14Zja
lmQ8HSSxiSvaA/2WWZzyZzt+OJwJNCR2nRoNnB8tegczEytbP1mgGnwxlU/90ie6Sqb6RXNl5dDK
f0qortev9zSLourXY66/4grFTf3rY67Xfz36120xXWxsEbHKV4EjFDCp51U+J9lGcfWH3w7z81n/
4yHdDCi5OrV68PNB16MzGy5ZfssL/u0oi3YPuErCKg0fWBSGuyF1BQve5U/89fp+HqdAbQdF2YNd
tvzF17ubpidfi+zpP498vf7zgde/pHWtjwjR9fp66IjSE0f497P8eqrrG3e9GuVFRNAhDt3r1V/v
qGppxTY2tGPcKE8hEHG6jdQq46R6B5aAk1m1ydoQsqF4N0T+kCnsXAZmzJHUWhQ1TLo6ntt8YFPM
mvnuBm6NGrgjGcSJQZiHCudPdFTCsPA9ZYxwSacHpia+seXHBlgmNeryXpI8MTHM5xmYb9r3MGWU
sE+CcSI33i6KJ6+vd5OBnsVCTz58DhkadGvOu5XVpzeqShkynyCMTIoDQl6c0CUfhzr5trQwmgnA
ctJX58qYP0hIIBKntk5SN7ceWhJIOPC/NwQy3Bg5Ot9sBvZtJEIGZEckS46VL/PwohoMqImDQsAg
yY79ESb/uXKQ/bEA9G6h2lFzHRbsD2SCxDvAXcjXsWF2q9je9vTi/SKLzmM8Dyvbzml05/pRdvkn
1vUyKGlxGZWzFireQc9on7oCTJxIadc4nLS+kY17JradUrlbCmnYhu3pw6CWN0nlFZ2OQsjpeEKa
syI2jX2vC3jdipttRdbGOoqMDfrQN2Q57By6TQiNBIEXOR1jG65j2dAyN6vnPLO/SmmMwVBPX9LJ
4SKlJgO3UQ5+IpgDsQzn62F+jYT+WGYsbytGMswrFXExL71KFXQkLA7et66r8QoVs7WTKeDtQoMI
4jY00JN4rtAdudtaRecNUyAMYy0gPxmEhwGjqO8YTYeM7UbvaNq+k6bnz0r/WkuyBRwzfZQh6wq7
SlY0e95mkGEU0hzaUfjmAtFnnxOTGuSNBaWP1VWLbYneVA9iE2oAJc6a6BCcgHTl87m4YRjD4It4
weoUZZXkFi++9oBphndw4ix6ZIiJx9Z+liQKwRiygWZk9aabNtxLmwlOOqLw8rabved2rg4gVj7y
MQZLQNfSjICDjcitLS0z0fI40L0XzZNdOe1/gTz+Saekj2vreIVMF0SljeLkD7ZXFJpTFvcUp2C3
Gn4+KN7BSeksxFp2yVTUHbEZPlr4JYhmLsj766JwA7LS3uY9Ub+KsW8bnbDDDCSDEP1RyxXvzhwn
f4yc/DblRCid9oGhQPyXF/4n5+76wm2V0wEIsGFT9/87xGqOi8aeqNHuaQSne8W2kGtQzvNHyBuw
NMlKagGPkHsf3VpJRJiaQY7Gb9LNy0/o6v8UPcFicdG1//uPPwmFy2ug/sF/ixTSZZX399cQ13Fi
j1EOG6vvpluMMfuUjNU9Kz9t5YEA25XgczAkPrigjM5xrx5AyUEM+S8wyT/h2tfXASjNw3Oquppt
/0ETTstpMpvUEWjSQ5wgeHr3i0uiVRkEZZu8DjNy5TKzHzVXkKmeaiNxef+HvfNajluJsuwXoQc+
gYmJeShvaUQrvSAoUkx4j4T5+lkoTffVpRTi9Pu8VBSLEssBiTzn7L22XKoS1X7QaGflt9WJDf3i
AimTCGa4XqVc0YkRWNuSZRpFqHEOCDMLbAdjZd+cS60haFMwD4exSlIm8ul1ERkvrqfUbsCBlPiF
OF1uiNIWpzadnv/+8f/h2IVrA7MSBMZMFhcob3/l0nV665FIF8q9a5hAC7Gik/lFWoghxabE0BDa
Ew6zqqe2xG/jmOWeDELm++nEtn045Zkkik/v7Z3hZGoPzwuHqQzxv5aB2uKdN3ed2d91AVbmyyv/
//LoT+TRBvhMvqT/8b//1+vwP+WP4jd59CYt6ujt5Vdp9P/9P/8pjdb/A1Gm5+qk3M4r138Joz3x
H65lurM62TRA1opf9NEG+mjyATzX1F3dgR/9X/po0/4PB5wnUjtSrVzwvM5/Sx/9AaJKSp/l4C81
HGeGqeqX9eIXUKLsB33yyqLbOUlK7lFWR9daXKDDKavrdlAGQLQwhEmkJacIzMyyM9EtArVBdndj
l1N4NLvuSmuxPXolyEDh1DneJJOWmKSiIKBr3xrqDHAGiqeeV1s/VJ/lC/BZ/IpWR0AOAZb+OwsJ
65lpflhKqopWuJqGdos2EqRAF20SLWPdZ4lnLEybc6pMOj3iDUVA+hnzcea2/8K2/vnkvufocIdt
vpIPT15bsTKMzGnR/4UbCD7bKrUgR4whZF8KzS6Q18R0aPi9Md5S1n9Gef3T8/O1+RbsfNCTHy+G
k0FC4khDaZt5zY1l9zQcerKGGnitMEY0xu17kgRWepQ1a/BI0WfXkw/Hz+X9W7x7m8MbMuPHUJJB
MWpEoNJuHQTzy7iGdVXnbChHx0BAiHDIslq5Eh5gNeXBp2DZX2T2FoVCDs9lYZW19slH8udXhA9h
PrkMrnf/XmLbgULEKtt2C4DTpUMxsGM17OoTwKbByfnhi6dMxQcLYRe1B1v9fz9NIz2rURVycqSL
UPc8hmn14MaPxLItE7eVB13mwdXUEH9uKgNZCs0JUQOSTkVlnkoLNRzaNfcYIwT4hJc5H3P/PiYd
02B9MPFccEja8yf0yzntVIooGIMiv6neEONbjAfCV1oeBOgG9xEaraUbMC76ZdW7+X1n8fvH7pgm
Vg5npsyT0fAh4CAIE8z7cBO3sU46bR6QKlLqBI7+/Vn+9KmbNlRXTzDGAn/177emkxQWG4A3tw3a
NniqvI0a+/sitYzqk+PoT5/ir0/14QuGUywr6aRU92OEFJSRlOxinOUJjW5BExFAGR7T8fz3N2h9
IJ1yQjmmJ4BHW8TAcAB/2CFgLXUxGHBCk5HRLUKtzXc+8QQtepbNVBLuo/zrMGbaVpb9fQvWZz1W
asfSwFhXExgqGT2ve7Q6Wu+adOPIz5CduVEu667X0fIdh+RUOYO+UJ2v4JlF77W0sGwF5jkYsY3k
tXxvDHfajQlzINoeEvs7TU/kNgxUZXtrdNo3G83C7pN3Pn+gHw5bS7eFbrhsTM3fDlvKNNcsWk7c
1CQL1BiiW6vNLZQEvCtUJ7ctKvaqV5DalH/fpBhkYhuBRK5IvhwYE7n5XQrhGggnTWIqKsDL4OYs
cEUrGTFsVhws5uxDIU69WqYObkcxEQYRYmzVV8ZkWifHtOPz0LyCt6PG9Hp9FzxTrsV4SzoMwPHT
39+yYfx+7WJQz7VrXqzYmZsfTtUYMkQyYWzdFpXI1l03Hfsq/jEUY4EV9WGK8RdNnUd+BkqcHd5j
QN7OO9k4V4BwNuUUaydZvOW4M09EK5gRtXVdGl/DYDIoxtFw+fAGXfp5S6t1N9JKxb3fBTtf/x4j
3n7IhlbRD+A6qVU0IE1Ws1YhlrADnYZ4mx0zH8FGp/E7O85uwQ3c+mSltN3JSIhlz0dEjpY4m61u
7HPkB8MxnqS/tEJBq6SvDn2nbmXZP3jqSE5fvSyIo18V9p2uOw+ek97VsePsfJxUIDOw9ysvWIJN
SBNaN7WtzSVkaa0K8AKLzo4eKbIxiS+8dthMnnzAb3TTCXVdu+UijeByA0Z7HUuTFjXmHXbUFRMF
PJJAHEzvRjBoybSdKrt7CiPiprT2WvbRMWnsbDOUD1VEfvJow5crVHqw9apdxHQPF6NTm4tUaV8M
yMiLwn8Na+e1EDXT73u3aBxS5JxvpuHe25P9LJDmLBij7zMqnkUgmNu1jAHxwXcPrvTwj86RBEWG
5Yn1irFw3V6n4fjJUfX7woU0gV0rSzHbu99qjKGRTucA6tl24MZLMow9lWjAQIb7YCAuXIY4h1Ok
dH8/lv/4rA5XXUd3CA/yP6xbfs3R4U8Jl139sbH6265I37vavRom7aG2k6fEd5///owf62mWyjnE
x8MriFvQtc0Plxy0U4oWRcfey1ZEUGC8G4f4rtbaZl2/MCSa4JQcITTBA3amm78/+e8nLrR6c96e
+4SbWO6HE1d2jorB+vN2RfGMFXoTjybIvwl0dtmaB73dCe2NaWL2ycdszKTrf6+SPDGEV/a5FlLY
jxVkptMLb3s+55mtiOWC4WSWKWRd47BP8og4LNNdOoq4KYxxV4Rpo+fN0xdXPZKx+1lSyMcMhstX
4BEI4ZmOMASXrn9fj5NImwy39JvtMLALwvO50EGXAq2jjYngizOzbwgbEyh3pF1cY55ZYQBA5BT2
9wWwiC3j3dXfvxnzT18N+2HDYeIOtMD+cFjAX7CnSImGQDzTAx+trUsXdxWu6UfoIu+qIZahqQpg
btiWuO6lT9iQv4wi0E9NanxNBhTTO3hQh5C8kEXSob2HM4NCjkZuq8t7IzbPLRTgK7YiaktYS9AG
2bmawvfQDoY1bozgky/9Y7fk8jH7AqQ8Ck+fWu3DXkQy6tGC0CLJ2J78bb5qZXdlENq9pgXLRdlI
iqWKMW8wgGIqkg7JbmqApDGd58TPqNYa3X0xJ7YurspR70BPLss5qQm8KqT4lehTINhOrqO0htrU
2d69bhY0aJkfrwYbLWntn/xBtDun4A1LAgQsLqtDmu4kn1ER4Rr9+7dof4ib+vmW8e1alrBslrP5
979sYgOMUdno9c1WQTxuw3AXInMVoTbuJvDKqq3g9oKwD3ua3V2eM0QN3+MInVXIhl91trZjew4A
LsADQgHYL/hspsWk0N4DTXzOhqoDFEAx24bupk2/a15PCFjqHdLcaBgXzvsf11plJdNR01G0Tc2S
NBeVHDzZS2ZyiP7DaHyZmgzsZELQbRoADjP15q4v3Le/fxof23a/fRofzjPoP7i3ABWB0TVAAKXQ
nbADQWkSWb8qkTWuWRfKJRxMOtIK0YJJq0sI50HF7fXfXwsG7N9XIDbgXKRZhQxmzv/+ZrxRYalz
ugY/m1BbML7j0TaTpy7w125ljKfIUWJZRiA5agBkaOmNa8j2ybXwy71vE0XKCz8Fhc5HWvotpep4
FH5GJ28C0oyWAMVEXqF4T747Jn8kqhCmMovZk6aEbqdycQX29j1/9h7DSryaxByAqQqm315Cmq0X
vad5O5I5a163KXh4J3OfsxJTgQfnBeF2MGwTpFCjpe9DkyXKQ3G8QjTvbwYfvXakP1l28IIA/cHt
Yq7tEBUJunnqcB9bVRidosoCRSDfPCNOD598tr9/tC6YH9tmD+wiMPrwNc+VQRLELKeenbxIbOYr
bdJRgEzs6f/+TH9YJGlFI9GjUOavfozbI7DKzQGxNNtS5u9xWUEkLXcsnTdeTxJeSAZSntkhDnn7
/u9P/IctL70wDJSzc8AV+sfCuQpkR6ifw/KcO+sOGjpcKeiRSdu8mmD4FxOOPGEytHBzbBCO1DEo
zH6FgH39MkmRcQvvzXaI+Zrwdy1Rx8Z0cTeByxzr7y/1Dwc64zoYBAwbTLpw8+9/WYLQ41QmwEsA
iyFpzX11LJr4RenpzYB4Moui9/+XsMz56vTh+k7Hz/TBDtCa+y22x1ca03TIjVtDdVe6BV9Z01ZC
EB7iipOELLuEaFVuNN/a0WX4ApIeGQFBdgxV0YUU9s1g1e0qpMu8qQM2mlM03kcgf1rtsy3Q7/Ua
X6TDpZOATGH/lgcVda1yQsWa1HtFu9JLQdpRIpgq6QnGsTB+//u38ccjlhLJm2Mbf490AeaWyKwb
yNnJz/hazsSZtyszd69YnK1FyvHLAAOemPbZAft7Re65EKhsDle+EMZO/z4MYmCDhQFZbJtN7ROI
vltye7RlEGJKIZbhmnIFLTv1ZzLgl3EllFiMbKtQ4f/vA5ktvawhS1ZXG91LDhNS+U8ulX9oRfEC
BcWjzsnMaOnDqtGPnTOFTcIZpdkvrCq4AewWUH7ZnKkbf4QRu2NlexvXpF4T410JVjmwp3LNsHCi
Q5a+W/Mk7e9fl/2n74sdMt/UPKazP24NW6lIsETNsx07GW/0bGTKlDv7lOTZ1TCyeW2g9i/jSOob
qXS5YuO4L02aiF3sZTdjts1NJ7qzhuFHF6NW6wx4s0EDGys/+po1HSsvvJpYaU6VX3XY/xzG+mw0
r3KuC35snFvPILHUD/3zBCiNrEe2cJE+uuvQ9dVTU51z5C9rOKPdlpAr4PuD8zx1abHXrFg8mpV8
m6ponSgj3PZ5OJxTg8uaVU/lqcASX7EH+PsH9ofPi5BGJmGsieylL/HPv6w2oeZFo5O7RFMg3iPT
Kl53kDfWBBfhpOqc+yjsbuGbv8f9p03sP+y1fK46gvA8Q/e8j01sVPy0+2sB4XpIxS7WYUNFWhBs
TdLZl17hGvu+rg9KZf0hhZDGkLxyDuFo/fdrKmoprLtQYSxey4ddbpmXUwv8lDlcNF7XYKoWVaLr
jOznFLfQeGEobVwBwT/FtvnZVPlPxSRPTjeXIkbQy/9wlpsTALKi48lbMTroIsOt6RXf41LKUyYr
k8hWUtrlNJHkJDdlWIWfnMV/WGWI13N92zVcYNUfh8PslPLWD50KX+FEBqG/hxwce82sdMoYWOqf
vmNKoT/UkuywdbShvmAa+rGW9BK76ORk8JzAK74XJg6jHpbBzUDTBrRnfZfmKl1dolU0B+1o0QVv
lgiBjwwBauIh8G9i7QWqTbjuiCpe9FEUAqmz5A0451ktbC9k0WnLVoQRKRCW9uAFzbKcjTnsk5OT
lgzisaHF1OhBeWeG6VODdWcpmjp+aQd/Y0F6ucWnB0nBKhyugDplL7TKh7wlyovoC+KDzMF6Smz7
u3JD4GnmkHOmd95ZGvMfso3gJRHaFk4ic2j9C90c7d4O2EYKALQzaYqMqC44B1GKh7awtRu0gPXt
ZAaIZnrrlsFG9dC+WwWOgmhQ7pNnPXaTEf9Q9PWBXC7qLroXVBC3Re9o574O1BJSBTW3Fwb+l1ig
kpFyPM6EtGkajccGpWPI1tN/Dpo431qioEVk2vZ17qeP7GQ6yBxyuhpM/eiUnXFoW/8bRVByLnE9
nzwAPAuukPnjgL5dr2WHanTyN77Rjl9D9m3Z2A4vduGkrB1msmpnkGFCIM5yHLviLo7EKzDJ6VVP
ZnFf+rXNIm2Tm3Z0HkUXnbuhfStHVMMoM0nK8LIC+F4JXlDaqSKtajYaMhOvV1GCJSU2ssFdR4CD
RGo1h6ko2dV36VOrxd3WmH+6PCRCcuWmAEsKOW3RFVf26KotivYw0ia5PGR4JQJyz9wSzNMTXcQN
7j71897lsSAZUCfVARQi3HuJ5ZxoPbqny71/bnqG4+uypyfnOSWSwEhw2TOL6Bz0Y3SWNmKnXo7V
WgZJcQwHXQPDhy/qWIka0V5B9TIF7SHCcHi43MPcmK7TFC1OouR0rRX1dI2vziyC6vryCJO/8RrL
MtlIU7Ir6jltInBu/rmpcHFE7FWuoHGjT2iSYQv5I9k1Yz6wxy3thyEBc9SKbIuSZ1pgurFBQ1NS
HXxVPaIkLTahEHKdGk5wB2FgY4w56IKwgAiOON/S2CbrZal9aUvC+JAw3KpUtOcizrUbo6Z37Eft
Nhg0a+VIJ7iHBVUdwqaBczD/mLHFP4/k53Twg2ulEUeF0xbaILDafkw1DGdRd9MkK6HHR7SqwW2V
+s6i0YZ0r8oqWBqVW2xi3Y1v7ULFtzSY1HoYo2k1jS7td1eFR4I41DGY0DC1FtFyKcCVbVmg/ULy
FTy6RAksc/yt7K28beMO0+NoG7QwpJrOuRZMjxhaDhok7ltUT/Vj9i2dH7SxsuzhUHMylGJL0Ev1
IGG33LltjmLYqB5IKqtWBNPk9MiteO0WHSM6SuJrt4ms68s9tq49tcZCeE0Ec79ljxSPuAhENYmN
qJJvVuo5B+G17iELU5fj28YYGxRXCjcmMpMWIS0Bohnv5WHuUS4wFwpQIFJt4twy7vQMFKWmbjpc
D2sfDebWR1v3AJjKXemDJ7YWuQ00pbp0NRh9edZGczoOZbNpzKNR99jt6NTftsCSv8nBflZdj/k/
z6/d3rSuiobjpDC9YaXVOLCaHlOBW4ZvoZuNC9OWDj0IvdoU0kHChrSeirrN7qasux29wf2KkSJf
N6oc9hqck2dneHQckT1a0ewx02gc5zGIyKzyvnbhoTJH9xvz34FYoKndNZpMnh3cD838uGuxy03L
Fjz6wLJqeUXz4NrauDRrc0RVHJEPMMWP+Rh9YyFJv+UWhq4yuYvNor7xsKg+hjGspCh7HLq+u7W8
6ByOj6VdGfde7RfXXjY8yK4OHuD/JVdxq71efkrtKDrj4M7JjJ5jMHKNb4Pe6y0XmYWQbnDnzzdj
S9ZCEU72MWUEuipjs97hNGpXE82lXWka44MfuDY+xtJi3laMDymhe+tUABHrSQytiri56wgAOPt2
9KWGNHPXzjfGQP9gKDxi22Uym4cd2s5YDQ/9rGOs5h/jro3vorxcub3+zc9qta28Qex6138erDyh
XnM5F82EY8QWO0Mm0ffmB180Lh8NoHPXe/ZN4ArqcWJh0sa5YiyX4YRPPNyyLWOKHi49C557cgih
WDttFK7wRgIV9qrx+nJPhWxkyJybwWTxZiSy5qYemuRmyMrw2k0f/QqCWKYcQsktaR51hSi2NOnY
iEpMK1dzzYNrcO31K3/a+cSZgoHQsGRiHR9FcZRGUh7tMtPXTRP7234k7iFxcAEQ2nRrRjrsucEW
x8r0ymPm2hylAkrw5WJX2Pw2jLEY0nSdAMZx4zA3MBJf3+pNLU82+HpPGubeDoKXKWqP2OmydVz9
KDT16gYG1xz6bLyBow8mpEvDekNF7a8KMawj7GVHQ5dy5aDFhIicHcxx2tWUEQsH+Jym/C1+kLco
Sb4kSQDuFaC3nKIfGq7hGkm7o/X2Om9sXgX7PjUQaim83WRODF9JcWjC5gm7/iIw67dYnYgb2lLA
AOK2v6rI/aLDssFq3t2ynV/lA5IUFGdc85UjV+ChliRDn7yufTLH9mbq56nyzAiEoIBN7LUIbJQk
YgF6/Mkzg509Oa9gNLc2yTyDeQgUGsFEe89VdDWa3tvUYsLI0WtqMmDTCmZkWaNrJJaiXDIKxXYl
C7Um2ZdwO7CpFEPxwSimx250byoXR7WRlvuknvYWNikFKqGjZErLfg9HB+XyAJMsn7ZNpK1HZW7n
WC4nZeQoRijNWMks5quADG28kFiQKPGgNjVsWR3eVpmzV9aTo2pVf3LLhwTr+tKNnS+xrSMRb2w4
ASpgV+DQrw0yknYi79Uz0moRkeuLybS9zf3gC4LJCiDxaGwbEDpLTc/mJiNR6XTjqsK7TmPE/dOE
WT/3s31LfEtmuZhacu2a+LOXaHI3MPeMlV6PvCHL+JaX+hWtEkV4yDbXzZWYqD0huLyFfQS2Rpn7
VnF8cU1Sy0qbQCPVtbcZgayZiR6vUISAASitG73Gadg4KZJpwBCp+Wx23tXYIPxRDocqtFSihZO4
Ieu+uuqFlm/0wag3jKoUKDSim2RhctBTR+R1GW0aZfrH0WVJsGe3tipXQHXetdzSl1g5CHicfAI6
plu98amQDfIRA9dd26ZWLGENyF1CQOqCxj/YYpwPCxXBVhkFQwt3OguwQcSYhBFZW3Jb9ZC0jeih
naYWP4pzoBP4DqS9kDgqmi774cXxu9UUKMXBvc5WLQ34BXyhjO/YVs2jq6xvlVEiMCAxx/liX0cg
UDYSU68LGXE16H5NYJrGB4ytKtQcYmNjwJne5hKyrPddelaB3Eym+4KKA0wNfM4NHkPi+DrFZddw
V/iKvEU1ticrJjkg1odnx9C0rej767pUsL2ZfC6Mqj92BdelUol9ZqL/DtC6W1Kf9k3VveZcAGNS
YG8BAVwrssxgIoVilVflcEz6cThe7jWRvqql3+0xcJ9p59hbQqNKcukg00aCMpc+o2OU5TH1bA0p
SHj0c4hnlT5D+CM/XxU6PWMvRsidyfrodbJGZdBIuBcOLfjLg11sVceylSdrwDvF7KY6GlpNR7HU
8er4CUxk6ptykfWlue307izmJ4RzUB6Bx7F6GoPDWeotiqGmMV7YBDXP7yJEG7qBDv7KaCA6xrMF
1KV2X+QRJE1FsibLFQkgqZ40R6eKifHOZtlHjQlcRd5VkSQ7QIIwOIPsuyLiZQ2ltEJQTVJyN38I
Scxwwc8xEWuB1h1DR4y7AiJTyLAdkny/zzwY2eTK8A8oAg9e7ebAgwCKe363G0tkIz0BH0tLmM3x
csNccCMa09/VGiauBhly3QLv2lcZ6QZpyPy/qr38GDnaU60F/aaZf7o8RAl+wi0cr6c6O0ZFlR+n
LMyPHnHkHhD/hdUhLKMRVa47aA0LYtmwC8Tzp4xVDgRXOeVHXl6+nwLO+Taz9jGozyjU02Mr65R4
du4ZfbidnLDdJXn37Kmg2PBTcLjcFJPAzZ8bjznwOJYTByP8/Ms49VkqL3d7J17TphO7Kh/lcQTI
dbzcIy9pR7YoVRAxaI1t9LuoVFtRV7ijVF09hWUzbH7+qIXkSXBIYWe2QHxYIVUeSLlLWsLlZtSc
6DgUTyk+7J8Pe63tLXIXBnk/lWmOadZqqDUIzci6DlMnGT0GhemaYYZ3sDoFhV6CnU384RCK5lxF
Wy+vPWZoes/Ek+uaITh80tbSEBkLzF8Z0HyDCm5t9iR1TuCNIrTN55SO1RlfBPAcXy9JlitNTnLM
VRBV640Mf0yeERxp8tXrNKkJIMj3sVvhrw6wgnXkZY6aPy37BAwOcbg7bQ6CTBP9te+0HvstC+uo
+2+j2W4GjziaBIpL37f5EgtoCH56Njh5FyvR5e4U2UVz5CTOD+7lUf/ilwJeTw7Hxbc0/wenMuK1
BSVnAc1wPUEy2nXz41aYG5wU87/T3c4jZ+Ty8OXm8ucv9/TewhPjJ97P3/58np+3l/9aaAYsm04j
TfHyEi7/qby83H/+XFkLF1AYiOt/XttwefGXf/PzlTgjxE1zEj9f0j//MAxCUpEH+6m4WLsuzwqo
d9c4A5dpWbZ4vob2cLmXzvf++fFy7/LYh3+HlCPdQEl4uDx+uekl3GG0s//5p4RsiA4cwuvLQ1OU
Tus6K743LVkIrofXMvOFDdCOH/+5IQ+XuKap4tu+3L14RW1/cFZYzA74+2ok7Y2z9HuCPOuiOimd
mEk0lO6qnJxmk7Rxth0yohXLAZSHPs8Ch3jEcme370NstMtBGnCUMveVC1G50Fmct0kd7q0MqoyQ
nXXTjkYD3SQfzq5HJV4y5M4Adi7qhnAtu4Rj2COwMpP+R6oP+nYKwdS4xL3FzkrrmPZG+neP0uU6
pNVBnX2Xia/s2MJVzUK+qDLMk01mYS23WXvcJP3RDO1V7Zi3CFaQfQ5RugrC4KmgYw+mYdI2OixD
X9w4hr4phuo7Xuv0EIwk9grToPoP2oc0pqTraiD/5MVvM5JMwpowYt137jBCyUU+VaRmmphuLKA1
EPcaGQSLnuaJZbSnlHCGpdfpxCWh9rNc3L2JPSysniFwVPiELcMcUyKrl1lafY/uelXdYpYxFyUI
styXN1Yx3IA/em9tBw4NDhiunz+UMoJt2FJ4eBYgs8Y+xMD9lriLV8GAwoLCbubfjeizeoKcjZai
VFNrg6iuU2aVX0lh7vT8S5BU/baWnreiGenfCFV8J5c2XCde9VbK7l5rq3ENNbVcRvlwlHH4koEf
zYDp694sS+wgM9dhvSamYyuK3D/KGm1CxN7IyHsN38MPCFj409VDiHzrizTYzpRRcMJA5R+NcU+q
NmokSz/5fluuEz+OllFXQI6rsnwFTt/g8nwVl2+FLYd1Qwm8MRxJFJBTpMspwmiqdAW+QtbNIkv0
RTpKKAFNxcW+TmhrGcmVptVy1wQTGAh+EvbM4K89CBUDbkBH9bcWwjNCQZ60tGyOwu7IHI8JIjXs
qjinUblzlK3vSQPe0Xp61HgJR4fWxwJvB2PAwBvWk53am4JkrV1jli9Ut2rFDKfYSmGq6wgvLJAo
YCOM5cuulfBfRL1SjDcRpFdMFDNBQVhQu9MCgxNCd4BfRPcUNOM2Yky0iJnLHgN1i47JZ2fC3gCp
wdGt3QdlelAYRwyHgDoBtMUdUW0TgvrlJfUJ+lh5ysmrYmxcsg8mpgLKSgP2uU9RRQGTil2u8BPs
TCuu61NLf6jxUGbZGeGzpSNRp/fe82CU6cEjc6Krr6tgG5Pji5/VvOokHYZm0LCX68UVBFKkLo4B
Oi0MYVyNBJW5TuNv0b76qzCxv/Uplu7GxtcZEot61THApaxYTkb0ZA2IS6O8c1ZxQeEUFmxSa4kb
L4USp2lpQ/cjKlei6AF2jlDACdS5ccy0xlhIT4Y+177rCIzSAXp2EalBY455a87PS2emTqIDXZcz
OZvEFWeX6i+zBqzUajYjfDrUdXT00+mdvL8XrYi+akX53vWDfeiMScOzLrGpuci1sqncwJLJOI34
//5AXqNmhK9hFGyG3AGY2kbFKox8cQ4hZqJ/jsCU58g5CXBBGO1HJ3RO3gqwAHkidBU3YK/GXV0U
0zZuSfkNzP6NeO7xlhUQIYzqukVdDUTZwt3ZjD2EmHoiuh2a7sJA8X3MqN2lO6doAaegq2c+2loW
wOP0rT0wVIct0MwqJ7C66uKepNs4vGsH6y1wzkV51cTMcTTlWHMnOL6ZsN6fw8LCm4yz0KgzTu35
LOqtqt9XA8xdWVPE+SpjRim2rjUiy2SjfK7mm34Zh1i6RN6KQyt8GyxHfYIjn5x/3pisja3lvwdV
ONvPK3ut+z2jP8jR/DFRhWADkak4UbzE6Q3YhaHxaMKXc/BvHhuE80cKymGF2R2vAkAV6F55RHOd
lWreTZpbp5Z7H8wOHNQMPYKWe4tW9mtCOHbumJOZHlX7NujqxZC/2EZsLEurjBiTh+bqsVG5u0kR
YdHaCqB5wFCWRS2RubJaayPuN9fvd7be4aSfwr0IFH8rW2oBYYRcV4AuTiFAIEKoys6UBEr70VIX
bXrEQQ/0IIw2biSb1z5TryaYkyhhs5PrEXXszFDJ3fFHQZzX6EJVSkaXXqhHmoxWnlA5bxU72Buw
mouYWmbRId1cmJ2FuqaeniNT2hvSEZ6mNj6HRCcfZZ/FW2Y5GocbRg/clTtJ12uD8qoe75uAVTYN
W2fNuPkrzUYcpqGPdoeEGm2A8DK5fn3Mof3jxsxbkzWq48z0+ZsWy+N1xcc3htdsU/tN2ekSTK4b
L7PEEJsmBhb3BfORv+lIwfMnz0dZKzAPk60HnKa/6mUB9gaRxbrP5hrLS0cwFSQPa91wEzbHdvSX
hdl61wk7QJlq9W1tla9R4nPQ2So5D0nznFSkqI40XzbwKTcOXTMANZ5cRQXCuHosvU2VGOfQpgop
4AL0BcmhgmH6OmXRXoHyJFygVgDvodIQkU3GG+rn68bn4mKpLwbRxNCKKyIYZ0uMKiNjPX7F0pF9
UQyQyNfNiVDMoT0VtLw2hY2AzWs3pwGN+F7J5K03JAF5hmuT4pUw4CGqJ019c2v3kJ8sel07o56C
dStwbjNQ29OXGfdOVyfHphZL1ZbBXssmOEve8F0jQvc4p1yfBt+XGxgprIkQCbf2gANVoPu7ohWg
n5K0WhoEmd5UNjVsMBJK6ReDR3xgEd/c6tEwwVFzzJ10YpjfE2G5C8cdzB3OrfrGCr6QKJ0RxiZX
aSzNGzQK+R3aeJLicsK1je5r3QXlvRODuRvC6CunW3Xfeh3beifEJx68myrOnqNOVUTYaMNSn39E
GZetWtdMIIQU4InTplxVgmiEoTfetSg9emW7rv3Z5+2I52xs5ng5TA0hxnlrLIZrkghr7A0tNQGt
JCeISZg2iYcQRj9dQ22QCye2s32as4Uc+UNbHzLRWIXfnEHtU9BZtyWgjytmpldkYWf3ETAIWlAG
crT0vXVaBYQJH7ad6e9Jex0j4j9V/XcaEg3gLWxabYq0Msz9Q5x1NvZ+QubjaNjr0Cg5u0DZSMy5
RxJqFz0KGDIvSovZFtvOsdJT1sieIQnFSy6DaGeVIEsDtikOB+5BN18jryP1V1mo8ADv2VFAgRu0
30yruHLJNLjCrk1KVdaSUd9M8LzyzRBhVkrGaaOVoXujYmKJRsvdM7TdET3/xbGd9ooMcJ0riKE2
ZTGaC5lxdQ0csUe7F24tXfdPacUets+fazMc2CFFzPYMQDul+V20pPz5sXUeLNoI1mCt3b6rt/rY
qUPKvGlhNSFFvGefskH+wFpHQ1SIfp3Ek7tO8x6gTeHu2zDKNzJtARB0bke8CvTDgHBJ+gmDvQPs
L1Twf9g7k+W4kTRbv0vvkYbB4QAWvYl5YpBBkSKlDUwTMThmOManvx+oLLsp1b0t6173osLEZEkM
Bib385/zHciwzZDeQzoDwmO5tyRxXWghubfKq5TKtQJFxGAEhtFk2sqE8L85tN1hbrLwiJXnOMc0
amZ+hq2KO8XQyJ2DVLVxSxPym3KnlQQOHNeWe3ZILKxyWo428ZgHu8Jv4N62SfXByvJtK5GUS9wt
wKLzlALLIIEolnPfQh5f2XU7bTwGb5bZHrkjjVg/gMW0TR8/+oBdTGzVrRv8sETYH3sHZbh13JWe
EhZ9Q1ptbHbZ60qAII58HqNmLqD3CjiRyqDFt4PfsOw/zzO7XOyuIUMCN/lsI7GCdgw+RzA17hp3
a8Vp/BBRJLDLCNavGbRDoUk8FJWK3R072uawdEE7Y11chumEcZqNXwq71ovdZu8kyR4TJo5zOR5D
RS9Y3cKlGoqlzEQ9pKAYr00t15hPxmcwmbQ0GC/WyFTGAyQ51eHOcMZv8DKGS1Gy8URcu/hpOG8V
dhzS/E54aAQNdm64NZLQ+CyH70DD5YuVfqumPNwG7jhdhN/7x6agmhcLMw91Fd9BF0vWliie82Js
72irsx774YkycwIQ2BLu4tRX11xzJ0HK3ysMJ7c87pCHskTeUSnr+uzlIh/XtJ9HLSvbVt9CVjBv
sHO8q5FMKNgu5lXp4Br1Dc7fCnmhdykf8JY6DXd5aUWkqcyavRXLxuAamDfGXpd8Mg9RU6pDM89P
VazTCyOK6bER89qYDfYaXcr4yRWvNTSt2/sLst0hVfaPqnQY3pkwcEXjJWvW7oSBoulpDtPxjudB
/yh68xTb8ecBmRjVumdCE+NK84wAXHMX5uwLjGaDG4iP1SlupaPAInjdgDTcMWOH1bkmee9s/Grw
j6wYKlS5sHmw4Ti7AFFtirQLZ9p60ix2XZzTax23NNb687lAKN4mtgnTwETzNI2ecY7LuLl24701
hcNN4RsZGFLW6ehfyI6OpyDCvJ1Uw4+kpqQU1qzYUtg9nlw2rGVCFU5Peeu+ziNr08X0jFg+sqJ1
VllUfShc4Hu4pQgt0UhB/sMp6Cdzq3BlJy7r9zAO1toIo0viFw8qdoBfMWBAAZ3W0qleGb5zFxFF
shvTNN/IBCSCU04ago1Md3YGYQ5udAMnnWGQ5X7Fi2oc3RgqyWglJ/wGzfn9xWiGYF2BgNlWZZLf
YHlvJcabp54r/pT2YIVVZ/anKfE/FWH0wyC8+ZA54IPZNR0xUwE2CZ2BJWNRAbDL8800OPCRG5vJ
cS2jY66jcd1Q+bT3ZrgwbjUkyP8od9MEO82Ilxk/yF3X3ek0bPd6qSitE7C87XyXdSW2d2dozmAQ
K4YixSvBWM0pESQUUFlfJ2Gy/p2y4aTZE+9Ty683KWAbe+6aa94n430YltSaU5M15Y67o9Pc2wNn
NulupHvTquOXqaXcz9E0kzvQNtZwYlkKpYBmKhSJezf6Ethvtdc7L0E54OuT2acSIhUW7zH9hK5e
0d66rik7ObKxlty9CfwNsVNjGXCaXZwPT7mVNtQpsxfMgQVJTQ0o99EjERjUgb3SfXIgY/9UxJDJ
6UoC0uwNrD20L3eJ0h11sLQR6MCsr93ZzL0ffmdj3qxDd2O705OQ+UKf6Fa+2WJWoCdglRcFR1Rr
9h0+PoEOwxtWG+2uEkNGjGvn71Lgwi0ZjrN7rIAQUku4Lw29Zj6B8Z0wiI7KikIaqqrm2sOyzq5I
aYUpBxMeutZsc/TDeuU0XbFRUCjqcNsuUAiSHgcBSHifVTb07aA8VNSuYjSIu3WFz3SfUeTVF1W1
GStM76ra0JHN9LPaS1GKt8E8kh9ZKZR+wNfOg2FZPeQ/wB5mtlUZwpVNe2Quw+6uyY1PYz5+i2y0
kLwD+F3MgHWrWVjH0pju594LgGao5mKV2t/gpsoZaDJErS1rVzg2PV6cw1y6NBOPOZ2v42ta2ixT
vFO9tL94ot40sq551HvRSgRpdXBYTiXTsC2HYjxoh4S8DG0sl0gyrCXw11XDWpdMc/MSFIpK49e6
M1Bq0fjZpOLnqSa2cqN/zUDonipT7VU4eefI3VkWXMHZaAsQQohfthvogxEkMHOoyt2HTZgzDcn0
qXT1d/Rwc+8D0QNLCS5kYMgGC/oLYzK5nyIHWcsgWsMqaBvZNAsl0jznLl3Vo9OFjzXi0jQyr+1I
L5yNHjDsWOjHWsE961SEHQIW3QddfPFskZ2wwfYrnU80jsUV6N5lX28grPU6cQ4T8d61kZBacJHC
ydymyOg1K8fce4mNgAbwvKLtmprkTV3NILTD0dstVdYcrJFcQ8PexKyde/h5J+J38PEErUPcZzkN
yc6tCEKJdRy3zgVU5XzMh/wh8HR5KYoU5adtmqvnseaUeqSTicU7dKDgPkvQQRK0tSSl5Hxs9RMr
qIaT1cEsE7dH+qjSDZXta4afYFV1E+xnM8dOQfFDXUJDzOvm2nnzk8WkbFGkvJNlZ/lGdOXEnpoP
bqgmtv8Svp4OradazfrEHe4kJqkI3QxfusG26ISgv6F1kPfiLeDdeGvXLN+iEs5zBsZfi+J7y6Z9
P1ZFuDbKH4Vq4wsWO3/nuen3wV2kLjvKDimRe9cfyo1NinAn/PCrbRf3VHMuui1C9mQzJ2tjwr8d
Z3VgmPJoFbELuI/5S17COo50ZdDxnbKQJVq4ptxUcJ/NfzDnZZOVs3yhVIHndo9Y5BspwkI13jn6
MxoGBK1EvXjDcdKNd1KWttaWm3J0/JqpaJzXWwL8J0o+vlAeYO4SM1ansZIaIz9cqaTvjnWRdmzQ
uZWwjrwV4ZvlNeXNFBBpU1qXtgXlhHsZcWV64JvRHAM21BhUA2IjkbM8WPPgqLLhk6a64Rzp6UbV
KPTMurpkJAvWqYR1mYGjRknAhjXQrREB015D+6PnWAmo/kg0QmmO8uAeSm/oV9IdKaTuA+fk+sbX
jCCxSaZ1h+TI86Cf/PPo8OvBlAZ9XtR6k4fUnEWMHO+DKT44HpYuFNpoI+rQ2XsMWxT9BFFO48cw
WeXRN+TS8eMSWhefzMnwz/WoAwKsYLg9cS0RWSB3qtEwbpHlwpQAgrk2bNBfQ9a8OF5IxTu+hz0c
ULkuGT+NQjLQd+oKF0nFfV/o4Pz+kg3u9wptDe0vqXeIF8mRedFD6FfiEjfOV9aU5resETc3NGNK
dWtKR+LkzqPxgOdrb22RhCBWhux/SJxxgNswY68pD+gtyUsalNd56EZqWt27tFrGYzp60thZWTBl
6cku8mOt2uwUmVFzLEb35iwAWbvmpjWrmvHemkdGHC2MNj1+0yzXusZ/CTNI//HgqP2ohIIvZoys
A5zn1CsgmbZf7LJVTxWS0J5xGQ6P3qmvedc8saiajqOZYyUoMjrLQuQV7Rz7oIEPBsU19BTbtCpu
uSMNYt0rBFNY9g+MZ6ZVrO341Jg8RbsxZG9Y0zmWtIqtwEwKw4rSUw3Q4IJlbrcY2bcFDeq3Ni77
tTFW5m6ags8exrW1Kal5BsdebYludeus1IfahmgPSNtdgQbd6xT5TYFFQGgYrF3jsKeZS/MumOlF
YE64zyNmMZMCV4o05t3JQO3bMmCrQ76cYxw+XmnQkLs06OytoL191VY2Ck1chHe5OR7MUQSnjLX0
sc9Imcuqxe9kZ9cY0N9hjHa8D/blRvo4lR4Nvv0UXwMig3FKfsKOLGj6zCkZQY0tlWmCrbJxl5ZL
kYop0o1jzdVRF3rY0SpjbXwzXBEH6ZE05WvGtfKQW1PDUiE+Fjio7vPKuOZT0x87qdprEEWgD6o4
uxu4LmNntE5uXmI2GUNACHjhYnWNNVTtNnOTiwrp9Z16be+bIuNuVZjp+v3G7/fsJj2DorxS2/aR
Z8c1mVgqmnX1UEbpvWMj+s6i32RG2p85mADlOC+3UVWZh0p1d6jy9bqpG/khlAwn4sb+UBasUWjC
ouBQMRnqE+trkVbFQ+K1276sxScfoWVNFIi3RL5jW9S589HsD7r/oSstnmrH1A9+qp+KFv8U+2Gb
Cqgo++hm8Y9Syv5HWaLvuRP4uwY/rGuwFU7m6dIbElqbPao73xb7OaDghsdggQfRBpQry/jUOQ3q
eDd511jhKQmjMgfT2W0iq86OBqP0MLGf2iR4jPOZk8hkdz6VTrUmID1hWcydq254foSpdu/7Clhh
DIigRMq7r5eXyaR2RbXN+CDGwUYfMMXzjGt8FQ8fyckFyx4XrMaQPUyVMx7asXrLK1WvfciJkk0/
hiIxjQ9DYEXXxjSpcSkfi5CdL9KNd3bROQH1AzLOnJjuGLOg7CXqvA1ba/dYt01CCIBs21yx7m/w
0qYsavHBAVAUmk0ddVPkeCP12XKte9LJxp7YZryzG0xu3O4/e9bssiIv9TEph2ijaQXczjZF5eyS
2oMg6/RB5fNbxfmd+H3xJILOOdTso6nb8i+z2Zv3w8jtJ/UUntV5IP+4dArmzWJsEX7HaHUOzzlQ
4DiZkwuBRnW1rUvUMNymOy7HQBLcdBaV94Msm5PqOetIDLVn6qLMu14U7dVus6NZw7t1DeRnkjlH
v2lY0Gh3bXusuKwgcp7HKXhE7Nen3o83gogAFYtR+AGP8Ecx+AM9ILU6U0aW3eyWC750KGvxnASF
DDXvjuYaxD+bgO4Y2/mFGS17rAqMWmBNO6h79q0c30PB7qam9utCp0J77UyTXoMCjnRX2ttseYoY
GdKtjBKcd3ibBgZYbjaX6IKdfoyM0rwF8amVe8JW2TeFPLWWo9k+tP1DqbPskhEuYOOprFeMiQS4
rUaTBZuHF/aL/XAXVsL/5KS6ZPrDQ9FC/mF1SDMADUZg9KPuSzGCMmaWKU651X5mR2Ce7YZnQpA4
W5M4uDdM5VnjJ+eocHNSWR8/DKPzVPqs9YQVo5AsLz4DKpAb3S3l+f1ADOJmORBHYYScgC7jIkqt
5NxPwLN1Td6odakiCKOBs5aXSLPfNuZhOECJ3ve9so51AKA0xBgnzXrrcV9c504/nyUCxmGS0YAk
Q52lQSywCpzoIyRrulfzNrxw1AsSjDUCtFDF5yxkIQKsI7nlRWfvW6ajH5ltY9O7oexJoe7tHMNd
rk+V70Hv7JbdM3SBpocSOus7EZnPIQPNt9KpeQR67gMkZW/Vtyb/aug7V6ZCNzWwGPJ1SJsVlKhN
2eXXcu4T1k9s0cEKm3cmWj8g0u6DxqDM51okgISRd2qfvNhAyaSwJocdrbV2WYSCjIeyqiAp57gy
mUMF3IRTN3xockldlSz3sew/2EZ038QYbjtVjPtQ0kClQn5MI7KbO/n+mTl9ySR4SNFJsvBQZIB/
egCAt4F0yUDu4FU2CJ9KJTeaSbC4d7ZccU2S8giPpP92srXl946cggy3qkSben9JXcu7ikiYd9CY
NtHGYB70mgkw6jLjhLdUYb7qBoZrn8f+2Rmw93Vt7O0zo4ebn1ArUblu9xxzciP2qo+YqdI98iFb
qjnyjlUbUe02BNXXiRHRlFiU46agDyq6U0+2Q9uILiX+zpZRvZM733ysQs8tEg6rAbdeex6UeLMa
xsdpkrTA6/DHiBz0mIQpxcoFRoXgXa8q8JgWVQxufflSNm1+8ac3zzPGceM4ODuBylhrCHfdvtZL
6iBJnWd3HkD62j0NqWHvPNcW9VbvX8qK5x20uGnXZH13MEts4Vkx5sdpmAgL5NHnqXOS56x6DKqg
/NjbYfQ4UAxn0yV9C4bYuAd8sId1/ISqM11gd8fY8wKPwqcw/mi9zyJAcJ/6kOoJcp9PcTZfdOB6
yClqelILgJSQ2bmhn5CFq+VA/CcSFQVN/TqHjLAIF9DiN+MPaxo0hwA3G2CBLtipji20iwm7WOzl
lOmN+zYffPIlWXF1J3KQhcMkd8Jqvu0BC+6Y7uKodNvyapf5G1IDHFrbxMFgDw7kyIZLgsXGaswZ
8FP1wW2Gle7a1OO86wL2sqytpzvJgn9dlUPP+s6wDoEl9H0/s+WtVGR/nJg96M7vHnljb1PTBBuq
wsW2o4nyUGBDWzVahRds33rLVJMBa9jIe4Wj2Fdr3XfhuY9Y8OZt98bhRCCM2pYTqXN29EUtj2LL
eWCnKx7YVnZEftxzbrjjVo+l2oqXyc3VUx0ZzRPrt2hFuUa8dyvWRwOdTLth1njKR4QyPXkvnWN2
z1hs2eJ6+XRjtGNdZ5o5O+Wld0Q4XCaQ0+dGauvu/cXoLYY9ZCDRL/hvjMkOTR30ez+Zzxyr7IRb
z3oM3VPSdWrB5zrnMB+5p1lsa6TnPM3WB03vxYv1LWu7qz8G0cfYsKN7iCIvowyqTeZ6Jfm2eLjv
mna4z/35QgI2DE4gb1KxmtENdsXEEnUm+MqYuDB3bd2070SDs6lmnsoOhbVuldgPnci+pAHeyzGt
nBd8UjEmOyqJ2JGk0op2pdM3d3Fb3HuiN+7ZMGACins0njltzlZknNqKIw805UXOVncQvQdC0es/
sbOglbdjeY5kFx3G0aLEYiQz02RzsaWIsUc4UUKObFVjb2tHYb0pyc6RNms+xqjia4bdXzJhx89z
9yA1hGiC/8N2brsffaUfp8ryN6MohztIFae+dFzgcdFzFNTmucu1WLmTMW94Tvh76NX9z8Dl/xJN
/0A09UAm/SOZ/G9AUxBbxY9vOvnW6X9CTX/+tb+Zpp71Fx4t05Ke7SyR/IVXMvxo9X/+h+E5f8EB
8kzT8XzQAMGCLmWCquP//A9h/wX77x12JmwPrAsZ27bs3r9l/hWQfnZ9xwUktGT8/ztUU7ifv1IU
hI+pKbBNyKCW55r/xiZwySYFkl68Q0O5AcMPLqGovohkGZjMSLuu1q/aeFON8+gzRl5V5Uz/TDdC
mEjBCRKOFEi9lCD1fvFSleLe1P4TK2N1itg5n/v6beyyS+/DAfQMeU2gJq/M5JiZRrHyWFqtpw7j
XRBx02MSiQRQMmacGK0VkulQMT8nVFNQ+jVfrdi4VQF7ysrxvrSjevYC+5ZZ1Cia0XAnDPY33gO1
YuEA7aCisLRGno4s3mST55dh2IWO9SW1iorSILVhwBb6M3uJRNyC6bHPgqdmwM04F0+LJh0D5JJu
+rUbgvtWxktg9TLq4qTM5qrolkXyzmlZ6iStQn3zOsfVE+Vej31Yf2ozkvy0+7YmRRp56H0UTvzQ
eeqtB32+lm71mpXJWxkhmY8lHzPs2pus3HPjWhe74HNSEe858ppXUW6rJN45ub0PqRpLh+K6mIQJ
qO99V1z7IH3N+nAfWey41NxSUUZ3FsV45DCOCXzoVUhz3crhr2BXg/5OR1iEoXvlZWrryImJlzGy
ouWoCnVgI468lNdrs+Y9ZH3FKDzNDqYoNhFQoDGW/rYy/SNlnxRA6G9hw99L+hlyVWqsGVeckyJ3
13Fotyv5fqYYeP7k/Bm1dpOKptrBkmHlNYJ0rmWCbCJus5fR2urYh+UfTjHugSF4f9vGd1G9RAAF
GYw4eluP/kvaMUFoGYaRByHrHNV4lHE75jDfJbs9VYFMcJmLDf2IukuSjyZl/GwBgwPuwR2PBKo6
GPqbc/SsMJeQbO5wWJbFW+vMwTZLi0OZRNfE49Thf3vtk4/tPNq8dem9NBo0X5BF38KMCQ5S7lPq
NcUmie4iBwJhRraXLDDx7DSlgZSFmdDYtS1veuAJ+c1uvoHENx5taoysjCZWokzmBixmHdAM7Yas
Y0ySHcBLDpjNBx+SktPyXhFnj33oHeO+oESHiyUMKASkMmM712DrZ/Ot8nA8stK+UbOArdQMnuox
emEyeVUJx5e+6tx0b9TcAy2EC1FrRnhqCjMqz9pViiqsfQbiKQCbKSTlaGffaF5cVxWcFFnYj4HW
1A08EkXRazMA5FXmw9pfxK0s+BHqbZzkj5XtbC0U3UyYbzKk5nle5kJRrY5ZTGiFalTKX9TbGEDO
sG0+FXyYL+7AgLGkMlVxJZgvlqSYPaTUrLeMYiOaixg4RXC+UguQc6wiEDyreYherbL1NyyXe07T
Nlgjzb8OPLpXxjGP/GIpoWDfxUW39s19XeWX0OF0SJwnL2hSZiLqEFnzaVZfVR3tgEGt7ZrPuuNd
mFb0RgX0pht2PN+fknncWcp68BmUrX2Pi6bp0e3jvFnRhXmsxWjwRXgmq0sMMub70k+/Qg4A0jMG
Pgyc8LVoYpKdHEJPeE92gxTri27Ldwq2eJBSk3pUm0xyP3XomsZoM9Qrd8i2gde+eoqfS985NM6O
zqmW/Sh3TyXfwQMP8B84sK1v7ep8aFhi5l8NbmTrVNdUtnNjKbwc31ZM2qrFVhZhbrAZNVcmBC9i
b48Y9ym+iOrukLdptbYrimmHZqIl0l6u2a6qV1PiXceUm2XZNGwTgzebQue10WabFr76JoQYxj4w
3LNbP/styqqOHAbH86mJ8eUgL4LUjD+2Lbcj5ZX2mkHtJcE2w+9Ttpua7c0q0GLXYJTjYaDuHD6I
lZvDIwjPZkJEi+36Bwp9t6OmX8MnUSiAt23MVAEZyEMakAt6iGL3OhgcwV64LR3Aku1gURAunvxn
s0OE962YOcKqvjNzbDZlRwmaifSLsZpxiZkPLhnYbgvosdgPoRbrUbEnoF8X+c4vES+DB8uxd8K5
Z1YDUTQsLnYVflM2gwHLIplZpd+7IvvgDBwt5b4OeqAndalzINUf7Oup+lopk9+5dZ96Hr7M0qmD
F5kPbg1LIpCa9v1eErX2jcYRWvkC/ehl8Qez6b6P3fjcSLosfK25WcjowVPf38/yMThohZcViPRK
y/0g2MPl7cQ2FK00cRIq5wZut4VojrXjj6v3BxYRHPwqBm+0NOib6lt8LmHgUGjvJl+dvrofJ/3F
64q3WOQMFbpPZc1pYFnZd9PgWsxRVikTIX8uMMomvTiGLdZhP6D/ii6JpdqkPtMbsndHd19zt5/C
7mhEWD9CW6Lue3fDgJskJc9qhj3Glzjcdgmqm4dLIZzNH6bUH/05YjqfIbs6OB9w0n1KOvwgVcTD
yLCIXKH1okJLruW5X6w2Irsai69zLjBde2n+xRzUS1OZqO3kM0eek6gAlWn+cAW6oR/SsBvi2lRi
6RqKvgjBYrmvLu7wKdZltmkat12FVg2XfNTmepDcbAJFuXzH3/a0phusLQ5RvkThEPmMDDujF1l6
21XcfMguPrX9zK3CByUddvat75p13Y1gWJcbpBwlNTktT2JoVdioe8Y11N1GdMUSV0Ur7yzuyfEQ
7Sf8Tpl1hSBC/sDUuxxwBJ1IPA65eBbwavOaLauvlE6X0bD2pGmZH0TG0zzp11HNzMYgtJCX5Gbr
iptJUTCqQ7wLoPWtYufO1eWyfmPZQBPwB2Pgd4H+47QWTIVyMWfVZgGVZBux62dCqd6Syr7z2ha9
3AYsM5uv72cO3WmkNxgnsFk7xYWBRXiEFdHxiCMAJqk9ngX1r0Z7P/ThC3iWAwk4WiKvtO0qTiRR
rF0skxskJjwzQ7zRTAFXMcOA1KribQmErkmKH/5g1afElUSnzPCL7lyE9T7exvgrV94KHvDHvGSp
pAyWWVLtXDqEvZIJm6z6dKct8chHXhxsKfVZ2+PfL/VU6nMz9GRwp4aqymYrxz44OYDefBgRB1bg
n2IsJTsV6U3b5u+L4+HE1t3aDmX2Qg5mExvt8q89urH3JWKYuvOZXVEE28zWKWp5+fm12UKOAKos
V3Y1h6e4zO7TVIwb9toffFybp2oCC0IKoz2V3k4TFdzSageDQzTdySXmeEKq6U7vX76/dMs3QiYw
LeYy8XWwKKb0DK89yVqXa4nYQJWqHZ9V7t8LObk71Up9CuAEUMNtSZpd2nNgE9Y19A6Gtn2YvYSQ
obhaeUw3YkKLJUMCFGRRY8lOVRfsc0xtkD4pnSyW9/Iebxrz7Nml3HdXv3+jVpxySOf069Aodpq1
FZ2mbpvU2DxSi5A5YeL5mLR0/izm2rgg/IA4X9gRBo/Jii6e1Jeqw7yBrxCwRk4ZYqizi1Ha5t6J
HXnys06eAuEAphLjQRqaTpPiQ+j+kGMRfmjx7qzaoP9Wlk1/iSGpXuZbFstrVTugXRdIBT/lWcaf
KeWTJ4cceBL12THTWJHrhhPGb83xRKjZsJjx8kfl2SxxZPb2/hWpKLq0mNevrBlsQS6HU2o1I25U
/pThNyyoUHmPoaZl0u1Gm/56Y+42NSfrYr589UzZ7kqkrNMQU5tLD0aQM3r/19f2GNmguePvuZ6w
pCYIMKi4yx+FougU3uHGCvk5RlPZJ8sIZQ64NjjnQ5tsWOaoxe0xw0yG81X2xrlJRXWK3ILwN1/Z
Q8J2CtZDQWMRmWk8EMb5/aVdvv3zy6H66CRhuJOl9rZsVJJVCUH3rAPNjH1gUAaJqj/nZs/e0GMR
AEWXxDp8N1A7rlhNTXRleOSeLYTNM2Eh+fNPSGjeRlBUvnr/b+//l64OT0U7Y5BMxfb9v4B0dc/k
Trl4m4q8T8tcwXFB0qT9j4o3W41m80nR6roBeievQ7j4VAIMv0M9yLvJMC7pzCp8FsOHRLfGVefu
uQBztKqdIQNd01lPeF6CjV1Kot3LlyTzafbCQ+sNrM2qwbSfMghfl3bGujP0WbleCnB3WYCXHRPK
8Lma8ZUBfrkpF1dUo8ZPeQcNpOoCipkLFgiqoDjcJEyD/aVZxZ58+oe+8PATbvhLKdFvzMNltw5b
jyYneJDSD34H2NExbM+ibLqDztsC6th22auSXCDDVvhPXcOqxjHZlvRg0UXC0+t/8vMFjTy29E0P
g/KvhD8KyO0JB1J3aL0R7bi+Nh6LSTaCzLu+s9i3IVysOhmfQmve/9c/+zfG5M9f3ZM4ZklymVBV
f/3RLP4NkcxFd8gm9onLhrHtgqcxm2gLFNN6FubBjAH2vP/U/9W+/qB9cYYt+Mb/f5vPS9J+Kwty
vv+Uvv7+W//q85F/Uaphu5hnXX9RwcDU/a19BfZfwLAl9RTC8RcUOt/6l/bl/WVSyYsexXfexa//
q33Zf4Fh9chwLgxzEM/iv6N9/QZ1w7XNNMElgCUc/jlLOr9R9GxWRKpzY3kOyBUdvFCP9/QN03rY
HJAWpp1f9vHVLdC8rNk5FhF3pcKctgnXxb4Twx/6LKxfr+2fb8ezJW0dFgxd0Ha/nuCKD6WyK+5a
DnTbzVTF1S61v/WTV93TpxpUWD9dP6f+kLX6EAx/Iur+SlX8+8cvnNkgCBzft3+7voJUzm1ge+Lc
jOEnvJzdB3cMmTu2xXkwcesMkppqxOhL6zII/Mep8/+6ry0f9c/b3fE7cudyKDhVOFdwXJqeueid
/wTINkTzok5ZgiXL4H4pw0ntJVG2fEKiSRucCUYanWccOaU3n4w0/S7z7KTKND+nrEr2TpsgU8TM
rngazoc/vLlfJdKfb26p2liapJhQWb+dJ0Ot+sk0Glz4YYuU1taf3KxmMVqH1i4H+UJFJ4HHCFao
QSX6xkhy0IRRtlG9/SHDHnosWuo4ALL91+/rnar724fG1WARTJQ0GgFk/PVDG7Hc5R6J+HPch2If
1SHsN42uxBDzzVQqehYmETEbDEHKU3HTZr17yurcPSFCJ3vgahgqDnTz7GRWT/iWtbczzJCxkIf7
xbROAaASMXbNBwf37mqCbEvTcWKdB/qZJQIpzQWfJAGGQ6DAYM5TTRIiKj9LHTwbqS0eDVU9cJGp
u8AqNqZOrZs0010W2dWpC6ZbF4VvLXvUG/nPErXOd45x6n2CpvRChCL4Uw3Rr+jO5ShKk8tKUiLC
Ikz8Xn6VWjHMvSgUMDFKcxfRX7uRLhFsNjwtAh7QhHmsERNZHqzgPAAYitFC/4dvxEJsX5oFgeCI
3y60KGXzFxNlO1MvPJw6M8ZuFTqPMzoPVNcP06yYzk3tWYTiqDWoHt8Yn/7rU+fXZ+nPz4IwqmCE
YHLh/U6cTXTVGKDexJnsz5thH4RHV/3YTUcRBA8iSXccoz/d3n5FaP79M6W9FFCYFo+E385WFGHh
aTsTRGLdAz5NtPYWw1TkP5QhbdOgMWa8w+nV1haeydm7Y3NP0tZyPrIr/8OlY//7/YbVtc38RILM
d0gR/Hrp+IwC+tlgqFwqfSkBcV7oub7zUaPRvINHCAnfXM9INgQMk3WWDP1u7os7aywh5swFscG4
su6Y1/irdnJdFNsJ2U5mjyy+3GM54UStGxXioCgvmICmnULIdK0+X3O5dX/gB/9W4/DzkxU8xxgZ
LRTu389s4mV2GEolzgNmlzMz3fC+oaloBS8KLkRqruow8C+VAUEQxoQALOx22xAmHSid+rGFSTBU
uKErXBc7f/aodh0aqlurGL/d4Jx71zauNNNvsXYGG5lbAKwWx7cxUcUIRg4ukSTv7laE1yCyN3+4
/f6Ke/37txNOQAMmp6v3+5JTZYEcc1Vx3ii3PoxGla9Nk7f7f9g7j+22uTRr38s/Ry2EgzTowU8C
YFSWkyZYtmUjh4MMXH0/gL4u2a6qru55T7jAIJBiOOF99342uF+IlMNnBN7/Ljtrbcr9MR1ZzEaE
j2o2yxCMmL9/PabaaRCHSAO+jjs9FoBJ7+ukuddqme1ctryYb534EOeGc9ku4NsJ65XkuuLfYO7/
JFbrdF3IesabzQrF/sdfKoanKpeyVs5dSGAKRZwnkbv5wbailamdIIIdkUPXoIoxYCvGDQtwZsK2
MY6Oji2SjgUG2yZ6KnGj/5tJ2/x9RGURAkOb1RiLPn7SAuL37+9STXWHWC7bPUu32FtKbvuaSTBy
NpDzsMYee5s3i9d2o9pwjbCLe3URom1mXonGXEeobqu7aDCUy2gm4c6aEsAOkRFolBKz0HQPTcXX
uCxN+wgPCveapJYfkcTB3loFQsmeU5/Dy4Sr/jqRo4iCTWq3TmKRCN1hdZ5E+KBGbBYix4W3Bju1
qSNM0fQGphi5k7Ou++h5JYcimwLZVLTd8Qh785LoHrJ6X4OAdxRRrd5DIgLTcfnvh2E+wt+/aSZL
X5s5nB+uq5KNw+rv9/ewdCYqQYUhzhGSWYwC1gd1iSkfJ5YSWGVxZ0yItHPZw5FAUg8fZoULW/i7
WaGBsQ2bjCpEyjwi1an0E4esYrWSM2y3OTul+OPytYKQdGMasOx6KfDnLiku6Bg1AeEFk3GeU8s4
u7b1MI3ki+dop3ZCqQZgxt0+o9J9prSaHkZrvKVSGe0hKVLGXotNsYhmGEMh4IlFZPlOm5qaYkg5
L3vhJvV5uz6lueG1Llo2tYGQt6+JCcQF0OyNpY7RnQ5wu6HjXRIsZzsnadzzOB3Dfpxvy3EJwrwv
KF1E5b7TrS5gecBXCPd4JycACbNzZNxIHqzOUA4ImOmolJ9gZg4YUsvHyjEfGdfi47osQsP0MicT
kI64fYp1STM0VnU8Y1gaa8sK7zITKD+e0PuOMfSOzKsKGzT8AAvh1Yn1P+zUuL3ScgFRYUa2nxn5
vLPn1r0Cxap3lTsmfHr6dBZlD5tryfGkY7jw1EIBmkQTMZU6BaB8/QL3OT686StaEuUpz1/SMv1s
AMCAueFrfYc5HysZbsix2i+j+qkaIrJ/NfNr3/W5X7cpmneF7X2lhRXqv7z0Jhv5LBQ+4xxUaxVC
1Ik4mcMt+iAL0kN6WKZquJRNu887134aSQHdVVYYSBoLB3cJrTOOyg8bTnhKjaNuqvFJLawfJZWi
APebhPPZgnbAY4iqD0K8HXfR/TBQrVZ7rNR5G79k5XwnHHT1YTI8ooXw2tFgId/1j1Y2ZFditKwd
JN3SlyklrKyKn0Um7YdYC6keRyw8iqI5jJOFApf2opeU+c/WaqNHZQh/hiqFjtEExDLEuXuYuo7F
LJLSmzL6mNVuc64YaxLQJbfEC0F1XRzn81g3wBnKG4m57hLGoj6wUO33WYhBWssB40VIb577offd
pj70Srg3nHZ+dAqkURVKcMUkiaCgP7HUKmhSvtYnzc0aAN2YrJz6Vpc0ldXcXI581yB5NWBSFPKO
6LY72S7WUeLkmEk8Saf37RvelKrfFSHfVJcjTYY/3aRpL9VSvbrQ0neuu1T3BETcMpLpXh0v7gEF
XbY3WxUkQ29pVKG/EdU6fgiNL2k5PrpZol+XkZWFwU4aqZ1IL2T83Sh9Hoxylk8tDMNIjOF9Z3Ve
ivWQ4aPQPNf6kZRO5+OKaoJWiYmzzoaK/ulyaXN73Ik0jQMcVtHDnMqvwpjaIxio+thG+VdY3DsG
DPd2oDZ8zz+4xnE39inUw6/CDecLmuufihjGm6jXcL5XhrNX+VR3VKyT58gcr1OZnFstmT+K8KnR
IfFElFRfu6u54OOudEwGtcPCW9hGc9eWGfCLAn+HWpIoJH+6o6bc5Gb7tc07eSfsAZbGgtm0HM9l
P7ckShkVTPzmc6Ke8lzan9qqeUkAY7WVCcm1KnJc5ZEghBQ6Cjrd/TjaeHPoaAILtAuUvAyBi6QA
gKH6ljL7fECnogLsREaAUUjdlza+pUoqH5G7FQdztHEA4HxiIKi+Fywpdhle70LT6nt0f+0JHcwV
NlV4o8cWQOylfFJpdgQWLJhBWV5iExBoKmd7pyl2fpKDoLE6vDS09vqC2KCytXFs4ZsEuTzueUst
/LnacW7Dm9Sd2gcDC33o6IGFRnAvTJhSAI5bv2kxIVI2x+dpH6POjp57jawLMy8ImEunK6208KMU
4kekTvPOWeaMbTSvZCh74yGvoe9Q0nY/9m5W3RqU4L3UJtSzjFUTAK5SHhP87hPStp0Wyk8TK7Sd
JiKEf30/XQsiJ/H/JPzeBmzwmrhTVhIb9CJPThgPjRIfaXSdKCJ7hVDp2kUqqiA3exkiuR+1FN+y
YE9dQHKke6ychk67l2gyPVAa17BtnRtluWkGZwy2zVnJzjjQO4SWadPENSwJDP84RQGf6kvOevFp
afVqBwpOnlxGpwfCXzA6Tr5WOCboweW+7BreMr0cQJ4lqGvS9pniGFZJfFa+zNyXsLCqx2KBSJt2
6ejD7kTqvdL0B7GCHdLJnxQGJ2PJmCH09seCDN0rR2M4lSFsBXyl5m40gZeV1WFkz0DmjJj9ysom
viT45pUWk7XJXsIFO8BPNzNxjHfCr8v8GblnfjXa64x46OhW5Hdg0wEp02N1oFo03bcOJlpRA9pu
Q/Na68oHt9HECk6dQO1E5mHqa7bxGZHTcWMreC4ZU6zG2eMKK84TRd47HZrPLrPbAJiHi49+/jzk
SXOcCtEfdFd+USTL7GjGcR9qhYXWO8PdSivumOGkh7nF5sIRY/s6p/S0OztRLxk0u9X/RF9FlD+L
FqWLo5jGVcb2Q2fJ4s5pYaVSSJ6wIznXYega1PX6wtO5ke+GZpDX2DhyotkwqDTVWTGD2p7KsxKz
f8FRb6qLQZsihouFs7YNHEP1aapYiLwndpfQ14SLpT6BrBKQ+4y3ShBNCgP4OqBP9rs0pd839siV
pordv6B+o2ESvEpHOZvTVF+SQc8BOw3jmXFYpecVuLCc2Y8Po0d7xMs117prKgleq0L/jYCmAxWk
YTUAh+D2zavUjfklidYFGM6jeFZISxW+yNL+FuIkHRstc/1mcG9TaVDoW+rqMJVGR7OfkpdOLZXJ
X6d9OZWNl80MixGShGNYFZM/FNXoA49uPMXFEpMaK14KF8fNnFNwIKMVZOj2jEBzelgaCdEG5hew
JmQGhO7a1u6Et+ipeY3R9O+YefUrBlwDIem+Qzx8iuPS8UN6qTcTM/jBsOjZTY0D6iZXAmZGOqCL
+8PunJ9xNYyn1hEvsJpe6zpluyto6eES8ijif8uUEBVSW8TeCOB9KDqoCA1901h3g7oxGp9W6VU1
htvS6tmoiO6LrrinbrooM9/vQqt/CFN7Qb/Ir0unKxlO6YG4W+YO8b2qR/yuQ/G5r7L4iAmPYRod
d6tZj1i1pyB0TMuTZfxCdPRaDJtikCs2DhZ2KT+ncoEoqhffHLv/ZLbZiXYLOKjJ9eqqwGBbmsEy
JhH29PZp4ifrt3ZJg75+aZ2azvUERmYmdSXCb3nK3SiEVlx6zdwXpB1pNzgHEFik7Y0CeP4I+6Hs
tS5wnoeR5K1mMj4iS0HSyMc2IqY2pwwNejydHBMecW7S9Y6G6iuQ6K+9lh77WftOw1tDrgF59WmY
MSjVeKH2ohbHooF+l+jQnkgISiCe7BvzVc/p+rVZk/vpKmXoaVtOfBiVIGqStDG5q2rQUvVk3s5D
jMpFwp+a8ww6RN3WuzJV+FgkwNG5whMdlQ+DKveJTStXQ4oXGgp+PdQuKnoTiPW7uEkyn3bgFZEe
LcHUwkgIFtMrc3BShQXklEiBXBUkKSbVbZUi6SFxCx0B2oSpe+pXu3Yu9eHkuW4SeqpwtX2rAR8S
mMWibsA8skxHzZpZ9w41e4/I9GMa+j5dvuOsZ0yyCKpApmV+rYDRL0C17Ja6FeQ1dcgvJtqmiab4
bPqqLhlZy6IVT4l7QJt4J2ERGtmXPlNfirhwAiTa1r4jiMUwyzvFbg59qHb7wWVAZ6fmsUZ0ArdN
eg9F766XyQ92vEdRIttvBJ3JoREfmRjuWYu+isWqGJOYuSMb1oINJY+k3gcMgMlBb0VgNKYMoFQ+
AvwpUYCVEsBjHLBC3wHeOxUVZpp+YpSzcRsq8sdsssUwKjBgXf2pAZAL0ajfmQZY+S5Ck1hF+pMa
M1oUODwRIVUXkohbdDvZE7uKM6a0yrfrsiOzuDyUkTEzjllHt68TL22Ncsek5e5y+pmHMHt1YvPH
OJnMGYYKRmwGXzbZzwmqLz+TQGXDNAR7GRueReqPqhkyMDriPwZnkMS6hA94+24TZ3ykZZ4zfqBQ
F4r7fVAYKoeGMj2aZ0gMiE8d5fskLc8YTERUxE6qY/hhbIxXoy6qi9FTOEf74jV4iD2pB2gI/VDD
o7wAZ8R+zfTTdvTBtf6bUd4v6A13I4IkLyOQU7H2YLmp75oGTIgBe1ZVfctBzu+6MmqPmf6aDSPY
EDIJsA1DQ1OkT2hIe60c8nk67cugm/BpESBELATJ0xuOpQ3kS5i1zUg7xZ+WQyfbWyc0h304utE+
F+2DrnNOJSQVkBdyMkP+i1bFcDAggsBNYC1DkIkaXAiepMSxH8ohbj3LgC+pavnZtL6YDQonU4Db
modjmOrazkjNYg8mTEFgxHvMV9fh/cdAOESgKTW243SEbV8U4uywm2Co+Ja8VJMLehGue07Q0KSA
ayscndmlN9wdofNdyzrfRDurNgKaB9iNpIwehQVKrs6MfhfOse4TM35NG2bXQjMP5KN/MjSsgWvs
VqMddaChqAG+NuZnUshfFTdjeQJGlylMJ7TMi1pxaQ3MruxyjANg+WvS9Ms+VgGYKX12RrN2tIvo
Y6nWPxGHfEDtVrPIddkOm86+c/LbiFku1AtyklzrXunmOjBQIC6Up4+2tUS4QN1H+C1eTqjflRLo
+BS5wADYWyy+7lIlMhbZ+CbUMmafLPU1NYeqgYpsb2DiD13xQsVTPTdoJwLaBaEH1SI/apFjU8Ka
1KBXSsWj2ZztpQTSZI+JfiA45odJfsKNZVXXgWH4rCUstNETBurQIPABueU70FpuOU96ux3lU5ne
xlFxj4llOb3f3nag6hRADIw6VcKOSkUwrPO72K5uF2xKgG7aFjNubbTERggMo1M7dAA8ZXxbGwZ8
1a4a5rMMx1O33tZst80dESdlER8BoUe3o64cI7VVzyAdo9vtwvz7kWUAHp8i7NY40T8Yo/VZ5MZw
7K2JolPeju4JX9uVng9X7VFes5ocDDPbg2umT4AF368JQnjJkTz29a5V8uJYJpBg5nSGcWoPALOV
LNzrhfrCrpg0H20ZA7eGhGLxEWqRD+f1tV05G04G8AEb2oMzHl3UUMzWIgtqBW+wq7GGiVXtQm4A
H6Rln/mXhrINejOb95S2YXONQTx0qZfTPGTgBPFlW8qraZKuJOJVVE99zGSaycz+KU2juz6P1YOo
4oDT3lGUifbJwm4O9kW+29GlhX2a6gimBgiN0vg6J63lsT352S+Atywh+QGtNcbYYPUvibcxqVKj
wuczrRsbiiAs10dHG64t5JR7RO0ZeVY3o4DDkVARRd49XNeRcoRIwMxNULBRpsZFiUaTgkgLmwYX
MCahFis0ChQCb/ru6rRShRRb3rVLstzWEdAvJqnpkBj8eEJCfR/NXjsKfdQ9NtH6CRGTecmL5XU2
qviJ7sUNiqb46jhQbhp4NbtpDt07VLOl2TYPambDm2dpsVsKzX7STCaTkHgwT4mzAq5Hcdea0GXy
KB+PaTEXxyzDiK6O3XSwS0Ttc81PlEwFtEtaepqqFEKPIxihl1X2GCeHRh+qexCjCeYyguoKt73i
YfRtffxUxAopJJZqXlskXZaUd1BHs2vVgK6VtnUzrkYIR+cll5FOHsUix4Ml70u1tf04dLQHM37M
ckcSJJlEn4a2uHVqLf4GDQRSHEU3K7G9GvIC3s5u8Pm1AFYik7nIu2WXT0A4bEx9x8oGDtExvI/T
csNz5ZlWBc3EPBD1SfOUp6dcF9XFjKvvzeoxEzg5jsvg1JQCmV11c3pxB/vjoq+yo0YrLvzr8aEu
dNKepuhcjcaZhWp2aBxhsUMR1mUqy8Bmc5sJN7oZZ2SQhs2vkcxEWpLuzq0tcNzoMvdr3BgpGs38
WLO836IRqqj6pFeFClg4N4+2nSlXR5ZP7gwcVKlk4FjM/x0YjWtVUD+JBjY++Os+NXX4VXH05GxV
zuOMovCK4OKDlpvaRZtw/lnU6M71onxQ57h61AzjxHbb8arVcrBtPvVKRoR/WDdUiqL7vo1g+uHq
XFEFEqWgqd7U6qDe5CLVbuCvVRBJhRu0rbrMu+3G7TFjaQ43zlOJUlcRVvsAjDp+GsesDUBHUX+f
WQLsR3iWc1l0D4MruhNTIYb5Ka+k11fCvFYhVMTCMuaViFEOu2GiE2D0I9WREqmW86zVSoNdmzLG
Us34uarZRy3WHcfRenZDwz3KpphBGEPtoSx6qEeJOlGnB85Lp6+lw4iqU7bPeQjZwsxWm3T8GC94
0yE4jWHvGXnSQtPIrq0KxsG2Ywhl9aSsMTMxmiyWngxYKvtQFKaIpPg18moZ5PTCi9KQlZ2THDEw
QCep4tcEZTvfJE8X5Q3tfLGTCTFBhXA9KM8uG7LdOK3wNghK3w0rhvakILxNCUzoY8s9IsPXz0Lv
rZMafayHHuzTesHv6HERZF8oDiOpM0mGXUoti0ONvh+p2W9H1bTW8Al+an3YytROoXJdVDb9nmtg
y5psJJpUuHlXcoeSZrxU4xm3BSwm7bxo+OGHYW3Kse8fCUvpKwWJIcb/EbynFYHYqkCYs8GgfuIY
V6vkt6EyNKuRMgVurJ0KAxVh5+b5qW3YhOBKe5pH63uLrBbyzja+as+jRFs+aPXD5lWYGK79yZzu
kjSiJjXsCD3lbV5hmVWf4FoSjF+tASZd6dNzbLSs8YyuRTf8o8C/gSujvWDRp1fFUt2zCpJDMqrR
Mqp+mk2mXBj9oVDxYoxezEfipCAEAVSwjPFQ9jhbndr9gEk6eUjskCC96EcvpHWuZl7xBKTBB5zB
RIlcW82bCN5g2e9ADNX7VElZZZVYEYoqNI7sYiPc/DvJyLli2FFSy0mwrQJvwq/BV7uCxSGlCOgN
7kdjUPTLmCtPU6OuFRBMdZGFY4TivhORbjPhV1MzClQuWAu4S/MpTSisk16EvY4vdzoDT+5xHk8I
sbGMZUGfF7zfqYpDI5OIWiiDzfp8Ztu5E3O63BvaSRkJE6bKf4gs8Uh6sU1QVg9Zu0dY0lc7IrVc
v09VQRnEig+FQh/DrIWXsiaBSpTvNVSZXqgYXxKyJQ9K3tx0ogEUO0H/nSqQ+XV+oKXg4JyqLV+f
vlOaU9itUdKzWIZSX7Qj9jvOIl9VikRFTobCLNeSz1Qg0K2/rrlRt/H0sMSzOC6Zeq9FdXdAOdPS
JnZuk0LA3tYBGfRKv1OqsYcV3NDGBkJZ600E6yMdEDZDC1rU6jJYPf8bBA3aVsw3tfVDiqIPbDd7
IAzEZeNDjJFSfbKYGIJoZNejiWNohl8KVx19qblAhosB51O2rGSxctgv9YTA2ibNl301J6OZkunS
M+vqYcgQ3Gr1t5Zi+HEFWlcx+vXCeowEiaKdHr42lvLDjIzcH0LAZSz8XhL0PDuQbfkeLhffWJt9
EL7iM+QaETBAfCCG4UmFIOaT7fZlLFYDHvZMYumoEowtuoaMYR8eDn2arrBhrxu+Wxofwyj64jYG
PnYDlGVpoXudwRV4lZswKrBbjZOKOZH4etLpvE6RA0qZKfcX9u1ta+jEnaUfu9ig45E1j2nTf1+m
jq/izzFhtSBpO+nJWF+AN9qMFAGcm8BJetJFPi9NQgk/kZLTRwxDzhws7pD4SmURUFFkxAChzx+/
u/Va4qAj7Y0QndJGFgelilimY6xM1QMdYWY8olYCCbdco0QRICP7YE5l7o0tGB2rqb2EldWuMFk0
uzXBX8RiSC/LrYdFES+zOliMB45+rpLSn+EE+kASmz1159GbQ8FgYaxfb+Wnmc6YQBqZ+9YscLyI
npKHdpECKAnNV8b4Wb4iEePn4bSvatjq3tTBFOxSyIt6rwWZRhFoZD/ukuq2XwYKGSqk7HH5oBTV
A6hu8MkqKYLdqJ5lPUi/XgE5g3qBOxLfUPwiPy9J6JFS1aYRNxHIFGnp08QW/gLEDQNN780svc+G
m7ImBf+0R1mTQswEua9YUpzNBPqukMsXO+q6D2kSm3dWPNz1gxs94FQ8uuaYPecgelgFwyO4jqvW
NlTq9KAr9JNHlUV8AX3jMrK20+2oCvrihNCyvrbyULrmh9Jxvlp5VR+d2T7KrLPv6qrfudTpgyVp
iLomIm0sdLZPWpvfJQva8t6Yngpahru87J6XSAnhj5XOVfQx6yvhjYYbHpZeuIfaZqFUY1+j5GSw
D9bZHRW1zndR+hX5mIGcS9ifEuqN22sf8nDEkUviQJnVZ2UQ0ZNJjl2vQA9l01yCNphuzd4Z4Zgb
0lfr4nu5DGwx0rY9GorzFckWoIfaUD/q0RJic8DLCEjvWMP+6jNH0nCf7ksWXPhgqLwI91O1Njsw
G70YhBDh0tNgtozRkVXpd73iv6mGHvtUgXMwWxZQpFDJcLx0uHss7R4IsnrAxDd5rAC7Y1IrgTbg
M8ySoFxTlJyIKLmydvcupaZ9mFQqrWC6RANP9GxiA4YD8V1IqI+AA2/MynKuBh7vDDXJqcGVsq8w
AOYECxx0UBy+YTJD00NyMPfVNquJOgJLwV6jzMAXln0EJ1R1WmpWvXZAF/ONfnS3pz344DAWHwxn
zSCyZL1XW3jXZYmXIrXm2yJXsBklIR8P1cvErOlwTQIWXUFSATvRQmaIFxrPTBjdesHiZw4LVluC
FGnYBh2LXu3Qw6TqG1M9hxEkmwhWno8wdd/K4qY0V6/UnJ3R6kT+oGCYAMBFW5J+uBYXOn4HJt0w
nu3ASPQv4cAnFyOOINynRmeQnVRGzr2T0BSloJsBqjktA9/2cBcL0J+txhqaiqDXpu0RMGh8NvwK
E0ROPzOdZIzwX+46FdtkRedmr6JL9Yclo15gDzNTDUgus4y0QMfNtx8W5FHuYtUXN04vmd2dyqH5
3NhFeYDmlBGTAaIECtPPGQjZrh6Nb5OZqcfeWc4in9mhE+HodcSPyEjm1yYTqBQnbGJ2EkcnRcmU
J4KmnYwMzMSmYyjQjli23ezLHyTq7aMJUF/VTUSo2Dq5Zwr6Twv+fF0FJZ/SnVKyVDUaJm/UM3sR
N0elx4w8KSPF1tH1ZzprXdvKfWxhxaticHmUQQFDKh36Cg2tmWR73VohTFpnpciuCQJsiyKdlriC
Tgmb/1rJId46SAo2n5FNSlaTQfGgYHyPiOoZ/DFooYR0kFEogdOxgkt1ok00qfnWZ518I5/6TAG+
miRQcLjsssl5E64ahI35Uzql5qcOkkEtORZJEdEBSdZpo0VJTd4oE+jtkK+c/iq9M1u4p4rWXvWG
uK3cipDQ9vV1sJqbQYZdANn4IoYqv5XLGp2yaDaVgxXCiZZ818wT3uhhkixK2pjJC2JpOMgP9sxP
BSTch1rt6yAOR+rlantZIGZ6FboMzxzM5bbnnUNP052FzVPX7dDsFtdZPJK2aKol/QldzDHSu6Ph
Sp0dLlYkChIQcGr2rmmTdTtbkLDhRsiuVmLELk7poOC82adaUflzasMhNFUWnWHrgA6UV1QLABvE
cq9YJdhhdmF7Xa8RNthEhLmtKG6bWpsPw2zVOLPtCRNexxbUcEI4ZB/TvdWq+p1dKak3hSqhdBMK
knhYId3SCPQ1BZbA1MavB3omTjE8RkgFnwpXv2QN7xsxYuE5VEEET73fKsOnhLdvr0bmAj238dLI
vYyTi5Uk/ab18ZF1Yc/Um/56sd02/H7HdpuSk1gxGrA7HTVTfFHTjG67imBqHTe5bcLs2Q63G7cL
aTvpvm0tkLRN2RwqJJoh9LhzqqfNWVnIUmPG4Pr7jbaiNmfJ3JWz0uZwe2Qb8j2LO5rshW2z/x4Z
LXbg3Ge69/w1qVqXsGKaJIJn5QatryneXs52SN5xccJ7wARS1rAt/+tCDnOe/3KjPbMOTaz0u5LG
8iz5986LqT4SOC0DYVbmAZLnYbvv/QGqJM2u02uAuLRk3l4tDOY2320vfLuI13/W7ofrIJOUZT3W
QLLhuVjf9pGff15k89GG+nOmrfokM6MIzPUaeW53rmVRCl2vbTeNDgkCbSSeRJES5WlGGUywrDol
VFjxkEVLcaiMOTmSELiW8qOv1mK+bn8OFak6w3JrDlr53OLps/WJxTHoKvv/LDw/yg7C+vNc//iP
//f1tWAoTNquSb53v5pxkJfjZPjXDp7/3yRLVX79xz/5y76jqe7fVKFqAvOOUHVjNWX8Zd/RNPE3
NjWU4zYEDSafv9t3DOw7Kl4OR0UeCvbGRc/7F7rG0P5mwHeAE2E4mulqzv/KvUMT5DeVrokHzLQR
0a9eFV4QLp7ftZOFtFswMNZ4hWaw+ky75bxdTDigqcvry1lH+bYvazJGWUv/9bNmMPqvo/XHCirj
U9nh8x27jMrvzNh2JiEdBv16hJyyoH19Zq9TsiUmInE72i7G9ep2m72FGG43KrhgAYchoAOUT17R
/EyLPFooKxckJpZa1HxmC3vVIe0EqWOU5/cLDX817O71RsQmHA6i+CTWbMN+jVts1pcQ03QneW9L
bDQlfaVIU3QqiZRytgtddtOyX1Ylpng/1HOXyB4qOxGKKkIG17uHYcEmvB2+aTbzLJ3ZJtIBsvRU
qm/vGLp2eWStwdRqDWSorO/i292jpCRcIiAJRhaiZ3NmSOisgXXV36/mecyAVioxzFs89yxuz+WS
mZCw1sNoXAvp2+F2obhad6Y6JaAElD07ItxX+2r9z98vNGv99yPNIZqQ5BViKgnyBAJe216POP8c
13BE7CGtVfQRCVFOZmRp5XG7eXvA+6PGRv9o4vv0F2ZRUmokdD2+GMbqwt6ONj/2doSOsqE88vvd
+HNDzTeMtAiAfz2Hq48762repO2B23VSeHgjf7nr/ey/nLM01rd27tbN78xS9I9nr9/uXp99e0nb
Od6eaTt8f53bHxbogma+a5mS6RToHO3tCJKGfjZQgBn77XC7e7tAq/riCBUe4voX7xfF36+aUpmP
ZQXIY73p/fb3x5qtVpwrFBuKVp2n0uGdb6OGy7fj7eb3C3v9rrzdv934T6//cqrtkMyLNKCX+/z+
J9vR23n+PMUvz/sPh6n7ahQjgsf3F/vnmXJrtogsAfPxy1//82f6nz3z+4v+5f/+5dzv929H28Uv
d/9yuN3FqoBGdG4EtplVe32r5K7f//fv+L+87e138efdSW5ASPj9PNRe/vpFzXZO6/b95NtRjbaS
qLqFkFPUnZN10BnS3v/m/dF/nHa7w1oe4qQ2T866ksARxlJjPdLWxdD71T9uqwQhEag2eOA/HG4P
3e7ajraL7UTbKd+vmgSK51QSOUexnW47NEcYAKRj/nfPvj1wu9ieBqDIs9KPOY4ZzqVnhMR/3g6H
NCZHJmXXcFBH+2Dkan3GXFgjsnbRn6Z9Ls/bjduFQ0Np2b/dtT1quxWdCkx9e5Fo01Awr+b5dLhs
dy0qRs2n7VA1o6K6++U0uhWpu6kGTFNkQLJgHvDc+O4pzF6ahkDELMF2NefaDWRDaDHW9C1pxJdw
qQGba9DW2DPvp6b/ltGl2TfI5fwhf53httCdiP1CoRk516W+H53kUlPY8eltw8TF8l2cDTv6biwD
MEamoN2YaWihGmn7v7zKt39jFg69wqSJ/S3H9z2zd7v6L297Txd+e8g6M2x/+y+vum0cMouuD3w/
9f/gNPiC+oMQzlvi8S/xyG+H27m204DZcf96gn/5Sgo1OcfpXB1+fTXtVAW1Titvm8nwdRVnt5iK
83bUrS/4/bY/H/N+9/tj3m+rpUUx4f36PzutPjTMn9tfv5/if/c022nfn+X9NNttbpp9AfhfnmeX
9QJQ6mZF+LdvR9tt21Vm8HstVedge8R2O2qYkblw/bO3w+2udJtXt7/544zb1WKbIbe73x65/dGy
Pu129Hb/+/W3c8ZC8WbFzD22fcRzVcqtybb4oqkvMaEml3ihbTqqA6sLciGnfoQiq47gFViRUrtt
vcoh2GcJDdj8wqKrE9ffsoFKuzOD8mF+7nwrXjloZoaPCQBh6xJQg5j54NIcxVnjvBgiyrw6IQzh
xVKck5bVxWl0pL6vQj1GAf84Ex61i1QFDXErv6cLgoCBFYafGLeOFS339AgPbT05Z7R+lBcT+aza
ijjEVfs5T5TvyL8IPtJ6168W8zaigrdP9WUfmZ9atyT9IqGXgYJ9b2bxgcyRfZ/TwRty+qhWN/ut
jL9nIZhiCsZHoyV/BbKiH6PIKOoJmv2Uj0FpiyMU9/tQSX5mJbo7dhwolCzryhYh3qGKsnZtln2d
6cxTB88IrGdF7jnoN3Jd/YQ2bbotkpoCRgu9nQCM2bKfhrFKT2jjXIIlgJdIGi7wVX3Rzdl+GJNH
S1sUdGeoGr8OZUXPpq9iPkkVHQ2VAyBjy+cqT77a3QKXbvyitk99VN9LYe4jeaRdXvi1vY5zBG0B
0acpN8NOQT6aeaYDUwSq0H+yd2bLjSvdlX4XXxsOIIHE4OjuC4KjKEqkJEpVukFIJRVmIDEPT98f
eH77+Jzu+P0CrohShCiJA5BIZO691reggi0okYtlZ/sKTdSdIEnaN5GN+51bvpcDdXwX0R3TYmAS
DmFehPmVLTEfeRD118xx0LJE01Pe2kT9YheXeJA6hNrddAmRlyZCHRM1/la5gaQZsSjmSeThclDt
1mibAK7LBBOKdsuhnfhpOtWngjInqjSyznSz2Frwf5H5kQWcC0L9Ku9XYpRUFBrh3k9mjscDvK70
llRsR/zso0tQ1zn503FH+6km7XZpjwXoX0LpbLBWZAVrf+JYtl3Mx7Ln4YDh7mdBqeCxR6F56X64
z/rY9TuHTCKamtq3hrGqKqCjRPpriXVlR4sAaUiE8nQ2zybx2iWJYWjl0J5Sp27laPnGgtDG2bKi
M4uly4V3B/x4GxVZc0BzEK1AacNEdMHFRBWykxjRRhCEeH/yioJY+xPe+G/COeBZV21Hf+2xpzu6
maZGPiJeQMvap16ALKq1j8Re+ZNHX2hUXyRRIbUFVESrU62qUoe43eFvb9TvorLOssPIrxTDYRPV
5CvD/1M7Lz1XSd/7koB3amBJuqKehH83Vx5QzzheLCUzB46djWXnBhV5NE/9bJC2OqC8AztKGA8h
jQmBMvN4IYmr3jQxetlOdHe3v4DwEK0jfToVZXOGGq9+ujLDZjgfW8fZ5lwfTZqjwLEoQcLU7ljt
r1STQUE3omEd4ERL9Y6cImHdVeVkHEWSBD6fJ9xYofGL3mS2QSVK/Hg4qfNY2Idp9Ag2zjwd/bDp
j3SKLoqrClZU3nO3BxcojTg/TzFnAmMdHQYwevPQcw+v9dBXHaVRdJvGjri9F9GNSH6T9pkcCnc/
z+xZY5RDU60m3yglGzKW0BUemJPu3uVRhBHBzM4jtcmF/In9oZTXiOTubT1P+36gZjQi/+y7hbcZ
YshQZLjOSf9h1VSOxqFA2c2FD7uuhgadrPJWoO3Tgl0nCXgSaYHEslNXrWsAMbWmdR9UfeJ7E90X
BC2g1ZlPVeZrbsnsVvMEcU+aY0hmAx4DkvKOKaPxIGvk0rJfk0HO+a4JDom67K0kJt4caHQr3tna
tJoTPgly7Pu2WuEJIiYVBS/6zfEH9oDcl8mwV5zcleij77kPvosyOgFK3dvJ+BwU1bkJwGi7rXfM
tMrZKkOr6KWaJFuW7Usp4KxDkoX4vmC6yXV77k0DuX7sHQqy+TZMhVR4E/imZqzt+pRJN4qydAvu
CKNrCcjTdhA9BaLblvm8I/lzU1XjQ2DaP3IvId0nLdFIL+Cpcv65nmB8Vo565epLkPgj4Bs8+EEZ
37VesC0HwlmIWaeBMIcIIqrdWDdipU/0tOGvX2Mu011nfhilMVJAQVpiVEv3IZ6fxwAjrdNHro8W
8dBTU8bjZN+nofFidCzLWq+/1+W7l6FGViLaA4Ps/DzI0EDW+bMZQNcN6zT0tQLBJsL3ne218jlT
ft+74tg9IhHDNswFxpVm4s4ENOiSxQBysVs1uXcUE2lVErcpPfALCnJjHSuuyYFO7qqoNHEY5dnt
2gcYnPW6chh7uGBcrNPpIW3falZRcDB8PWC6a9v0nQ0COChocV7redsy6Bgftkox1pj1roViuWEl
faiJdwBT25xTkn2mxEouaSjXzHbwChfiQ1yiQeDCW3ehQ9mY5qSPnPVkgu2awStiRwR8RUNt6oPX
2Z5KoqG810no88bKsJ5nOEfbKfioO3nsKRyTGYpEqkjt77yG8uGMEx6FAjEMyEWAJEo8F4TUkqGA
rYkUFWFH+oooKW+FDMzYtlGV4hCIqxVyq5+V22EErAloclweqpXu7ifScdjClz+pqOEb7lkRdXa8
OECuYz9tbSO/FjNalRbjZxZyhp0GunPkzfhorJbdevNSoJ0mFHAWvmdGD0A1h00/ISKsjJgenkse
OGAn1O/JY/2kt2J8AJmwdRLK0XD9tjDPhi0TSbtu+4++izfwO8Z1bAdn04FkzwZPMqDpj6ctCD+K
E0MaT/sYnuuuSeLXIEfINifag9NZn1Y/biPCpO900sUZGd7KojG3nSf7oay1bAdcitbrhFWVI62M
/qEsHDZLiplvaH1DtcSWuwAVTTf+UgaR6JPFQqGJiclsdatc16UioUPzNF/0OEqT4sWlQNQxH99h
ht9GjTGcigSZUiBFt7FgOXeRbm9CE0/DpJfPDSuHqrLrddu2Z88k7gNnPI5doR6lLV5FrZPRsxvt
DlqembJiTcjEIcqCJuoz6Jx7fonTZl5GiZF8zknyFP2nogsFBcbdFjo6WUc6dzWIatTS0ZM1Zj1j
tN0OSfSVjq/2kN5NYvydDdpEB1MTKC2NQ1MMBO1aKN+Idu7Q2jVIwH8joEaTVKHsE451db3I8U1y
v4LeJY/JxYywdEAx7tNL7eg1+gT3BYeKJbRel/dKYZ0FKNDsCb3KHMLMHM08dFHWkQp47/CK0PJq
SCxG1qwtZD4HQN7bubTMPXPchhCJ4GQXyZNr9b9oUjIAaNLFLgcuyuJtQgYvK5/uWEW2TSPHPlaK
oJApPngmgGzyXiSZqK03wzPE15Il40oJ2pVeqcwd2wdfWO9DWZmPjbFMnRm56zYBGnnX/ypQ94TA
3TjiwXoO3Rd2bIpt3a5s1G4KLZuNS/40olcgLVkBhtafxJCjEdSLZ9l1X2HTp76OoFs5EfxOj7Rc
gnbuNQvBQSy6fYS3a65GpmZCho+6Ix9SytBLtjxukx91HHn04yt7k6Tqnvsgyy0byZSrUD6UHuZ3
FgrKgu9KnoS1qyqC4CTqtaZCDRLq78jR3jXZb0OTrqFh4mj0XPz+WJLXhQz3HdF2a10QUaSTdLXq
0Bht9F48JnZ9zkJuxpGpHW4pEAgiH2T8VbvioR6E/WbitcziO6Wx3h5Tat1z8j3NZklwBR5sy5PR
xpUzY7QvV5pjUTEBGc8SDT+Di2g0Kg0YiQMGFhtzCBmPrEwuhsD9ngTiQVt83CXRUxh3sXwkNNVX
PeYTpCxUGoZErTo9PcZth9yznjdDOJ2COtK3RZi9RR28vqLGX9Sx/xHUK64t2gyBcojLi9UB3Aji
Ril3jHRlmzT66Kb4RQ/RHBXB8BsQzb3j9cbBmPrfdnilHJ9uh2b6PeRYuGRUYSfX1LKwRIQ6oHFb
JXidTvY6MVAOhlZw1CBYqrafN16nhyQennJv+PSmJsWjPWxjCfbBIG+5SWNcxHN4CKkK76nRf8iy
mdBRIh/r9YMdBfPO8bpv5aoJefsm0uNfvUjR/1g2RRsvxgo0dAS6t191HnjbahyP7gTdshLxGuMU
xHzH+2Vr+boETEM4zUk6zc7CruB6ZFE3QXhx6/S1FMF+MNyr1fQeSlrEi6YzvdQBIsu0uxrhyJMF
PTpCPX3o9eaeWZpMYXqbbp1sMlG+lpb4iMoBYKdD7lRP1A1QXJWiVEdrjQK/NfDpCUvsao9TphmX
uk21s77EAKm5ynD5HnEJEcp2e2gY+0MNcxqy//KY4YRqheg0J7j8P/4qXGK683qMtmp57PYD+Lsf
7Uwbu2p7MD3zc4MRPrOG82AMu9apBZDGAeHVjMZosJOENxJeNdWHGhTi+S6pOge6bIviNT5Ki6uK
EsFDb4zhpV2+TFlwwUrrFhh7ECXK8+0L5cjZTyaY4bdApdtjhU3O7dxFXPJLyNLtsW4GdiwsjCQY
TdHiyoA8E750DEblVBj1NcGU39bbMRfiPC9fKM3eBFTwkJdvG/R1Zyz38eOAO+r20J+PN7b1FrP8
vbs95GqVOGdqnAnkxfz15++aIsAbEEokJMuv/JcfmCvXZPny5yMSgTk5tGVxuL3w7QdBRBit16Id
ZLW/vj10+2EM6voo7en59pDMVUxqKsFrYZRcqBUSVjydW8OIL0M1/h7jikgmwzzpU5Ldj6O0zrcv
iDxRZ7a23P75WDb1xS5okCyliGw0lAMBwCatu0tlKs/o+eQff9vFNu2cAEVCRPxoUbh4poIMD+4s
SaL+4/saa/K2LuFzqNvPIyUFK6PxnDTu4+wxh/R4C7h2OuvseamGD+EIKN06Y7D9xxe2Vj+7BNT5
ZGW8QkZ/fY13l5vDf/4eHHEPoode/fFEDrYg/OTxOVd596CId/1jRM0qDglba1Hr5s0jktTwgkob
9V1SPqsgHI+3X7t9sSsCgwO3UPvbt7ffNVz8bbIa9M3tr26PiUlkeP9T4qzH0ff00Dtnhemdw4XN
bprdexjU3vn2uHDy/tEG/R5AleFzLL8WAAFTjohIAOQv2QWeMXPAQZodeO9T3O61EDdWpUrnrIqo
2hgR4hX2WM759gOjTZAxKlT6t29vPwgJUnuoiEqEZtECKvGidtvkpun3Mb6ltJf3f/5uVFXOyksb
srVEBU95SsL1rAXRhXSHJQFnIrjCCYoQGDdpsqZH9a2pqvjSLV+stmkRkkP8jkb0bLfe+P+AQP9b
FQHNv38mIzh9gOD+q4jg9hf/UBHY9r95pi0twm+k7ZrS+1NFQDYOZUDXWIB8wvbgsP2nisBy/m2R
HQjX8dApm0KHJvcfATgm2TiOI8FEYiG3BAKD//O/fo3/Hn6X/yBNNn/7/i9E3b+S4CRYWQBMILYs
zzU927D/hqVrnQQN26jN+KxXckV5KDEABawJlhO/jLv6vXvRDozBZCUPQ/jHmPrLm/nLi/+NoMWL
A0GV0gWKx6eRxt9evCxkWWE1m/cmHiUdjH17zIaHvATosdNxSZGPaX8T/f1fzs//j7b5373sIqz4
9fGExbP53/9i/GtnYVmtY162/tGxuc4fO223YW+JxTpojlJtsdT+85f8K3BwOcp//aB/k2qktlcH
bs8rtqbfzRfDgffIZo42EHKz13/+WqBg/p+Xcw0D+YkjiGmzDEP87bg2GSLlsK9q4CcDwHXb2Tlk
OIxMPfBHCCgkkDfaoFQkqcYD7z6ZKemX+QC4x8GJW4r0hC5z3iRaAFvERjRfTDTOB6Y9f65zuTZc
6sZmo3fb2dHfAgeTS5mAmpgIVekS62txWoyc+JU5kDVchKm5rsEr7NKCI5ySXx8lw2PAvXedJ8PJ
sg3qUTNSZjmSym4Tntzzb40JEPybfrBK8dSFmPFnnWUJAcBQn4lKMe38IWhjWMsl0nOrfks92DNa
PF5NVxEHMDnPo5MFzycAASRyK4xGw6yTXqyDWoCUYLAl3dv1RzOxjmPVRM0Zc1UxXcFrU0Yg8cXK
5B0+Rcc3zObksCKH33pXRN1hEO0vs/QeRMDiGufAt8y7U6yqd1P012FS66YBfiCHt0lQRHFajuyc
GI6PQHSdYiLuBo36WTOG/iyRNdufXdwQdzIh5aPJUWFTHq7jkkyiVP2OWWkhKlHoiDUSETU2YKVD
SsmCGzBLdOW/jEJ8m2yjVjBXuHrTeG0LnkqEkD9cQl6MYr6UBjnXKNg3dTewfYijvVZNPwoNExzs
lrbFAtQp38hppBSxwaawjDeWVb4ja/cTCAdON32n83glrW1NydGP6/E6DZirs0DtoF+QsuHM36aZ
X0P1RbPro2vgWE1YLVdeAnkRpsCUopFzgEgEI5Y3x97ih4UDYPdXqfJvfShBGgDbWZ4HNTnuO/k4
lWcbut46beANNLNPz5wU3bZcuXb0RHVdYTYd13PB2j4ty40lmnvMGIQF5bCnOo0Aj9weKRyZZk/y
JkfNVWI92PrvRvAZD6NbQisqrW/NccXOaNlM5zrNEO0cCHZkThL/bhC3o4HCjBZp7X1qGjSDzRmT
d1b/SEyiu9j0fHklzhSNdtemS9O7POW32Q1+6xn5FFnImBOz7Xv0iQ0DXFXl8kbYuwTEdszQHHvk
RXoiTpmHS8CuABtSlKOWVFw8o36yZoZJZhj3ZYLHvte8bGPqNLczLcLxvOQHGBbQHMYPVSCqT1nB
QkVfx4Fuk2JQ1QwZ/qCvdrcT7dGFmargA9jvmecKWWoyxwccjEHUO6WhPoroQ1FhP1E/u0zUF27D
txBeiza0/GUkdr8e3ewSTgmJQmEzr1rLfQJMn/kYE5VPegA8OFhAK1POi0eegiLjZpyKF+DGD5OQ
BL9k7btBuISPIpZKuKKK5Xgalp56gkqi8wIO/hvZfWcaAvYp0vd9l2+5fI+OcJJDR8TwCl3Qpk/r
c1yMxq7pmpOr2qtW1BKJAYfvNvKgANMo6IuVHap30ASMhBjLDI0CypU0VsBPjavS0RkwO72Ktl5P
126cuGYrSyT7XoL3EmqTLnVylzYGaeukj9ea/p0b7TPoyYdUAGOwuFKN5YsJjsJvOuZ4C7aYZw/X
3uEYY1t9d2LceOxiLzVht0AMpp1bhMQMaRHx0q9BX4tNRzOSwn6uaNTRLWL+9I0wQxuNrWQZTm6p
UZpfvLVhS26xiq+Z+VpXwtrqUFlWMrcvsoQka3NBRqlkDzq9tkoNq0DnEmcXvf0jJmaZjlIEXY2R
YtRqT52kmosdnI5SwIcC9YXgkYEdWt9tw0QF/ZkQcJfJfyRhVQRPruJQkDZwtWbxXWcDc7Hn7WfT
fopMYl54Yzh9Rnbm5SW24kvdDzv0xleNPfu2juGmwES4/f04t1viLd88MVyR/15rklDXWvCo2wzn
JQHCD5Px2uXhNnTi527Gc4cnZ1UM1rcoeZ/dsMwxdf5ex/JaFZs+pN+Gg+u7TKarkIxG5jKkiOaF
RtDF0PMLILPf3uysgboizl+uY1qAKAI5XKgPt6jeu5Xu5pMvUev6gTPtLDBRwdycOp1DgUhBEcB7
j02ESLhlcgfISj1rKeK1QJRkSkUmHGz2Pdx/fLTyJyrT3DW9kDj3WnzHAK182nwvWUtncVfN7euU
7see+VPz+Gihm9DugZndePX7ckhwzAFOszB1Iiam5ZdN0Bnm2wc0tIxopy66uw14qdr3qknuCs+h
ezdvGl6TAAfuo4hedk7T/uSODL9SRJs64YRDqws2epNf8IGeuLW/R2b4o04jYwXebGc7c3o/cRsn
AW5jAKbZeSPRTS1ZZ3g/P2dcTksz3aYprpcrElioUNSYX7OZwLR4iGm9DYTiDenFxay6LxUN21bh
Nhmc5pIs/ROSsiEJ1vbOiOR9rUjaMqKa3tmQX+qCi0KMwxk8wUMX0G8qJNWymklvufNFbXYyk5at
YknTGGM/9+gjpzBAvlneUQYPSd2+qtHJ0Ynj504TGteU/H+3YbEjhFysoxyoITFXq8blI7TY+tYg
dRBzuVjDuGLv3LgA6dpOV48IosSGrcQsq+0UVva1i+NkHU/kzzTHesCkhZHSSR9pyIWkmVUoIEb3
B8ofctWEZ64iuRKUg6nbonJ0pjqmv9dkyIJ4Km6qX42cNwrwZgLrhBvgeJ/yv2wLZCBBu1eiF2+k
CRP6AVWdfqwWJN1xSNruiC2YUSq3fUHkyazZyNCwu63i2IIjJ3/aDkO5KslT00fxTvUHv0TqF5Fq
/LKeu0NvYxQbQu9xrsdLNEeYvTrrYwzafpVmEEeBwwR+ltFYdE0+VFS4HM7MziFVpy/9XFYrgRAM
Lkz2yXYbiIo9L4l1IVjVTtOZtGsBso7ibInFa5xD6w4OHflkQ3sgd89EXzvYfuhcOjv4tMAvoRnR
3rVWsNbRJo7G1MPZ88uwami1De6Kie9J691D7eE7SIRcuY2SqGvHpV0SM9ZCRS1smGByzu5ew9Uv
5uoRnkdxbOb0NdSYfPpRaGBRcL0SdSZ7fU+8aE4fR60VOgV/JNmAZRl278rIY2JuJMp9d/g1ww26
S0zaG73EhQOfZWr7F0hleHKFBmCYVO420l0AVe7dZHJPr60BZW3zxWw3EHE+3ocmFvh27NDeDd1L
YiA3iWXwQaEd98btTcRV5NMa2lvTo9Dme2+M342cfPpKH0JK2tnA9UExLSrLxjdjD5VMHG4TTX/D
at/6cav2tjnqe7RsMGewJtK4ogULAmpXsgmFHmK9TGb8hM88XzttH97V2OzXNQWpDaZC7E/Qocjy
pJ03ju4D4krWgSZpdvo+wcV5iBH4bMjyA8nyGUBWX2casZyqxjk2fvUOFxXkL3WKk+zABMyioKVb
jouJPCu8fPtWlE8FMKSVVjW/Gi7NTam+4pwBEfXRL4sG9mpaaiwJkr2VE2CvYsULA6ENNqOCYTR+
zXpvbDCy9iy0sEaTks3VwpRbYQRmgcebv40oJoqYDh7XS3CKSztZe6DQnLr3kWlmIabYQYGp6YrC
J32j2HMk0DQtAobImJZMwCC+H7XgnMmvECAEli50v7IoTjKds43VMdKacd6MpaTB6VIbNuP4M4XS
tRnzmB1IklPxtzVYzRjW2dyysnEhLgYFxsaZ7tYW0xR3eqNZSBz6Nabt3YWCCEV2X74HsnOXEgCR
4wJksXWY3bo/57T0lICBJMNgF3AL3yaNzepqaH+PNTdijHyf7Ip63xAFGYfYq9foJnZYO3EdqZA7
OkRihnGybk2IvGEp6YYh/haiWhyx7roO3RjNwoMT0wcyIzIz42BJeI3SJ6W3xSrpA/LIu2jnGVW3
qsnHRWhTkT646ENaOptRyqyY98m6hHFoxelnVAwF97ZD54gcWZWgW25ZD3YpyZ53IANXYGxrSbiU
y3arthxi/cRvPFo4GSVLW7UgBSvBebWtBuCtXR1sIHX+LV1UT7u3zAayqwgPNBZqqQyiQ+gi6MxE
0F4g/617x0Cq5SQPWtgBMxiDjVQoBgDTX5fwga0mhoFQ65R0k2wrMrvx48XIY4i+OjYsLVqDJIiq
ZbMJN4k1pb0K1MIwbjo2G4CaI7vL1uwUcFfHzS50KMXVI828xv3RpgYeREt7jpXzJBR26lQD5ZOZ
M/QKB7gRTsI+BB0MP4VF7KSaXZDsvV7GJ5Ms7uCUFVI+NWlZEyWbRuuixyIK7E4vpR9Qs++XuLyE
ivpazm1x4LtPh5j1NeICOjG9hXG0JYhiWlgnAEitN88d2o8x854Bb7QHVlZY2EcbyVUQ0arBfO0z
4hBNjfkOcypB8oP3OMwhO3JKBmS6wuZsUCulZKZsW128kGzwqLnjp1VnkEMMwfkNHxICWQ4F1Pwg
s4cdArlPV0pUTxHXmdHogOCCgr2720Rrji7DnW5ymSSY260Q4OEAEcC1asIgbWD2VtOSNbxcbkk9
7O3OpsbeuzAxZm/ZbTI8vTQBElNvBwdOQj8sI4301bUhCUrDO8trb4eIHWNtQAEbmC0hEEgWlJp5
19FWmQEWbaMKkz2nKirDNRWIfQF9Hu0ItYeGekORbrQerYyWODAh9XkP1vhYDurUZoCvPXsifIo1
X4wEIrIw8hEuqCi6Ehpr/iwMtXDJ0rs+zz4dLXofsA7Ev2odKyurGgDa1QexoewLRtwJBvIlPbjv
YDzO7rjTeirAQZpf9Ln6TifI0NyCESYUCqsjQhzS8yIctebeboqf+hTiESnIXi/VpYy1DxXmBKQB
BVzlNHf7iQzE3uCexjIH/ZD31EZ9s3406PMzYusv0iJzAA9QuQUSHsRt1XZOHbLZO/Kty/Kpk+xk
g0UZJcr0MzFDjPaFBd7BUljVRPpcWFQOUxRMQbDpSWhZ251p3AeOewT3vOvlqzY6xW6G7rqFnfog
XEpg+HtR+LTZJi/gS2uVD62EvGAFlqRRT30ePTtF8FokId5L2P8rN1rY2RmTqqMdCc/Q1nlk1YdY
lm+qlWINWruEdrmBncyCZ8Cy5DlLOpk7H9WMgiDkHXB070fEAU1snUwb23+tl8kuUQb4D3M8WBbv
hm7y3pLWvTdDtS7D5KQFVFISThurWvOstIx3GU4aWLkcFyxCU4sdytpJ822eVVe9oH4yRnQTRuKP
0waxaqjys90QsWlQTdpMiu1d2xPB1rGwB7jDJBgouA5Vf27NxW9tM4l3uv1qs0jaGgX6ypoATcfq
7KPp6of4rOluv6e5M67ypPttR5AbEthThFli8iLLuwlZIzmdu85mIH5mBrawRtumV0ZwlwVji7hz
jbux2Ntl6eCbcK5qir3tsr8jXKLeTNWboIIBS4K+dMH0liTuLtAxM1oRn6BShGFyOUZg5O+zhOXP
ZGl3pS6esqH54RTEtFoTmeJ9Pj2kTu0xoXToRmN7R3rfvI2khU3JKEBwNNN6ipnClkxWclqJpo6w
daVjfwISQcwUwiokqTOAy3watpNRjnsNDIVn8l2ZKfOtS5z7riLUfNbqArH6XBJlMm7sZKZtqyuw
yTJ5ckIth3siL2Zlmke0NmmwTPWp7tzpQYlvKWm45rCSRE4A3Gei8muGIRJTLZR7Ux/xTs/mZ9TU
L0OjHoUTOWuT7hGyuumYGUO9FY5jcTl7pyGfa8JCskMvxGNWlfI4zvjSQihdCks5SkLdr/uIglOF
TDNkY7/cq+3Oy/yFnJhE7Jo8jxs2LG6WugHqnNTRwcbO1VuJiTTvSCd3I2b2caZqa9SwE4TtspJz
AsQyAB4HwCBo7eetEtjj8Z2V4zw9jsPwFiQlEkCB+jmbIgQb6FFKxyQad7jNi8m1X968Z1Apthuq
roROEAbcg/0UebapLUqtlXwLSuQNAvBAbddfKtd+ZsjFEA2MKIxS7gqZ9DbDcgChRh7AWbgsKN2t
8hI/TCfAFaitAToktd8z95JFJLeEEb66SGmhPXJMgUnAL3dRV6NkSUbrLpvqoy3zS6RRNWwgZLDQ
KVmxpCRBcCJgW24HG6Azo2ZlTGnBhhLWkKXDvcRvsJ2QUq6tZXy1nRnvdMudkLKDKxkYOZmmNWzf
ftmIS+9yKV69kPpthoM/RICb1iFbo592bQz3IWiUaUT2Vx/K3NDv2oHiYzGDT56M7HdhkzubRkm3
lUgW/KBr201jMOYZ3COgEudLdhVFwYx3VmvWKTO1xz6ptyhq7gsYUPgPRXq2lPYJ6T0OU2ctdPXh
1cjuQchme25FJKmijv8tZuXt0Hw1KPQmXO9QcnYyCVFBIqxEecYWSOyyaYpOyAf3hISTp41gZke1
9xKbBSIbNhDebEi/8tKvYmR+n7wq2RXXch43uaMA9kodSYVTlTBjWbGlpAyOnUT9ZBC83jj5vfQi
ynPgXGib2w8SDgau6kJ7cQpwAuRDSr/VscnMAdEaTp0Xq9qmEgRglAkoHKjSAvRanllv3ZfGnYi2
RqSdivTXMADO9ab8Ek8f8xLYQBXlZIOfZFHuMZtkn7FGxIpXwIvEVwT0HgSjcJYi4ExtvByqx0FA
W2Cz15KAVl6H1tKQT9IOCAzuEka3rK0F2d+GTbYFBegWPr5X+nmfv8BIDILjPGP6z7PZ8adIXirA
Oa0yh+WkbWUfbSulDuCtPip5mBZVZlSxJW9k8GkH8Zb28QOLq61n1ZvZg+LgxIa3Cm33zRzNo430
o3fQsxfoaTSbMnbVbPOG633gU7hl/ZHWAnq7x3RKbRT15ob81i9PUFJGAvZgp+iS05CFewJKrXwa
7XvTnnAAiFHbtBK2NDq9aNXWwVbZzX2oAjKJO+NFU4AOXMC9/bLJiDRjrcvoEhYRKt8ShRoMFl9P
zbcgTRBFVh+uQPEydtqFFeqHEuQcdNNbErr39AkujcFkN2gE8Tr4Z0X9MaYQkgZV7m1wo6t6LD8o
DL7Fo/kCRuhlSLMtmSsnjZ7jKjU9YgdUouAD5R8N7i1LK35aNQ+kWn30GsCak9RYa3lqY2vqKVMR
UTDcLOFHadAVDFArxo+2gqqiYu8+ZyysSrP8ZeJ54HMzn9VAifzpldyB92pyOSyW2NDVZJeYWhD2
S2byLoc8VaEGL2ocH8u8UMfsgbNFuzXt9QAwJWm/DfuYIYeyEp16L9gYbGsz+kNrkFuhL62n0rY8
xLntKozZBEL39osATMzYuEANFWtuSZvFBtvl9y3io/owcUn6XhD0O11HPDm4OdSeJBkuZV+Byxvf
RYL+LF7kdpa2Scgs87GlndlIEior90WQU2sS9iltgFdOjfM2S/uHbhMeIHKWThF6o41VPETt0C/Y
kkUcxs5dDzsWnViD7ZTbTGSD37xt8jIiHwwLCWZLEF2kxZ91Oo0PDTyQdYzyDHZ0wntg70eYXbNG
hg9V0yufjd50LxKqmj+FUKBR9qiDEKra2kHrXYZ8p+ffQ+99Fq551gSXufSqn2PPbEHgEHiwF60e
eb0EGXDmTbSSQ2I0WBjh8dAz1wc0TjcxmagpLxvb1tzLoAZqzGWVmbBVnBzMTsspTJggxwjBVUog
u9exLHEM56U3wqealPGV1hOhPSlwG/ykqigRGaTYHqV2Aa8KLL5yzmNSlPcDHYeLrR96U3/NByPe
NrVu38kxfks66J0austtOpmYOcl1L+nVgZ+zr7IaLPK7z5QFYswednDMWbtApQA4r8S+ztOnHsTc
gw3/pWyzejc3YbKzjF3iztopLU1iIcYvfHP0hij6H1ns1UdpRrD5c29daLRgAnbz3ThzN2lKbroh
J0IENjMVx8x1So8CYP1SyyuEufBAsFu4196qej0ZLaWC2r0L4DNRD2GdersXhhpPkIgnFADcDUb7
IYTwtHa79AHtECebouomk6cK1Mn6j+RG5bxI1JNcz1HESfS2cdDQGx1pI+qcvNtEj2KhWDVDcGml
SqD2xZ+3oaslPlt8PZP6Kq2WFWhE2W/QfmeGxULI9O713D3rBoKdPCWaZw63Vd60tAODbgkqf7dG
58H9v4Sdx3LjaLdl3+XOEQFvBj0BQRL0pEiKkiYIWXjv8fS9kLej+79Z2VmDylClkUjis+fsvXaH
M+zXPOe+8qNUPHc5+qhCibpyWfy0PkpKj2+L5jRaREWugI0J1r9GQ5dYN2t+jfl83CrjyWlMShdl
Pp+IqCOWUZ478C/piY0UQhGb6wXtXoQb7hCSGgwKjYkyS4ojZVq15E2iv9XkrRxZ71ZPmzT0CKRI
zNFFxJPbkZESNCW180IUZXhUqHcknXdp1atCYXFr5Ci+82TJ8tMsQ9zDFP+5qomEeE3sylPd0vqu
eq7swk/U9eNWGoGqZ9nkAC1iDirpxPmEFylz35CnXnAbIbOtkusTdy9OjiJA90H8CaVCWlqBZWw7
Yys1+he4HULca3ywqAIUJzCa4fjrq7buJIeBCo6JnLGV5YWo8GFDLxKOAqHIFtH4XU+gFIkK5J3m
MPDMzBHG4q41cYw5zzWGiywwZyOsFoSNIq3NhjHfjiartS895NDb0a9MtlInMJPh8tjEOEinQlT8
Td53/gx6cwKIN2uP/dGthOFMNiOQFCsNT42YfJPegPBPr1pKCqaje3LyUkbKuhItXMTqKzEHEA61
katkeA6ozKz8KfrKRIM2qWzStZEUR229Nw0QFu1+kneK9I20ADxXfcKp0ThkgTNNrYXev4mOliUm
domon4NS+chij2oUlykBem9dO4EUvYy8cuZkG+00nCGLwrecMObSyqa9zzUqC3JJIEBbFiGkZv2z
pwGvyQlztgjzhWb6sz43eTXy8tzPG9qknZQCFbtVR74dKFG3pA2WwWsaf9qm20UNeC90EeeOe4St
hfUrSPw1pf8vrwgPQpNJTqIgqJMDbTaw0NcIfeCHhu89/EYQ3gxCBcj94AZ0y0vI+INRf1v05R0B
NKZKvbdoDBCsCqUWNcK9MNJadVTgqavG0N7kGRciklvCi+K6D1/4hDNij8aNJlLa4U+DaJ8WMJky
GYGiBqU2V2hgoYh9F/osuw0tpVgL2j11rXs2FvkGXvhC5sQKSylWFqJF/zNUwJjVQAcpjB2RQ0au
pvjjmtPNXAUfuj2ZDtiicRoUqneXuZ4VHcxBBHA3Sa0IR9DBaVvZqG48/sur7Eh3fOvpeJB6I7K2
fmYeRgkVEc7C96RB6D0kibRG4Q8Xm8G78tBnI8TsKlANND/VLN4r8fgj0xBxWjzMW5na0lqNs5cs
oNlpyQPFIbr8q2BYdZ7e7+TSQjmKEUHXGk5HskzApMDgA2FHnyiH9elDvoyEVkRtgkmi8GfthLTU
VINC6Zj110Icc0fX2EI52FiLil6fidP9CSBY0Jb6Gi37ucfLhgtx4BJu6m4mKPibou4Uq70EmDhF
9R7Ly2zyKKZwH/JLzVxJCXRBw5e4dlhBvf31S84uvlUkbIxLlAb/90tZZIBJ5AaL1IdVfVVm9fG/
/yn9Q/7o198tm2pSXn59h1C8IUVHHznNNwvM2Y1KbErFc6Qez7eN0ibEk+bdofZpG2CCN5xa1Snp
FZ8mm6+sudlghu9kqIUEp1wsZgAoXGm0h6Cw3NlPLCBpHICS43kV3p/0Cf9XXWNlHA0GSyZ/ZI3x
HV9GX5A2IUDnVTF6p6LudzFmmzPvIdyKRcu4JjnIxBOFwxgMrAznj+z65ejL4SUL6R4nyJERwHxr
GutYKqoGwraY/j4/7yqxoU8mGLkeOGli7YVe3WQabpyoKF7jIG6oJPSvUSot0sHrDiKoyHVvqlCf
uGhxrlEOfoXpZ0x4hko43Qe8Jyv6+tlCaSGxpemA45hPBAkslxf4m4cyjzIULQMUOu56MkemNMpW
oaXsYBXEnKzjpzTNq5UQ5/dBRpgReSmwYpUTpDLM2Jf20eTeXo+L6xgLtGnl5qxXcYOuG0ksWc07
alJYdoESLJs5/FjAXMeVKlY3Crq/hSYO8w0rZ0Eg6tDIfygtckjXkoeFrTgNjVWveXOk4bbycQpU
pZ1L0U5M55muIs+zlCF8ypT82PU4fgMqh0vJr60tXfxNKdJd7uV81VQWVx8yW6I0peUu6kj6cEYG
FlKwPuzNFVEY9RGoPEy8ujkqopyuJ3TIcxnNWte01ag+aO0dlU7ExXtcBaFcbCgAhqdAtNweRxg3
0i0x099jZsYPBBVAWSXs8/6wyWq0H2FAt7nENbsYiU2ysw4Aum7hD0QIn9iotewyScsdIda0vkgt
W+qeLtutwPyPi+JrChRMioH5VBQ9lYmZcFOOtKajWYbUBVq0UwfymtKKGEFZTyFVYZ0grayd09Ys
enfGlP9EigZtZ/xsgxJZUajuNUPb0XtzKAxRjJSUcq4sYXjl/uy3WKfCVjuqowRzr4LL3gSTetXP
ZKe0lzbEYS77FCxFiUQWccqw4noAnKXe2GSpTgM7TZcJ3a1thR6VqdIZB9Ie+rVmJBTNuJC7VZOa
u4hy0SaoBWtLOIe1KZU62PYab4Phn26QOSu7XMxr7iCWvNdbTBhDLCuHyCvMVax02jH36LBHwaEG
+oq9BAULFFLxbEjEHJLDmLkT3R4ULvitm5wsQ4k6pKNJWvdEBbZ1ekETnpTedDqB47zpp8O1IYjK
qYQmvJWqoC6EqhRvrVWOC1810juSnRn2i3E2DXSanDTKN5LHhUplhi30zKuee64xizSKq2coq4xw
LN3PvsfZdBDb7Jm4EnIbBj15lkwT5DgmiGexwhZL+TJ6rudvKo9V8EwtFNGcFPvP3kh/qeGQescG
mOGWssw7C9MMDiyMO/KqfCGB5jt7hFnhEpCpcCOPmtNzUQjwv6jk5aPm5eJyCF/aRNchW9Jb9yyB
1mIpnINI0zahXvdHYvm6Y9OE/bHPCmXfBvQx599vyr5ZFlba0acytEMtNbsqMlyp1c3nJjbvTY8u
Mps+kqEPnTae2wvE2y1T03+NpkYDcgobUfVrw9EHVeJTigZsrRgi6zaltt7xIIQhlxy0bp/0K8dV
WFUaZWpdXZY5vdFKlEbS+xjQYxAry7hJ3wmn2ouilJ9BV/brqTj2PbGD2AaN88QrFiJc/360taIy
eUo1lmM6wJi1McQ+pV2GLorXDy3Q2MW97LER0RFUC5QSpE7Ngh1IC3lQUQAXlni+dHQBRnfQ1I7u
Se+ZMM1wXmRV+9T40a7BzrAuazDhghafqzB026qPtgR3ZpzcWOShsmPhVJK9l2M2hZDmlYa+pLDP
yY7jFJtA85aJ+eTSZKuX6Vh9mV5EwY14mXnV9pNCsPUUtnGbpQ5mLI3e6HyvpUtCwB4KLWU+rWVd
vYekz8cblHT99PXkI8RCCIbFTSZEwwwUa4mKUreVHEa7lXQio8qc9oqmkyLAYZNLk0WK29juJLUH
UEoJ+GTk0Z7O166usGWrngkzxQzlDQvC4DL8YDGnJ2LuSkSs06rvQornBqyObAR3qBoTp7Qk0Agy
wTGnDkSxjpxDSDzj5hDRWFSjO47y8uyPA6mdFMVYtqc1UfeYEoD7+uHzNHXTk08ZYW+UaFsyRfQO
ddAHC0Cpi9YSrS2SuEWWK8DNg4SlxCcmqCVLZxyoCfAmp00SNNPZmEhlK6aDKUrxsTb11di36j4h
JGWZGYa5VTucb20YpHYiAuL0CbWDzXqiK4hQVVEeQlR8j0l1DxAyM7LGk04GLvoNzDPCxIob1B02
dlYtTLiYwIecWi0Gyj0IUIoCEemSg9WTJMyRmOWYaLl0y97vLUcdWgP42kc+0B8ZRWtckKJa0d9R
e9LnuXrIxglbdg4VmIZNW8gpAXwdMU9Bux+Ql23MEehBZOblnpPZETByt2oZb7TWsdiJQX7jWieh
NtJ31WAN22bADCxVXb0u1HZJO7ZdcTMh9sgQqmU/osTL/VdBtJC9UzJej215HoeUraECsM4e+iLL
XIMChYC8mSFrVEdLFsSFWifRKivNhOQq4M2Wh7gKot+2NVM2z6K61Ao34I4DATZO0PhCRnDVNAz0
Yj1xz8lmZDB2e8PACzsk1W6o9dOviyOfpF2lurAOysk1EqCyCcFjaOdI1MVVLuhQQcpWg13M+1kl
soGxDjkuBBV9GYvco0tRRhku+EccUVCxJ64XgjKm2GhVyjoeRApU+CRVpujGuyh6Vnwv2cZTttFF
Wd9ZerMfI42AsSg6a/lIlQQzE95Ftd0YYc9dqPETaefnrbSbOvqDxbz5//q9X7908596k4UsjdwQ
itVprTmpbihupdcu5A9xh4wNy64Oi1v1ynSjDKNI5jl/8OsrOaPND8h7rog3nmMezGqlXrpmrcmL
yXdQKujwE21Uouale+mRu998p9zgEzxnL+Zb92ntiXlUg4dEbCCF3yXHKvWZ64J6wd4sqcv+YuLX
fAfH0PQXoOFYYllv5rIK/HR1heFVevWJ2FxHrugma2zDn/zGKb/q/FNk9DidJWIUnuVLWB/hmEeY
+MnGWmjnDGY55eu7sQ9XRLmIK8F9rghNjihy29MJgr91o0Uofhgbdiki76/xh25AkHGmwiYe3ClB
hX8Vt5hCW3kwilMXOPrFf1ZTty4/uuLAgkBGHeBbnJpIrKR6OQLcknH2r4AntAeU0XjpKVszzKw5
O4IbQ7KKsJcDdbChLnxAymkJoDmYxk0QINvbiPNWyj1uFkh7qDH1X+UGYUlDK/Id/OxwVJFpwQze
kmUc39Irp24124zSUkSuyNpxwUPSbrLn6Fl4Q0pAKQnbwzJft9pSeVY/Emxuoq0Miyn4bg7K3dpG
DFUSLtAeuz7NRLvblXv0bRjao7fuPe1s5UJu55k3Ny7Uz2HdP4ph270Et/ZZWsHmQWp7EKhJT/Z4
ZVdDQrSercVL5CLdUTXsgmhcVBh2dhdz7Ji2cMO7N8CZ6JZd43jNcTpB1Y/2FoYtNJQ4EnriDxc9
iN7tdO1d7C/5imYPWRp0t3ZGYPNsxm22T5+lk3bDJ67ql1Z2YQ54B3ULTbJrIT6trKt4MW4yOSoM
HGEjMq5L56Xd4g2YqA0TS7RPd+aBwjEXyRuZPsM8AnxuHKPrP2jY4Sz+rg7lq3AZtgkK/TXwg6W6
uyOcXAag4p3yQeoLghqqyZ81R973yqH2d5S+Bsr9tuaU2BxOMCObN+wQDxbglPyJgmiydU9QM30i
NtUjwVqIr+uFsRkx0yub6G6K8IVW0rA1KDIzVZ32RujCkXs4WoJxIYjb4DmZddUOT4RMTp98kz0B
oFv/OtyFdXTU1uHGuFfZWQs3uk94k/OQLvLZ23A2jYHtPJrGjr+rXbpgGawpllBbXfkq+45dv4K0
eql2AI2CR7tSHeGJWNMMHZvduEGwQk0SHImT21YHrH/r9yFY1HtlXWArtUsHb94jfsMQcjUuaFzy
FxUTu4NTBVxU6C+hgDQ/0Q9mY8QTNcCJpXIUlXPjSjuKPv0bS5nyQZ9vFtSjAF9T/U6Q5R0VPhiU
mi6hRh9EjpVv+V1Y0DIp1uqt2Zk9cgdX+qjfxHhJo9VaCodyA9wHFai1GBbmS7kxr1Kw6D91G0DD
uj2l19nRgxSXpEE3vhJkJdyoFRFXSgmsdcSbupI/65fo3aNNtTTW2mUy7OpRJI555Z44/UjEBxIb
tRevysW6BNGGMpi3mSggH/mEuKxH29i0CepWnWbNcSNb0ibSt8E2P+kv/cp48/bVDle6W/zUQMIX
0Uc5d5psK90ZdE/45nj48bTbXu7Sp9u1xlNyIWk5XHU4NO/U7V9EZRGfItXRODThtHGJPEeMjLSu
//HFAwCYiPgiuj5f6DjJoTDNY4+0RiGzwK5ueBZK9hoGjYwczC6A3WeOxtkztT1lwydvF8/Bu2Dg
NVrUn9xYhyV5pKgTacbCvF7WrnQOUB+vo9jRdy2hfjxsBlMmLeatadY+2OapuIhkDeaOx5YV7oR+
TSYOAmjkdfqy3np3FUjBuBArIruQxp6FK6TN8Sm6o+cWKAXbSbomLFc6jC7GO9WlZ9osWHU//aN5
KCKnc8i83AvX4WztpxPBYSBizIO197WD9w1GP9oLK26J+DCUGzuixNntRbsZZ+PVv7IlvBob5UvY
1y7zL+JST8EAj3O9CNzqudoiBgpRii7EE+CxBb/7qv/4O2TiPs1XW36VKPTP6XZ2R4/UlY6Wb4dr
GrkWSFN0CgsEwKJClunSvFapU/2I/lLYRm8ij/QJlsCpbN+jffqANEbVDhBOCGBmwa0NmUzu8D95
c0pYykbPLVkPxX6tbmpSkDfpuIp+rOZZmGzT0XDtNuph4LXMthFnpsywHKKuddrXdFPDkG+5OttA
CcQNkem1jcp6dBTEMjRAXOib2VqE8LEkU4CQz6WBNPuijLa8ap6tgySuix0mSM2wIf7s9bXFNJFO
wku8bFyO7pjSv/1DBMjtS+w2OmvqmWQQtAutY6RrdMIcgtTPzG2gnNHuwAN97xo4cgs5Www7ZL7B
Mj9mr9YLZ3RpXwq2YQB7cIR36vzIcb0vyBe9LZ9jaPvehJ7Fbj4ssMG4e8RD5bEsOMJFv/rdRR+2
0y5x6nW98DEArcuDb3cf2UO+jS8pTaMPSj/B1txlx1Rd1q9ENgC2+2TKkWPV7JQP4YlPdyVt4Qjw
gRn9iQ9iIu22dsIbqcKWdSE7pZU2Mm00Qh8EnhJz2lYeUB11czlstHgv2Z0rrSdEGi+NOwcjwGEK
bP3Lg25MdsRCF3ce0YmH7qcRXeA75J1E6Tp7rhEMLrq78DrxSXfLnsvYydyFCv2mZTY+Jbsk2xHC
wt3fLveBC8HGurQnhIlkGC/GVf3pbRS4JeGqfYo0V+hX9V3AgZHajYeBxk758HYYFMelHNJ+dvuT
1u6JZ8KNIe+Nn5yxHdoaqLsDPXnt0rLdC9eR80a40J6rS49M/iNDc7kUcHqchZWPpAZlrYEy2SYW
h4kJuGltumnjVtOJEVbjbt9ImROIUKDortntLmkcEytStpWf+PuGYGe4DaDOPA3dzgCmgbaS5As8
k6mtByu4dqa25c4e6hdOClF+19VD0zi1eeMiKbQHDmzFd/XUWNcmcj2OoW8RJP0LCxTyJzm8UxTM
nupTeMrwVG77culf20dcrmMaLxprFMYhx9iYHFyKT9Eg23bhP2ungUQhmPb6EmWA7vr5kVQSinMc
51AhhUf/3XyTDywSyXd06d4Mandut1Te8n25CbbtrnklEytZj3SE0ZReFTB8oMLwQAUTRBenWJaG
a701KcQvFsddrizG7JQZDhbAYGF6J3+65l/FWxHg3LC5+oUmR/NvQo6xe2Q/eLtS9Rtv2fiCdxEb
VgJlBgUoEYCcTAnlWBknmBbEmK6EW7YO2119pdvpPQTBng7TT77Xr/lLRGKsa958jl/b7BkP6kJp
AOPZyaHQiEXE9+RE+qJksvKUGGyXUlpUKFAWyZ1zXJO9k/CXUxo9DNT1HrxOzKGYB9i+tjG67tg2
n+i4ecVD6y7COb3ilAELxXGc7nWEVPQDsef0zcZWYozY+RwlbNPbiQ90K9eaW8dWIEGEXvvRdEHM
8vF100K7aICx7Oh5XHmcUT8Y+AJA6y3nVgw/DgXz7C0sneq73deOxJRhe0JVhyD/GVicsPVczi1O
eol3CkCgFZjhlbkJDyapm/N5ZCKE+BCQlbb035gzya4jjgALjLpuAPRc9WlbEFDEnTlGwb6srJuH
NYbRpm21o5Haw466OnUK1fVw8BWrmBkhL4or7V//TWLB4kRFYgbrLGS5dfLsSc6Uf70Kb8XwJpL6
lTjlC1VnX9h4K05QIcAoGyE1x7Ohug0qUS5PbbH0YFxdGuj/nH1E2/riYbCrxhzjudBsSFY5pLfh
boZ292YZDkmHgU2V/Qv2i3bD0EJ3ckbHnStafqvyIbo8Ru/JQ1IE4KImWQnF+IpCsCm7wZ0JOnMp
Vuo2vfhrRLagSsxtskn2+XsHGG2X3HzQFWSxclZqEex8Uwh4Uj/oz3AR5cBqLrHJWHsUy8DeEYtv
w3P2xMuWzuKbeFFuFDP4sbijuCO84vXpUCQTQLzLHR6usEveqN1xUUi+a2+HgGTust/8L1bjVNii
qGqO5gPD7kf0U7kRLb1NsVQ/vb2JWdPjzscZ2c4P1hNeRup6xb7fEn6pOcT9faURPSzuQ25jo5J5
IcRjyR7FeGlfKBWwX7cvlD4aGDwYWxzZ8U/qk/CarsRP2LQF4EGm6jlmPUT4yUfevMOKVj+rH3at
HnQfUEKyzTcBuJml9+nt6odf7SLEvBvYTo6xTbG5BQ5Zaa25EVflq6WzEjFD+bB/kNALmm1t8YEY
aCUcb1hpa+tSXZo7Ys6HOZIA61D1ZaZzLYtX4z5451Qd/bD6SYmjh07yMVLg8+3vrkBlueLYhD6b
Xb55tJdA2Sdf2guj8yl899apa0GfCx1rZxwl/IVf9BYQXVjTc0ABc2koSOFt9U3Yi26JUX5pjXbo
sPrrO1onTnBgWA31MtqQcYUF/ixd58VmFolxhzM20rmYL7EmHYY19Tz/ON6ll5dSoi3vUPahaYvn
nI2xfIPxB351pR4ZODyk4CLvgm/sr+YTQLHwJ7p1n2wCwlVaZa/ZbSRChH3iAvtsY1xZo5gUxhdd
t72yH7cRRuHXGHQDzLMr32x4bXynnTawsCjejtEi2HAi9r5RjnNdR3sbfZOclHIyUlFO2sEBe5X4
xCrvA/yxqUXigbkRU/+OHN3az/VNga7P0nvyrwHzyfYeyTdjuHvhCD1u0WOKl/DEciSz5GA5s2l3
1Y/6ob3WD5bH4Im4Njs8l6v+wd1VPWR7aWXsNvFFXBovFbOtRFCar1g8WSy1V87W9+6td+nGPIo7
AjUQxehItx1H6dX4woXdC+16T9wB6YH1SqTlR7Pv2doymj6qCzG25GLHiMJAA97Ml3HYWU539D77
4RHVKyFda+I6V7lb2qj6XeMYU/pn2uDw4RJHeqdki6/zBBqOZb8rfrwVEVGTuko5AbQrsXT9NX8x
X2u78VicWAXRHFrbkRdbrasnbTus+QTEvbKsaQje8RgHdkw9KHseyEGkLsRGSXPrOB+f8RJ+ZBzL
guWwFL9Kcx3XSxbwB6DfbBYu2IVrHIr3+gU7BdmOg3QR7iEEXw2qE919dW0ggu6hR24FWjPbX1/F
g97hQAXQWkNJd4yKKY14H0PTmx97PDwl7icKDaEU7vDKBjM47NfvExy8SOOmZKhApqqlzlxGFfs4
nifPCSMMU8qUvAiJQvxRo/G+9TlpVdQIaMOwGm9xHNLxi3CXhJy9UCmjEO3JIROjcp2Q0uYERYfV
eWQyEN4jbSNkN4uWzgYe70lBBlfvVWnguDTk/+eXwawOrVropHQFyRb8KS1KlQNlUkGPt76t77yG
n2mRUtnayLkowqJPWKaFwE3l1y/6BIZY8Nc0FyhiIjAulgTIcHwIzAciy8oNCg7m6B6xIFJ4VvGe
ouSgRDtOX6IW3YT47FOx6AvfRDQgYX2ujr0qf8mxCD8z4jKnmxeP90vkCu2/EsxdXnLn8gTu3xbu
7tIfv5XCO3igSDnC+nAI25dIl2umioj/mAfRqrKLXjm1hX5iexwuRt3G6wmrBZUZGmde8azWj1FF
vTp/HRIOglqk/iJn7WYlxbUa6qdGmGLWSHVBKvB7rxeUUMfHWAjKulFFl8r6ShqNczwSvCfIR4WL
p9V5T5mkXg2PyxGRzXasj9xYKsWVYXt5NHeWfWOS7TZpq9hHDeQN072f5BOPgwMMqC/qRMWXKXQB
kaqtU4nDpylrwtbySPAlct1TKkKsh3rT4rJinSHTlqgyFq3B7UlUPlYCphPMGOPaK9t1J/rwEdW5
i1kbBzOxgD5lHDKtjmJgmVIOEiZ1bVnyJ2mUytKUCZsNEWc4vuThH31Mrfaj9ggfBY9ZF7fJSks4
LrRiu8XAfozKgNuwZP53ptL/n1wDAqjIk9EH9PX1v/5LUwndsSAQ6paKO5Mf+hvQRR8SOesEs3J7
FT5EboEp6NgvZC/c1ClpAmm5rtRoWyhAKYtqvP/X/wsq+gPB5p98l/mnW5IimjodIvU3vosxaEOj
5UblEnX74w2qI9Y+pQMQlbYwC5RIq6TaJeKV/vvPlcAO/eNtS7JiED1Ec0uV5xf2H+QcsdaLQR6k
ik5L6tkVTrFKX4dGfx51vPCTiJo+rQ7Y8A66hZ6TdjI321zZqETQ/ctLmd/j709Ako05l8myeEW/
PQGJIJ0ReWjleiJYhKiEzigK30Fuooo8BSe/oD85A2EYvgPds+6ueeRrWZyEO3/8l+FAptM/Xoss
oUVVTFWTrd9fixZ6kizkIb3yEkh1FrHBz1iBZCzeA7xo3hwD//e3r/xpAMpYPAwsJqKu6r89iZiO
3VSQ7u3qGeU+o0/vhqKhk+Sk1U4kUM8fvyE1b0UBY5KQxRonajlwtEcOgMskIYOD1FyFIhp5TPAg
ZM76qsY/8uIVtlscV1X1bKIBIYNysJuUx1u0tMBLyBFciBCHLUOzufz9Xf3pmcqKYmCRNWfq1W/j
GoZowa7k166ZshHq4GFsvez/ZfL8GqS/jxxFZu5oIvwtw5D/5yAecDqPjSVXLgjsG2yaS5cSGWtQ
/G6YMQUlWKPPLlMBA9u3+KI3N0OkHfB/DNjXk4seMKKSujj3e0819zz7dWGq31YzM0uKt6SsDhMk
WfJFyrVYe2exDX5g01Wrv39Y8j8wVqxBiqxrMklgkiWp8xD5j8loaeog+bLCdcDiaOobObQCHY0T
rZYx5ZkSKpy6qaFsBmhP4lxWhoNbJc++1CNwjCGM6MO3b8nfZlzd65m5oPjQCgASn73UrP5ljvxx
7VBUGnczc0zWf/35f7xcpbb03Ah5uYysBSk4CAvp908zdkpKu3tMS3329L8N2i5SqF36COCoyZC3
Ljb/9lr+NHsUFm5RRVGPMPS3IeAjLJEEc6zcWKN7YpTx6My0kTGgJlSC+fY15lPT0WL3aWP0Qfr1
92f3x+mrWJqsinDedAbib88Ov8l/j8EBQZFTSTJF5i5EJDrezTYCkqnkdj3PPHxZMUCQ+eF08jUy
qSvNOJkBmxw29uHbm4EoE2L/RRNJ340RU3D1D0VSwO5JuGVbDfb+8dYF3geciB02SgqmUbedKUvN
jKH6+xuT/vzJmrrBbiyr5j/WJTSoDCCxcut8p7WU2HWwwyqqNZCezaGJ0BJPkrVJKJxHkF/+/tP/
tC8ywmbimQhw7/dEPHXw1FYlyccdZ06PQGmin+imdn20lnzjHmkZBZK++Zf3/KdVSxUhJqnwfSDZ
/YaTi4c268akr9xp4FkiuHnTScn4+zv7t5/x224H1FTGJ8qAReR3mPRqrZrpvyy+fxyTTAZJsZgX
NLl/H5NWBKtFbpgUpbRSeloAI6uINTDAtDwDrD1jgtRwqZXtAb/MBVMTzXj0w0myT7xyF1bdoRPx
h5qy5PRjQpfKoGIQjMFbWPirpkYB3CmM5FYY70HB3jzOwCjfeCpC72MGjpkeKo2/f3DSPJX/52qv
iKJmKiZrj4Vk/7c9RdWKVhGABbk+4nS7YRsnOSxdyoigFlHKNAPafsfdTcsB3I0vlHRNCo6+hZU5
f38p1p9eiWFaHFY1WTJ+X3RK3RDNsVBKt8x+BJ9meyBTvzYaQgn08TJUjbdTAFYEyu7vP/efpxNU
kybCOkM3ZaIn50/oPxZey5eaqYoJMpymwDFk5mTNh73Iiw4/Gotu5f3beWge8b995rw/4ikxzkNx
/v10TDRyCO/fxB2mgkCOUGZzlH0pquj57+/sjz9HlUWJB8xqrs7v/D/emc4dTrEqI3dNajeTJ6+F
HjND6f3LWdP857FXkYz/+Dm/HbYEJdE9hCO5C5KiESzVQfPNLV8niBlZgJSr9BWfkjDf5HU0sG4X
r2q0Mcroxtun1tC13UqwZs0VSe0KeixJAdEdcRKypyDlFWejyZ9BPuhRsJUqgJvWp2akWgP2+0LM
1vBDheWgiSh6ofu0lomowvOvIHUdWfa45kdkbZe1v5q6VZ4G6b5X6dBJnZEvLF9FAJ83yyCfPvGZ
C5ueCyWeyR55JL38ov3sTBF5QRxAKy/xiwEUee8JMCF7k1iXoUGvZr5KBkoJsI8F5qa+cfINMiTp
ho9xa/rBa5/qIsJV6Drk3Fz8IvgRYeI5sUcH29BMapiTZKwqTXsRV3I0nbk0l2uPCmtOLILd6dht
ohjxAED453Cabn54+vtIkf6wMXGgNDQWAxFlmPb7aSlJJkHhmpa7UQoQQA76a5dkF6WXr2ZlfVCN
6GxxjC/YeR5WGp1rK1CBNPVY/fd5qG3HTL1iXn/RpBn6W9wnIXmTdIXAYqWp7DyR19MYUNgpdScU
/eeqI5x0CjwyPSRpTXL0V1XjrzbiC7Y2ulRq8Jx3tE4FgKCK9ZH0/VVrrOPUtFc5puTaeSs1ymiI
pNaxKoOlio2wUfkHEZE+ytA6QY+XM7qksrrHS3KRm+6KZc6vvqIx2yiK9DUSVOMJxhEeTGwrlfze
ZtK6GGg9hnzsnkcXi4RQSk3LspoQV+BZWMyvU1b72KmN9hro0tevf9fp+zqvL6hvnbqDUCEj52sS
azsonqvRFmwr8b2OOoLQWdMk9UWRsw0+i20SZocpkM++pp78GDZEUN2FKT/gdoG5EwT3oI9fq6CY
9k0Ak8fzhacmqw9qa3xZmk4136weOXbEMzBpvFvZGWtc/sQdlDHlYbj6lxHyh41CtqClUnzSUGUa
vy0mXgq1VK5G1NFgyHK/GrcN5NL/TdqZLbeNZOv6VXbUPXpjBjJid19wBAfNtCX7BiFbMuY5MT79
+cCq3mXTOtLpOBFVDFKSSQJIZK5c61/fv7QFecistvBtFy8RAnYkGTVyFpXLnjQDRVDf6L0Pvsu8
nF9MoAbWEeAmBCwPcblFIcvSdX2ZFR44EOTp2JIq0dyolq1d9HKtrXV7hPfqUin758GR37VCfWhq
lDVh6JrroiupJrpKsOvl8MEipv2+6zDYoam2rWsuVMzLub0Oxk4JWzv3AloGyHeVLlJZCi+Iy4OD
P9RfsK6BTujoqdc4cLZCpd+1rep/sKjNcOTLUwTflvXMdS3+v9wr4obm9v7Ygpd1P0EEyLb0/2XK
+swNoaljMcTDeMhTxIlGsatnmoace87NTiArTmM6Gu3vVnZIaScgLT/cwvubrgpfQf5EY8lskqAL
lLN+LVeTrdwaHcj0MJI6xDnYWmYxbfzWXtCykf7nmxOD/ZEBksEit6HrF3FYg3lemtBTBaG1vZa6
oPReP8OgwpuuPlV9fkpbXHkqXHNA1Dy/P/J+j6BxvGaCdEBCO8KyLuLMpCvpbtJi2lFcyk30K62G
cTyRrdtEdnXs9ex+UhAPvf+hb4wponZw145DYGSo9sURl01RtEHXpl6RIPlES1gmzfNkt0A/4hvL
Ryed0yM3PGexc4eK+uX9jz+HgL/ebaZqcNi6hi+ZbV0GZkGUljkGQ6k3WRJrDhXnLNfWkd6pS1Kr
N3GKgxLNAZS3AbvnCmiLnuxE1ZmLQXUf69Y4tfOv3Si5GRt6+bEkJGNSPI/jvdFegfHbxwUt+k79
0dX6fZrgi7PpIGi3LL7+RWSHD5lGc3fGF6fpPjToBp7cl5gmfBCUH+wO3hoYBkk/m9NEJGRdfFSI
VNh3pUg8nBsfDYcOj8DZZlZ75aDzpmWMHaUUj+9fmN8DZg4PYroB5HyebC7DLrMErKm4CUog3l6U
z9i8nUAyrNRS+3Q+5YmfrU3d+WA8/h5WmipbckOdg3U++OImsBqSGNJ3Ek9p2/2Ydp5pJjeRrR7f
PzwM3y+nsPlzSHcZLmRB/TKNS9g1RBHv7QW5dWd37OELbjQSbiyVxZdKMY6JqW9i1dpgcgMWi1m2
Nui0asddhCgQSJUFB25yHhX/o5H1RrjEd9NU4ndXV212hL+G1oOiD3kc0/Zb0wc0ReGDYQ3MAf5R
RvLQdl80P0bkE8OI0j4aata80l7ej/PU51hAwlhpLj6bBUQKKEeJJyzgEiaNfmRAYC2oTsG8XvQ7
CdMNkwPSWDOJJDcCVmkXVXEW3IQ0wS/6Dj8S4INXZ+Ctq9EI6HJTY1269YcsgVjDShDgAJybJMw0
vV7RGYcopMSPz2/y+9SkiXyYCTJn6JgsTRro6SahTyydO9pOZ5aBUrlrqwdedP5zgHgCdhLQJ5rI
SbWCg+v7r7Kx9nUHkgFj0LkpPtiErlEtYR+D5Ii+kddD+TYA91OKzgPEJZa6Vj0DeN6U8zbggwE3
36S/nVhXzKkZzRXm5YCbYhiuoclEN/bKVz9GLxdaa3vcZzVqtAogim+1+wLPMtyGlBe6c9ZG2dy+
/yXevLmwHKB8IXSw+BcTSWZWBA+4M3v0dCKp4rDVRDu5jvxg0/ZGvpERLGz2vUzqNrm+X0cw3W5G
XlZ56vU4r9VoE90WZAfzdFN1e0KoE8wD9OBcG2lYd2GrH2u/O/bu9NEX+T1SmTP0GmUil+QnZ//X
LzLFKm3EoFk9rYF70fKwGuptEzwn2fhkza2cTZN+qysLL9gbmbnf/vMTzlkwWdBNV1UvM3LcBnaX
hMxmY+K/zOe7Rl+W1f4Hk7X++yaZJBgzI3UG0vf65V07NEmuTQUzhp1QYhBw/hdpmaLOcu6SUYPy
wJwVG9KLOlsseskohzyPwdO40Wso4gkND+wcvEkQ8s7lu8gUjxnMHB2PYRwwERRpCJw+nobfmm1w
ZzDZ4Ys30jKuXbsg/LoEZWe7V3q5V8rymVO5zHX9OKofzvpvnifdgHUH9sL9rXKTcpIcm+yXNw43
iob1UZ+Uzy1pU5CQLsqaNPrWpt9MwC+9Aq6qJyK1q32UI4B5f2A48x1wOR1woSjympqBOcnFOida
HcBTUCUeTcZ06QD6dwE/QKCsoFZGaL9okipkcxsSTRAS3Am32aruF8c1TxnamuJ1CGhdibLOawiX
YhZIUNO42E48dEJD2T5YVxZ2daPUT+5AMqNkMKhG+WzK5LMw5ENWFs9iUI+YKNPxjXLSrL/UrrWu
AgV1LfESqWpSkOI0adW9Aa2pFJgz6vZrVFBsD93MWBe6faTH+L4zQMCUTn0IWwO8hbqhwr/yHQfg
qf2YR2xzGfYqitNBBWupH0OGwyKxIlg7X8/PHTtbn89yWZFRCYtvsfrRqmq+ee0dMqzMf/T2XYb2
td/MKYWMla2q9zmwJReLu54i52q+IeoeZ64qHD1La2s2MN9sznQstFNc589xUH9vw2Y3qeZJiYgy
Zc+EXdXVAyyO28mse8JSsUzq8Hv8TRMgR9oQUYI93tLh5RWwyJKZM+WkNspoxX7pGFxuaTXLzkD3
OM/FhsOvVAj44KVKunU6OgmK4F421LMc5YNl4K0AQ1NNtpE0eIt5G/frrJg67RBHAEQ8RWoLbcjv
g8Hfq/FaC6pPRT0+qyVaHT+9E8X4wR5Hf2MJ0pgM56CZYq1xGe/rGne1Sfu2N/naC7i2J2D/nx0t
XFcif4jLr61meIY3vtpzY5mFcCd8wsPsiNn1s9vJh7wCqOeWVP3KOVO1bQYEFLqfb8j30FIl5ENY
p7v379W3ZldyWppNvE889tu2u4O2OtRBUXh9jKLNyXdVS34n6x/qJN9NZbJXe2djhHRoodIcc74c
OpJFr7YPqUQd4YS0zoQ3qTN9jwfzKXPVlwkWXOx+wt/9OWnUD/ZUb15eTaMsSS2GPd3l6otpXRzV
blN4tNNdV3ZfIxr6HMjyoKrRXUCwlacD9pvBdnTxYXv/ZL0VWPPZc+ZZ1yzBXP3r2GLK62VjVowt
zFOWOqNZG8wjd83WKlaWEj/QWb8PJ/WlTNUX8tQbiG1b/NuvLb19oDV/kUgXGTPwabwrrz74cm+E
A3w5tjMGMRg7t4tZN/NrE+A8V3KSxRO4sc04WU+xxXQZhM6C/elRzcktBZZ1jXHq3hyCzx98gzf2
VVwZVRiuzQbLvQwDS8eMZIaDn1eN3cN8fXobw8YGiLl8MkX3oKrJ5yKzj0PiXkf0k6HzKGLjKW6m
F+kEd0puPuVA9hWTrllH++DufGM51gxUNcIwWZN+q8538C3ziTw0SuiWfXXxalnVKW0YQFFQ3blt
/lEx+I1dGBOyquuWputs9y4GCyPDL/Rmyj2yA5s6QA0Pz2QBeXVV2uFDHI78cPjgdp6v8cXKS71e
tQyDCrSpi3mG+qlwUU79UKs+ySs6lh8ndIwDveGOvEJ/9FHi23nrav/8WRfjTShxEpvmnCgT8LGa
yKfBVIPUxQ5Hi56roQDA5iJrNI1tqFbXE952NOG4WGgKblp7Rcv6aSb6ZqazCajn1eW4UwvzEVB9
RiUfdxJwS+m0LbU2AsOj7hqlPNESG4LQNyTJWigSB+dQtvXpTD5GoplRfoTNV76aueaNBnGh1YFd
iaddE2q7KnfWedHdjNFLoDtr0eQo6Zy9Sw82KRd9KDxZjFu1Eoey7q5FBvRFGbf11FwrfXVKAPi0
Cq2mNICm3VXWjTujpUutan/EsTx1Dd8yyK+HHIJJ5k8PVkqlRBdYGhU0aS8jB4RNiml6+c3dhQnb
s8IUMF989Qkrmy9JY3s1yDJlNMYlIG0xrDoVkxwDIs2moh/tTLgUHMrGRCVJN565t9EEOXFQbbIB
pbSaPZdIs8gsNvhgycMUjCks1Jx1xK5w8ikYgeAFtqYx6UCRgmjPHUwnKKWWbRz0CDdlD5sOUFQ/
xhhEtMl9mxEkYlgPGCRVU95ipu4jS4SVYF2HgxNuIQshGSeDvcCE4cmv0FnHwtjm2AK5SnkHRo8e
HUb95OZ3oM5XRkk85qgD/scshRbUuIR+4Q7vIJG8CtqDnKjB39k9WG792kXFXVDnd0oj0VL4aJ5M
WtqL742rPeopfYt5UnyOhx0sw4Vjg7ulcPDoAEfyS5q8gRSL0Ast3ivxr1RMrVrAAUZobaSym4fE
YFd3YnQOrj3SRMqXnOcBIOlb9K1bI4F76IdHnNCfCicYVnk7bt+fLt+8fzTHwbWWKPk3rYhdNZUc
bSYkvfFXtc2MHPa3s826i0rIHO11O4kDh/jBPPhWkEL+g90rYgq0Shf7ZCscYagEI11klH80VVzn
eJD3IN/fP7q3cq9Uhqk1UrGljCguPsdEHAS8XuRePwqv7Vt6oiDBZ3Trkk0pkNMB3QzvRK1fRdji
VNrHkcJbMz6LqmNzjsnCXm4cRZlVWdlbVBTo4UgrFKct+vdesY/8+BqhAJs+d+EH0z2T/zqMULyC
RDyqNYBkl+RjiyEPnrG3iY6llmsf/EyngmUBS/YxoukhZy4yLecWbHwvSPOXIpD3bRjs4YofxNgB
U8BtqrNqOhRysvkBRiEBDcRZ367Gwj4ZLRi4hOmyHecaYYrBeQ2tNBznTid1fDbyycsnDHdCZ6kJ
5zoLVYT8L3qDSfnU0YCPr9fCMaL7qryr3QINu0nTgCqn5/lqFpDB6P8akpUb25/ZSiWZDbRhBJ8V
39XwliD3Eol89ZUe4cJcsQuZNww4eistwPk46OIrlyAVr4IYnAJZqCZz5EqPu4AsAxhHDYRw6kdb
LD9wIUCgLtPylUYqwKQqbO6hA8uPMKIPTCwNpHkqh77ajGj+nVIG4B0EHdoaHApqj05n7xuVJsoU
U+p2oMe2iz9PSQl9I5tF4vR8Rj4fMGMF3x+lb62XtsEWXaB3Y6jO9+hP62WkNlaWJ10O/ZAak/4p
s9PD2KvbRMOu5v/roy63aF0Jb7gA+eiFDiTFHL5wTo4dTOKyl8oHh/VmlGyzr0KXghyN7dyvx6VW
ellUZs1xJV4T4qYX5OtwKDZz3B5r4xctwF6MTnZwwx8c5ltRD1kaUlKEWuzDLqIeu0ZWgC187g2U
fSGgZxktL1JeO6E4aLPpOK/fP7Fvf6JFJn82Nv0t2wCcGnULHEOvjmsawOoTVJlnzR8fi7R+lawh
UJ3W73/keeq4jLNmfSy5TtTKzqX4Z2pKqP44KHjxkIZLE5PDDo0jzZYCo1G1XkzSfmhgM+EF16cP
rnuqEiiO9UiMUPdzqa+gx1zeKSxUDc2u9Jlmkog0mrZiRNpgKQXUCZxHnMw6JIjeSHT5NMVNO7t0
7OVUT9vAL+XScbnferrS8Bogt33o4OiuuFcOUQRfiuJts9T8hzqlMU7ChMuE4RWZ/mkQ1W2u5OPC
JxOLoHkVyhCasFCSlY5/ArnZnq7jufu8aoAmIQDEJKxYsvvMl3D8v8Qu1AkLON77Z/XNUcuYNSgF
UZpGg/rrqO0HH6+0UGReX5Wv6fhZQBtJ/GkHvu5aN9eyXcX0O04fJTLfGkDwgEhkktA1f9sZNJ0y
hqVuZx6E6td44vKJqXkeU/mczRqMoS7v4P6c3j/Yt1Z/Kk8o3tX54Rxd/zTzqKJOECRDPkxYQgpw
NUuBTmte+uvC2seudpMW1WmOT97/3LdmvJ8+93L/HE9m2hWWmtHYPGzdlDEWu811r2uPddFdv/9Z
4q0tKSlQRGJsS5kVLlLlsncx9MCUyTPy+H4Yun4VIVsPyMbqdSqxcSl/WJi5UX2atqMa0svuwswg
b6hxoX2/cRZW4xnBS1pAP7Lt4SYOjDtYlUPmAzg1UkR+ivYS2PRiNSawPN/6EqORXOs6srwB270G
xmAYA86xpk+yBWkyJQ/MjbB7IU9twnxHTEtbNN0mDd3aOLc9nptLbDdWsX2i7U5cJwXdSJXCfkMD
f71g50XCuCDWV/ITNhsNLSHknX1tG3QWHneywU0PY0ikVOvc6r90k9ljAse2R5PWFrnXtW8HkJx7
4Jd4mrAESxgTyTLQYQgnxnBnpuF+jpur2nh0iYiHhrGBpcI6CIdHM5iwwZKnuGivsXso106iHIbE
WvfgZyMl/KFM9bi2QrnHY1ZeW3WIWxTNrzj0frDEvHXTiNmAmsIDd+ulqDNNywbdZUlevWR3VRiP
HTgKqZqPVmkdKPg+SizKPpjp9bcGr0CTQTeEQ6n4cjyxvwzwLWSCsFPnWgd4j+zW11das6wg4Uaz
O5Q2l+CaSHi2H2NpmPnXQxTHXhBnD3VLWbPUKftmuHbo8Y/cL5/Q22Nu1U0zWiI5wOKFl9ACVAeb
tU47WoA1CxrE+/fFG50CJj0W6Dx0phtylRf3RaCMKZrKFOaRn23QT9HhrpLxHmrt2sw4Kvy3ykVE
U58ywl9PlBCzPSEQZo8FGfKARkRFyG3XMgvL/AFXPfRbtDptcS2gExd+O5Ye6efO2Pi2ATy+hHgp
FQwoUnW2hlbxfY260Hv/oM75pYs1kWjf0uZgyiX9M4+Yn2Y0YY9uJnUj9QY9Xlck1UGpuSdZYGVR
68NGE365KjLQ4ZmunUL4Cuzhc9p7A7xBZJ5so4RtANRKN3Q/mIfeEmIg2qZ0NEcJzm+J2WCwptLv
mGxLNzy2UfqspNVdWNAYbZk0Iks8Tmo43o01nIA/3oSDvLIofS06n52nbJzP/SYL81eZcKGg1CNz
y15H3Aqcnrdoc/eAaQ1qH1P58cE5Vd+YQdFGIBVA4EZh57KqqcZ+YJM2ytBn1xgpJfT7tSPThq/u
cX5GI8LZHaYi2vXhXvSgB4o4ma6ECruhD1/UsdJvKKBR3U4hBhn+7M/ZVqjetPE5mLhdxvQb/pD5
us/lDXRUuCc4K4qSHEduc7dYUaesYriq+HZys41Qxy03umeyAlCZF46XJsLEbTdnL+Ua+0LHIccI
yQvPlS+4KeEegBqQvpQERdfNXFP/lT7F+8emMkK0hkJZq1WJ8lQx7l0resyRIS2M1tQWfUms5Cru
MRHfnZ4p2I7bl8BSV75FNJN3HkK2VWV/hVj6GvjBfghgPwWxtQqM4m5eTzrnEzaYX+egUKbGY1PX
J61tX3RqfdTNH7tI16j+88aGKk8hMX/fdztRSgrk4cHK3W4VRP2PK181rgWrQWDGyZZsIS3pdYVl
inDusENm+wgRkCm2g/lVSm9KZ+7oqH7Ni/H7B2PhraGAIM1QEa2wqb2sqo0UE9JGGpk3xEUKFtJY
gPe9z4Jm2LKf4/xE4q4zFUw85/mLPpsk0z5QlrwRtNAg6KIzt+YV/TLBi911VWVzgCYKLl+flp9t
B8RwJyrODXJST4zVeqKPdBHBWv7oLn5j9idVQk2HNC4R4mX2PafG3vZZlHtJi4lkmceeWcAwcwDd
r4yK9qqCZqSjaz1Y3AObzA+BhzaeXxb4PofS3ep5fO23lb4zxtkCsBNACPHlUq1d1w7+FbTMFYZJ
p8jFOJTYYktUQ0xY13+uYv/9S5Nn86//4fX3osR4NQjlxct/nYqM//5n/jf/+ze//ot/XeHcVjTF
D/nuX21fi+vn7LW5/KNf3plP/+vbrZ7l8y8v1jm6mvGufa3H+9emTeX5WwSvxfyX/6+//K/X87uc
xvL1n388v3AJoBHT9vxd/vHXr+bmVvaENgPqv3/+hL9+PR/CP/+4fv1WPzcJ+aw/3++nf/T63Mh/
/qEI6x+GRmIb+arFZG7O79e/nn9Fze8fTO8Wu1537hGY19y8qGX4zz9M4x+IrliTbAORBN00/Kop
2vOv1D/+/XVu/1zL/rxSnIC/Xv9X3ma3RZTL5p9/0BZ6cUfMkQhyJgrujnoOhi422qmBJ+3oh90x
70w5IKau/Poq7zW8nSOo2udnfz/85z8LZja3oF9ydqfmXf+vb03xR9kUMCtrc6UZWYyZAf8S8i40
hvM/6kwijA5G9FhmO1zV7/y0Lw6pgBXl6P22cpEdy75mKvxcuIW+y6feWXcG/5xa05dM0Xe8V7mI
rbTd53n9mO2JbYCYsxU0n9tWydfkwwYrIl9jt9jSAAGbMJHa9qI8+W74VGKzwg0HEEQxiMVpHm2q
9tYq0VfVZAOXfV2Mez/vrtK4++zm9S5Na/tKxDXRjoitfQmGWjdqBbrbbI0N+lirfSxUxkBdBdln
Gnmf+74il+UP/gop0LIcbWdvqT2AKx3siC2wJpFC27VkycbWeMHWYpH1HcASwIqtobNdGBTArQG4
E8UtlklhYk3vOu2NWgBgldGE4SF4GzogwF1oMD/BFsRuS4cBe3tZAgCKAxQLVrszle5Hb4Y49fX5
A7gCMoCtaFc+AOwNwvbQHfJFadAxyYVaQ6pNTKLYwuhdb8i7ZKV5ChoyS8FQtc+vczxI6JYC4BAN
sDrHF591c9O5YjZcMNPNZAVHeiE+i4CWj8J2q3VXn3AQe5EBcC8qOPKKmI80U5He1hhMAZMEjZP3
69oQj12sPUw21q2mWQI1yGhPdb90BVl9U0mmJVby2G21Hf2CtRPihNPQ9KlcubSFGFWCJZ4wvndR
Na77gXEQaebXWKBV83uiiNT+rMI/2RQ52nZTrRH0Oz0FBHpH4jZeKU6QL3Lt2q/VY5MOeC+bAHto
j5qWY7VM8LIYynxdqeK5s2cMURnqmxk2UZcgUzX1e9F1+Sq2YOqFzSZVs5JsrljgolUdoU8DROWG
XGgJThhtis1BVJQ3EPJteDowsFwtpM/YNm+mIbdxamsPjpGxcZPGro36ks4+dpGBXXwmxim9VseT
qCXg2JSpsrMRhzQV+tCqwhpxsu6HUYPjg5pfRwRH6zPhkjHUe7aYeH07fcNoKwLoS6g/aGeJ1yrg
DUTh+MalcNmIa5Z8VZxWK+dbWmffwgp5hUlKuDOd+1imr6qq4M9p7dq8tNezw8NeMZ9zB5sZpwFY
1enjUfTWrgExEXd40hryzuwMndaLYjXA4LjTZupbkH7FbWCtasO3Ke2+hENVe4A4ikVJ27VbgnRp
ECkrhvHJLWEyAfSNcPysrHUsD4r4NmjAm5hfF+5oCi4abrtdfiWqfvBkC3zf1zHa6k11mw9+eZB+
9MNOMmTK2FUL/IrQYRfrCB2JYuOl1mPCvIATisJZz8sTUgOfkrq1TFwjh/M4PwDZWGTmI7UBsj6R
fhvX9l3CtmcV+yH+5NRVF1rrqntb38a+Et06CbYJCLEWSB3QlYp2WWMNPhTcE/h4J6s6d3H1bq9i
IznJrP0ec3dhMgrfmium3WP5TtyZzXsT81DB0ZyiR2siCTxJNGRxhR8A+OtDmqUQ2PfBBN3JwpkO
6mk/HuMJmiAzyhR02IBCeSHxx9AgCdFW5jKQNAGkqEKxaHY8JzOwM08+IYWhFRnayioS1lXguN8c
HLmPteUNbgKWd05+kMu4LyI3hRGnA0WtnLXVTsDljBs1Qgoed/a0DhJ3XCuWzy02NeMd8Ov8xq9A
QMlVqVb50tbjL9Te91lp4EijjPiYA0WO5UhPh1n2i8z1N7jVk88HJJZZnt21/bbBXXWNrvhr6Q/L
pr0ipxATcK5Kk0okFUmKBZl1a0LX1gAxRDWkKL2HdNckVnZt1NG9RmYbxzQD4HSNw8OkfGuRvi6m
El9f3aQZmsoBLWZdG61KV9zm/srvlGCfFlONapIUsQPnV1MogoUDBmtdi4yI1jZ9CuWK7QGst9jf
zLcWrTv9MbXscZ3EL3qm7nzL3NeTHi41G3uGtlBeq757YkLip3GHlFY74lD3Uhb9DYvBEfuyFFMh
Jt3QRBOkpuh3i6OI8VKp+x+RriPMz+rX0AbmIv2epVL+GGkP2WOpcIolQMiuxddWCya2s7BYBzks
FRdjAtcxj5FVPuWYfScO5RWJycIKPSmjPEaiovjuj0liOpXTGt8nXbBrJPXqzFrgv0bWQVic3dS6
UR2UyAa1s+WIRdlVaGrf+kG/r8fxKIO+Zf885ke6umQQNAuhY0EgTW2fY6SwlTlCrjgab10//1Sp
2B76MQxwCzanNc19CAiiQZxmpJD9K1nRGO6iZ/YJpvFFR6A3OGv2uSJic5dUCrGDri3VyTyIhHs5
d0FC9Ym69WvjmcLv0sRQgZ7b9gemAhThzegILHw6Tk10N2afXT3Q9ixAjgl4zFHTYJ2M9g8rpbUL
PQsJGB1nchLMuG4497zltmpJB7Ati28jFcN5TQ+OSV8px64NDyo9tIt5I+KZyUDYr2/5YyL6qhoP
rrynwYlGK6jkXSlm80XMUFXuJyr1s4iQLCcOb82q1LTXiqYdYeozSrZ8yiorWnZx/kN0mLb2agXq
hqtJDQznXxlgmom7bJN1/WGM0IzXTrUw645tlg7fTFNgODagw9yq6Za4FZ/ooTxEM64/SiiDYeuu
84WX1JVvSaqxsx5CiGHAERDapx0Zq96T7vAM1gfLoqJxNp3Rv86mcWyymzxhyz4pX/Q4jrYDTXQH
YgWbiptZstgLwcFg0VTRPbRMk+qbls4hnis9X7GTo6JCR2zcG8SS/XIyMIVrAzBZNs6NbWaKlSlI
vgbgJmerbnpT5LLhYi26pKkxzy5X6hhDSTPIznL+8Edzq9e2ZcIwDDoxHXQNK+aycZGNWnhdWYAV
uqqC+WEo8VY6WXFFlneBOy/VSFtlAA3o+zsje3VGIzkOuDggNlD76CXnSlaTDhJ7zPqdg28ZEHsB
7nbwx2Pv0MCAoAsGvqJzGyk6nsKjtYU7FSzLANVDTG4m5XNFD7QIq4Jqo6q5vmr6PF1J+DWFNago
CQxoYVUoN7Wt1dsuDu/zsk6OllLqm6IhYDDt9ooxQAyS7iq4MyhGfYZn3r04TfKC5PpbUzsPfjjQ
4WgOhMxt+7UKJ3c9tjA26zgnh836vras8ZNSRjEYlWyArWqcxNST/6LTZFnCBfW7F3MArCxBWTKp
gw5OeaixnWMN69d2VBxyo/2uy8C6EU60pnQjt3apnLLMLe+sGLsIa+dWGoipvM43gXCx/YmKFcW9
GFhZCTTPzVUudwDG0RlwXFbpDmicepVWEVBAWuzDtM9urFydDVwgRI/QKJb1REwfTEp3Ugbrpqhr
UGZh4CGsKjw1Rdias67NHsdhODOsfRldx4WNUwhuyEssybW9rczG0CUg7bDA0CuhtLQybJCgMcAu
JuWoPKoxJPAuqV5VkVSHJjaqw/kZqfcbw1KhwuIcsikcCtM4K4xECxZE0aJ/VMZM2fbJeDStFgGK
w41tRdIb47Hd9SyblDLSfItAR6GvNb6mI8PY4YZB2O6AwWPnWHp6QXVaCZAOa+2wijs68ntYNbE5
c4H77lg3jjyk/hiRmp3uxrjzvSGh9tzj7UxDpAFHspr2sgMf3WFZICIz2flxpX7O8KiMNRPtE4nj
RMdSUI8dzHzBv+P3dmjLIb6qfPcqYyJptYLO10m9HSpML7SRnKRhf5ERgkXV9H0vGYpT1UxIo8rq
wRLlalJzx6NHrlHd6XZSpwgkZFZt3BwnCyEK+KS6Taez6mOt5E4xXQjKg5oBIvDZWWxyXLX0VNUe
aTLsiNwWdZf1lHzy4ibHidgHSTu5BKdFTgNDNj9MffjXw8XPwBl8jwIiDl91un3pdiyLQesH8KHq
pMchk5+qYPSygvmsLPNhbw9+v1dTRCaLv193WQRIHQMTFLy45eHrXa3zPPgRqxPbtUlpAdXPD0WG
iGlhdPohqIznSBotRjNmmy6UigZxIbL5KaW0/Z+vkToHpTGt7Was9lqiVKjeWWuRioarOnQqfKj5
xfkhAl2vdEHrteYQdgcmcssjbbR0Btx78HbXi32GVQdkuPlplwXuutWax9BKCkorbv7TQ9/Iv342
KspdZVr1pm18kPOk5TFb8yGkzu9xflCZ2NmAONu/f/TnB9QzO7nD/HcYp7/eHOQbBKbzh/39Q2FG
XqHPdiYNhmkqccGeWAvQwvlpLagPBdoxK1LuhrOvl5D6v5/6WpbvqRAMmzFUbtBtcGAmoLe1bAZ7
O5A/QIUm96L14WuH8LBLo9Nm6HAg2fGr7DeqoJT7gmaehTOLwEONU39+UOYjtI9JZeEJl0xEjL6K
/Zoec5XmS3V+NmTGpK0jBV7ggEUugru9ISICs/lZqVrAac3BeWqZwddGqpZ723LLfQExrvBGd1oG
vlA91oVqH4I/2yd0LgDXmF8jnKn2xCeTZyjGcgiKei8rqyYpzDOzTlrPcjDi0/p638wP52dpLakp
68OXbv5TUNJSZuE+0oy/Bt/5WeRGHHc35OOS7tUErwAOOSDWgUE/Hz0XaR6I8Ddjx0jW0XzEch5q
rbAG4NBZug1jzd4GSVjtzw9WZ2I1YZbVvqdzv1eDfHv+0TQ5xUqwDYUK/8lSOsAhRp6Xe3ceQdr8
7PwyN8t6PRjtiwW+aCNGeVdJA4Z0PI9MOgvCfz+dX49z7TMRGWVGpcr3IqDpcYFVbL4/vz4/nF9O
ig9KtM5FfsTQGG7uvAdTJ8DWVNA254GjsGVYh372hF0ODiX1fATnAzofy3Df0qKzr4wYH5AxDzGK
152u3DMh4PSm56AmWntfVVOzdxSn2deRwH/MNWOmEv3ewuYGNdKYzB2tUrIP4CHhRlnVBeKDfB7r
5wfu6b+ejbbkWP5+ff61ev6h6JIeyCp75P/9d7aaqNP6/JoycFY/Xbzb1BjQ3dXXoRw4tspk3P35
1KxEyix+tqbjhzEFjEVWR8zzf/9l1wCPHOaH87Pzv+4G1mGyN1iMqQwJPW7XpYXE4PyKHmkG0fxz
YdRPVSsxK51f1QmptrUazCYl00yQVvJoFRcdPkqEs3/+C/zg6/3FS1vLt8JmVund2aPp77c3jEZZ
4SUMX2c+t+fTihah2Z9fnh/6+Rd/v7z4E9geltflzOgUBMo9aSaGYaH56loJattzSHiyzTazmyJk
8hw04B9gohiDzTy7OFbLyDw/rUZ0fk5sb8RwW4xWt3OLLt/758lJzPOSe35KGrdaTVQBF7K4w06V
S9zOF/Gnp9M857k1O+kIp0RxniRZwpkqoSWaXmLGS2iN1d6wwY2Wyv9h7zyW3GbSdH1F+APebAn6
8lWqktkgZOG9z6s/TybVYrW6JyZmfxaCEiDIogEyP/MaHagoU8n17avdVJ6hRmqTNO1nMY/WzpTz
EagcZkamLK7hP/vRvOoHf9QOl48jP54aVcyfy2SmR8rE0D0dMNfquNo4PXzShhrUdo5XMjxMVxI5
v3ADJUiFyuGiWXVITXsICzn5lubCPSBHaneJOzLQMs3G81B8TWZjOk12NzJvs7FY9Zmb5HA2tHtI
OH9fhPKaBG3QntU16VB/2xuz/fju+lZDWgRgD2bXD9VuYyX5oTCMm3fnqStbH4x7w9Gs/buLX51z
/RutgT18VTZJqI6lCYxMZJmJYFMb6oN6g+opKD66IlxcD2ljfRbbrE8wbcjk6pfKmzyRo7921QMW
gIxLP/7/d2T+l47MpYn4PzdkcJKuu68/6vcNmctzfvdjAGr9o9NPCQJHIZh9epZ/+jHBP0BuoaNJ
SU94EHTz/tWPMf7RQTy7PJOpCFSQ9acfY7n/wIw3A6DJjmMB2w3+L/0Z3gaYg3eYBKBVvu8hjIWg
CNI8/9Ey1Muk0SNNkPB0ZDeevBVmeVMg1ft7dDmmJvNsTbG2n9VYnfUfjy0RPhSUXtrNu8fl66ld
takNQhPTj+d9PAePQz7aIHjn4imZsEGrZOSYqyu97/slJKxMISxxMFUXvtw068qNcDmpq+hkhuox
dVbx76e+e7nrOddXUqNFw5i5GwEijQlt2T9/5q+/OttyBr0+rEZ/nXN5Z73m4agRoHd+PaciNKbL
QT5bDCe4ktOhjyqIiIJYC4wo0p4zPtgsBfKo2nhu/2/7eU0Mph4RCdL2mhPLBtTvQ8VE58v4oB6+
nnh9seuZ6lghn/juD/y3h/86Fle1v+9z9y7RQSC7enO6vpIa0QC883RE6ZK0qc84T6P5qoZqk8mD
111zkZKwNiXvy8ERaZKNCHpKpfL7v/6Kf/2oardSv78fm2JLAwsnCjVRdjIkYXFvz5mcR2s5o2Zq
clUXaS1n3E7OvepEdUyNLs9Tl7QpZ26DKVxdp6s6ph5GSeoGOEZ+UHuFXAdGuSK8e64amiwdrlxD
1N7l5pDvSO1eXlTuIry1sBzNcl2y1RKlhmqTyhVsLL5WckVbL4ubXOxU4lHJta+Uu7ZcD1e5Mqog
3FPLpRqibonefRufjKREjN/He+TaNBj7BaIpvz7WBWN69MhT1YMqmlUjPY+AAXT6QeUc8ESImQPq
sZvrvtXV1q5wq88mwM+z2qg8RI1UWmLIgELtFmL9KNbG3wEVIFKP8eWWMciiwpFL/uarKIVwRSVo
KmvDjoK45t3QSp8Wh0S3X5d2m19zt0sa58vwaEb44eSUjzD3UAV39Dv1cSoBZvfyBfgq1irKcg7r
gO5DBWoZG08Pn+Asc48UOAJ9d337npFJsXsCLSoyZF8yBVMZodpVG1s+oEZ52d75feLvHRkODV4j
o3thk6Ho8jsqS/ypxdo/qW8hk6GVGqm/piPKeFzwls6MbjkDvFjOmQCvllTk/MvspVSwxmU+x2nL
ENmvfNvkiNsVuQk1S7TIA6d4F65ZjyHE5X0ZIqUbkHGF1iATQ/Wm1G9iawjARr15VIfUL3T9rfAD
aQg5i0gwydOIfWv6Ck9BtVvI97xmNSZoUW1v0Gkh5opiUmkitMhz3oKljfcz+OsM89qDqk2ox9QI
1BbNkqKg3EpcrzLES1ooNVgvpQpw9vhok7X5tNgJbmWGaKkChapLqP1KZC+Gnzd7lQ5qk4WThhqi
iMKKJdNGvy/TQ9DFt6pooJLCfIgXvhiZJKpMMe6wj3ZnLmkniD/pWtKfca/sz2p03fUFyvW2QE9P
PjiO8Wd/Wui21COXhMrQgCdGewvtqtEgQ1CHkngwD6lbUxLzPzZ2wXwv02H1Yf1LXebP/kKLamMu
WnOpvKhPePmYVkKOooowzWCY2AjeqjTy+in/SpORLNtDJYkOaUFVUccjHujZvxJjTyXKl3RZff66
xbPNm81jJksS44K92Ghm+e7d9aqujjrvAwqTKxp2vcz5LnewvI0DgnxkCAyJ/+ErlxsynPs24c5T
hYZMVh+um1jA4fHA7l/KRrXfzvtWnx5VRn4tDr1L0FVNxzEwzKjFlEFElKHvNSPX/RJbprad9kXa
Y0A9WRT4zaHZevKaVwW10stp7dCLCIHg/i6yRdX6xQOsvzdHzMPVxi1yQSalI5ualPbWQoeKlh2r
oyqMqBEK+lykVd4tqOm/GDMIbK9CNrGWqXqDuzyXg97250BupoUifaAvJfmqwfqtyjqq9nbZt1t8
Gqog4faOERtq8MDeqAtcVQvURqw+B3E6R8u8DXCeEJ4hQlUrUPWNgXYF8i0ZLZc6ZcWjtqYubjW6
7g4U8He1Po8736CzugrjrDZxbGCWlE5UpLnZdTl1qo0n0TDXY2q3FhWYEDVU56iHr7vqmJXFycFc
3Ru1Z7NCQ76SL30ZqqPvXucy9I05dAfmPRdNu33Xt7dmVZLqQXw9m/3inPT+CXmJaTuOnr21jdza
0v2MwxrVos1cldAwGgpaCAi150GFTAb62htbHuzVUD3OpPJACw+ldYlgURWNWSbHnSrzqOG1AtL8
qYVoRM3vKyfqRFVImZ6s0Ukxa+dFrgUStfu73GKKadOQuhGayDVMJWTXGkxCJXxjpk41ywAF/z6Z
yNUqnlFDldOpkUrs1G5ezvwI1/3/+nCp4mZ1pnpSoe6Y62v+lSdeHv7rr10STPUcJ8jqwzA2lyRT
HXr3Li8nXl7Da7sIzSLfDLucRb9e5KIHCpSipdyPTBuYaDRg0iaPqc34Z6R2hS8rnPJkNbo+V+2O
ok3OuDOqHTtGWfsy1B1XCJqQvKhmy+VWDS9Hr69z/VOsiEBUC7hI6lH1965/Xo2uJ797xetr/fUW
/3rK9bwlZabw0yMlveZsyOqe2og/o792sWUOQhZ4Z6MeMOUy1spo47qxnbLbRc76Qx3SR8iIm0CG
ZtdT/tpVD/yPx+o6ybfpmGNSrWrMKl7467Uuf+W/Pj5OToSQVmv/fsd/Pqh67+pT9GqSUsPLp5Ln
qIc7VQC9ftTrOY4RAzRtj0EzW8c5RT5CPUlu1Jc3o38ooETO5V7L3ReaJbIpOE40fmWQV07TXRKX
3v5SWJKx2bvy2rXkdDnYVfDFgrY1WZj+1ODUSZZ85uUlHTlU++qRy0G1jwPGsjMqAYzY04CraXPY
zLpGItsFFKJAYemaMyDwmsLH7zLsaB0g17u2wbqLxq9DcCt7Iost5hdjgdW9tv1xsjEPAjCiM19x
O9gylhxVLClUpJ0kfH6/g5G0Gnq9i8bAPgeo0pzVKGlL5zKy08k7kOofE1lshx2Lc4+KqrIKv1ZY
ZR3N2zilzXdjmMz/kPFZceg00zdQLYNUrt+x3KiDrtZr4WT2WOt6xrOZBB1wsnjRwzTxz/oy0GuR
vd1Fbka7bk6YEW062QlRdTo1KgHGZbgLHDq90s+D3MxeJM59ZxkASpxv9ogI1LV0p0bqmEuEsMUB
BLy+Dy5GE+28q3tLY6EAa1horkMDJvskOt/flWo59uVKrDa9oJBa1x91FUmqb8KRHS71xaiR2qgH
iibG7XWKqjAt3fl82QBYO9JnRJtORiCDnK4zIcsPs8xTL0N1VK/S+9XOgj1d4ukcuEZAZyzl8yJn
C8H730825GytnqYeUSOQFwCQWA06KvvXTfnvu+oBdSxtMSDXgsXZVrIhGcGnPruZXfH7Jtg7yWPX
B9RokV9VsARQBmU0r35fNbpuJnkNqN9cHVO7gyGLPtf9y0iMT4lYxz3sw389qh5QT1bPS2PvfoC1
AfyS1VIVqWlCVefr7qVmnahkr5erbws35Xc9W52apBUy3PoahO9OKqz0kKbQ0SdS1UDUUX9c1nE6
++hhnqXwHcGR0ZD1upIb1ky4MHs0jhBbGm/VZqQG7w2jf0RmoWdRkF0qtRlL6lAb24agoI90wuXM
g/Q/i8t1DisNfdk1wLIkq2U9F3RJgXDOZ0umaHTM5/N1dxQ23d/rvhqpc9TZareJ9OLCM/r/xdr/
pVhrAF2HJ/Y/V2tvQM2P3/P1fbX295N+l2t9458AeUQT6SLsnaR81e9irR/8g1SDpIsjHga8Xooi
/y7WWsE/hg3tAnlzSramrMj+CzxPsdYO/AC7EalvqxuI+v4fwPSWZPe+q9XaFIIVVRThLCaQ/yD3
WS7EIVK4+IwIbqYm6rxtwCi5SMvX0vEsiJH/EDhJe+jENZieoyqSHPXlKdWKcwaf9YS+0QRSGWyg
7kU4ywb1sluGAJTb3KFLbpEDDU2pQ7r3MarJXnJtgDq5lMWWzuG2iHRQqUEaneZ2/tmZ+9QYBWyF
Pz/Jf6EMYBjyn5+Tb8pRkoamTQX9L57c0jurk8OVOEWdMIj5h/2S5uUxkn1yuubdmXIVYMMA1Qq6
W79v3rj2QdxCDZxygcSlob9VkcVkozeHpsM8UORZepNhSJq4Ea6q1kgD2nh1Bw8G+Fi/VJr+jbvV
flSbAkY8DNVF30UBevDoACzmfEq1cl94kLGGKqt2pTuVNRJS+XyjFfVppdJxTAGd7FYP2JMemfMN
Llgx793+miPrsu3yVdYDug/+BQYEFihg6j9LxP+fRRElF/280sE5Ce3pejjwIFGJEpGCbLC2fSAb
+akpZIdLUEJFLyIyAuzZ5cR+naqtKHpCu9zYR86QAgd2YT2gpfYZh3fP/DkRBYarHdMXlIsMxNFP
tQ6NNkvM4ZyMfGdVgH9xTA/jjLUf3vFucJ/WOXrYaqm3RlC0sVOI74Zdrjv6kUW+IPE6UwdLy+LZ
Labo3NRldLZdq9nRbieNlrti0IN3G3VMo4Pa26t3bMoqOaRW/7jIs3ouvx4U59EEfbHNZGBVswCQ
V6/dzjM4eVPjsXfKQdmqKKgtpt9R0CpIefuPrPxQE5h1Q9eJhn1cFSE12GMTCxYKtVirpbPndkD2
EVEOP01dYjQBZRm4jJmPNJwlwEM1I1fLwGGeQ0I392UBdixwvW5jJlOzU5vG1SHMxXV6M2lOejPW
/YKjyYg7IIfUJo4XHiyFtqdn9CT0RMPjHnrIWW0a/5dRl9O2qFBOisEX5wURzHzrOlxUrb54W1wa
nDPa/R3G6zAwpd+O2Qnsu4NxN7XWTVd3t9DgamqB5hff/ayPfb5bElrmq0QMaToVuyY1sE6wtLda
I5ZpZjc7IbW7KdFkB+5ehQ6lNtRzb1R4EnsCLabJNwCVB2+00ct9VGX6uQf3MZTCPfXZkNxUa+zu
Qat8iLPOCgtIMOHyOJZGCpIhvytG6nJtEG9B1ftHZLlmoNDx0cvA3GrFMuNJH/CnUxf8ei4jSm3A
2kaX5UqttUKtW+dTFX0Z7ZF4IvLxh3Um1KYkegXGCzGLDsLKaLF5rxf64jI3aoKiQurXRTC8/sjz
vRM/l3kW7pJtOmdcdkkL8gnMxmFIgERnAbdoOSXGRq/b9WwCHhsze48TSBi5/U0OeJCiw/DWpcNX
VxQa4e5xEb5xivwlrEZvuhnnBCxLiiwkVm83DmBwUrm9NgMtLoW/bRpdbGAQIO0laxolEsY0wDZu
0Xy25sTay0jca53+EMVJh3g/tf2Yr4irODiYxL/y81VvFZzgPZwFcZri77Uk8LRyUwTPTBzrKYfH
GwaQSUM1UbJgtke7nHYA3tuDWMonoLGAz/QcjxPaL7uy+tAVfYsCqIMxa43Bd+43XYjHlRM6BrUZ
CyFZQKE4ztJAPAUx9kGLdV7y6sYd8l9BnM+4ip/HPNLA9E0/s1rfzyLO9r6Z3fbGnOy1IviEymdY
Ic231+PijWgJDxMoJMTR7ZbuJG65ThKd/RRAlZm5XyEbEwQ21nROWs0Mszb/MINr9VvrtTKLM/Ux
jdpEe19LaS3Q+T9X78WOqy/RwOTbxIBtuczXgkp22vUH1y+/VIjz7mAYiHMc2BNWud68hWvAJdy5
nzQoS3vNnHaZZw9cDyPSuH0BQwoKxhnrXnjq/T7uzbcoxfSPeeLZs956o4thyWr9PqiJf7kgnqec
gp3pOTdAdKX9a7lrKj0BP6UgeBWqBOMxS3Id/xjdA8IBQNMAaolrlrHNKvynV7zL+XFmJ3eOaUN/
bHTGXaFZLgVDLL671Ty2Xjec7JHLq7Kei8VGdcvV76jFfsapMwO936fNTxerT9sHvBz3mbvtlvYU
GJVz5+L5tpZjC4tlbLa5j9hvwzOsdcCU2dKSnZUWAwwsckyzo6iDNsoONetm7y+ehzkh5mxE4t/g
1u5TLY+eRNzRS4r1aBs400ODB4Wl56fWzAMEaYudIwvuYLqQE0TNAp/7eWhW4Ps0WyG6PxRRgX1q
2n40jUTISjyWiCt805TwJZm6b16XDLjikfVplMh3pZYNuxTB+1Ou0auJm2NizevOB84FP2A0jnUk
7pZOyrC2Oa7rmBRbaCEj1LJAtw2Yj0RxAIxbYyzYpGEBLScMRns/CWqJ9aq9einuTKICn+hSUS6C
zL1HCOaMEkboa8VWc79HUcz/DTlUb9pbx+V8Y4Ab703pevTaZjfmS7UrHBPZpoB5i0QknNvqc6oT
mc3PCzfzxq2RIE/86HF2zfbFbYo72xt32HgFWIDbHYQzbS+nsr011A8Liiuv1cifyz+6Aflk7sLF
SU3HBdLePYp6hVeRo6Y56ZSn4zsM17azZ2B0vIxPut4VB21s6ptx+uIMzlta4Gkf2zmKISmXpWHn
2ha4Ciht0O2YrqBPOJJYyxILqGxrR39z3LcQC2wdXYV27fPbFtLxx6J+cJLnaBjmhzn2P7cVNAJU
WsYdUqx5DXwm8D4VsMRDu9Jw9u0tm+ow2ETP9z5lqP1RtpgNVI9c45FurflYJlCD6uhTkpY+uq7z
h3bOsq012b8KcsF6Tfvb3MezKSAiIztVymCk/YYD1cCr3FPWoNfc/9Lywb4ZpczDEB0G3zFOMWil
qsKSXaR2/ZWKQYf29SSJ11lwXGoDhkEetYe46HOM3gmBx4g6ZBwPt17QsoR8sM3SPML+uDUWunsm
X0yatUEo+pM/G0djCeaw1+P5y6rf2eDK3vy6PPnLKGV4tG3noleYOWI7IUh041FHoiLwQ/JHSphZ
n2xnwl8KyK9rg/8vDBt3i77aidSnS5Vb6y7wEvcrrt6YonkiBtFqnyuzBwCftwuknRUr7ig/EP4t
m5FWVumw0ZquvPOysB2Q5OvKb4igJqFP7J71P/jRX2presodlMmCony0Nayyi7La9ybk/SmwS2D3
r72K8+LsWBQGSFskPxF8+yYm7OiMPDlUjrVvobK4sf3kCfNBVJ5xLCtYC3ku+6xL8BBH1bEW1g7G
eEbCgBe5V00+BlYV2MEdUFn3SSy+ux0r807z5zvfRfWtHmCIDEmwN6Pxy1L4xFL5J3zsNpqXfXWH
foaKZZ0mbcDyjq527mLIEJf9o1Ejc2POsbMt/BFpt0YfsV46VWPUIhlkpgQOCc2PYqRh0NUfh/XH
Wo1YxFfu/doG8BsqMGHZ2L6a5vK2AK2tmuilNguT5sr0bXA1b++JsjsGy1tTeQdvoahmrTTaEi2s
Mii6ec2V3Z2GkTs4tapmYxrlln4Z7hAAIDYzhkcbon3AXcOwd1Z0P2Zj0ZGsGe6nJkZ3L3GBOxfV
Pkc9Im6D3RjhFO04/Q2kl7e2be49y95FsQmRDgoVJjrprV3FSbhUZnVj2GAsAv9nPX6de/OV9eZg
BaW7dR1IRuYEPwNdTZHO7qYXojsRc/7yxgLgTVnBj8FcXXODu6COb7T8SRBmP/eEY7XVwQFNxbNh
ps9Zh9uwq8fDNnG+i+pzMw7lNo0IgybT5ToEHe80z5LqoBX6axlRUqa2ddLNAqR+k31sdQzYXSRG
3dgXp0pqiq8AaZMBU9ZRF+amxZ48ifltDXHDut88RTkIulMb59mt21jfZiN/7nCyPJSFRSbnpHfR
6q97J3cfzcGedzCamYdby2RKkYBcOJlgH5aswnTPDWDIeBqJU5svh7ZBpjx3oDFGRpaFHqpKQ5Ke
zBzzwbVojTDyKeZYulFv03jaoX5AqybO+KoB5+O2nr22yIRZzjyfOuNxzonHOz4zdV0kQyvvPuhs
NCZq5waqzA/RTmEUy6zKmUaQsvg1uWly8PrA2sSk3IslaDZmxq5J+k9eHT8sdCWjOtq0GFjvuoQP
vZT2Xq+ZCweA5TjBBV9sqzHveinwNdN+rwOxLYqHamnfsN+IN5OjLWBNHWZyYN+smD9HDYnXALhA
FQUH2Lmbin5yiCbdQmanPSeR3u0XSIgHLejKvfBQi+o6+0MOS2xjMBe6YK/6COZSsAxbr+opHOYl
0uSV+1BrkDSXgph47Lt7fyy6cBkpTJup+TWupmVnGeZDJZi9/BzsjOa8Fq51p3f+9yien7ys8UK3
YJawC7PY5fn3zIAlNaXOZ8eG1qonZU5gBTTYoA9SEe8iH586KAWPKMrFuI60jZ5tCtut9+RmGy22
p3smRxETOcYGoqnpcF9UFqHg2oTa8mtc089zCsk3No23oKMGstLTT+bvDZqMJ/qQaCKDG5idCGx5
HO6GDHpRNMugBLUFkJ/F97FPboMy+F7j32aNpIhAA+NtPZ7GeUYQhh4vX1PwgCL3jTdmJ6P+NRf9
+gH7MHoB2HKm/cmKByLuEg9RBOe+42k077CAf9SQHqcC4OyMXus3iWO1e0O4B3cRzsZnfl9HExJo
JFABG9Gd7NAK2KZZerJMlFwTHep5FBjwINC4C/2cEN4roSpaTp5CNMgPw5CghLQsLQWNDshw/FpZ
qR9mQb1DKPO5qZqf6BH8NMlF7LIzd/re9tYvE6XRTZ953PTzl2L0X1JkBiYtv0ffkvdQwBq3gNHA
Vv6CzPxGny2WsMVDFCzSkIwSx94mcSi8KrQRyueFCZsyJrDezz/p/Sx9piA7Ld2y1X2CvKHOk/0w
LO5NPXxOi7k6QWw5Gys0Nm7jilQXGksM2N5DoThaPcnAux/J5cIMHRwUCrBTTASrf+aGsIkSuvMD
QgTM7tpEculKqWENrYFQJ8KGMDRhZQB4vl4o5ArRfIBkkO3d0oSzkEHtTkZiwEjcy3/lqQjSYDMu
qIomVQNT3vlMBZHLdUnDYYWkPLpJuI7ilOjJp1orWF81dCP81keKWTpxlBsAFJiQLNwOhAW4ABQw
XZvS4/aXX2TemB/92wkhuK3uue3GQkXQMaM+1HNUApx+YQqwsLwMzC+2oL2KSgJ6zzVAjFlveYng
V5HkL026b5Lip0YtAAViGFuWGcHZdR4dHCE31TT4GxdWK149Oh56/VtWewA4olc0zNbdEvgfKoLI
0OqiZpPU0ZPWspAtUR46pEWwlIsHaXEFkRz60XMw0bLMjDNyA4Qbc+WGujRXrPI+oqcNOdCWVDho
i+ZUhz2FRxbH76mRRtvaxEfJ9lpA4LlJLs86ES/Lcoxcvrdo1rnZaj9EoTkK59Veqbu1ZORIo26W
1nX2YrRS/BktL5ydJD5EfbCja6JvArf5FmDIudWS9DmSd2Q89eUuaLIbrCCtAwoklE9MFqTsrYnt
NwCT+QGVx9tm1r7Pc88aO3xJE7FNG++IWNFd59hhvt4xh0yj9uIg6r7R0/LDGj80rr1byiHbRFPA
afPRHKP7boko2M37CNTZF/QdrGmP1dH8i9Ai0dpnJ4Mf4TvgkMA9WmG00HnN/WDbaxZ5yE03i/1q
8QUS5b8uRnXuAR5tfBZKVj17kwEloJ9mwdNkEhURM11KJlBILTMfvuR2jn4RV033VbA+AzCJEZ2K
8nMJ7bXV4PJ0/bEP6lvTJpov6mk5BoZ4tdrlJerTh8G39S3s7Z+NbR/cGm/geXWenaJ9sxP7KetD
yxnf0Mp96IFojkhALMQU3lLc2F7+MljcLRNRf1Kaz2WH7agH8bmMgm0UezfBQtYqwrLKJL0u+hyR
3WgjpF9rQT9Ko304/DS6maxFr5hpy9NYj8dAGx50ea9Z9c+2qz4iLzGEYiHjmobvotaMTWaYA9oB
7uMw9rB7g+FDV5mvkfGiuQCGUDz61Q/rnQ9ymGtxtOFaLmhPlTDJ4275novm6AlQfxOEGqPTvi6a
PqAToQHGKq1vBGxoCUL5Hvv4U+umJxRJEUdeRn0zTOljD7U2c3+ZU37v1Tm1MiP+mljBY0TGKQU0
IN/90rTypZafWZuHV7fOtuXIRO6jem4gdb3p+aWAHNogBAs6+JV/B83PWJJ5D9fsh2Evp4Jv8b7R
75Y4RYopa045YWpYdQgRQEAy9vSt4pA8eF806bxfOgpn1PfJQIqFLuIqkItbU0qIGY5KK5Ek2gwb
x1h3ZjpMVPVR94614CUlV7BanVU6e9MiQxwLQg4sZAySjgiGNroSJ2T2fOAszT6GHvQQV6g1e6gk
RzZmDgOESD9dwwVDAmAZSKbnMXdpCdIGGWkUR4TxGQEwcJxN3h7yhtamVybHFJfV7aL3N5GLQgUh
NiVMMX8vocJvpjHf+TXmUM1Mbu6WfkeJICN61cnpwMu2b/neaNKOxNsw93pqv/kOEY026S50o+Ie
wZUqtDTxrWgWbbdyGW3SiRaiQSqx9ycUA1OE3gORf+yzzt9q/XMbFdbWLZPiZdHPTESYkvUaRCuq
T8e2rr/UQ/kaoHy3R3T6h02sG2pPhZvcGQ0k7bXq0m0yTMutn3Q/hiQOQju1jUONEMGmtXLvLiLI
J9YSXxfw4NBgC/veFlwIrb8+lsIWN8Ecb7XSzO4aKEhDF5dbc2UNYQYtB/8hSXJSDHSaNrjYeYe6
cdNdYcVzGAljPXbHolyG+1QM1NIMFOVGDwfwQYcsbt+hQtscjOKXldTlNhgqOyxWCpUDoSWf26Jo
i3SH4txGK+XmQNgm+jcfTH2MtsIu3L2hpQ2Yiuxx1YKIDGT5MAMkQMghdegTCYQP3GnHHOdv2orn
NfO8jSua58Kdmu2SIc9fIjQWmGUCyd8Kkyw7o6Oy3hAlM32to33ove5bWi4/UJYHqlE5Z6AOj0WF
UtskpmZPZ9Q5eK4776LM+9Y57a73/Oit8q17kNXfFmo/N/jBrCF9sX6/zNom6MGARWhmMN0j5eR3
fXbXEiO5AF3PVOK/ZvkabSYT4WUSR3Hb++XPbHWKHWbJ9cb0yQjsyHdCrSmees2w71xw+Tbl632e
GcWBj3IclqJ5njtu7sW18AJs53vwoW9RpaVnv1m+Dlnb3qKkQtwbN81WGsxtPdAQlqZjfjSvp3WR
xUp7DHUD1Wezl1o386boiOKsbHI2aDU/pK1XHZDfDLhrveU4ei3hfhJgUm2ipZTZ6/NaP2gTejqZ
3oxPaaXv9M48sUy0W0c/JZXtnKruFyi3+ZYf78fcZs0hqwXNjAC1BUO79fQpvfH8TxY9kQPqhyuI
1lbcjb3zOptW/RA0ePuZW5vEeR+UB12nnVDG+bSba1pNftLD/ps67tCH1i+Gc1REzN+Oe0tptt9b
/ohSht7+8Mb1OV6z52ZN7gbhftJZPXJ7/JRDnT+0M7+oRw4aDAvE/fRnO5T2U2OOr6TL0Rnxj0nQ
oFwye+M0aUsAjNK6DoU61sZ6t6Yoc2hifLbr+JHS0XxgKkT6YPBfqkmL9o7wP0SIR4ToMM5P/Zz+
THME/cmRtsHKEj9jjDCnCQUvbkkj6L+iB+IfZLdwm86Ls0v14BM43g/GgOxjtDT9pgBZOlpr/CmO
yDj03H4S84p6TJpMNMFMcApp+rGhS7CP14+xyG+GmCKqaLzPo2E99xlijgHSD1axRrt5dKw7IogR
CDHFCG8N06p9yix9JgfCvAO4wdH07fU0zbceVHrKl5kWNv5sb5IIfmieJ7vOhFqIddLdMmNb5UC/
9pu+DdNa5LvCi7BKLQWurs6+GdoYdf8ZPrvgnmzvnbMGtGiTRThNUGeMNhhF3TZ3OW2J5x5N/MCj
BO7KbDLJly1SCXboO54flkn/09Z4n0nW7Ospi7YQmO46bIi2ky++lz2S3aOfHK0IaYag/WTPFjKL
EfWV0sXlLHeYE/vkaI/uozOvNc0lW2xNI3Np5BkaImFE5QnO24jiCBBBG69DM0OPfkW1Ue48enbG
aK/U6/L7SJTfSa6SQ5bGe4wtvi4NRl4oupuUEqUGdooJfPezmCdUtNI0JwFDJ8PSbO/eiR670kLT
sK2e0ZfONvlqcXtm04MfjF9ilGynftWhVvgf23L6WidzImVV5m2Q0e3E2Wlv8W1NZQuGqmoo7gwo
gVJbeshJm3dtHx38xNW3FtjfyRrWUyOVzCekF/nxlg+eg8SUuE9LVMlov41nw0F5g6XEzKt27wWr
GVpgGI/A2Ai8+n6vLTGmmwIhhaKpX0YtfWvG+RjYq72hsFhsp0ainCnPZKOs2wsgp+AybWA5tOvd
pcq3n2tK1R+TCRN1rR93nQ4JKR3L+L7Um/lmGOxt1lXjJoHUwrLb7qK8vi0NDD5FWvenpG2NrZnO
z3Meu6f8wwBeepeh9+LOVnkTcZHsBz3BusLQTMQggp27Bq95YYPJSTtz2+pwlbS1PpioGJxZ+b4T
NghYKSlaYJ71lLcRuqiUm1FGIwJpppoUziufc20muHfQy5nF2NHWx/63q/MfMbY1YTVgV14MHt+L
Fz96eTHv/AlpyiJzSEyfRGm7DyJtzLAS3rNTshoEqbgHeQ3tBtUlRMM8+DPm92omUF8Wv95Gphl/
zIeHbvwVEZs/CbMK7nt4q5WFhbAA9LDmehWO5sjl9lR7y4s1re1xiCjL/T/2zmO5cW3bsl+ECnjT
haUVKcOkpA5CLuG9x9fXgM67de97rap+RZzDzKQMSZi915prmilSussgSp/FsuRekgmXbhgHPISG
kyCxPY95H5+bmnDGpnRFdWr+tMg6JQyrgqmULmWOqkg2TvmI885g/WTxx2Rk+0LkbqrVRsF9Hiua
St1FEzXggDg1WNDn4AMuUPynhRFIJInGKv43fZWarqpiwmWKkj/c07X+W7YDJXKfO3mrvFkEaH8r
enHQCjxy2+qcxkYKP2kIDFL+AvJ97bhu8+NaSG4tzDHMLYOmKKT0nhabI2VyA6DuhkHjCKuIpX9l
gkjjV0Dg6hNELJgRM2xgbe7wAoMnkSjRp7Gge+5HSXbrdD1nAp455J1kfrKMJ02PYj+di9MwZKS6
0Dgw3phbd4mEfV4P41HK1mAYtOw0zK9t2XXEH2FAiFGUN+uxeMoKzG2KYosfxD7NrYmWO06EpNOS
GpypRXgHMlYPU7E+6riiuOO0flJtCHbbfuSDnjr9tE2FMLiLxCTa+u7JlWc1QCLN5rdIxaOy1Tc6
Hvdi1yZePaXGgw5cHi5seOmo5Jc5XA0whj5oVE/OdKze6q8UhYlntBJWQPgvygnthxQSvmSZ8sHo
1D0mcEwb9LTz6zJ/SjocS8ZsvKADSmmNOZ1ps34yrjwbWp7+rAQ70eOxmUXeEvMpKHC6J0JETiIB
LbWmGZ9pBwlgMLO9LlbRg6YO7H3rvLWMkpdmio9oPDmza9jM2vqLrrecPolbOmvObcJryqwVOKe4
gAS4a8lDdZVjoBMjERB6NXCZx7DeMXVnaCyDamNgV4DzdK4gkV6blhetKvCGlluGL+kpn6Xs2cB9
GTPG0++DIKTFSTOwCQI1dmMszpjOJTZFbMdUMssxWAIh+FW8tRXNfFLICZMjszquBr5puTH6Rq2/
J5XB7DZelStSC1ZN5oqwBphEdI147GftNepLUo3iEZPa6FJqaXEvcs51z/C9JAPVjnoNHsk26ZSY
V8mjLt8Q7ijLpWVEiIcoBddimRkrczfzm6vyOOi6Te7lizIshtfVluCC1BWDdRA6QC9Tk4MGv1Vn
GqveSYiCgn1ikOaYzUTirI4y94ujVfMFJ/MqyDrBXy1l8hrKQIq4n7lcmVuCY07DMHqKxfRAr/Eo
M3Wt8mppJaRqoUBpQYhUaTrCSyH8oiyCSB7TBxQMT5lYgFqvo0CZbAHc9Srgl97D7iFIwE+2ySE2
/F2dLd6gy3urC5uH3wfRSL1kM0bUlGSv1ip+3UosBvXMMgsmp8ILS9t7TEWFPqMMxBAUp4mVjfIY
Pgxip1znfCDIE7ZjpgC5KiPpGOVmBW4a637VFOsEldVZcUG9RiNmbbN+IA8zep17JiBLtDPLUvYl
+ARLtB77FJ/PRtNOcpxEAZP2zcku/zA1tfGKvCZzyIwWN1ws2ZWn9I6nM6bcmeg1o3yaZxamqm72
wp9UhbtRY67kgztPu6Rjc5eVkJtsHWPU+oiJuzq8wlsmrGMaTcbQ4/qk5D3eZKtyiobMeLaK9cvE
AFxW/9QKZW0tOGKJB+BC1vsp7U18gzg/SmYh8irwd02Ma0SP0Mp4ilpK0Tg46gg7ba7/KlnyjV+h
idBJ7zwUv6qnJQsWX4XKLbBWdQBpHTRM+8wLC6JNkYJiQj8TBePUtVBRSHnfm5n+ViYJ6FJvnbEd
iZ5TBo9piXE8XqDBkN8aqZseIH/JKZkOWnRhEpKew9Lc0/uzy7DwM4b12jUqHTYSwMJqwTdKxrOw
SHe1zEnv6BbsfGSglrT8yBCZvjzrfr9G14EBGfDd0uHp0EAPLAsGHE350E44vMdDd8Tl0cdEOrQH
cdwMhMBQ6h57XeDuHANizPmNHLHVzDtVQd+KZc8YkGE15YHAZNdvq6coCVffShJ1J5aD5ApL+aab
L4rEaEgcs1OVY6UTlqAb4OpWuteUsngvcpluGwzI6pcnWv5w36dMYyQLggNpB04dtu2TYYr0St0e
tIXApnTimMnaYaosoHjGEfTIA/WtuFzWGPfYNH+supJOaY4PMXQ+6PMKCPfU4Yy90PTq8P1M/HpJ
u3byVFxcKe/f9MwUUK1SPwyJcGm0CTdcjXV3LYDNRFP3KrWOX0Z9MhyzXh/VuUs8RQlhYVajYJO1
QOm2WsdiSMLdBnnPNeZ1Sa9+Wwu9fW6Vu3GqiMdUW6Qx+XJIS+lPhsmOTwO/HKzt4fdvqjgsh16P
W1iO4ojlY8jAdFMVZJvC7/fhl40BNQEHoVycGULHcIz+kWLIm+CEjoOBT1JRsMb0U7DDyr7JHdBo
5kL/krD8flO3CT17wbzx1hn5ppsPjjWXQJ8SecXbv36fioCjMQ+cdulGbUtUiEO5UflqvjKkYs0A
iM96n6rTWyvLZVHePIU2oeVmNRSn2Ngnk0LHtzG7QbiHfx7+5D0f2tzYZ6WQvhgtTr2byec/T2Gc
MP1/44v/KytyCWYYtNv/Q9zdzM7/mxU55tJJWSXdf+NS//ND/+JSG5CfdUUxTKwt/oNKbUn/SxNh
V/M0dueEcf6H74W8fYnnYUuTHSuqBNb9lw85VGqYlJhV6GSC/P7G/xcqtcby8D/J1BINhqWJoqUa
mkIaAV//jzCORE9wPpO6+KAOt66yrP0SjlAkuzV1Xhe1JZ15W6n1bc2GdaXSOLGOm9uKrrK06yzx
a9Oz1sctq/6StF6EoxkpNLBaRux38o6Ra98zMrMOS60WJ1Pu8JJNBgER7LFmyvRHdGZT+oqUyXie
G+20CrNJIIixPk0oTuyqIOMBtnl41YYF2YYcB0WT977eEB7QwmckqqeHvtXlkp2/Mg1qcPhbNp/Q
07ztjughA4nt0tr2zWzbQUmkyVxj21UjtlehZZ+Vth1XoIY8dWzC5rYbi8re2HbnOdpN225Nmkf0
OukHYWAfX7YdHaKis2x7vMFmX2y7vjGhq0u3SiDaBBBbbdBvVUK/1Qs1hcO6VRDaVksQGWFnW3WB
MB490VZxlFvtoWxVCLBIso8pTFYKFHMrV34feooXk6G0xxiY98DRyGXCezEJJLPP0p1RgK9UpIoQ
4IougcEKT9jjpw8ar8deugYa5VO91VEk7njNVllZW41lbNWWutVd81aBbSPlZavJMoqzliKNHN9p
w4N9qFwVs5H5om4VXU5px/BjvhLUjQUxZd+81X/NiLNal6rBmgn4MqYKHGe3C5MIqEY1vLruXorJ
wJBrLo9qOc3styzlsU6ElzJVsKKtiykd5LZUbqtIp463QYJsDBYRfGC72arYnHIWpk9xxzXoYm6V
bhXVRzI6XsVQOmaMsR4F4hztWO0hMcL0vupyyNjfMN9DjQFDqRChOOT1MdkcM5ut1v51TlK2+lvf
8AR5Ebpzhri4V3SZSE/F7edEtg1oH6dy1vN/Hvho2gJmPib5Kduwsa5l/hrVl0gu30ilYq5Kh6Bt
vYKwdQ0T7UOx9RFwPBUiFOktyq3LqLZ+w9g6D40WpKMVYfDTnJFKPxk0KfLWrZhb27L1LxmNTLd1
NPKgzEixYIoZCzBGU+yFDHApx231MytpZcqU/EqdHqmrF1C3IvIY4SjEWoyNlP7oZnwuQwm2f6V5
IVwQWyjH8dJA6hAaybKrkh2fZGBy3kUMOQedqaU4P0QTAaRlkTxKFJbePDCnHXvpyyzA7AVkRGKm
hedqzneCZbWuIQyLCxu6cFb1tEZHOuJKrSRnCqFz10WKbwecKm/tB8VR09bH61c7mfgIMPGLcZnS
UBZE2eYi7Ux4U09j4q2r/KW12Qu5DVDHxZKfbkXYM7V5T0ez43QyrI1Vc2+mMCrVZr3jDEfrUEY0
1HV1FafUt0ooLjNhak6VCQRUUvpFi2EEUQGgK3uIzl0pgd7NZFtXC847cEasQ02ql+k2VrCDVhTr
jtDxEfWkdUx5cnWZGHtDmj4Bjv/IOd6tRdPvtIbxGnOiwdaFWXegfXf0LO2DUjzOTQ5/XeTaRq02
QWq0mwrr7dj8bOM3Q9Vn/4dJPOMI+bsUik36bKvXvi8v+VxPTtY1r/AJUy838Tkgrgw6qirVdliR
pzBSzfrxkHpaGa9XscyZi07PDbmemaq70CIqu1lD1wznQ4IG65g1bUrcQfwJl7bn4GWfbd7sI/on
W+6nv22JBbGYVV+wRHqnxrKRlXeGOJJELkFPOka+agbBqgwGyyBtt0ivUYU9cRpD6IvC5yLK/46j
wk+pi+Ymkh4jjW+vZJYGBCZfc+slNnusALT1bqkMwmpox0sLzZfrbemGB73ubknevJczk8c87J1I
F6IdHHk4+yt0nNAc3otwSQ410BfdKLOQEa7SqBtsVXJIpHLkJHOJ5JTIdbr7Q8+4pIgae2jr7/In
nqJrHufzQV7EB73XuJFn5ZgWTCSNec9Id4tyUII01mTXzImrkmsxCowN09NN5S6H+XuOTTmuUct3
nYj7elrellqpKfyU1whWg903yZ1+6yFGThJIr7U44RfcRvT/Kuh1kYi93SS4JWl6d0+q9BgOOIhP
EYr9RqwTjCfW57Uc/w6YWYdd6mx6Fo2cE2z3BSeW/1YrM5B+ssxd3adMLTp8jqEVHeCdG3Zlvsq5
np4IJ+YQ4xzgYw+u2FY8Xcj0NXv6Pl1OxgsthzfW7fdqqoAQadp6Pa9l9wNelWQcj4n5kSTJGYcl
DEhD0CnWlpvQds8wZmQ3TPsftL1HRL7Cg2JA37WiS4QEpZlXCOCs3GmihUfMQndTCWdclpni5iMO
/AIDOFLqcL8rxj0aFtwA/iad9qEONBpxot4auZchGHZYG4/yHl/t1rFeU1F9WqJGPQ9IInHOxcJS
SJ5ZesyO306QdUbqUAKleAaDX2+LUckUD4vXLfrFmswPjED+gBIx8lJ/THYgX84zb9IieOiTk8jL
WzMpAgYzS+sKsrTPYbbbnSK9U0ZU+yG9kx7NOSPSxysbI3MXQ34rmHI+8PZqW1QWDDrZOAwgO0aW
8z6RGIVhhACrYFhuKjeGO4ESRsU3t+q6F+KJvVgdfJ1TvBAtAKkB6XJLCOzcwcMbhCNWBIVtjuXP
pOR7q1kGe0iYk4W6+NqF2pMIBwKBsfrVzI9ho+juquMKMxBbxCib0IlOi4+DQT+z6gw5BihCWutI
8WVZVSb6sNfZN1i6UulnKNhKa0IOB0zIpdgjfJmFZzAchNWfspVfeoY2Ylt+yr32HnV/5jE8ygnt
mUFcqcolOzByynaISW5jvoVTW3gM6UZQ9pnDhe5vQRtrxtC9pUWa2o91gQvQzFcrV5+gxZ5lk+ji
hsHspj7pJeb5KQqA+i4tpuLpXGJiIyx2I+y4Gn20JHEwinjY461SHpPS/CyHv33cDUG14WLFRDMY
wTKbQ9RkX8qwBnEG0i1FxmtXhrAItW/dkGV3Do2fJH+ogU2Z0W0RUeCxdq5ZZJgqIXRIjhgyMYxK
tN2kCZGzmOV1AX13hBBwuKxRIpAOSYFwjmpN9szMMrF+J4eYELxLrODRQOnHBevI4+dqEcair49G
G31GI+SIVDiYW10pNsqh/FaV6MrEk5iUrvCbOLnMUDj4TKRCE9a6prLqQJHbV6zgFRJ6QYjRmb0K
dXZdMWItytATzF010pxjlgy3xZ6n9ah1+bORaqgOIvHWSwsG6AVLy1yIL2Dg+waZYTalTMbnO0zf
YStOw53JVMAmB3U3x7LKW9YkJ+mtQLJIl5eJKHZgGnBW6QRAnnXqW8AGLHcYzMfSPW8FKwhHyWss
9WsmdaNX5Xcr689pJHwasfmkSWtjl5LuhFDT2miFvayo+xEumN1V5m7NnmUGIKQEaS9SC+diStFl
jN1Z7lIpgDuW+KPe7kq13LcZC52alIuf5B3+3eyDRZ1OXifCEAMVDrhkAFrLbZPZ/FMHQUf83mwO
S79/1cwBe3vknXa6fdmMNkfo36/8/jtpmtiF+gXyt/3gv78gc+zxb/4/T/77K/9+zpBjMAF8wn9/
1b+f/4+X/33y9439j+/JsvSoyEMZZEPZS97v97HDdv/1V9Z9HJL+/SsbTdqZiKgo1sMDDN/nysAl
6vcX/z7A3gJU2D7hvx+gOv3nP4dWiQ+N6GhhCPl+MD+K39f4/S71v3/rP8+pB5E6lTYZKX+nYiU8
bA8IISQMw8LY1cLNnPr3yd/v+X3QmAwcZp3Ym05/qSAsOv/j5//9zzHDywnjW4YZOXUEXP1/vZBU
6VnQcISqTTM/b+r6uIHqIpWJ6f4+Z4xz5kxgJU5G0IoPgvf4n4Z8xYz/bLx5WwxCdC1hdDMkaxh0
CudOZUJ6XLUz/USa3kwPPiVFaQi4bB/M1JnfpkflmYnmBUR4csYjlUtkd7ciKEOnvq93KlKZuL+v
0qZ1ZLVw10Pygj8D3NJn86QLQaofkBNx89jJT3ohKAd69n04z7XxmL+YV2Ve7S8FD/3Kb5eTRD3s
5K4kQiJy68kffrh/6VVIaZRhJLy3wO5HYmEFY5d8TCw8hScWgR4U0gGTL/7af5XEiWzZC06qutX4
PkNZXW0ItIOrfHbnEHzT6QLlzlJCCpifw0t0INT+qV+yI4xpiRC/wu03/porPDfMstnSznlg9r70
oqqIQoNZml3V082RyCLnml/MK6LlpLFh3g6+iL19RDMbX4gae4p6vyJIhynliUftVMYV7NN4L8uv
cKEwBCM7yJ5Jj4J/bZDtaHc/4NQrQhyTXzPOe/oe/ZAERZBDzhV2lvMbS+CwJZdtdmAdhSiYCTtF
JvqQsg7SGvq8xFFfIHSpL/NTKt6Ej2tX+SRErTsASOWYPxfvLND5FdrBjnSM5/K5eYwdwdb8EPs6
00WlacsUubZhFx+W/2pYF0hfNaDzgnYzPOR+MbiWfujxAyHhO5NJDbZH1aHFhOPqph8Qg3ett7yq
l9r7ojGNTta5n9zltTQd4R1Z0ykiNfTxPjvyJbeTE9O2+VB7Jr2L4tIeEoXjXBvYzzvTvWbOyNM4
PW2PcOsER72G3+Ye3a7b79S38MXckxIQ6NfkrO/17/KTPyeutfau7/PP5MagM/wWBr+/q6nLpcpE
wFttpFH2dgCUnYWm8B3eSHggOkJ3f8RreSel6squWDEP2QvebFc0o27yHr59WTfzal7FEXWzU3iz
ukedb1VuJtuydgVEMkLb8OPaze1AxRMesqtX3Zqf7J1Ee1+EJ+q+Vw+X6OlVwxISloZzNEhZvhgV
RE3IPDsIzoxwQNhV+HXk+DqzgwFSID0xKkxu4Ul7+FGenpJxLzg/fe21jDdtzC7SS+IRvGxIznB7
wVNGc6UjbvW0tNx4jzPjkDfCigruJTLPS2yUHMvLSB9thJ/osbwg5j7Vlwrp1C67wYoajwkrToDI
GHCbT49Q8Sgk/r669YBJ79Lq/utZAA0/OqBtHYn5KJ8G+PmSz0zChfNlR4d1dZsbvze9NEHzgzaL
a9npiR/ACdydnfpPd6JDka0/TLmJ4LUXZ/3iYvs6p6fZJ67GZ+CePAzn9tLDPWUJWS7meVa5xv8k
u3mPts7/UfftrlEYYbkJqgXvnyvlJ3MCy8npUW1jcdv7F1P3neCYL2A+7N+EknQpb6VwzN5dVDc7
Cw+hqwr2DNGBJYjbmZPJVXYUYBYftoPZ/eyJR7WnW+ZlIbEfl7o8Y4hogHEcouIoHrQvAbKsk+3X
R+ik4W7A4VTfocZMHuIrskGMGavzbEfvgCQkktwTL7JzP3uHtX8gpiU50OcgqfdXjlwVQDUZi0d/
amzGvVQpnniGcB4f/Ur3IVoUD+9VfZUfh78IBjkqpAAOztrsYKbrBXYHHLXKcpqP7iF5Whg+c/e6
U/suf6OJEKU/VLpAWc3oJQH45OpKNYou2a8JPVihMTiW+jF+a51b9uem95GdWvb76opoI/8m4gX6
xiczNZ3gKld40Bo/u4XufEerZyY8A7NBK/eMyUGisPe+xICbDvdE8VPBOUBm7CDz+Sm1/Sp7SBBZ
wpBL2c2Zi6UKOCoerhZcTbf4dXicSK29cHTWI2kcToYS4ZOIHZijoEVQP02f0HR+P1d6TAjK+Fad
Ccq9MWh5zUa31IKVMFu7OHAXYiY32/l64h5JPLF8UnZdMNwYDuFcZ54IAhGeUvAaiSAXe94sVR2E
lZU3c+qnn9SlvNp2jGflk82SLbBx5mPuRiwOU7Sv3lvWYZJ2PY4BEsPHhI3enz8XKlXEX6TcsP1V
s7Ode6Ca6gPnPXvekXojfisuzdKKz64/7tTt2qs7Rxj+FMEYbqc9ocRL5SeAy/zlvWMX/Ige82cC
2C5PvEXxp33mA28f+szSAyk9iXfcb4wD7XDf+bBN14d+N0LN3/6HW7R+RrZ0jDy/u6FLSwwbU10v
e3CN3Akfy2t1q2747sXqLpxsjgTeD1PlLBgK6EH+JQ6wNn5W9UKEVxPgLQEtmRk1qYKQNStHXNiS
xsxJhUDuOA3FDzsDy8h9aDAwxjCL9+PUF65ztrfw0NjwGL1ox2WVfpt/UV1r6MNa9iifS6jjXmkC
NiifnZQPONvFo/SJfBHFgCd9yj/FwWA5zwlD3kZ9EO0xB5vs9Lm34LFcksMeIU/p++gntO7A40Fv
Arfo7ZQROpL8B0y6eryNETbvkx+NxL4UdnllPNQGVC7xT/wCi3a7Bh5gQdmIA+/ijRv1J3YRLEUH
5di8p27jsHiyZjR2LDvap3GcVgwabD86Dh/6od5zG7xGH+G7cFT2zTHymQBzBB34DbZ8qLpr09GP
2/kVEdURiQecUIT8hve7MLksTi5pYC3q1z9XYp9gajBUtVtrfODkdDdTCjiEzuJtJxFSG583dV+2
y7QJRlAjuz6aEK226HEbwqxmQ0/DaJgSjbUOmrLfBUhiuPPNa30UWAtpGgQJsIJyaK3eoehT8PAo
FrsF/eiIBID9S8gcGBx6eBoZyGKfXOyM4dlAyjs9x0C/CboLUdyTpyViMqGpxzTxpSdiZJyfABNN
YXd0xUCzqT2fMaZakIIWXm/ZKEM45YqPLnl4by+whKwrvH0vINTOUV3S3Gzd4Sp/Ih0QJwtvepwv
4XSJms+cQLOvRnhp88iZvxW6SVmxzsIRcSTuZo6AKRSsMQlvw5WISmgDa/WgO1zLxc78iFKmp/kc
CLve+MhNLo5hX7s9WuFwfcFm0BP3SKvYroCpIPICcWrhCS9e1cuEQCi/5JcWMxdSU2kTUQCaugz2
fQ531viuuiAJqFaxSKTOyP3ykkK03imfrG3sJxTSklHYLG3c/gNnrngsEX1YPuVKc8vYfsknjfYU
qtx4F1aemPjyw/BDZtUN/TyZWWj6M5cSlIK6Jj1qB5fT1Z4a/QQeD7l6Qf4wel/rcYSVGpJbhgDH
lbRg7NDueqt8Y95NZZ15OveY25eP0Po7p31GLlH76o/6I9S7ztF/pkAxKSPe6gv3uXHPvB6zTnvE
btqTzS2YFNAfdMUuniQC+hDu9h4gcduTGxOg9CWXDgvnOXL1hbWCEDo/YRXjjkfg5ejPw7DVO/J0
1JhFgARVGB0h0UQrMR9m9QKksuZwlnzhKYQDA43hnL0br6HqmurDPPocvvEb54N/jgdrX86Wknkq
7zlgT6irPUcbXRqNB7Fa+/qZ0gX4UZz2mBky/qtHB7ltJsCXocf4kx3S1Od+XmAf8lka+0WddoTJ
IuqVHf28HERkzl69nqrsOh9hYsbbGeux9MmPsfgjqKeUYLLSfd+89rCRoSySvRCPEJvIYfbn17Rw
hof2utwqlKwoGqqnERIpxiaZC6gi3rpkJ2BIyzvQKdL2in5WuudF+BPOb2gzIUuyuOSpXbz3ok1F
eIcEYFOCY3/eOfLTepkT24JW6ueEjt8TyLPDhQJ1PRZBxTWvXQAajcPALiBSYiBUoak7Q/fb5Nxu
dcufheyFoc4BO39z2mufaE/j6Zr7S8X8gOvHJmmOxkzajfWuLR71GKUr9N+XPPVRjtOhlS45vmx1
CquZTARwCcDxifkSBodHbNJz5TpIF8oZ9see3JTOmX7Mn2l2kcKPrZsuvmVArPMzCMl59RKTh0sG
U62RIY2qxyONbrgwpI3GIDVY2xAw2Errl9kha3dGcYT3XKR4avylT5hYZ5/BQlTIKkjGYaUqMNZR
kQF+u2XqYhNFCG5oeYtwKjsqea8z4OAEl+3y21kXkvJKK2AckxFH91XHT+mexDHJ16VDnZ4IDd2K
MPYRMo+danmMGj+PT8DRJc7E0ynDsDPs0EYvTwXyF6TqeKo6OtRhakT+g34CbSu7cQLWT6pBtEP6
IcvYl5vsWmTBMrjI40aBcckxZh1UP0zj2oqQiw5s2USG1urn9I6u1/qsBYdyJPlhVyJx7kcOdwp0
+WEnXjVPZ/h1UiP2corYGbv80lt+WGzEwQUJnvCg6WxGx2IeEKKF614u3DS/L3xyJPXaLu+t5BUx
GkCb2t0p0F5W+2R+4U2z5uSmrdSHCCyErYiCibVuzR9nwR1f2B7Yn+z+wn1jHhRG2P5F4suwi8HD
feqO/rnYgV85jd08RB/ZR396r/eV/V5/K7v5/kXekv5mCU7/DRed5GesTej3Exam5cxJuGM0uOMS
/QMsAB/1Si+7S87FY4p/ABg7yCzt3YfwnCI8etY5SB+o+i5ofdIvyi5cQtjGjNMLkhPBJcGquZn7
9nO8s5aWbvOI6TojdhDDlmQbWiOmSUyRqVJ5LC/FOTvwgez+Wdtt4EHQTv628YK6f6bClmVNp5cd
yktZ7zAB+YbNTEmTyLARxR1R4BpgBFc1TLfuHVUgVidkB1oyuIfpzSvjBZfVlQMKKsG/kKyr+8Q8
Zcxzr7HbTOdtI5mfubd4JTr3oLmxjFWPQ8ANl/H+GuQarFmn8pmblzsy95mVgxewpqMCH4ghBSLY
EY3AEHwvnUjA4CpbfuC6fhfs/y7VBx5gxaHBB9oHi/or3qRHbndepaBpuPbukH0jhCt+ksfi0ThW
geFR3unn3/cTjZf0S/TWk+Wz7VVnivy63uWXcLiU6dtqHDoIZKiybQwEisI104cKCIGyeBuYDjeF
gsq6p6/05IYvjTb0zR8AJuEzQ370ZdTu8Ch7VDoskKVvsmYCq85XLq3+Qqcq3Skvdad/U0RXBS7w
L+KeM24E7QWsBJ0ByFPil40nUtFycBIGUo70BXCUoLAUkdz7TPQR49mUn7QW+N6zzCbv+huCOO4a
jNNkwc7I+kZR/PIDSzXy5Ns8+TTto+JVpWu+VYHkmoFR7WkzyMpUskurX5Lir2Rbd168n3yLK5rt
uNloIXjciCj0Ik98Iape3NCDVTv11wje4NP0kMe+jCdebFPNqsq1Cnfimw72oV9N7q8fLqB9GPAZ
ZAcLG5asAUHAfnSzj/bUynb9osWB8BXWMDWcAuLC6EW+dSXYd1EdDHnsxkVgXfr35ovY0NP0Eh/D
e3ub2DBpOicCXZzItONH4pqd59a4V6IrVc4HaQWtDZxoFz5GOu5ICeGWhKy6bPYNljAf4d/xubJO
FZdXvQPmypLnKbMbXCq4IvSXxEIgBWp/qsfX6YP9jJd5LwKNWqh/u9d/i57hB3gTPZsq/K07hqpO
9p4/vxAKFZ26R6qR4Z1sxwFFgXwkS5OfLKsdjAtgRoK5HdCB7mdBWO9wz06ai0G3+KMcA+uJ2vxY
eHSYzEXdAQxTfpPfUp8TKWYP0QOWYwMZwPIxY6KLWgwMxqeZYHsun6kFind5CV4MpmFcqY0DAgKA
AdLDOm0noM/+Bnb8pG2Q+7nbnZcs4FlRPgpcQ/NeYKDRnYlcw7UtPXUZbjS7wrjVoTep1wqs5g7m
WxuwYeyZOtTsjkQE95e5feKsn1FV1sMxG/moF6ulEsg/KzaCBgwObyQUm8fCOInLKwgd5HbROIUl
kqhP/gORsaDgbH88KOGxUFAw1DfLeJy7o77VoXpyJfB7V1c7jCCQen2TFD8KR15jAPEPwr/lhav+
C2zEUoN514170/Da0GVBO21UePARWx93oY9FguKGLr+oezLCI7o6he5KscM3cDpKePjBdypeuiUA
S1y8Q2fPgUak0dyw4sNhur/3d/7YELeddreeUOxUIM5Er+tvWFvQeD1w3aP/zALyiOne7iPLz1pj
YMjdlV7oNMzyQ5xGm63KxBlucOf8zIrKywBf07VxM8es6pS/cFF3qZ+i/tJca/rDL/ukuUS4AIVn
uET06wC68pFY2YJu057vwgPbEKR3VhgYJwx+KKKwAIx2BahNIGcPCYnqxDLstgPyzjvC8wAye0Sj
m25dNDsi7DBkMJnp/a6AxZnl9plevX4mFR6V8cP8ydEa79RaLGvIwVMbgxzmu8MjdWn4hlDui9aF
uhgslwUy8VmWCEFNjzQWx5+8dsO3RH2mxESAkTAT6pg/frK6za+FFIx8jz6Ao0wMnc4IANNnQA1u
rQeq9nzfRecF1vi0k9il71Jkz58SQ2wMtYBmQsnPgj2tPZ7RcEUCEQHYXZy40x6hVBiwaV9ExpSZ
JySXzvSEBw5y0mDk5kWqTS7kcJ5uqrcc8H6hrva5yZTP/hku2QnAowGtoQA136juERXzV9B/WiFK
CgnMihpB5xz8iegVYXV4FCOSAif6MsCasnFa+JtbPhVVpjtA7mg/Jk8LwWAoS2BGpCPaUrf6mbR7
SQ+l3KJDun8VnsFEWTKCLD4AKf1v9s5ruXEtS9NPhAp4c0sSBK28SekGIaUy4T2wYZ5+vo08U6o6
UTMd3dcdkYkASYiE2W6t9RtOiwdkBgJ7adI5v00mxWYOqEgg9sOyakwD7ijAFExsmdoJksK3ebwa
r+Ut1Ltbnsx4UNNXaPi0tSeXDA3e6fVOUT+njfuWvGfRkaGBsymep0++iWEFnSjyUszw43Cbg556
sglq4fbv3eoCJ10/6wxw7/HjeJMAYyfj+BKmBAl+eE2zW8cK+LK8e2TU0rkzxBaPxkE8Fi9Ukq35
AonqJaYRcnwdXWoa9SdCD97jdKYjk6wGCXbjXmngZJpcJp+qJqPoc0MYuwqWWHCy7a0MR8BuYBvp
blC57uZAzV6s9rWYoXbvKYYSv2ZPHEtip2FxgZ+Itee58zSEJHv6EykhwuoGLNZdzIqv8fm7EbLe
boKmCKhrN3Kb2oCv8spjRHLUeqU64x5L7w1Kfw86BvIuGabkRK59st9Lb29Hh9o8snLujHNhvSoM
/ZyzEu7KNoBlkLfBpM6y8SQy8mDIJrQG/AJEglZZUvv1eQ4IBPS3CxqhjY/EqMJMQFN5ZGFiooZB
sqI6cPacK9/MjqHRnsmn83QbEqSNvDdcb28884OMZNyPmiFleuLTot12yHPrPtlE9gm5qmd12pra
U2oBzBcHCusV3Tv+qqcvbioeZPw5vyPDlR03uic8B4V+5rZyRVxXzXJH8ER2inHglDTq9ZTA+HgB
XiPrOY64Yy7kjnO/TOXAPUrVHeprLIPqDSfjuEAaSPYQF9c8RVKU77ROvtOe7pn3QgVCyg+uOifZ
2GQvpP15wemTWe/lcsTiI528NSMlMx8htVYz4crLJERBcnTY8cy4VqLBMJMrRx4q8zx3VeekSWjA
eqbHU/EG2lLDDdj1YstV0bZalsxQSu0t58gjYlSgKYUWI9y90j3mO0qU7x68o336M8Zn6U1UB1X5
bZK2R+vhoJFDE3vyJKQqB8zGabSub2s/aCu8JOWqW/K7//wyv+D1R04Bwgw5DXPDldEmCU9qA/UD
n7GaE+VaZxBBPcFwMKEShNAhaDwGh8d5wUhWXgKVcflAoy1/xLXjJctj5HJo9IbPWdGJ+IRDeBwj
BsKUhuVlc7VQMDi1vNtx67gFnCO8eq5/gTQebbly/ojzpRHIh1QD29yVINs28gESgyIqJss36txd
Qtxjqd8x97BKItGCVstuvo7v/LB4pEqgEDHt+V0uh39L98gX2qR5rBseD3nhjKjZNB8d65ZeYZlH
unxhnHvrOFAVsNSNSRFY3YF/4yHyZbJjJFs6amPthoZi3ZNzNol/3D0Plg7Cb3Agj50r5DJNKNBo
4AXNfaQfFMaGxV+K+waYpKwfAANl9bsTsitvNe9Q1Nsl3E9Udb2d9mTnZ5InSkYy4ZE2z4+HoJ7h
YEmN5bsUbTp1Vzl3XM9IU2I9iLDHhcfAsWhjybYIMIX0Mx4PBKdAX8m4s9yhrQLrfB5/WW0AbpS7
zFlwHI9Bc088hoWUAtJ7zjUGMWk88wdwDUfvQr2O9sGjnBD3KoJGC/glau4xksIJ+tp0dYqA3nmU
vc8h7OOsOO3lQmGDbpHV234408j6u+GBAmnUbmVfhIX4hHI9WY8aUfuGZQsonYASm0syG73inRF/
qGXA2dGPrdhn5TgN+y71VW9bQwBzyuPD4u0YTrzhXvRvKTAxyKNVfizMK5A2hIpdJDT0a8/XozNT
BpWKp1TgGT6IsQz3BWuvWq88Y05ThE/0Pad75CWXKxFckGqSA+vyUDtI/p2y0wTtljKXvLHRGSY5
4wPBEwjHpT6ut39T+GRwSgP9tK3bPCNp8ucOM5Yq/QFMJfcnK3fEwlm7HUvffZmOYN24shkZWbLB
6o77gxQuHa6UVadte2e+kMPjbnSLL7WU4GdS1y4eHUhhis8NK7tDjIiZLnsTVWsj9sHq5AA+ubGM
QLxuLV8GUqUPNZi7zt9nuOrCkkIbQ5eNgw7Z4cG+2ZOT++L6eK40y5C6nSnzk2N+9j6b+5BrInCi
MSL5gMPaekpcvwQEQZ4HyGr7Icn8TVTJ2BR8ZGKe2uJ5Wc78vGwEglTmVvA8py3ZcxQYTLKcRGUb
Khd6iRZT4LSk1DaDmDej12wDRs8t+mKFDhboIbF/0Bm9c/wTlGrxINursuWbhXuc7X1avhM90MgI
cImBTaK2anzKUCaZLuoU+o3yqoLxXLudi8aKkHfa4A6gwssEec+cydLC6IDCQdilMHZMLNhfICp8
ecNthItRDN1aLzGxA2M58C4qjKCndgiPhfNZGPdA+psn8mwgOTz3rEHY1UoyRPdOHgZ0A9l/zG2D
/AqUYOB3d7ggVgPiojseddOc24agApFcwMfb8SZ84Y6qUirykJK513f0gIoxBIXG7oAglNEdWvdT
tmvjnmdJolWlIErZs0Gci0Q9MrpKjgYCfNI9gEsyuYxAJWlS4Fz47nDf5tnFSphElMfoT4jf3Djg
+/Wd521DauTiYJlB0cOl8hmeK/NEM+QqRBQQQCss1OmgrY8Mkv1OuNukRy++6SMA4Gjm0Hn8Pg2g
UtDTQGS6KVLeH8pPECsMY+av5qR4h8l9KJBi456yvPF+OO193e3AIMqWNGC5vcUuEjEq9QpfsOP2
LGcjuqGyFzVnEZ/nEnb2D9E/yaoXqYTYjyGZ0UPbE2OVTsqpl+2avii1TD5II3iUaYK6OdAweRQ0
WRD/pKTKJJhv6IEWuT4WWc6GLlJGz0xGboW8nSzije6Zjxja5ZojPnb3yiev3fjIV0Xxk80l1Eee
GjN5qTLbn5TsASkzaH9cBUdW9Va+tHcotrUAI+NzDNja2UzeQa6k6fcK2M83MiL8vNPt6Hl8MxUn
5u2c6XRb6bRGiv6zHEDknJ2TSUMdCfoAcgUYoexpNoN1T7cEnB52L8i18txrcdL5qsXvE7/rf9Lg
qYGExj1dt08Y7DAQ8uP0YeKCADvQKxTUDxrULQKtP8Et2SyCBwYGZjgbFkXTgzLvVVLnMM6Ve57O
mOMIcjaXA4kcbrdS3ofScHDLIMVgRGet7/I32gxdijNjJFqEfNgcRGNmMGLk4BFFaqDmRx4aI08B
aAVNNToyF5nsug8AIQxQzHeKdeTwIRiJm1kv51vMGliAVdotw9iQXFsXnDFr812Es0lN25FrH+Y+
kmW85B6yOKO3qBMx6h0VHMsjbS+LDDxW/qqIIOaAGb+iKLiTlJx0GuFrvihgyaxPud7jq1iCZAFD
SL508DsACCPdgcAcrR9pInU40mfIp+XGxwOYAEoyrMS4eucng/wduVGCdeJVOX2DPCH9KQVat5aE
GfQdqL8jSAuSyUzOLRkmFN0W9MgVzd27E/TcbWeaJQ57DB6rS2HUIPVuNP3EzZR+SUpbUi0SFuT+
vGSAbZqlQwENn6c2Slkh2eMNXMoUplDvnCyTZBPaH7siA8k5j2oS1LZ5n0iJc0whjJMnTXbUFBBV
aSLuq5rvaQ+Nouhn/YQAF940TXZUx5hCtwKpJbHb0ldaRGqQ+BanaAgj/F90XRrdG4jsqgzik0fi
rLW18TS32W2N4j1qjzyRbjSfR3vMt1HYORArJkau3kRHN37CDpxASnI5VwNHZ7G+2iL6GEMmmdpg
do6XIhgcP2VdE0XIr2aAphE79pDWdLTHyTWq/bf/ZWjbs9Spu13fajOjYJGjPq5fXRTZjHIHK6IE
+9lvu9kRGSW83cUl0QFRZv/c6NECEHN9vVpXDnoNm7qh47ZmjcUQ+t9/bYwusKyKqWScG5Yb6sP3
Aamd/nRhWPurveG6aVfXne/X657oaH5FWRznDhRl4ligGNfdHBVw1I+rOg3KcjkrDchOJWsRDzSh
BZeOQx9BfxeAWIjq2nq2Lj4cp7bJkGlZd9c3//yh/GuQnXzy/WadhUfREoP1Hbme1gEJuf7yull9
NLP1dNbd9U2rbl49bKf8yYCtFBVqQ1zJTIe29l+bUb7823vrp+t7+oCQTmongeGMl8LJtX0pogao
C0LjY0ogF0cKI0Dz0qp6t0GRxdn11Df0qBt3qrCQqrFBmXuXIXVt34J6G3RK/TySmVkAi1muTG+n
ZAbK6XeXowMbKuFnhBYDK4LmVIVe74+NRWEE5b1jSgotdaAsYw+LsIICUMYwF0I/SaRDCwptGhda
v9PBbHLA8UvT3GweEMeZx7u6Z0IWKqKaJXrOaE0SEuUw2iWb0DWzXYd2EPrK7mfRPbYWCUGr1con
lVJIQriO5iJyxW6TBpZeUwghSWK29v2sa3eNiq6MYQJ8bcZw008sT2Ywh4HV2hVSrINNSEB+DsK7
EefoHZhMaZUYHjpwlTVZKzfLw2tdDEcswlSskynCtc0unBASKVxiLc8Shy4fyUPVpu9B7vOLiTsd
zfuu7PtdO5QA9pxLFmktEXnzNQ0KE3TEMsgm2xbVFNNTfOqCnEkI7qGzpaoQw0QnKlSoyix53e0b
t+CmCnc3CvKjnmrs6xFESKERYRRV8lKp/RE8fWKPFGhT4ufKcZKjtoBBqsgyuyQIETYJKRMN76Li
prXNaJJ5fTE8YodyYrWpejYrqWknChht0zv8wAFopgDxj2KcEf9o5lAhsIwR8RsqM8ir9BNLg72l
4UIwGQqTF9LWZlxSgBlIVtkh9aiF3I6aLCOYtjSC0jSU16LRH3UZdUGFwP2QZBsgmcJ0QB55t0il
02uE4gRqPL5VuEXsFCUDFKi4lwHljhuVucsZ4lM5RQsLe8CedZy9OT2rUdX69FLPQp+BCa6wIJrW
SfSq2USG4JiHo6LP5yEWE1pDJfIfhoAoobbA2eDl55pc3qP15iP9ml+hg43VKNBXEMa11GsUvAYQ
UhR6oaAsZySIfzS6AZQARY16QJQuHd1d4wa5HkX3Y3mLbJ73io6IWCzfQ9zqXEzlEaXg/jjU1iYL
Edu3lPbqONZ4yJr+3Y4sbY9ANVgVOu+2UZz7QUuY95I52eXoU8pGRJyTIPeV1c5XWS/jZhnhtqWm
+dUoLOeiwtijkYjUiihL5BYdwAxFVx6HRD3HDkLZI0habOgKkEoo8Gnp8JYlClWgpc/2qcb8O5tf
TuSMh7GF2Aft48YQmY61Ml4YVc7qfw4/LMOGzpGNV1wOo2B+KhoHLUrNu7R1c4FP05/hrZzzUPtt
zB0EmprEGVMAtQYASb11tiwtDZRUINkA86jQGnS4H5AqlTnnVj+VgCOg+R1dtCMDoc8ESXWab9vc
7k4wpJDCC60vtaiKoKjsINRyZoK2ex7b8n20cyhtgxYsRn4jWzpMXVy6LSXXL048f7pZjStLEvtu
DOVthKKCIEYwsf42vYNiaNhI1lCabag2CGcuuxZ98DP2paR/RLJbQsjeI1GxBC0CA3EaGLCN5RyV
gfWWpeNlokfOqagFE4sTzrtsiJstpOGjpirLcTTK+d6M40NaW2eaSPGZh/oVcYKt3lfTs1YQxw3Q
3OyRytrYkTaM2zezmw7IFCnnJQGmoUiCZD0tEaJ53fOs5tPRUI1Lw6Mh5Qj6O4o9pIWNXwimGfcw
rpAK9FgVadp8M1HfRaGaQAhl7FvLNF5bT+vIfCzJsU0M1oQViah2RiFB6hHaNV5USiumI2oW4AZj
qsjKHiKssasMaDpqYz/O8F8xnTfHIAk9NI1xwJPWmyc7ry5DUhv3Q5M+YTTV7BmMs6OePttRpd70
YX3xosU469Sz7CzRn3psfQ8GUKyuVbTz6Lzj7PuFlkNyKMbk9xxjkaQb8XO1i6CcHiv3XUkWcfHq
6ho2cx6kkI5hD6gfuYRIqCH1LFxp0Duqk0umxS+lLYjzqGTMuXbVlIVh00XxRskcjC2K+oVWuq0b
pb7aRU94LkbWzR46j0mHNlQfWY/4oPv5gpEGlNJf6RRe0g53mzgu8u1Ss+ysxqS/IC8OHICyS2NS
BkLH3D4PoXjqUx1VERg6FB5kigTucIQg5DXJmr3pFL87B61IiP0hJHVIoON4ROwo8y1bf+2LaESr
y5qCUdT2vnCQ6LdmplpTt/fWSHjktOa+UPMXTSAMHHXzPf70FMUMsaA/gpBnVZUQH73+ok8Ga1uG
lsEU+n5U9eGi18XdOC5vU4WSWdGRI8gm44AiyAWj+ijopVJhZY+PJlnD29TBA1SrAkVHb7DosVJz
bKsk1TkDcVEMmNF6eNQnkRNaoCHcWxCSOpukQtPrOarm8e04Txe8xW+U1PZ8XBJgQbCgb+qmYUYF
O6+lZFBSpfwq0aZBm81n/W5+hCrcZxr7Q2lqpMod95iwQj8UEbAOO0YzbfYeNGjIUdl6lEzcEgD3
Tqk61GpE94wtHkO7QlZRswm2lsj9mSysNisXLyPUeg9Zq0eoYJHSzErHOvajP3v7bCI41ARQkz4G
aVr15Obchj6jakNgOujML6m4wnrE1ug3xP0NQqrWR738aFqcK1CoKYluuH4bxsuyeMl1jm9dqwDb
MLzN5gSYdSYa0M/zkp77pp0urTKp4Ia/IstmYR61/UusPIwWePTM65p9mIqvZDbDR4/Kkloh1GQi
fHGNIvEz6pwwUI6GVR+amtKt3k+kAZbq2BQs6TOtOKPyYt5bWfdT6wXKcSw3GpckOMaAPxK0+3g+
xH3zTDd+d7rON6Ol93FyotysYdqrLNgrTNfZSOLLUFNCdVNjP2qYV4wOQQ5heF9ZBLxZbGwnbIKh
SjpvbeIdkR59Y8J5sF0dVxapKFEHI/3Ur8PQutRefp60pYdtLnNMavU4eUl1TMHBYZTLReoQfC0S
9IZnUh7sDPjPNj4HzcXCwO7WSYYGxdqctD7+9dLBwo1F52tTfWtovX3JPEqvmITtsjiFSZouIWNT
9ulWYXppwwF0UJoFNpKV8J0sFB5GtTqMzi7WUcbGkEGbUCV1Zu3VsLPbZRjtq5a3L9DWmSdd0Jsp
hHQMQBCVm0nuzaV3l9k8SoQiQDXpxgatA+qc6ljvbO2ejFmfFx0BBQLpi1peUTNKyYD35Ors2vLz
qDulQjQvHbDFfU19HXWHBzTXSF+YNY8sZ0EnVKr0Df7Bl6U1S8h71WOfDoTDFoQ7GF3HZND1o+l5
d2ibJYch7eQ6sSRz5nTiidC0Djpo2MCBeVkgwernmfU+e8DdYrM9j5CMSVpq763Z3BaVgXr9svRb
2XlsxMAIHrm5FjrmYHJZkmJrWNrTvDf7Fo3OhGWEwsiUD+1urMiDhKn5XrH29RFa/1W0JTV7dSyA
hLRI+zYHx6OT1nrEMGbQwEPKtfk44IsmCndrVAV8N4bJcoRpYbhwZcPuyVBz99oIMruVXh0waoGG
AOCz1CztjKDejaoK7aAjDnEgnjbGRa4KgK5nkbrHMRk4I4AwAuqTlrXZ/ZB4aYD2cbjNJC2yqhwk
/e3ZuKgY5GiFsMmaJeHWs6ajPUI/crFA2bioIZxyRBeZrzJyUrjgmdpisDwJXCRaoX7P0YtrCfCm
WQl3rNJ+RD+QVe3RlFIoaTlLduk80imI3zPn6Wp4MzuZ5AtQPgmt/FnFtANzH027q13IsCZLm40Z
FYs/dS5MeQMtCBONQmCAaYC3Q3mIe+SMLe1XMzsJrs5VQuakex/sGl35siPlgG/LUiG534Lc9pyu
PLWk0cqIi1Xd6LY3eLgdNj2NuhAYWir5alcFRoYi1k5JVWtfld0P3Chmpl7hsWZJ22M7A0cnipCe
h6D++wWxS/gvmNPghxZdXTW91c1ReSLcNZg7fy4tEo9mdxZ2QsbGpdY4KA9V6RzRP6Y8OFDVVEOm
77ynio4lCsHQDmHdn2MW2+CaE3WTmkVJ2UHKR/c/RDi9kHawCJ9cRjmrO1RO20Cg8OoLov0jBYn8
mBHcn5y6ZWzBCb6j0q+0yIFj84UCPvK5LpTmQFkwguxHS0ahqkD03AA4iV3XgObprsxBhmoG7BNt
LI5O0Rt35iiOgvSIiMLkGs9YxJh4gd/QPhlOU7xZEKBi7HR7ltu28qXDLDi7WvJjSphW1ZjeSGuh
Q7OEhT40lftWq/YdsNdOYxid7cje4DLgckD7Vhmj4fdz+66OeLNYCZLhZo3HT7z80BL1OUZGkoQg
ZXnXG0Pg/5T6w3leKFA377gJar4xRRQpwZp3NfD/uKH6EceCsKvIbqbEeFScUQSqhymG6i4b93OM
gF/PcQ1UQ7HxSTXaHEeZ+3yZX5ZlhkLmkQAequIGQc3nJS4PSh5Fj7n12gnxc8IXhBQloWRNmmPH
6eJpRO5W79RTNxWwQ0CQaNUEXsE9CTe7xu3F0NT3dkGSoTC8s4PawMazbBfsrXjovALPKXX8ZYzQ
SFwLVohIPGvToUb5aCX5D3t8qavK+lrMxzLJ7oupbY5DuVAGSidZdKYS1HmkWzPzOjEh+Z3d/xaN
Jw69Ry0P3RrBTL94AQpKKM1rIBrRb/lQFioLGtLhYoZ7poDh87XslQFL7IcU31vSROm5FsnPpMq/
aidqyOo2d60WDpcSLKVgVnVwu/A6VfNtKQ2S9MvLx+Bq0406KL5XcJPQraiCxgjBAfgtxpl3WisO
TlYQ04z9vmQE3w7adEH71zjqkcGCP74uRSXIJTiULurlMKGusZ3mGdrBgHBEYh8LXeZcJDFxbEli
zH1NQnxodvGIBWes17dwfCldNPTduDF/lJ73yyiUap8O3Sfe7gCQkrAO5sW+NXKNjHTq7DuFVZFD
bFe7UGlMBTbgUDZQ9AGMTyZKIB68LZ463ceMd93kgPXAJIwaZ6wzYEMVUFBNvxFe/YX/3qnvi98W
zjgg5OGgtgCYGWlCT/1QCuBEWFTN/ox/l5VQjFNM1DO79rPUYEGF7n7umurYmhXDq0koF4r4dei6
H5NYltvcuvMKmMbZoOQBmh8l2EVElRRMW3jmy9bjO5S8u++zNkY2rhs2q3rZ/5pm/5em2ZqOl/X/
W+jt/FF2H/8u84b3NH/yl8ybZ/7Dcj1yGqprmaana9hf/2Waran6P1TL1FXbNV18kiw02P4yzTbV
f+CXraqIgWCPzSd84b8ovSEBp2EmaNiuxhz531F601TV/HelN1S6yF87rqHZFqKTto1H+L8qvTVh
T8I/wlpIC8OjkebU8s1BRVh9nNBVXCi8JHZQztglzEMD1XXAQ5kwHbdix3LrE0aOMX6/CZr2THvH
9b3VYnndEyxd/zgury8rvdgKllGH9RWOtUlo1sfVRleTBP51z5B77TAYCFIdvt/+/mx9j/GaVcn3
xz3eLEFtZOfW0XN839wGjVcz8q3V7Ct5w40aspa3EWGjoMGKKkCmZnhoSrUBt4v5rkHqBZS6SKDb
VFSh7AbahqfmKkWkpxL3i4NmKrsxVuJzjmqxb9v2b4HTauBoIjYvxJQHd0Decyks5H3lpgtlvtfN
X7UCFt9sTDYpW+73ERvW9T46AE8R5VcCZGXrk56r9YnfQ2/y319OtfG+dJDEumW6dXKUW60YJGi+
DNecEf+koetQ26R2CIqm07rJUY8C2lVQjDKJ1UMHJTHP8gAlUKFYN2gck8Rfdy11AHbONVcsfdHS
IIn3fRrruSzyhNa9dcN59PtOHe89aSXc6NiQfW/W93r42RMaC4cybZgDemp1UlEhtWZM4BCRQl2I
ZCWYZWrKhiurZLgJdqd1o7K20apUHKZ+aTd9UUNB73PkgUUsA6cJjpiVoDuOV0M7nezEaU7S2GWM
xSkM4bvpjbR9JycGRSCB0yK9kF2vu6jpOJwSUoajY1SH6TZShEcNC20aQ6NajZwb6sRVWMEpEOBZ
VbQZGkK8gnIrc6h6Mmup3dB4YDdCQAujRq64bjQSwu5lVfUMK1Ge1o0+FBiNuNT85VtJVVGfG+Jr
WuVI0EdpCMdWbsLk/+5VM3l2LX8IF/PVmWdlZ9OrkiXGhbvRbBduEz5bCB3EYXIoycQdvHSg4k6J
CzfZ+Y+p71gz72aVCetQxcU6dqVYk+799prC2OIFQDUUu+RT/efoGgsxykLySLP7NXVv4QSyXwUa
mZrI7anDvYnb4l5zHNUnO/BTkYKqOi446L06A7yRfjw1slCH8u68q+sSBEadwlsOW7iwUunUnl36
UiOi6s9NsTLscslSPfzt2kvCglMUOnHQhy3KD6MGCEhpGATkZt1b+6ZVjEh7rbtI60PLKS3cP1hW
Ce+IquFXKxqsiouL3TEt673rbUeU2DZN7GEl1UxwjGYVE1GCJag7ID9iIXPPQwxccaif7AlC1SIc
BDha8ZwrlAGzwWM2LbHnyZJDW037SQ9h4vSjehqdcCHxR5yJJhGJQPiSUgjWJuUDGy+q9K2Lf6ts
5Ci1ySWSW0KNRBi9xeHVAFiQxu2uEaTCHbXYtdrYnkyTNWJeMlL08mVdTJo/U8gs9KnHebXuUT+U
pIsJdaCZBloJb/Hx3UB/PHEPmUgI5Sx87BXRAXCEpol9U3My5CYx9L/21vcwaBV466U/197vypJe
sxb7lioqfGEDaI5rJItDSwUq0AGybIiffFUzhe+2qJX8OaUMg/BG9Lt1DFrfcjyDQETR0CLIP7QB
tUtk5FDBRh7tBCDYRNB3W9ZdhSGwtcOwkMe5toU/u2bjgEIHHe9RxyR6rd69MjH8TLoMZCiHzpEO
5YCohyrxaO56zLxh8XhQLCJxE9eMELqK1C8lp11iuHeeBtRwvZUma98ZmPCYINc0W9GzreODoPhJ
hfZJj3fMTs1x01jH33V8K2P1PJl2+mdcdmPCt5DiCp4bSXlQtVoJMHO6pwQHyzQDDF3X16TSOmov
GGoVYQJI13GQm8OUARgfcnjt5KBXkbYXRbfHwA6TAad5CpzrnpGiZeMA/UI6HeEOKafzLcmzvgz1
4Yu00eDHxC3bWf4U+UqGPcf4NWeAbquEXNIYq9kZ7xF8309WxMQ7pVhdbtbddePIN//sIZbkhzbD
ZouXCHV/SMXxnODVbRrA8HOzOpKCLs6LmhfnWRuKM3kh+N5KBS67J4lE2QNO9MzgMTX4OYagLb1I
Dih9GKdSKWgxCu9EpsLD45MSp5kVDyX2YE0P365x3ftybA/tgs1DUeEDaqQdJCCo5J4u54L1vdmu
gRnlMJqQ65pOnevMgaZa6K+q08lqBDYLPT0+CL0anwgM7BM7v4pJnQ7jOC2I9wisFFLCldAEydkR
9YWGFSHBpR1d3QFJaSIAxVHntNbF2cPntJl8cmk7EmshiMtKAZYjn1TRqn89qfVlzEKIuvN0Mj1s
qJYx6KLhYYJCk9rmTZ+I6DA0Jjn8vjdyZKh3eUMXWDcUGtK9UZcvq+5RMi+YsMvFzrop5Z6L+OXR
Al/vrPpIfz4gBCF13Bf5r3YabwsHxqSuJYxfPbAgHTmzrtUe0mrUyX+JDz3ONi1hAnKJ4jWJqo+5
Y/FmjC14MWUAkTurwWRqvosvfFF7WqCRK8ISzTkRHPnhNL7kVqyhIDek22x8nbO8860hJGtbC+qO
re96sksrjC+xoRxwnnoli/SUhZSaY6VbcHiZP628xhCA7kFnxMk+ufZkfQI9JiHvmnqAM1tLYc97
KTQEbcZlPqCUvK9n43en4yw+L8BrQ0D2Ak22XkuWl9aLeuy5yZAuacgA3bzYAvhakr84pIBvCgxd
DcnmSfJsY6WxAcXcueky9aImldgjvPPuVD2CLViwGKyffNRFEf0oi0Pq4AdnT9iXsGI85A1wj9yh
fo1U6a7qIPkq9kddUTBR6oaEeaUDhG187TBlvX7XxPZzUZJMVjZOXNS3YTJCVOrl7OMxtUhcVIlh
ytZFCXrPcnXwnYy0HqVIAkizeEp0DxhRgr3htEzaS8ec5Ar1N9qiYANz5af0tdyLvNm1bSoRWjYe
7CGrv8n+AtuOxA3mfpoG/6wfANxFNaWQUmgUPFlkeNNi+8WS+FXVBxHp4oZUELBFbNbQvssjG+ax
WrxPnfFjnkdIi3FB7ViHLCirYTp0u3l6R2g1PutWixNBggiOA3DWcpxbvTPKoznO3F4v/HAr62T2
cHgch/RzVST5DmXdYkgfsqSAvW7gLjcUztFw5xwFZ7VHHQPQGiDMekqvk41wZMjCYa9YVr2Z++hZ
bwAC0QjADZfgIHpwgcyq+5JSzrYqbWOPHCkmAYAZkrgE6I5pV5Iy5aWxXzog01uMQXYFJglI1Ih3
d+gxtYvVl9HyEAKxqTTUxcGs3DeKOSDGLfOmxHsKmo+t40xjGlnqO1M1Xgcbm4FB7Jx61tBulJpW
i/eWY8pNtazeiKchus/s5BzjKbFlpMNeJ25JCszxs+nCjKw7FUIf4lhJUt2RgITNkHloJo4cPuFQ
QPaoe3f4P6aA4ObWt+oY6ZbUeQZ6BLx0SS890BRELqhE1BClyJThWaWL+zmK050zQ9hpUfyZLO+r
i1oGQhNjTxNxt8AWoRoo6mRTqjtMoX0r0sqjFw8USAsSbwr5hd5pwHMNgDYGIHMhWgf5XMXEJygA
xRG6T1SJ0hE+TwFBsbC+FKUOao0LVzvA7EBGIq96jabyM4oHTnt0B9Ckisylk2HWnfgTIyCKxmJ4
Q5I0/6RQ8SGQ0BkJl/euNvygHEsM5cAZ6zGXnSPL2eEBH891gTswC22vmEgWNTYx0yzDNTGhNoAy
dEuIZVFWwXmNA74360HfL8v1Lyu5tFzf/NvH/8P3iqQFaFonE4Xr3mB1FMmoxpAzrjZhXko5jNfr
htTgX3vry1E6nv/52GbNiE6ic23DErjYwmJv3etttUYKBNJKZl+VgphhfXvdFPKo70O/31v3bLuT
gKx/ftPfPl5frpu0wj9g3ZsfM8qQf/bXL1cVKzrOMVkreVbfB64v//zAurtuRBbyg4spLQDXv17f
JT8tgjDvjxQMPX8B45XKOY4sfnkaUJyE9GpS/lij7fXNdfN9zPd71Syj++/XfzvGESH8NKV/Q8GW
VKP8/u/N97HZGjB8v16PieUpfb9XDhgvQRmRocV/PLPBA8aduSV8je+vyyke7BHGvK/NFrfHanTu
NDdCQlxjoS1wGP+XjS1XXet7zQyIfAwplwNxYa0laplG+f78z+v//Jn5z29ZjyfPJ2HlFbEsZFHW
5JydDXVWqJRO1lA4LwFm3q67i+kQVEwNUuwSG7i6Xax735tE4ie/X6oNBqkMpujM8gffm1KJADl1
07hdfTO+P1j//j+9R49B3eH767+PUT3vvq4r0LZAUU5xIdi05S+S8lAra8UN/jeFyezRz/9FClPX
TE3//6Uwr0lZ/uqq/v9Qdx7LkWNblv2VtpojDVqYdfXAAThcO0mniOAExmCQ0BoX6ut7gZH5Ml+W
6KpBDdosLZLKFcQV5+y99ttfwyp+f9QfYRXOb0xZmmUYukOh8CuU4vcqpmP9pmpr4oRtyppBW5TX
+qOK6fym2bpGArYBREglBPEfVUxdI/3C0QwHEYhtODzzf6eKycv8vYipWBRELRqkvD9ZVf5WxNTi
zCl6vZSPpSxVcUNdxhpa7VjpAxrhubP78GjWvfYRTvECxMm2clhP9MZj67FJ1SL6tBRtRGYVm5X0
pIdmYz+PNNW6z2jW8+ptsbRB+jmka+Z0urA/W7QFbfZEj4SWIqkcCtvxyaJ7QAgtVtPWsGbVk42u
e07Ucsh8YFmxgG7X056Ko7Ud5rAnDt8N5k604KYaqcc6HvJrJtnw4sNRihGZVRINWeJrJtQIjtPQ
ASXuiLUIK2y4M6IJtcDMbWK2VDGEwI9TNQLILvLyVbZtSWKKjzLTa3MiDl0iHZy17RjpiRzkUq98
qPOUQffsJGx8UxwVBJs3U489MtQFHbVEdCSWEnE6xFd0eCSD+WOfO13Hq6WzTPhhZNDsLtLcSJQ3
K24x7qI2hyciI5nFbU+AWrofYzZvQRjrD/rIkpPmIWUQmtAKpddZrSVCjsLsB+Ef7EzI3cyJQo2G
YoWKWKHa7mRdzxG+LfGER8kwnfB7WXRdspXDjs1/Z2hUtuYEgQmtLlpZg0PZdaOb1uzciSW2xidt
tBsNT59Gg8aMp/gpckZoVsu0dDjbGyBPadsSxtMbVOHX3A50iXEmQp/Qh/BSOKzVyE3XHmm+x26i
GCVCGvYMCXpdmSR2XlbFFK3q96WZa/NGkZsKDZxSYY7vmtB6ElYdMi0MdT/dO0LNFTeW0pQOFlB5
5dC2fNSI4NQsE57SqTrUnqU367tlopTjJyjzSkSrXW16M8Bf3PFdimIXPerSzcx7Q3nn5I1kfxrW
qOE2cJYRr8HUk/rEHpo1DiF1rYXKfkiiRDoWkQmCvFBNGaB5XS92TfLbYPWucLoRi5Rq6XaQ2mNj
sHnMJVROckcUZlSLWd2lSVeoW1M1O/lS14NyS9d6aDBmxtic876LojOlqcl6Lg3JUXdz49j2IWRE
wT4lIlOQ55DINWcFvELWjegVxeSrc5OiDxgS1jaR9K3Wi/k2WJr2oLRd5Eshe7wu08c7mSyLE3dA
il/EMK5KLRdsoYA9/8x1NXuENz+SF6nG6KDH5EczmFEwSapxLGS73lWdjhLbLspArafetyQO82Kb
FbnQctn6MSTgo94qzTmJ1sJFWWpXKVuIwk2k6TFvTaIoE9L2CquxThM1lsCBTO1FCqXCsMH40BrR
eDObKMT5Y8xukSrpLhJYNeQwIsdmbkKwU8gQL92ifejFOL+JLm8vbE70+0qM4f04LHiCFKW8r1HC
cjy62KWa3d3bVSR+DLlS74VMK5tArg44lrDis51P/GHemJipR+VbUcLC0pqUjMOZWyUXMUmsaIx2
CPTYg6HjCXddEmXEb7QoXCQzOhHFkNhkSyjpQ84IScof5rhy0lOojE6ETxoPkmjT0LcMq98m0JP9
ZZ7aHZrVbqeLurx3NEaXxOrbs8alGAxs/rf6khl3gx5Kb2oyTzxVVT8PSd3f2SIV27bEG5RbxMku
aZTvzRSWUsj+yTWMhHA3o8clYsR6cSE6rPQIxZY/Czktb60ouosy2bGzMdfIpI2QCwRA3YJdj6iH
MyHAOXSseTbpXMRZfRejrrx3hrDYzjM0NUpZlhdpzuDD4Xf8tFIR6EuDhmhHHkDgpdzmQumnB5o+
0PZDTUGWSrUYBmA978JIJdozH50gK4DN2x3FZ6VoyNBOhGUByVrKd6GggSgsUj8pFsW3oWpNVPxG
d6mamDgBzs9OTWqDQlk27dWajBI9A4BE+o92aBJl2pHTang2VdSzlKo5sxVOVLuPBI91QG2FhvXe
jjqN/6VJTrJGrbpoa8m30GnhPKtMT0vwQtqW2V7stkfaNdfxU9jl8zkWNuH2qpxum2Wa2CZLqe9U
hXYw7ALBTsE9ZuqkEuTcSoGIdeucF7P9bHcCb56dGlBjpubcZ4McqMtIjkAhtxeOgcWQXKZpgEOa
QDhZxt1dK+aOPh3C2tBWg7mlplapC0X/Attu2eqU5yMFsoAKCkcxw/5izah0jHwWhzgj3jTOjRHS
AHqEKbI0T64QOpGYHp6FEmHs1yw86XpuBxN3NACCJaTjRcRvqMvZGQ2J+jOPxvZipBjqamTmNMCQ
TdtynLh1xoZbKnBW2fYIXyZLcJUulLhEil9aswRnfJ6HfYwDYIfqutxqmqacJNmS95QynBdsMuZT
1trqFbI/qJQYXc3oEFFUEBJ8CMnYwXtLA2noSbDOe2aL2ojnbaNr9mesy9ERNUuG91tqH2zsPBvZ
EKSPjlAIlUFBAV0soE2X1YE2mxAS0TMeUKVBeRvEeLUl6mmSKIaLwsgRLGG6plibobtMq9NSp9VV
JhYhfPIitoYUYzuotGTaES0/EJ4dpew/ajgmTp54haIJL06o0kwODk6tQlDviKEFq5oTCBBVdDWY
cAmQRKviEWNfIZA0F9ItCKMwF4IiMR5QfiClyp8U7oxCL+dtWrQdNDuHazhp222fYtk1iRB261QW
QTwW6wQyVseZ+Q4DN4aXqcYASLDjav0MQbGnSEc3o9Ej7x9k5tBWzk/JLMQD+ahgcAtEYAts930/
Jz21oonTTlgNNnGGmU5zJJR2neEbTjj5SWkKcqbMwdnoc9a9VSj1vVQe9KCsJhqO+SQIHZSaOr4f
zLze5zZ9NeJiuvalFmxI0NTVFz1PR4DDdGUsIrNH+INgiLrwPCV6r3gE4uZiG9OawweiTONCPBFh
IC6+NLN/RIZXx+zeRdt7eluPZyb1HGGvErOIM/U5B7neqCLZprqjACktcXQZYU0xXkhU1eip6z+i
ZdDVpfT+R3ZBwUd1eSs+uv+9KkTeq3puqZH2/+efv+1+fR99VGv+3T9943/tTO7FRzs/fHQi56E8
0e9/+V/95e+Jev+P/Y2NdOE/2954H/nb+NZ+/HV38+sxv29uLOM3mW0N+xp0f9qaxvcPiQa/Yk9B
KfJXEp/KtuP3vY3m/GZrJnsaR9MNS9bWLdYfCg37Nx3lIl0N01BtTZW1/87eRrfWqL0qn6Oq3P/8
139hx0WkuaLYuqzYzrrR+tveJkuHOKXy2OyGjGHepsu4KEMDtcA+jEYc0tE2OtBBM4FA6PRWk+dg
+mPSlFA/cPdjV6F03tG1MxTgYKnUIW0i2apCJwsLwmrANiH53MoWLNK666PjUMa+bOOgqjMCicdK
7Y8dvtg8YxvSUW2VolfbxIXdG+wWOtMUx8RGvoYbCu9FA47BMe2gs8zLaMzFfo0aT0zdOLJYoK+m
w/SziRybq4+sKpZA74x0a/MR0ac6/oAKU8fxVNV8LExnrchfdam1PfYkwcT+yWOOZ9kdW8+zJkd+
FocXmxanT5t9ZaTIlg8BbsVkwAADaE3XzrhVaX6UI7rSkjB6tjcxbKcZJMKio7BPCHlWjNCfbWdj
F9PeFvJCT7bHrdBld/hWXs0wV252Iuit26eQge5Awxte3fwo1jQryYJp1scoM5GDof9MWRJMBGch
v5e/E1VHcDds8UU1bowhNehMpH1hZH0Hd9bmZ61Fwjr2Xey3uvKxlOgjU6u+KLkKVhzDKq4QzPcF
S5G2S15F5SeRpJJazXBd4YNj8wO3AiUfO5V6WxRE1pn9lmvoc52VXa02pk2b9rc6wjltKpz7raz2
z4WK+pM9BgpG0tdizNSDHf00JDw3ZcjKWonV+3ZQEdKzE3ScjJgHTGRUl6rN9hpn6gUTL0bKKPuc
UePl1mEZZPBlSlWcRUJ7WDcfwxAol9WZDSaX+WjUybJ10uanUhnGxkDF62Uk6rmk9d3FvBAqUYpX
Vn9GN4LBQFXvqTShmAHNNoizErKfiafyNiQ9vIhQtt22791prAFrZiXcAkxHhDjeq3ZxqmbStOUf
LXaPuskOuAlLfCbgdsiuwiOA8N8xw/1cmxdYoEuV7XNNu8/mjGbHkJIOUN1EVviWXebP2RCSdrEU
Peg6LaYfnsnkW1nSTshIIJOkJEt33YdfJy30Q4seTRbyyYeV8Mha1u0E9qVCUbbFoFYbqWHLKuRI
YC3ZaREsywIQd8sKGU1UBCOSe3xTD/CeRlyKZmPtRN0COpBYrwyrZb1YDQeTVgYaXlHXakhMquV5
n6TRo6nYQB57WlyxXHym9oPTx8eOva9Pou811KVDH8ECE60Fl9e+CfZLV5RPp0I2Sbevb6Y09w9S
mG8dhAWl0sbPGjjnCTcSk3RYFOWe5SkZ54tNkFrfXDsTjfR8m2kAYxJSel/P7EcELlZuYh3KQujx
bYIIgXBo2WGFRp7yyQwzy4+0DJlzQb/NahrHM7sVtMxQk7VDsq/JlzNI9LxoedwfHE26WAw6W4z2
EF8ThNsV3S8vVF7mkcpnJA8PaHMkT0UkM1hpsWGbinLk0JWaq1htCyGhgheE1MPHTnGPdWo6aQvQ
X7XH2o8lIfJjjQ1gmdQwLCrwuQpIn2XIH2yyiXbkrwGlnDvc4BohnqJndxPLV2KxHUi48I5hKoYJ
ULoYZkYegxDtY7IbUIDmaUgSEanS2zlW3hGss/BUDuON3ftugDQtlzh0pE3kKHcWQYCeM4+XYb5X
NQwyJaGEmhabbl2sSXzye5rgxUP5+ryo5S2JBGA5VbdcWrImS4nSOqbToOzJIfUH0ha3dAEFC5xK
HGt1KbYjbwD/f4tuT22PBIRDpJaWnwOW1zjE+ztPz6lCK85U6N0Nhh1oUd/vsKLdW1M3BY5SkaIZ
sixNrdY8qoRo72sswFbx3K4Dv6pM4ijTMPerfBUAyXK/Q5x/1BMqHVmYwryg5HUy8txVIqAYpBIG
FW6GQLAKZ9BhHJ2dZMG5VcLYCFWQLVr3qVqroSNcpGM3N8AVcwQt0aDeSaVhHEu2k3iwSgkATYPh
Jxcyi0deTjKtdFeOEPwJdtxJbXXWpllGmF4YHofCGyMIU3HjkL1Wai+OWAC56JZzREsDltkxzxU+
AFCrM3k0LeY2oqbRqa/vol3/+fqqWT5jK7UOX98USCR3XGi/3mUZZ+D9RJ+gB+BertXDMDcg1359
2SBftvtnw6lwlpraYyVrqifhYp8VU922uno/kQl/AMk/xJl2MK1OO3x9VaqKdtAl5AV9SuxztQyf
hUHGdDUD4lPTb0POT0PW7HkjFtgiBHrIs34XlTDmZmehMgOMIYIQgLoscoWwcNdJy7mZZG3zP7K0
PCfvLZ3zz/6fF5NfC8Q/V5r/Hy1ACYO2Wf39xxrhffkzeSv/qbz++2P+KK/rv1kkphtUrx0oGaZN
ofz38rpt/yY7sqWvqz9qZV+/+qO8rvxmGY6FStgyFN3UbZS9fyxBrd+Q5dFAMTWWjF+V9z8W4He/
lpas3X8tyH///n+VorirkrLv/vVfUBz/TSSMPllj9emYjqGpeNhU3uBfRcKCihRixEkiBtpfWIrl
JltdKU2KazijNyG02s0xGV26FJ+YucbN6zOQklkBmaSnqqdNeoD/cfRiNk4bqce7J0b2mTjkWR+8
9V1Bdmqm/jBptnt6qdxTddMPQ5a8NVYc4xJnC19hODlWqJu8vKDjnDJiu6MJewwNPzHpgJQaLBv7
fvrWCwIWZbI2aqENx3mMDomttl5WNOEGBIPYaEV1cvIScd88nIbZybZyBemTrt7ZIGAb9hL126ZJ
f8xqT3410fRuN4WsjTD41D1b0jbctI7eUV7FQMUikyShGY+AptkuWq0ZvHfozYb1WklTvJ0LiNx1
mx/xrDO22+R0RGMgRaBOxaCQ1tH5bVsBStfLn4ZpfE/zwgXKUVPrqT8HOBnK1tC7/CgqHOV4AxxP
jbHYp4UV4M1JXVNq2k0Y6RziCbTToGD0hkWeY8L3Q4M1W0VPXR7eYuF8UM3fNKp1KnKwsKVylSMk
WA0OgkUfm2ejKb26znZs6GIyzqb+oqfi1Ap0EUkS3xWtDkivYm+qx/011k1ExZnZ7KpIvkm3IlZw
bHWk1mr0Etq+FIdVGk4J27mwK5fvG/GZ9ldHVaOXkQRBr6BD4FHTeRdsig6jKVxmKsq6TAgXvRBU
IayHed0+zCwor01+n5Hjag1KCqAvx/ewkFTRkbW4L3rpQdJKxW2q7KfZINQbFuhp6J3BqkpjFCRW
8VANBALEirJAWMPEiiy58xRLu+9sMLP0kbHS1Pl7WDn5gRV4QE6mvFFYsnudJXW7xJaeEiIUnbLV
7mMmHU5dQa7gHJX4vXjTJYuA7rmaqFCocOzxJCvUVsZuH1rYzlWzPqEs9J0uhPuhNWJDgR/o4jwe
Z3mMLtjvHV+EsyBkxbyNWVW/0NeeaU/YeSS8Oq90LJYk5g2RjoSyz3tvWbc5mPUAMsxAdcW466Xk
OaurG62RElIH8TVq122l3CLtgD3mznRm1VWystniksGZAB5Zk6i8FTrY83i5mMarNerTI2IiWIs4
bJZInfcpUjJbSLI3qxJT2wiLvWquVCgGdyrJXRIFeCzVsk5KlW2JkzRcuchHb6RCf0rk7i1ZTHws
MxEPqFMsR7yqlH/TGfabndAsyvr6QbIj45Q399aY2pcsheOYpquQa5Bp6VgfWZTQSCoGL1wwICo6
lUGpj35IAL+zbo4DZyneqb9dkKPNQUmJWuV8g0yNGWnIBNUMfJtsGZISCWqGiM1WwDQh+TZxtOow
OcYZMoUw7+ZSJg5IrwzCwXtzOybu2ENzWpr+Wzo3x1TYJGYggRL28o5aT0fDb56jtAaoOtXQWqP+
XhjiI5Mjx5XUHmpcMpP1Kk2E1ODC7UGs5KalPzRnjcOl9+SWDaUge1VDy4VnXe0ukUIQcTRfelTT
eAPhiBSEjFkhFMWKBopVrw5DI7J90B27oU/PkkYMsWbWhDsO4rDaPzZ0n4BaFrLlivFEXWHeT+W0
A3zNIjoy4WGUzT3AkpnlFwZBgZxMEN2q5wztCWtu1hmxNyjag1xb3w0ih8HzFMdResnXglUhsheJ
fhdyfvzy8zjDqc7IVXeaiOFvjr5l5Ls4Uw0hvi8ZI0xyKWTnWzxOhl8qpGEs6kD9tm3eoka9DEmM
CS2rnu25tuDaGZKHnnbXjsmHUlXYC5ySkOXFfiwGiYIvVolbBZ47AnsTaFV0Fy4oLxPUcpFJaK/S
Ikl3GMcVLFxgrFP8W5iuHfszUhKYg6p4qvvVHp582P3UB2YBSGU0Gj+VJoMqqvi2FCCSF/MbBI5z
JecPGNUfern5qdvs/pOh6LfWSA0gZ8qjNNkf5umqyB1yJjwbLLzxASKSBK1KcTIWQbRQ8U1BptTy
ZeyS+ioU66mMleVsK7TvKBFKgdZ8R/ENdUORTlrmSNusWt6mJq2DRYk/tKWaTqn1iZty1f/vaZ80
QNI0tq+KX6aKuLc06oqY9bUwXR5oXAO1z0JfTELlKKQzEtsSXWuXEBU2GtfUmdl9W2S2yDlLzaUl
GL3Dgh3pAkmadYvGea9Ksnw1+3CjTQaW8lwAGBASzWF5aU6dvbyFepkesjp7Ni15vDg0NaIaSoJR
T/VDMWGnQ+4d6DqjATQcoCyRcW6b8n5U2dQUmEbQm9UVJU8pJ4i1/qidUj61mcron6goJ02yoFqz
Pcwow+iHpGd4WSgEbVUECNiIfyI3MyWDeoufaXYpDVRHTR5/LBqcnLSRnnH0+EJ3fgxWNPl9YxuB
laoQewodsnhV3kmGeVAi5tvEWX5mg/iRzkIPOp1so6Yv5yODEoJyjXm8iI+lbdzmlDq4FMpsJaHe
uGJRSGfsm0f2hozlFMh9AwlQrcDem2Jk3mq5PDb1mpLT53d1wVzI6n3FLcnkSCmPce3AtJsZzvpV
/9iCXUxNydxPbQGxLo1nehWdDnOB4NFJ+VRx3gR2bZ6tXqaraNEJpi4WLwCLs4IJutk5izLvMi0C
UFCbrL5wewWpYCKN4owwrN6GSVUC+pm/dW1EWieCOswg2dmAt1SwfjrOlnwXwTwgaGhAwUw8894a
1LewYSNjWsI6R4Mcb/ROUgLDgpUp6/1PJTKmU1OMiWfkFIwMPkn6iDemdpWq/TkBS9pWSvVk6s1r
X2sAfDqmkUjXTL93DnPV57ekbzWP0dBWwAjVUvGCm1eHUrzuX1CMxgObZMTcjNk10gNVWn4kXVy5
Slpe2sqA/WvAtlcS/VntFRXiCsaffDs47XN9J4dSUNkF3gXikT2lVvSt3ROYmQ65LyLyzORqeY9H
4DAqKz2ycwTIT4JnaqtghK/xodVZE9QzNUQ27t8l0Xcs4loGNmT/GzsHvD7DgnCS2eVGaRBPMq4p
JJ9UUo2DYZCv+UTCTUX4AlOE2A8G6lmzRJ9N33ITSaxB6Lo821ojX9PiHEvOLcl6uBZJjxhZmX29
GVHXdccitZcDDQ9w9MiUiwm9voNNmYF+IrIZVt64tXN7OygKYSz0DVFT0FSkGxi7FlGKfduo+z48
x1VRXzJdxjCNJnFmlb9ZvTRuqpvJfAxjo6FbLh8yq7ypWKO2U2mj2dJapF/WHFYHR5Vr2V8tPv5E
wk0hKRXelxYZqwgfEz1+TEKMxvPQIhqLMuQGtt5Wfl8RcmOvAvov2bxR4VTb/ul6+Poha2xln7UP
2uiQstzqGAqbjMGUxyIwBRoHty4Bv2PoE4jLcSJJcP11mfTy1hDytRF6fWAWaQ5fX/173/57P5uQ
OsB/wdj19di8zVvqLdQj/8Nn+fq7sFHI4jInkUORlvDCr6/+9Y+RFeSq//l9zxrew7yF7e3P3/zl
y6+//HpOigELEqIWtNI/nk2SQM9Hq4lItllM/Xre/+qnVCISHo2aKABugdcZixZd+D+O0q9P8PVU
WU0eUKFJzq8X/vpZ1ZbozK3MhiNJXLMD8qbpK233FcxstRqhG1+/qNYr4OsrpI5IIUKmsz9/Ac5t
ca31Ksv1sHCVnlqtqSxcUrFDpYYsKPyCX/+EaUk+cZYHyup6XIe6v/zz9TNHm2JoN5m6Kcp0CXqR
79TVKCFWzScGpJ7SO+CY7sv0KZcYwPIif1LXExoXXKH9aur8EvvKBiLir6/+9jNdtwkkGEQwW6xb
jmpjlIHukHM556wAjZrIutXCZq73jmqsKl65ZfcblwRIxaQ7DUlCUFAVDTBp/60i+U8F8tdvKxM+
B4hKkB2Ue6TVHUijTyLmJzslq2nuz58Pw+Rs50oldQiXIEIidtzUAd2vBzmx+RArJToyGki4qKIG
vezXb+hlezAs2t3XG67XY/311d++VedZbBf9yBV9+kKDru8g7yhfSasf7E+4458ASDxhxOzGtPJN
6nKHlsnu0OqALL++/fUzrjvcdJsg29/hpjtQctjcpTQriv4g6dsX2dkE+cgiK35o/XGbnXC6nF+m
AyX6Pc1yr/Ng+s9+Z+1G4abG9m45vIzbAIDLxoRn5SOandOTE/oEb4S3YMgOxSm33SC8IZ+/J/R8
ezI38OK9wYU4EyyHzgO26X9fX+zE4Iz47C5rvZfUdk8IevcvpeW92NLWvM7v/EB4vCA+wRsNoaX6
qZCAmN24sYPi9BLe+pzyAXJ+gVfExRy6ZxV8z3sjLoQXD3huru1PiBpkBSmHxR09IH+jB7Omar3a
uRVL5iKTo63h8unGb7Se9PLKYYFP2i13lfHO4ZlJGFuWvWN8www1QQa7ls6IvxowuHpoOr8PfRRg
srTthDuAU5+vzXJnwhghXHXZyyqWk+rCa4dU/iI/Z6U+3o1bTolCdg5QrPSUZztgtMMn+dLULCzy
w2NXJodpfOF9ZCdhB7wN4phxxOX5hrwmJgUgl3ws3LidhlhsQwOPL/jW0bf1sieUeEIdh1Wj8PVr
DGB3PIIqKir0M9DsXNM522yY36H9qEDVRrbDO+V1CH1+atRuPZIX4bXZbaR/0WggVA5JvrVKfBlf
LzbRDgNTsqm+LfqW8SMTLq9edb5EkXZvRoQrbLTck68L89oZ1JWTEJbCckO45ezj4ohgWsD0sW/2
Feexfc3DO2Ysn//pL5WvBox36j2+TQOaD32xPsie59lNnrUrtfraJbodAspDeaYnN5zjg8QnJQV3
QwYUPS8oofYPmbBXSNhAZYL4h3yXE405esMH9uHylaNTzM/hA6Mi9jZiqt6Ev2zjx8HDJzj/2HWP
8tbHndqdyItrz/0K0PioK8Dt+8LVCAPNf5TFOR0homXP0DRbkGdZc5YfxIYQZ0/eOJ/hO4tFrNUY
3y/1OSbo6VI+5fVJ2n/q3DjN+H3YT4ToqTtrWxV7gxGjDgkZnbiihxg4ZNhjoNI8ljhGftA+p0+N
d76pTukbl4AwJLrDe5guXuqLG0nuP+vEbZ+VlJJ2gAKzRrANt+rZrO+dFXhbPypFEDX3Xfmdh/ft
JlLX46FfO2cTtR5nXWGPXfjT9CrlXj1fuR45ZcJ9WQ7ye8AvsYf4zis6usHFVyPnbtb5XEj5sis/
HZQrIJIflJpw7iuvnc5ckF7+yemvya3hvqlR093r9ZmLK4q92FpfEk/QYt/K5UxviwuehkTox5xY
q3voia0j0RARChJQJKnszRbAVQPm4A1PWrbgh486je/sNqufErlSvXjjSu7avap4jnSKozMXZW55
Gi1NfcsPxdzyZo52d8i/jlJJ6qL91NSPTv0utJ+AEqH3+027r9q9vLqQ8JZuecokPUntD/z8Ok9g
2Det3RbqaWBxP+QdnTncevNOEW9aeDdoLAGJBWroXhIEh1ur/E7/xc2rO7U+2zdaTg0gcIkzMuYV
EZUvSgmxGjMVe/FYCXiKuPr5Ai66egaFFrUsxDzuPWqBWJm4J7OtveG8C80dXP3dVjY4otu9WO6c
V/vKGVZbgAeMtm+Ja1/7zSWJH4xgfucONpUNwxO3CcMCPk84S9aucK6j7r9p9+DVNzjBGMqz01Iw
evIVp8MKhsPgr2M3Y+x3LiVeI1AO4p1xdWJTtJJTGHXLTySWtc9bOZXP1JlmmEAulAM+aeS81UTT
36SPlkLdK7cKasn5Xd7WPlrhdqdnrMkvgLxu5pX0iq+hKcHKScGg8Gm3cMawFh/mb8QzXjgG1N2o
YgSL/k0onhn54XXeYrKMHhk5kxMnrtwMHC1LPPEWdP7YsNzBx+L4zZ626BxnXpzRh6EUzRSfK7OZ
FsOdclCCdebQI49EcbdeR83ymcESd+x6oVLlSwFC8RmswE5O5tXOmEm56lGm90H5Kb1WTO7SdsC3
z/rcVa+m4kG6KPZkpvP4In39rt+k8wesOfmdQyc83sWseNxJ3I7r06cvVFIYdo1kD6R41VArHkP1
18trRSDhwz5ZtftmvfocfenJuoeA/o1YmFfrnumP82gFHKD4bXzniwAeYbvOIlDC8enBD2IeZmKX
OdHrTKh7jA7KQXoaYs4U14ZW3tU0xG0wi4TibZf7hTPKpcV7xZXoFic29lwO7cbmdMAaD1hKomzl
I7vy+xtXHtOF5WJhOzQn5i/7yllyYFG4CzNxt8XOc7LuC56P+SB4sV7Zhp1qnjgeCe7GPOZqgXyV
ztKTcuAk8d9L+jy57xwE87bm1SCFZCLhiPMln5+PxcXPFDoc1vvUONZohvmQyj3Ti2F6RvWcP6s3
TmN1YnoOb9aZpELQrIxRgUNPch2ZrDOzn3HPXUaOV+Slb3F5VDl/rorOed7xikvAVIYpkh40ykKu
GS4W9qQ8kqGSOuuWUbT79p0Hs0YpuKSd4shQGe3LZZecOPEMPvkzw6By4M6jX3LikzEGfGNyN86A
bzfaK58GJBpzKEeWhGu/k7a8lPX6ve1OCRPqK/9Q8ZxB4XvRI5d9sadLbt0DYJq5jTgvdKf1bfxW
GseOeXJP558omfVipefDG7ACjnDRehoZr+ujcEl3B3Pacpnln7wtJn9egq34shPtrg7vundu69AK
OCvlsl/FEVAayaNgXD2TIJHsWUVJJx45m2RB3NarVPdzBRPChutEJv4ZhvJlYrGgbwnf/aQWb7Pa
ix4sBI3BvEw36gewUkzxxLzZM6Y2ryARNoYx3nEIqlNyl86kBwcCpvQeIULkl8dQ7NeaPld9T3SM
ypnc1GTbWVChxFl6sCgG7qBluAY0DcAiFD8GaiVx1/F3rdjqg3nM42S3EBRS7HsLZ7OHsrzu7lpg
/eZjTfsgVwkOUlzj/Gbf2KRvQCQzNEzrIKcSfwk04hJZT3dz860sAmz5yeuaTi9TDXAjibgKidA9
w836fg+J4rQefKX8WqJtk/H2gmlCa7YsmxCZCEzFR/DTysksrgxRFmWJ8X06AB1wkrUIULt0RL4z
nY48zZjgIU3XJJtTTChZuK2cc109G2fToevt5zRElAD3ZVlenMnXh/UysKtzTVIdr/QUdfi9bSLt
EF7fsTKXR5LhzjGXKytinUh0mehPBn9Wrpyfh+hsEANDF7/4sNnrPzO1Wk8pO0ou4MjXuE+Jwr42
rGnWC+yEnpgXv71zza5AxA3fW8VucrzxDjJs932Y3ZCVv4EPI8iNbfN/2Tuv5da1LMv+Sn9AIwPe
PDZA0JOiKK8XhCy8x4b7+h7g7bonK6sioz6gX3QkHRmKBPZee605x3ydxE7eEZnEYi62iQ4fcc0e
CAk7ss/Ygsf70T4r6AcYuyNG0fzNZsMi1zVX6QkVK1da+cp6xRWAi9ugpz2uhXPKKYcA+FQnPV45
frop4Z6yCrCsgEqlAabuGApywqBaGT2ZqJyNJvuS/Dj0Bx4wJw6urU0EfZ3zDtsrtZurVq79CBqZ
viNFOjtGK7bKOSMcniuFOoVCeGCD8rTTOJEGssqP7dfY/uaIbKV7pntgOmFKG3v1UXmvV9yUFrp6
FmPOGweoYTalMQsy6Szo3mGnrDJ5vNR0pEH+b61Pp1E48EdvtUro70fYw6Bws9h5yJK90T2nG74x
5Ii6jvPr3Bx4Kuxd/k5a+GjtdQMDjR8JN+q8HD8+LOy7+B5dujeixfWSLYUtyID+0DVgHVCuU5Bo
p/at43bPN2ykVK3d1dwyssjIMSHYy63OpHp9ccuVGLHZrABiYzJFAYy2xoU60VHIOaSZICZZQ514
od800Y9HgEh36Kv7ZZuyDkB6MKhKJxYTXtxI33Qp+o5VKG1RiuSn4UTzkWFney/H3owNPnDrPZMW
pifRWqaBSOmSIw8LXbmHcehDe258k5HYQLvW3GH4x0qNnbJhUIsA8SK/1dJyCY3cyrhtxLftRO6l
lshbW+cS7dhvO7oQP1qI54FJt7FPpFdiM8juGLWTVB/4zMTJ+7kcXOM8FWuE2Torf+vG4+toEL/U
eS3OLr91fjBmuNObMDyl2iRkXvA/TI8QshdrJB26uO+iO4BzDNT5U0hIqIptSPVsrqzSN+U1IMXH
q+O16+h8K0xUTm1ECjtnbhzr6hib/Cd8mi5seLjlbZQ88iGhswv2Lw23UFxUdt0cGrEojolGGbIh
D/k7pEl/FfoqPRRsg0RhSwJ7ths8BlsO3eRxiUgrVyjL93JikVDcDQx77o1rS2NYXyXkJ3XcSZ1M
CuG7xfpTvwNo4LXm5BSRc04N6zoAI67BPcRG7RtiZf4cIAxlycjdhsjFB3CchWtcHRG61ScEg77Y
VfVmYBhJiL2rIWJyTsp7cHSuXa14ZQchofH7bUJwFWyt0NX7Xbyx1WPQsb6MOLhdLgXL5SfxWmfa
FuuP0Z0bBu0NgqH72MAf/zhnrxBxymjaRNGbxgOgo+vG8Ep0xKAmooOjQvzlXfaFtl/cF2/DOzAy
YMvswKySBzJqVvEReFPgOvv2yK6sFkgB3eaTf6O77E596i4MYgg/SnOXZrTZoz4jAxrDw4rc3pH1
IvGlU66iVfJrOm0IDz5YMdrBTRCCkhZKi7aFW+wTGnokfWwz7RfaZ925wTvQiaNxjFjd/O4YKqyE
0EgpDz7szSnczo/EaA6cLaPCD3lG+h05AKH5jnqBFCpSKvcwUqmVOe95c/RBVAEeLe6paqd7cHvW
ypo1k83cr59De2WfzCeaLL5Ka1g+6QYnjD0WfyJsCVUku4NJO4075qjOGg4u3BC6HWsoUGS3mpKL
TDbGnL1ODyEFvXMnHQ7oihljmPfhod4AjBDbmtzaDZkJBo25O1ZT/S09jQfMgNqWQFBtS1TV1YHq
GB0jljOSAFzpgI9sRcebVSHly8ZjWTDr/NDgYnD5eM1rsSsY/pATW29k5NP6ZuFr7quNfhSIqdz6
8hCcCb87WncSLQXXuiv98iBP7vgAk1jyI6pQ9Zj/jhzv7upxNT7GPgEigMvnV/MtfBdP6KXlaJ+s
yIDjGd/yiAn+mY8EbmfdkgzEtvqiXA3MHOQjn0v1UNp+Q8Szx2Vls3q4hNdCeYvXjLYGUCzAgkOK
rU15IodxWROxfbLmnyssTjvLb1+TF1ZRUrEbP9zAIO80xKOs3/hk0WG40BlE/V7Fj2a84i5WrrV+
mSpXsTD672zll6rLxhHOptSQ60CIFYd/BMd0Q2X3jaMT2x8VgtQvhxjch2enIcGNkfDyb2l0POMZ
d/PR9sHm+yGxmDuSMFPWzEOEZY2+Co8l3OUmGU/EZpDJ6Ynj8GohQaCmtV/yY7zJDZsYp2nTvKBR
KMm8zoBFu6FfSQeGWZyqGOkwarMRBhF+48Iws1fTSSX4h8EMXlp8NyTIdbtCbFWU0Vh4FO7W5Ily
kxP69JqSlDVB6HIr33Ius3JPq1/eFcuZHSWJH/NLEOpKa7oZ0mlaf3AVqKTSswtsGNtMyTswnswj
M+EcbYdvRn+cmsj0xs/E3Ocp6zl7Wn734ph7JBZu/CwsIgy3+gk02NuyeodPhH2zXq3H1/Q3fhGf
0KVK2u8r5cuge7JythCrAqLXpp3cHtPpnUBfIvk0FBOs485J4s+pPe6LX9C7rHGoC6g4jhiMGIsz
gFLbI+0AlTZK5NdutmPMhD6I9gEKICoEVnkUHZW0Sl4r3IZeuxmYYGztHUX+w1zvW49EvYVdvw6q
j/KerHWCs8z0sMQQI+I8R3dEFCO+zF5s9qoBoi3QGDf4TgrFT3e5LY6ths2Wp7HAQrWP36CW0inS
ltNL9NwrG0FuFfjFK0EEpPtNTv1WPdNS/eqSeyotaZPrF9GtQv3sANxoaQmTIFfOW5aOdO/0bgAl
pd8NZ+XFfhOSu6k3HO9J+uYJ7R+6F/MN96bLSHxdhiTuELQ6bsPkkqIgzYwNUgHxwzPAKfA3P6vl
D6ZERBtH7TpSTzxZlqv2p/RD5dwLkJBLBNLvmnQAD6YbQ4KS8fJL9Vl9ll/Oydg3nOzpa9whF0At
oNUPEKCA63ikQvuUKj8JUHn8TvGFoPEDV0e8BQ9tb4y7sboP6S/su72s/AbH7jN+ql4qf6nK7oLH
QtuG3V2IE1hzlRHUdvBTo6GezWUxYEvK4nWhPtlx5/50rgafexseaA1Yvmr5kq+zuLlUACzA23jT
f8IockkmJ4tyGzF0O4zbbjuiRfCW53HLSgLhhtXEOaM1fYQsdk6tV2JO7TWZ1lBoXcQbD1fnHL4z
r4os5qpv8gM9tucPBkDmsto+Ry+UUDCGiZz2rJKVzr4QvUNkN/J+lv3+xTqTRENf/E5jJQdbRPPT
TdYq53iSa42X8RvcW/muXcunYCeIon2J9+MjV+JPnVz6oqah/ayHe+v6qEv8bV+1Fz8RfncmNByv
n3RO9wSLsCNzKQSXbAV6o9705LsT+JwjWXTv0mjbE9Apv2IK8cw9xRndjVS974Zgmw67znm0SunY
SeHlL7QLqTp0lpdZ0F9El2aihpQtokiHUiMruQeztUyaJiFZCLx6Rh8DnJXb55w6PgC8YKNaRlg3
EAkSCRoyakNLMpmHyfvzP/nyNX8+1EMychL5sZMLwB/LdO72/bc3ty/tdNDrrPpGhNqyZh34z9+f
qo2yC4d9LAMA7SSz/utNuHx4+1xQDZTokW18OGiGfJPj8JI59OdL/+U7b/9hLLC6P19SNkG5ztL2
wTBsxH9N5DOo3RJaUuOU5k1YL7/j9i6OEDSKt3dtK20V3yKgCDNzdPjz5f3fD/PP55xQgmn35+Pb
1+RZExM7GK7/5fN/PvzrPRhX5MwtP/XP/6Q6uLC6ZWv68x+21vFLbh+XA3WZUlXO6vYt//Trb382
ilB4PdLEbdWGFJDc00DVeh9lFM2vpYcb447EdExDr853SV9vDcOK1kz2sdNq9SnMmXnFCb2rWXtU
UnI0tOGhVRzMHxz/Uk3fSZD+VwvQrTENr+vY2s3IvuIDIt+nO7W6+u5Y3WYq0FF2Mm00iehOob1E
WjN4GiMLR4JuFelLhJ+kE46otgUpEsS/xom96XNFoWPc6+ser63cICtIA8vZagYy2Sh9yYaEpOXW
wHbZoMGTH6ub1iftCXjUxycNgwC2nwRv03zIA8ozufaLflolylYFtgb58hjW6SXJX8OQOoUux8Dh
DQbUTmoJ5CwTyPZD1qydJua8Et9Fbb7WFRxrmhZe5g/Z1veWAAJmJNJez5unKpY+ZHO+L4x0HYSf
Q68xCyo4N7PgOOrd3JAmgEYFxFVpqL4puhPWXhqgM02dgKAd5KLeaBcXpGYA6pvK4HCEOpITANNX
dhGSs8MQsV6l09Aph146Rdl5CKyfqRuJ9ajUb5QkJzm0XsMUCasq5s2YfinKPgQrAZwK5F0xUwRE
LfpV8RsV9idj5OIgZA3ngzxHG6y360razjXSRMPgON2pyHS74sWaEmblCrl70x4xyQ431zcZcscx
Vq9kcsG/VN14aFBHFfspZSKE/ycCQ5R3ZIoOJrUYy33QoGrU1SfhbHr70YRxTiia6gtj3uBVPYT0
PDvjnafpEybGCeDWHcb1T51qKxsdvE5KSCi1N0ATRvpSHEBT/lSJ+AQ+HDBsgN4ks8cT1i54xibT
OnaW0rhSYxBWijco6BQ4x0hnXafWCDId7+uw0r/mlHFRYFwJhnzNq4Y+qIMzqtfARffFjxKCEYmE
dBjacjXqZUE6mLUZc9pghuBMpS9zagrLJJGmXVQn32XuYcqVMUQNT5XN7jp1YMmKvsUnlSbHET0Q
JNRx1UpNhSUlq85wbd9wZKSrWrWlVa9xnszV51Eo5a7N53fyTFhSVAWtTNuskAGA382HN876TJ9I
3s5QXsbNknat/3Al+YrSPQeD/dFN5l3AVHq2kGrM8vg0jv2hz2K/MWuUu/1idZZPkxU+WFGxx8+I
68ih/aEN6nV8bnIaOpnTq7uEWWalduQux/qTJuzRrQ31o/6SNee3TvN+l5Y8XWPds8lOB9VQgvVQ
88OdaWLz6oNDZ4BsluqRoFZjrxDYNcvBGoVvcEb8enCS7kcZAFsGHB6yynxCTd4gxER9O9Xhae6N
D7NAvjCW1NFMxObcqX1iJJhaTOV3QnraFGjiLl2AJ+l8Rvx8p9Qp9UdDepAeBr+BNiTHQbwaCstc
vdA5M9P0FY3pdjQpNmp0p/Cy/LchhaQD3eqS53Pf4IbyQMvKRf8LyeEBtXOMjoFjIRBnwgHL5AB1
7CUWnC5ydehcFIC0Ycg4WmV2nfrVc4azZwMFFiOf9Az1QeXZNV5j06nWikRHJpZ3djgxqyTeXYjk
HczhSx8h/1KbLtzIEifmODIwJ0wa7SGIbkE77LTWPBm2cjBjteVEI5/zKKNSHcJL+dM31XfQMecx
GEDmey2a5VWtx5YXWeQDqoEn8O34ap/RazPUpSRk4hJM8d6xBbnTTD9BoyDTYO3ZNhlpKcglL7iY
3o2qfaqL4cxzfp4bdVtT0I4iYWoqyS8hGAg3dR4DMhgAOG+kqrrEOsG6UsHG0Fiz7AZ5/KuPD1o5
6m6omZgjyuiigjJEGpzRkZeJeXcUcs1QmHqS0aPoMmVikwGgy332JZU25sa5+9VN2ls1eO5QTz/T
BVvcadGnDRpkhzR4PFgBR37W76wmObxKMUmxJk1W99CK+LcjFeaiECLczCFqdd0hEmrZBZE9lOvc
7nFuZgJ3f1u/pmM1eG1X3GkXjU6IVKFgyX+MXFW9b1gU47qO3rLu0yS51dNldYAGiWNQIR8Gof5e
ze+loDmHY92eUVcvqlIa6koJfVYNmm0wZExruvxZisQnZKqKXOxl1LX06nTIxDlmtKEsJLbn4Sk2
55bq1LlD9qkCPQXbwNyzImJrUH2oC3tptMhlLDFMF6lEriQd86qjCWKj7R2r8qIVzL6Q4kIBDoYX
eYTwGOv2bsEaecWotmiqjRe5gWIbyFiUKwH6w2zSR3lWv0oCdspW7AmTG0OatZVB9ZQhLrGUFAXB
ZBpHLaGT3nH6jOiIwWcnHqwPsn5X6HDehtYDHyKJo6UFjJtkxgxh4KA1GbMtAZXBKaTl6OSIPi1t
+nIyulNyS8soz2nR9jT0U/ucY2JeRb1weLTMSYpinKh0FBrtVXEVbd2ue52kZYyaKCfUvRwQ7KLE
47iK8ZOajZJ4MTpBvxXVl5Ka2/9vKfufMNsUx/i3TIP/06T/NXfi9j3/4Shz/oGlHtuMSmKYqtjw
1f7X/3OUkUhhKqZjYqCC52ZD/foDNTD/QU4F3jQFHMJfVLa/HWXaP2QgBAZ2Mo3IKhsH2L84yP6d
o0xVlkiMf6YaKAo/TtZkw4KUAFvLXBxnXx9XYCQ40JT/Xcc1VkVV6DsD+gaOId1hP28PUWw8Zzop
rkJlADSY+pc2ry1wZOAbdqbTvKFrlX3RgzsKzenBNvO3FmoYBZ7dwBWr2ZWk8MlRtFOJOHmnzQtk
SovNfQTwxA5PQgYXAvGtXyWBQ9i2sF5Ckl42DlCcSG9XFWUdXmkN5qg1n5BwJiNIeaJlM2Uy1qqq
QbGCVlKlyifx2UFCF0Yu4h4hoMx00WLBZ5tnDS2t37TXzIcW5e+g6hSKCR1dI8BA0tHnFBi4K2fS
3WSUabmr6OoUnUIb575vTdFFLxx1l8l+k+bvuwaSD7Qu82DX9rQSNZDhftbPuV3OlyROlFXashG1
95E5dEci6ziHW1DFSnCz2zJjsACHLS6T+DIbEkl2zMnhq453RnnnKHa5JloNAoycK56qmyi/8mD0
QlH+FIb1E+Av2NRN+Yp1CCvrwOSMQn+aZ6SPZYE/Goide1Z6Ns5SMAsN6OU1LUmpHFLUREN6Pz3D
fnnIJVNbFXn04swAvwCU6QiqceyZWtes5+E3yMa7ruGEnhB+W8upvNH7iAN9X5lek+fbVMT6wVya
UbXs3GGmbFEA0V0jUdvtdeUlKFOyVQuZWPs04GAQr7EnEyVo9Ou8JgFId6AXlYNxMpak9BpmjkM+
U8mMtIowwYw4ttE7j3RFydqiJKkBbUwRo1bDeawMpmt10zRYKIjkNKtkOw/FeymnV06/O6ut3hsb
W3adO/M5kOgTtZ1Ml4QjzY7++FkN672TpLpnmhGjK7l4r6WtU1fhU5tsrGImlbr4SggmFNF47VBP
2FOyFUXO6MsY3yO7pDtlstjnOmdLWbkbBFpJs1K2nWm/cmIT66wBMdg5yrdUx09O60NEf2wyG/V2
BlRJU6wPfUzedHuKPVPw6oJ1/rD6LHHDIcUpZpMVGUsSEp1QPeXlBOFzDoIDbZuUzdBXU5NKsEMt
PNb6m1zFP7Pa5Cu1pObUKqbumEMwO7GtVqCnFzsDrkQebvjRq6GxS4OLRL4MfZ3pNdHUrZozhlC7
FZQ52mtt6FytvN9q0o8BdOjajsZXH2f6Ji3CbVK030GEaiPNpognVL0HafCQRUSCPeOFrNYFjxo7
FvNUOWMegoerQcI14BJonXglWTX65TQ59DCXPS0py1UQfaVKKwhFsVk/wC7XqvauJySj9cHAcRRO
t1JRKBA+sGoMpoDInznRXQkG7Tfm3JubXsTPkUgA59F0H7mhIzV7rmT9rSTPNWq6Q4jB1ak6Clt/
gCLN31QO6UmJ7WvCHdfZ9hLqeA4aK3FpDxUe1j+GjT2i3QxSoppibrOlXQ+/TJccAioJTIOwTxrW
zTSo0LzlqAzl4UvtBwr4PL/UVmejG4gfQynqV6E6nEIHLG4OjHaV15zqlB512lAMvxL4A1fK6je0
85E3E54mNcnelvR3+h8MBJtmx7TDHBc+eWTuMX96WheLLbxjsnY64zcQqU1OwhgcwqtdBUi4iNN5
0NW9pVrfEGdtGhuJ7pNGwK3TEbKLU9SX6QCQ3t3v8oAkyaIBAO5gFFvUzuwBXOa6TXR338Bzn623
oZiu40jRz005kJSDVmQItFOyEOGwGraU65S1/XgK1c7wpsqJlyysYGtF5e3MSlBqT1Wi6vHIwHl8
HyYSCWWDvpNkferxqTGab5iFoRemKBAsrJJlm+XrJlJhNhSYKmaYXiK5g9ecEb3HgMUMOS7lQSJt
7RTBZys7uwREMtrvaQHcx24zSmDsUc2AuKBrmEEcyb7hgaZ0ZHHfhvZFjUldnzNZXjkp04k6s3qv
EuhbTMcmWiG8kolMPHoq9eskQPZvrPqKAYM8zXDd4syLx5gRhmLurZxhzmS22WY0uDKwh9F1OUV2
qPqzHFXYRRFijFoibbpp8hWc3lzQkeQpEZGJ2RCF665mdmoUhDero4c/Jva1AM3B2JumK814tUua
x1PUZGs1V6WPERTNdixKtljMCL5D0d6P1VscW/bRGbrzWJc1qY3jqyQyeTeKV8zdrYeTmnnvwmiQ
aQVXETWtQXnoxuldE4b6gcWARbnQmAWow8YI0MW0JisevLhmTDfJ1MACakayRTTjGQric00ykF/3
DaMJYzlWGwUW3oAk9niywa6IMwxVbTNkuHgGk16ZGqYfkPWfkrKZn2d72+qOvRIaKgFyoXtt2AJF
YwZk8/x0BRM2UkfsCVc5ebV3RT9niBegJqDQgLBxMlEnhMKM94GtbZuCNwRrb4cY99OoOM+9GT3F
jr0ODdrrprORdY0RVtUfG3xWK0WEvLIzjTWVwziIOySnAbtqbwT8VvT87EBg0evn2mZ7MQMnAP3O
F1YzMrw+zTnLLCHh8LoLlH4dj1FiIUHTEUvbuNfpWgJgNBnpgl2Z7qfcfMcLMHNNDrs5VpwDcMrV
WHLsbGTUMQ03Ms7GjVJBawkSE8Ra3h1bA9UMqbAVwUYr0FEfU04+oXooMC8zUNd/Ha3iyp/WWHra
p6gmnQZgDXncoTsOTrkSMbHbgtRjHGTZSTm0xGW5uYG2IZi1rYIJamdTNdklT2gsnK08Bz9O95In
hu7RcqyQCcHF7TDdjRn49xTSnGRNF+NOgKRfpUr9TkgqMwOs3MpA38xiMWNuWc1oJxFDizTeqFxw
A8A11hb9s+FGROMiXnuykcHtYOcWmbmaXy25e59KPSf91L7A+2gPsA7bNQk94cFIF8VxXa3xx1MB
DeljIkkORhZ2bVxjKMchLkAOT3n9GPtbYRustLx9nSVkaBFqY0sZiQ8MH8neRESSM0tKCQWZjE3Z
YwMfsg9CUFD9LL6bgrBW1iPUym0MFMaS5x0hEfeq6oyekVEJxvr0MsVavbLaDrLPTDtarlsSLuQR
V2PRTm7Y0ThqGPgFgujiILJTsAD4wJx63M2kKfsJcc4oeYKdvfBqy5l5CClWDuFnEt0kezdqvOrp
JHGJaoiv+lxbOX0sjlWLRKEDFrZqQD0tJ8ot9GGHnKWqJ9Q7+oDJA/+7bAiaRXmnk5pilXBlQ8vs
uCK5QLMieMF4YM7isR97ppXtIJ8y0FwRiYs9gdcIK9VXw6orvzAN17ZbDKlLzZVK8WqCWrSzk5ar
Nti3EolSy6DNyMQ2t81jpVl4wU22wElGyDFHVBZNhBZTQc2SGNrCP0ZSQpKJFKCDGRiaaN3EQ6rl
65xVWxKmrlGshZ7BSJmoZeZBvAhN2+2Eor20opt2SoKZOymCzCd+g1KCqGSpry0QWE6/hey4MRya
RiYvJv0b0/EnbFE7U6f1Pr9m1C6bnmysFWam/mTN1juk0E8RhIR4FOFnPAv6Q0HLCNUu6ByT9JJk
42ESWMYnjhxerva/Shtabli0pW9pLMrTYJk4AqOlbNMpNyk1A30k92LQzsPvoFUfU2Su61JDCIJT
Ns7IZI+E9lrbxVakHVKRpNtXWdyyuNlrSkR7X0Mk61CTNsRutENlIWNnPtwLIZNvN1+tmvN9ltPx
1Cxw8e34mPYVA1t4Wq7R6UTUjja0yrZ2vIb+ESbR9NqWLO+GlDyQg4UmrFucHx0lOA7ejxhHcUGx
suyGYWox+cwYC48mmshiZ33bVugbslAYuBTcJ4A67EHemVl/KPPvOXIk1+jR4sBGAebjyI/TsCNM
zm1gBq3jsv2iVkL7Tv9iSS8vdeE7xKsaKSy4Bnqa342YKtVQAUUaohk2ATRHmIARCtRkXfXlmss6
gAtLb6TnfounYzjJO8zV5kkEpekNQ/A1m0O5nthzBOwgnNc54Lt2jbdWWikB4nptnUa9hRFcy70p
iii+su5ORwYETgpYmUEKSFpKh5QbcNdo6l0kDAPxTvdiRxGj0T55zxHtWIlUnTR6+AzxzZ42Y9Gv
WjEcQDM592LC7R85AtVdx+VhD2+yAFGgNfO2qbTfTMse+pql1FROdoRXoHd6ky6qA45LvgvbtRwz
JdKD9kgSKseYRrP9QTV3/dQciaGDiCojgKq159BCUFCLoYQtDgKDPXTmFAZ342Cqd31ILRHK6l4r
6LuFjRz7EzPV0JC+tHIjk9XjFm2PlyLNQUJxIa/1ACyy1G7SWPpMBnQ39AJCl9xxRmMaNQmHHcWH
aBytVTnco0XiMN9N0d4GeYEcjJ43RS37uYJSKaIQI3iA1npb57DM6UHrOenLbKe/tm2do9ZaJ0rk
gJiqQLZNzlusqy8KkYsPjiVd5QKYVULSoe7oXhI+WQWvXBrD5waTSpgVZ5P6qlec5p25XxyMgQm3
hVwwufpQUjgLZpw6a7OlykoAcwIMAPFQpo+O1R9R0hKuLfRHyQECVjUT6C/EePJjAmukHUe0qqIp
AYZGB1nEDIXzWXiOXWM00vC0TR0T/tj4lFrjqUoSXnb11TGWvPKkYd+jjNIQcWP484cB/51SIZuv
ASr2mblPUzqQEDYY8uE90VLi7fryrWslKGyx3K/V4X2Io/JQshTEhQ3hO1If7HH0MlmvHvV808vq
whpHd9MgfSRna9WTt7gSSHMMIp6dEBx1mXwVYYRvrkZIVmanWcL8zn6JQ92RmvdQBCgR5bXezPXG
pvOC0mRA7qWpmKPFkcDjib4z93BE91/hMcL4W0Q+qBpoQQS7sL0U6fvQTdlRHVqGoUNytuThWxS/
6kB8XznMkOSE8AIj7T1jGAwfsB+5ZXqxmoMBfzQq68IkMS8PES+35dkC4HwfME6NrHGxM+LyqGGu
SYLpXUzwDNNyP5eQexi2fc2CJtgSLEieF6dKu5Y5nk4QVSZBgk7WHTvdmFlT6VG1UbEmiuBRHWpr
Z2vzS46jijgdqN8sLmWgnNIcm1VHxWMmkGr6QWIfDQkRb+zqHCx1CTBCtFJZcVIMCV0qDDTWU/m5
6p2nRuNOM7tns7ah0Jrq11CSlQ0jqZr0+kjEzhJ/CJrHpKtlqOEpr/LHXmaJilFNyD3y2TBPHsao
Bn0c0Zbxkix8yMg74Sw2nbqa1lBHb5vLSVavxRyjd5IxKURgL5Ji+MCWOrRJtbM07RUio3eCk/cA
9+lx1ohLUFsWsBi1+M0O2wpe67/evX2c5N+psMudFHfJtpYAIoBo3N/eMHjcmNxzm9tH2ZI0UisF
snE9uKgYlia42bsgKpw9ya3ojPF197GM9DcXjOd0ZXfzxBq3NMnbuwMI6I7e2yZSYlayVIA55zBp
Nzrm2nCkWW4iL42YlE/18FtobbqD1IvoTY0uraU+C0AIhED0xVbjeKf0SI06VuSvQbqYkSE+B5jA
dcYsq2+N4tDynicLs6HFMcC8jkH4AKBaBm74u7uw+TKtEXfKTMPCEKxoikFGwDImzFFgKWoKrp6T
It7nyZcewKzqriwPFy2wTtJgUkNOwP/jsNrJnaAJRCJaHshbre2mayCVqNRav5cz8IxG/cVShFVW
M0+6TYDtkL2bw4AgVBpWS1pdk4Zn1To0TBEHzU43cyxktwRtnOPXyys79yMHA7ssv8eYq/kjepkr
xAYIa6vXzLHVVWdVWK/KgyLjrUlAYuQJEyfIZMeggsdgSqm+aSrFwUcDqacz35xKfa2c/FpXIF8o
EL/ECMUS0HNc5rKnm4rYJHWIO7wHmqBli3a7CnKEr8hkYvkinOakTGj5LCIh6M/C/yiUyq2Y7FgT
WaRGVjzMkk9Jds/EHi1S1wGosfrXHMEMU48lnipP98MgdhkcTNyjMOYxIkEOwOMCH3oTZumBdsJZ
19TjNEn12ugxww9LUOUoIrGSl9hO9e83gPKqvbZ8ye1z8HVRERFh7xH1jeRnzHufEfJXlWfq3pzD
u5ZLaXP7KKjzpza3P+Oergl6knY1Z2go/njHddlWWWSQbmbC3JcxmD80XovnHYcvXRkwGAh3XrXF
Co9IAt//zRDfk3S8anWTlWp5WNJI4iAszC29EmWmEcLnun7CP2QNkb2B+A0qMX0v9fm+SSj5bcOu
9rc3eRqSNvTnY4UXSk7MaHd7iLc3U7Gom/66n1Uy0mptV3Iy6rTEWddYdBczeXLz8PejaQG4bk5h
q5KfdLOuc9qEOWG/3G7Gv23o+qKVuv1IJQz/46cvv1tLYxqkoZ2LQ80vySQMAbe/2LAECoLb83D7
mHi2Zm2p09XQxCfz8oOIaJ8MLa+uIZZwkRpNoi5IJUShQDnFeUzGiasVHMZQPOlOtxvga2xu9vh/
MdmXxDd5YMpCr1lM/reH3mjZa81uxRYjWkalgrlur2+ZtxBnHJS+bbH8RmKgbFSR27ek5I7oU+iP
5jmEhHEJmJJAF63rwrkyqSggQeoI7MoeENmiPM8dp9pGyUxbalGK5SMcILNFrhMn8kEmE/ugNIIT
2QgdyQG1u5dD9LhdA/wF9DBG/8hA/3X7PXPYcJbJZgB0zAz31hKibEi4o6VWRZ2vm7JHc3GqtkuF
cVt/00iFrVq0Z9QLy0tY0fJnbk47LEIWlfDm9t7tze2Kk2PpF3EDKoAi4jJTcVIHtgzC9nar/P1G
NaHaU6db3rRkRolqYYgky2Lv8M1IehGQV3EiuPKJGC1aSBOJ0Cj0Yh81266a8MmPlfGTh0Ld55lx
BrmMHHwS/f72RrNgihgdtzw5of1eq2qba14bLUbbDX2joEUGmLHadFjzQcC6HK6g9WTBBhJUfBjZ
2FagKFT3v6MhRLGETTXsVlJTLEZwB4x2SJrNX2/m5dL4EqZgl4WarS2sJ20vzCe5SDpci/+XvfNY
jlxJo/Or6AUwAWQm3La8Iavo3QZBNtlIeG+fXh84I92YhSKkvTYM9m02L1kFJH5zznd4v8Witvv3
O8I0xxPGH6O3aQUd0kgGf7qh1ZtvGtWSDxnG9T405+dREHlng1CcDE/emsuHKtK7zhDTrmn0i2nT
0o3e9J+/s2pjb8eOdyScEFrawkqdDXPrIduDSRyoG8dj0pUS1v77BfkwwrJwFustf2dlw03jBH8H
1XJm4EtR9TDtzQS3gRjCHtVARnSb5EZb1WWeXYhNOvSE/RwapqFWX+NLMQJb31Y2Mwh77PztQJbh
zQhfl+nVI7MFJrg1RZJYfmizZsdVGjMSQgqNW73kPRo9fzTU/OUDuati2SEdUue+Qe0zQ432U8YX
sG9vg+lv0Vn6xhENMyQGbqtZTwnG+PjgQfnaLein1TBManGFCAvGayVu+7pDbOmxUFBJeqNhdJDB
aiDs6rGj0mIhODHeq9ClmwLSbBTZ2QvIhkAeHVRsy+1708dEY424miamPbaZvnXVPJDIyMUAn+hP
VGd3WQLMYmr6eN9V1NgmvI4SwY0T3Vi2KM+dr3kxp9LekMQOjLjSyHglYP21KXC4/fPBHYWzkt6M
5Dy4Eb3r7LTn3zO4NYsVyNj0nOHMQ2DVUoOgyukiHnVeW+DvF+LkNYY4/X4GVnNrWJAUzCWjV85e
+u8PLsQt4EgUZ537M05utNF2hgqBqPBiCsXJUqSt/X5WLX/8/eyfv9AN4NoxyMU6YWO6/v0LU6Mb
FiU0sH++7ve7/H6xsqKXhvn6rjIN50RmgXMSRdzgjV4+9V3LOExKb4gTGk416svlv/7zoR4K999/
zGscHYWdJWurl5RomMsAWpsrb16AJszJiQg3vdNoimSHEPFQB9MmJV98arg4h4rYxL5uvxiuKL4B
YZsg4ohw0ucSmtXol3LLo4D3heMxlMYJOZ46lpyqw8SxmRkYCap0cNYkZg1nCyWJimHnNxnFpBUM
R/Rm7ro1ELLYnAIraaPH1ya3NwKlNv1hurIGb/QmC+gwkqTQrmieooQeN/H81yHxgnUqQahxVzFu
7S55oL/TUiGpAx6/lkPJ6q3eiiZzfmeYJ5mkH9ZwGyNDsRMmab0DAt8Q6Z/RxHwjecnSuvnju+y8
vXbrj/Ip9t/UxGA8shWBmmp65pEtVq6PqAzZ03JzProeiy/PiRc2J3125marQu0rHUHoAxzBMAO2
TOdtxyJ7TRsk/hKLRC4X7Bonnq3tVdOUvAo247Y8vvMafYKEt2zY9FOffUQZYL/QvJLDW6w9M7sW
kOQ2UKyfg3a52YstMaBbzsHyaCEyQSFIsTBDNI9dpK1uju2PsbZVo14Kgv7kiRQ9OnWBx3ssZfnX
NUqWX+7BQfgtJ3yHwuVROiMT4skAB0tcU2M8sce/GwsYx7F+gzJPjGj61LI45cJinYUId8ifkKHp
FSHdIfh3rgBOyr3vjw6huGO1BqR3nflmPdNFWJK8RgvRuSyYGCMXJwS9UWeXQzFExSiwTMzldMkS
wWL/CXgO8iIp7mYOQO7gYFFC9WtR4UQ0ZxOPXPDeWotVAyw7YuDRG3l9os+STQDksV2RV5e0YJtj
3BmiPEF0PTt+el8FG7BHFsna+cVZhDmRe9Sj/91DSKlI813pPvpEuLEdu21Xyh7cz33geQnMDEnQ
D7i80pJngp8WM84qg6E2QBromBkA47YY+cEMIzii3NpKECzNjK7GpDUE/b4bgGvhXWULccP4nAy4
S/rXEP0hanhX7frPWMIyzNNNMoTnRoQvtWM9Ws5N4NrftbzA22UQJmhIhwWk0CXHavTj82Q448Z2
JK6FXlpn7nbr/PvZ74dOhuI8eZylmY4/yhlh1eTS3CVqhqQrsldhBwTTOik+Hl9rNut6lS1HADuH
inu8M/deE993cPE8qrdx8usTkvnm5NQkv1Gc8eemcYngLKi6B0HweTLiy4iZMHaDqujhOHmHMJHv
mtpj9cvPpp3byKXPZFbBm/kbKl8zMj0JjYFIl7jEDNHUhDO4lw4bUyRFdSIUdglyp4+NnNxjoECZ
8PvBdd17ZKf1jkRC6sVoKeYmYv9mIMNfzmzGaCVpYtyl4+j78uARybvXZbDICTDmqgBF+u9fjte4
ydITE9fyZC0fxt8KLTN7pIWMmtdZReqRIKcgjrlXci0W97zF4zDnHk6sejwZDpxhgodB+OU2csw5
Aw0H46/X9gCmcF48KqRjs9F1hlO4fCB/j1f0Qy71djsbj17Ob5IbyyPv94vqjIWBdnAwipiXeoFE
0azhOvr9dASXCupwayXYmhsvfEXZya/z75TQf4JJO14abNCoMsDXyu48hhR7oiPFy1gqVNlgJuhV
QT/zz5+J6DvC0gUF0f46Gf73/z5ePmOxx6abs8XkAsgSQpAdwJIrHyDd6fe//X72+8EQxQ35BRn1
kT+eKFXcw+jqbZDO71I1qK2H/MXurejMswCqRsqQqchdlnQFUNu8695MeJt4TpdlIeWv0xEfzyiw
O5FpNa+mCMNL41g8jZYP0L9OTkiaes5s+PT7wdbu1sPKdGh/f8NmLvJNSsnDJCAW6zY0GGNZcbSL
SvmcEstsQQ8a8V25C2aqNjmnu97gAqDWpvei3YiAlzQNJyqf8h/TBhLf0PqP/1+s938j1pOWssjk
+T/z3x8LaJv/Y/1ZFyj9/wsD/59/+h/Rnuv9y+ZbuY7jmJbtiH80e578F3R4z1H/0d4taUP/K4jI
/pcwbcv2hJSOomX4J2RVCoKNPCR2tu1Qgkqo7v8vmj0p/P/W7CnftU3bVKRAmujt6KL/W7PXRSLJ
2WkXOE0RUFtB795EVfeUKSQN7vhaD31Dv1tV63rs+41Wln0TT+d+RoTU2QwBr27ms/b3guziVveB
awQbf/bnPTjBEzjfcaN0AD9lukx1WR960/8DBxrq3Yyx10FjsZaK0z6KGiZMzsgS4+Jlafzog0wz
61w+T0HqQcmUBkntHQpqp93aU4K42wwpn0N0hmntsZKo2Sg2Vj9vf3Vydp7HB1FgSysB7rl5aJ9Z
8K1Al64SYVlbix+UkokYP5/e6EhsIucIC7LaHCgX6tDf52W0TSaGj0HLBCscnEujenq4Mn10LVw8
GUrAQ5XguTN6PHCRVZ5N5oeyGgApRCyIhR6ffc0SNk/j+sYgHmPEel/SKCB4H5p3JlAj2zpGOzGT
GCON1CVoOXADrpeTM+TfdUIafF6006Yv0LE0SWdzRozUU2RUbVXUvKUFVvPe0C9tmmN7hwAuo0ru
/co/Cq4q4PIuNJxBfpEzhEOwqQiMCI8ukadPPg7DbRFVx1xA2UDFl92EI/PyQIR0E2xYQQgV4/Q5
981NJp9Zj/pnaRTE2wXDgyS/8TCnSq8cM/VuXeyGPT2J72QPQbsQTIxGXWnnsmPj8zAk0EmtiUcy
IXIzbnamlGTANrrEPbQRomSeEVu0O9nBQZ4R79+kv6NV6NddH9zg3kCRE4BolXpgEKjq+7mwXvNy
rm7M2n0ZCxcdGKFGWO5N92FI0JegECBIrpuODhqvNUF4Md4tlq0OkZBzFNgvQQd1ggjYo6jDB5Jo
5K5KIRMTHretshxUhBOcpVNF61FEyYZVLPpIwP2kk9r3tSuTB17QjeE7iAab4ak0/HTd+GaLuFzP
q7SPkSWUgweZHIyIkYRyF9bfFr8uta7j3pESyWxDvpeZxZ4XERudf5+j3mbOpVhYkvjRO6+oZg8D
SoNDXpromdz06jrptEVmH3Lds0r0quk2065x1/RPTmiWOK6zBw8wQNS1jyiI59OEWc/TIf0SBRyY
ekmi+mDDPZDufVA2h5KUZAr38NCpqr5BAI5RrVXyqGfrGJM9skXZZkIbgPbm2l1zJmXmvir65DD7
CXyL79gg+cQFCM8FlD06kIsFePT7Igy+s85DTkieBe9rDvsjBGVBTktAxIMTUe4usH42Sh7158Yo
8+FgIC4+i+BsGR8k/T5VUV1d0Y1mcWXveaP00OH6jr0bg1jbZQtprCgFUbvXybOZKRZRvk+ycX7F
cchsFGvLKMb0mu/Di+s658IZ4/MoPbSyoWlu6bNPHeEYW99o+r2vy2FnF8UpGMtuz+JWb5tR1Ndh
Htc+oWG+zPVTLV7oZteZR4Gfm1Z0CUPXYkwFEsEy3DuWyk8cQe4dY+u/uqExdEmWWDMxh9BB/COK
Yur0npYVmxTUKhJDGGvVzKCTAheEU13GMHJvitYP9qlnIAOLEBV1bWewFugesrIaTnHkaJCO4NkH
omi3RlzJzaKV4/URH5ar2FxWCVIl3X03TrIL2crsDWblh1jSureq/nG7aUmASiCDmYbeDrGX3W2m
PvHOQ208I5gVu0hiIMnKgmxPh81vMWFd16FxN+sYU9Soe/KVvL/KD17wt2a0IUzlIsMBpPA6GV10
mYiN470NAn7u8cpLC4hoYpeQ/7A+755rJAE4Wli0+vbBRIy4VTjFLHQXI/SDlkXfsbYEjM5AJCRH
muOm79MR2B20fI9Ngzv9sLWge6tctiiWnndtU73GCNHWUV87G5Ov8fP8rU7YsSJCAKSOpTF3URJN
Izv2xg7gYzRiPZj5n9mjoi8sJoT58CezwBeIBNFIHaMEmkivK9J0i9KWjQmYBCLKkQpIA+Eeru/A
Wqg1IaS6KeKm1Oz6JkgPhUyIVJvJXAtpF3b86JCM9LHyEsIBlDHCYNE4TmbKZceE/1rweJg5OCQK
RvJRB6ChWHQI7sgAphqvKoLb0hC/Ypc+gHi/YWk4fNljhqxcerS4TpOhh6/eRTh/oRAI7lF7OqPq
Hxr4mfiG7z1A9LicLdBbbY9axIntzVTwSzQqwusfccRN3Jp1JsNNx1YmT9StDGAr9Tn+ZyuBsVCT
nGvAsT+lVquggyJGnlPgLqZ56/X2fEUhj1mzzM2Dl8dfyMiR67EGBTABaTVmcW96yCAwQIZs3i4Z
Cop1y6ocNUycbTOHARjxLcxn89jeos9u2cHAqHLVdPATvK2zrF9l6+iDaMlJt/Io38ZDjj6GsLjW
j48z6cQoQOYlemPkKuECSyvBAes2/rEo7xwHWQDgn0MG+gpt0cz8U31PLoHLc4xNGDUih0/7d8o8
64lIX7PI3ix3gHvfh6/Mfv7krKS2c8s1k02g0Qu7uaIGSA0JMIPYaMM4WV397jlJhccLYZ5fsrsO
bEJc3MZ19r47Z4+WaBFNY1GMOL93lR2Iu4BfQNaedY+tYxvnRvTGSDQem+DgCfSMwrVYvefopdBW
tK9Jr8grHMFvWvqtxwGc21AqsHHaT7QVzxxLQOZ0+4q271urHnNFkrBvixDP+VQw67AtTDyYDr58
Bg+PapG9M55sEeZz5pkVGpdYN8Hb6EwfYmrbixXlauOT8BYK9dmbAF8Gd8CV6FgXDxfeGQk3aB+n
dT9t7b0FZfBJmMBwNFWmnvIOZWERpu6Nrmf11Lv1a68Y5rVL4q+HVP+B2PdhVaOTOcxTam3byFDr
0h2TU2ePDyrr+1vZ1zkRX0Z5cMIDqcD6pzJYgdtOHT8mQdphhbXYIneSBISB18NWhYPjWOiDrPSx
TAb1twhjjsb0ZhDTj/bMG1e77IDZpK9s4ndm1Pr7QSf48yMr2NeTxYbHmrnzu/bGyR+SrAa2o8sT
kY31k99yEWOv6f+QBrMuneoh8kgkrkhTZ80BQ42MQV4qk9FlVB67Vi6R0zM0u7Rm3FWhl0JKt44r
r+NNsYEHg++wx0g/OfHdUmf12Qz0MmDQr+nZ/ax65tm7c+owObpV1G06037ogM2J4RgUtffhBcxv
GyJE0WYxEiJJJL+NKFc5q9kGpLNaqyj4ETz814SSGJsylzOSN16opPbibcJ+Ga1i5nLbyb8I82De
EI12yHLzzmOaNDevakBULTv/PYDD/2bqwAPfUfKAY/yQzGQ6S7wUTli8kCcNHzkskTgbSBSJBcTy
i/D/PbjLZXQbuMP4E7J/1krP71MjHw3X/mr8vHjIZX+cVHfLecQJ4iGgTZFEOIMXEcFRgtjsBhI9
hjd7mXZmNlUp8Bs0SLNV/wQt76PbRKA0e3WedWZsTeOvDDp9RiTXEQ2MrY6p1ICQ2Wm2lrvYUwxQ
JinTCbCEQXTnqE0WRsaL16kTdRyBmF5pXovA0EdrSL5Lb8l/HghiIBL0tcLPW5UGfD3Mku9JX98G
FT9+7LomLJdxNZJawISuXbum+DsQLwlNy2s37jIjkFGS72gTvlFYrRJHdGcEVWKF7QJKnIhefveJ
tB5LiEEP9Hf5N7//cFA1WT7Ey6+KjK+lQofwabCFxgYECZEQ1PncmPolNwt3rfrxm3VJhxWqKDkD
W4eFafDimAZMjmWG+Ls5/f3A+XzUZnlvtIJRYTrHWKmQlHLFidi5FKgn9hRgt6MAvByU+M1/N7G/
HwY/wjrbD+8WKeggDNmyStPGBesrtoTwt5xiOCWh46/TXmTQ1hD55FPIXtRd+Av1MjsKhjjHh1LC
aCjjV2uak13XVhejcaO9ZbOY10moUJEDWxma7hy6HawrTTRXZyMolWY3nciHnKB1dDmkwWEpm52v
tiJTApU/KQDpTKJi0D5VI1M8wqDo6WZiFAXasGxySemY9H1ls6Wxw847Up7MlUuYVLd19ZeT9MlN
+617P6R/iK+ZDZetxWKF6qk5F2MaHgPDVjdjf5ryyNyjmPBJS1H61kKeussTrES2F1894BdAX4k8
yGKgY54L+3JOXwoNKGVMVPSA1GNvVcS0dj4Fsk7iB4v0r9KufnxTm48GUvjVwAp6m+aYYQhenDbR
3L8bqI9QuiL2T0LvLRdRxTh7UAtPtRu4JZuYIX5MUGs7yPZxjlH5GqH3Ho/FYap7fTBzFmGp+87k
fN+W1g0Sgy9tY+ZOMvVq1LcgIHDIsBXFMcqge8kW7oP5ior2vUUqN5N+aw5pSPthSJxTaMSWk02b
TP+xg9CYnBOyZFR6SSPwl1lxrlKxUbY57Qe64lr3/SEf/eHATnTfTF5w+tWjZ7NNuUsPuKqT2GHT
B/dUQ4cNR/OqHPZGgX3TZwPkq6767El5Z4dmPxgNClTfJMjCDrLkHOmXBAu/M8o77t27vEteA9RX
J7/NTtZoXhTJJxsK+99vVMyjdSDT5VAFTBKbkgdHKaGXgLjBJvgqwkycg4L7WNcebWHfBpiQymRt
L5dfl2QDXRDjA+2n58DH2RfU6HKybNpPmTykFSK+evDTfZIYVyKbWbHk6uhPWbV1lxF6KPidmh6+
Dl4MqOG+Bwtw6h45eO6xx1PjZBSRWSCiTV/TjmzJLw8QxlzJiqvPIVag6UrUjHUsGzZfXRWG59oO
kXy230ZH01v7LqPirjNoAuuLN07eLkrccYMwAYD98kKS+EGufOE90VnZJyUrAIYUbxiXO7m3+X5l
yUBVhSCMTAvWD0suyIzd8Kjm7D112ivRUUibhmFCp0QdRS3zZFVFdsh9d9iZIZ6WQId/qIbgowIK
WSlt701hPw9Ew6NKNx7yYI0i98HyLLh07UAQGhFf7Dwv5twCE5vBs/J4fTEdZJeGo29DN/3OPLYm
qLwUqSN7w6RWFsQZ0R9oLBgqKU9JN+7VIm41zeDZRSS56azpZ8jfm2rMHoUA9uC/4NEPdwLb09CD
ekk6Cc0JvdQ+1ddsYigrHBepulEcOyQ/gR6tc+y2X1ZlwdiiZJqFu2+FdxeH1gfT4ibv7CPD4PeW
GeCp8ADSTrMLTxyLF0uMGRUDmk/JxtP69JlIYHhs920z2VsM4nQxU4U1QfyURuXfXsgc9D+gcPde
QxZJ1u0GJmOhF56dhnG530wYUUW7K2zio/UUqk3YVquONNtrO4IUBegjdnZAHFdEPK+g1F+3dROC
LmZw3DflqVBbGxi3mlC8Tbb1PYxsK9N66QGYjHBdOufAQKsexR4YRGlV14Gvwp3ybJZtvJ0dhMSZ
PW8aFAvrAWbMOmUfsjVUqK9EvGJ6lUOy6TvRARtn05AUIJQMQBArnw644rIGkzBuyzm9I7WOZMfi
p6LXxZsWHiIXYbWBbbR81gibB1Z3ma5ffEORA6TTO1zBZFtFH0IbOFVs4uTgEOztzH3WLQdawShk
Fhfu6108ladsBLnfcjkIWZ0VpJ+1XePdM8DcZEg2RzFtZkRWK1XmnyaKm6pyHiszhq9KEl8S4FYT
CgOwrbpPNFSHHnf1ypd4P3mWsMgyVoTMb412vnVdm+dCQc3CKgChA7CAby/W38wNfc2mLMy6bSIl
b1D9ljjJ++Astu6jqnnnLLwpymUfG9j3+B4Ys/bpZ6Gt235cbKOIbNIAr6Q2jm4bHEIz//bq6sg2
NN9iWzgF+LLMGJ6jolJekfwM3aQ1j6oNyhuaKvyexl1JJh3TnmtYx0+Ybx89TWocJ/wupr6hOHrg
HmnD8h7L848jspiy0nkN+/EC23OlGFHgKHhgwHSKhPGFUdpZqZSIiCQ+mR5aRMUxH7bhITC3jVVl
Ow41A560vKtbh6DxkRO3V5qq9RX37B9IXD9I2J5Jf9zO+Dxib3hpAufg5+OfKEhAi9fTrRHJL2Os
HuchW/dx9N2b1oM7E07u98c5yd97KCHgMJgf2Xhduy79HI0SruUwflt4OwPRcvvwPtCoXJRgbEqb
cPQXu54dWs/SsclaS44hCx2fUOK6bN+Lyn4a6AKGIt6li027SKCZKvCzi1YFRh1bKs26m1/2oFeF
IXlDNRd3iSvRMCUkWH/DdBTpqBuxc2zTF9uBTRgHzYNLF2L2FX/lGdUmFc1m8sovxsB3+qiyb/R4
sHbqW1ljATdN2LbzMHFTqem2aKuvVqhzYE9HfM6MVcb8ZbRxabWW36wS6rLWZO5ZpD+TIkcu4ApP
l+7Gy5Bn7EfL+66D4V0hWgJOSv1Y5N7WKXPSRcqzIe9SFANG9ZLzuxdJe+dzTSFvyaoIWARUGwxH
ODsCsbIDiDCCX0AyxxV9t7KbSG4d1wXir1igY+BsVnVHba1t45GNpImJXr0k8pnYOAKHmH8U/POZ
GXSbGxbD0PFvqRLaqAR5tIHqJ/Pmd+1l2CMCOR9ljIQVdTdvqP6L6uvS2u7E7ekfOxCEosWpK3XO
7r34mZiDOXm5RU8j93nnGQene6jmTB0J5dLMOEAMI9HFK8w70j00/piuyasOYMBhlUsaTVee4nkK
crDk0TXrAwpThjk5IOVdZHD0WjaMFZkP+7o35dHS8H3mYPxCSveRV8guIn12dZSt6cKJn8jgI071
CTtud4aUneqDKqseNX6ApgLyO1oVkMA1YylVctcZHRhgMyaRwueJ5zX0mLXulpTQjlFVUEw3ZNRt
RVqREZsBRU8te924pSK3Q5I8hpY6LLMGaEz86WiyQZGSIJLBPWtw6a/sMQHr7KKgEpHtIFfbyxEQ
vDBIyrQzBvzuKYs8aiDcR11vP4dolKqByFDrM0//VEEvnz3NhqBGYyICMz43E2Cx2bUH6EYEoach
QHwD0JfVwfUPIkGNYTGXlGpLFmW3yftY7hoRPcxxVzAuV+0xrBh+VlFPpx5CU8UIvqrt8lAj9rrY
17n7Y5YSVNVceDzlSA3GHrETxoQNsO+fJmH6pH8+zKWseBkYSZiur7ca5lGSs/JH5wAem0TYqEzA
HLaVAgjaGRvVJs3Gt11g3kH+MjGFw6/6VPop1Mc4ek0WjLU9qGvPoeVbldhj+LwzK/VkoVJbCU9H
tw5WYnDUgHbb3n4om7g+TuDXdl3Sf9U6fGod5CfgxTh3QuaqhVhEJc2jhwCH08B3Ny58nXxFMwl0
DfWGxwRoFZc8IUgOnHf1zN1JVjOQMQXNkqx4H1xEs7OJ611N+MxaroObGgvLNsSJkJBpyM/l/c1j
P1vnnFUOmoptXzkHXRXTNopf68ko7xRGA6vmMmzzcNvhFtuaGRzTHsy8b75Q4OKKL92EfC5dUYGk
f7rCEFiqnjF0VcfEpwmz/UwSKDx/NHYGSTGVxaUHBJ+l1XMWuM1O2lBq7IngyXwgVDILPstuThkA
CrSu0u+ZSqV7kfJtk55+u+pfmPZ3+O5+4mY6jTL7hsi1aQQr7dlw3pWTX+cw3DpFua+WMJS4n9/y
Bs6d4+ePo8sPZd57LqSikal+bQ/Uwx/CHVAsMMLwrYFIO5uBQgidjIBElOHxwj5CLD+idekGXuoQ
4WI9mahXoh3pzFB1xuZgIU/GqYhmpp3IRAnWTf0YMNKJRg5uN6aBM1HYZthPjMB9bGRwpSxg9D/7
W8aYCZprcg+5x/1GAOibsfP4CQMF9hAPU62SDZI5bKFm+qn54kSFf7Pp257qW9cMYO+XrP1kVD5g
2bH8mOJb7bMpvpRZ/VEPLVds+m5T7jrjeBNppMEjc3cDE5PtuOAWZH+XLL0BgZWUM7dt9uqMbA51
4lBzmdXPjHjV1xldCuMuuU/M7l6MwyvbxW3WkA8kXJTNHXJgsBu2+vHGtN6YJd9lCJGwYe6VJNOA
wEqyb0Kvx9C/LyboEZYAkesPN8J02L4uYUO9c1/b4DgbyAAheDUHhHjUfDRusq2L5oUqT+2izrt0
Iy4JB0RzTde6Mq30qe/aNxRTp+V71XZymxfqTMW6b3E8onFiY0GzNZ5QSVFbDfsA+F6YXSs3f/Ph
Uw2m8+B3zaYNFpzDmyAKm3cSZdBGTDn62mDTYFNSEaePRPBMzgRH5GqkMqkLe5tySNXt0p+YhF8V
M61OOd3KkqMyyqxHb5qfkB6/jQw60MxvRoxhpAqe5VA8p+qJV23DXXqMTBJK2YfUo3+1h+66vF+d
wUA3i6/8Ly/QuszCuQ/a5mMomWrNcb9EEdFrjwNgZRD+RgDlajjIKQIikUK5qzOejIrZeilrbFFT
de+k3SuxgrzcDU8A8SAcD+66vYod4sJA9tfkPLLOfo9tuZD2q/vGv88t51JN+lh70w7X8z6nLEZa
ab9Endg5tnkKuvy2qjsJ+8t4GiE58MrdxzGTKsP1WdboOt6nafwyGuM3W0V0TE0LLiu8k13yYHpI
vsu0P4xtfVYpe4PGUOT9BpDWe3WtRLiLO/1dpCxcdQWHeIxemD1rTsK6X7kCKaNjYoG/BOqDwdY5
nXpB8jJD6z4+mH64zwdxKOiSs3kzcDyq7i50MEtzjRjWdBspax/F+giI50nEFN6G3M3ttE+a8hAE
xs5OgMc4bF3I/wzKka2SBRoFuXlqd48BQ+DWoKf1ce2qgr2Nb95AQNlmUf64XPitEX8WKVMPnmlF
fyFSet3j3q6l+4Zd+lwb/iVN7G3Tes8s2t9I+AZkMJ7psDmuKvMVkTE5VxNmJWxxY9bcT9zyKwv0
BGSMwVgPVn6m9LipkK0Ks95njZVAHHsSTB9K6pciE5cxii55XH6yvn5vRu9gxS22I5Ht3eFPjlEu
Z+2pjHlTU7gYnKhea3zNVvPdZep5Et5zo5m7M4z4zlvnaUqcrWGIo9NWL+wxP2ZqxS74MO3gXs3N
36TSz3me7BI7uWfnDBqU1B1Q+R76Cj+Pr2aP3aJ6cjSxR4RuRH76JUz2wI58zEPchnb3hzHMYW4J
b0s+a8N8qNPmPeOuN/LyptPxmygHCIwwEEiN3fSJe0hAncysYGXB7jsUCI4JI2BnuvYy/6RdQO1u
c/QccPDSuit4T6TnffOzEn+m17qp90X2bLJJc3h+VlZ2F49P7Jd+gsm7VKG4NGnykZYs49z4kOrw
JprHiwc5UBr57SzVGW/eTwTdt076Mw76N8lN5SCkciac8hE708S8T5voPc8E6lxiZWMa3I7DhBvs
1TZssC+Y0xk2lm61Ioj1ohfMas8yxWyHq5zL6yBg6c7yYmQW42eel154agIS+azhieHSY80zZTWz
ESksEMTTDPqaS5vT07ZMLFzcnpm460r6p4fcHvBJ4QZkFOl07dkplu6rrrckMMzuFQF5xQEOJMrP
4R4uF0sgsrsgvLOCeqdLdHIR8yvOGWMJSKtJ6MGZXePKCTKc/lMAC5qUz1V4VX16gAnyZCkPrAax
TYUtVy1IkNYsr2gnt537KGMM25NEnMCEP8T4j5F6n42MgNzpEbwC/4uhY5JWX+deIXoWd75RfclR
H0Kyj3U23wRsUZt5RmjbfGRd9FBkT2g/QRu57uvkfQT+RNbT+If4XTYplri0TfIQYNkanwer+hy6
XU++0dA0b1pN7wBht0gcX7THLYepLUXT92cS0a1iCs5aZF+asPUMQTkla0JOWuIVADYmrgthu2Wz
gS4mQigx+MziMpbRSXEb63kfJNRInBhbBxngPJBi4GKSwtSu4a9auIEos9a5erSQ4W5613pmu3Xr
A2VHHXCixzlEKn1R+LHZ+YZ89/lsMn4oZXPIrZrLj8GTre6oeX8m/j6wvK3vT7vRujpV9lSkmErk
/ThHr81QPzq2vVu4QmwHGJdj3/2f7J3HcuRMlqVfpa32qIFwqLGpWYTW1MxMbmBkJgmtHA759PMh
MvtP0TNV1fvZwCKCQQaIABzu957zHSAjzCE3mhZRoLb9tWOIj/lz09G50y3/GNXROQJLt5AmUp35
AzFePri5TVpF5J+GsL0nCgL7AWdKFD+ZublRXfnsLiVx5rYRYekeBOuQqCN4xztiVG+W85uGvP7U
uiHLvfjdbCKF0NkhTaS6a6ONO0vfV1lZPHhISkQ7rdLcfzObAG+YZd/r08Sd3F9NLOAwjEOmEUND
G3F6huq2TexmU+Erb2KUnIKiiCYpcjPZUZhQKDDD0jn3BrT+FIZOP/Q76ZKeETiUCQWQgQbXjXse
Q2sfRmqbTNZefO5aitjjYwf+YojHnee1NyL+Es6lzL58T3q8fdQGnIIeaES8Rui+1f4TLZpdGGTv
gfDOQRQky9GZSSHN6xQ490GerPs22nsFFRwgjnwAcQFNthonhsgqT7eU8Jbt6L4UdNNWNh3yLINs
n/YcyrQVhIUIY+kWrrZyaasuE5BKjEEYnHuE9/A9mdvm5pd5yAxB8Dg5GAS6P85Sa24cDwmtn+j1
IS13PikXAaqJsz1GO8V84gD/8qpp/B9fh/8Zvpe3ZTaGZfEd8ve1rPCtcGD+ePq/H7nwyvx/zb/z
13uuksOfz87xVyZw5Yf6p+/avpeX1/y9+fNNv/1lPv3H3q1e1etvT9ZX4eZd+y7H+/emzdR/Ch/n
d/67P/yP939H/mlADnKvh+r7kZo/4cdvzv/CP/5GveU30eePX/gh+vT1vxu26zI+Iu78qfj0HQCO
JqBGeve+azq285fiU1hQGh3Dc4Xl+Q6/BzqxKbmK//E3of/dclzfRp/peYKaovPfUXwacPN+V3zq
MweSUHa0o75O9Ldl/a74pI6vEHfMxBAr/QRYGRNixCwGsFNb++VSD0gxR9Vy8rTm1MQklkcVUBl3
NF+1xIrXWs2KLqjKc5hM3anyXiKYq3trlbBKe4qnfAHk/GMc23g3jj6p8SRvaQZzQ9IS0Sru3DQ2
Hy19Wg+VZx0rHd1ZB5G37Z9ooJAnUaRy0/bZo6nr1t3oknfawKet+uIQh6hVnELrt04RoPwCGycq
b1pK5QIuwWcaSu8USrIpZDfssXmFaM+oitqBUNSc5kkco31luPG+SN1mlWXOp4iLCVMLd3VYG+sq
CacLdMtV4iA4DCph3dWF847ujnClqHuPbUXWj7RPsa+GvfAA/A70Fd2MAokV5FQASks7CpQrNK6/
9LGlXRBgwAuAM2H3wTYojOEpBaTHgH82RZu/WT7atJl7WU7jHRYtfW+0ak8nvAZsm06roDTRMIze
wVCdvgk7Sm7SBlJQVxnuq4CMHaYY07qIcQhBhaNZhODUGu34KCv8EF4PhZILfzrC0NuJbD+qcEWQ
QANpbOdHgI2tOCK1rYpXXjS+AdnCUN368Cr7lDsxCXyCAXQ7OBmxWMUL6w4mlXSY20BsocsRkBLY
3+qCkLgmcxqm2FTPUVuQ7kUrZzv2qbMv01vVSOR2jtWT8Hzf5gZJD+U6ccAMI4FmcRG7RytamybO
dX/ovbWLsxhAlfiwLGjlQa+OhSZPyaD5JwjdG+eZ+ke4ZUF4zgbmklMWvYm+7ljJ6gfRpeZBhfZF
2GW+Kex42MXlO8MzQWQheN8UJdCWituXwu2JLZwAYXeqXxlFYKOZNY6YzgpikcJsnViUvrFOq9Vk
N9YmBtTfde63ogQs6AoTdAUyR8OJWbKljQBh4sWrNEYhBDCFBZLm3oF6CZfdnMxkh7ax8ZzupdCj
AVaJOqfhVEKvtxdW2at9TqvJdkP/OJHWNhJ9W5bBp5IOX9iEd07ClNJfGZHEy8wJtq0NsbIr7zOe
YHSpuMg6zQz2OTdgKTvrDESoOyXGh5BDRrsDy5JdEJEgtQCPQkGaoSvkEZsC9HzY1CC3dOYFVbuv
fBQ3SsWfWofIVeqzYhlxZye66Ks2MNX2u/xLOCq0XF4G4BL536HxlyYC84tuBicJZpyMP5xNSBRJ
zsq9bYapBmWmdtPnwuXShvc9Z31HOrExsMWQNBWZKM65waTVcxwAbrAanYpGP9PJdCk8ACBGGCz9
FNahGht7ZyPHxF/3VmDe3mZtFsI+zUICOdPPKhPE3HcgpG0yql5iwu42TQFlJ/LuZc/AZYyYmaea
tg46bLsBdVwHnDVJ8WJMNug3gJaLCGAW5FYwUWVzl5nThwj0lZfmECAJUvLRl8W2/s6CBGmAZi9N
dE+rYKx3Q5J/Zb89YqfcPeJJ8ghrvEMe4kibatVxIgGnpK6/Ktsm2qr4ywCZJQ0aDblMxxc44fTS
o6ecQXvhjMwI7IzOYabo1MiGIJp7WSJdn0A14rIa0ot2H9YKXXsR71FJ3Iim70i+cb52UYT6x0iQ
bTh1sbFbwhlAUZh77NuQPTKqcgiOZONQEsrSisI4S2yQTqs5hKl3NI9AxRuQvIoCPOGvXRnqyzZI
0U9r0caHvYB073M1yXTDjYruXMIiaZa9ixontAnALYNJRvbpNxTKNJdSmoxmGG6oZKDedeQLGuEe
ZBX/ZQ2WYtlM7qf8HTUAffJCTntJ5HVKHSqKKX37MTPJNi6+loOPU89NL2kLJ04ZSlvp3Wz3a/dx
xC6zmCbsTZb+nnWaS+HYrjat9j4BRN/ElDYRnOqkl/bvqcvSaRzondDACJ+5524UtPZJAhaFcySJ
pRtPCZqNbVbkb8LRnjQdRXLfrIwQHzT6LpB6WvepxpWn6YCyjCRgXWi4a9C+RwBN4YOfd/d1V9ib
abDk2hI2ZMIWggXCWUQgg/uASr3ZeCWGMreh8kESePc8Wsgg2oQYi8akR99Dgl00lTFug0bkF4Qz
BaEflb0WDZKz0C2aNQWj2yCFuum39ckIGk4fm6ypKYGwlzJD5mSnoxkTPKaYZSwQ3/sHT7BIRi8N
JKOyrZXpZ5R/a81YCp+ad0TTTEzVrozbPYuZnGabB0itobJfRK2ksglxrIML5aD5vFhOVa86h5S6
qmyP4Ja4J3goG30te/JGj7ZAVz/pOum7MAKitdsN9aIZgXa1+gyRM6HTqonjJidKHnZXZhdRjgy+
gdoAgjvHbUWRDa+kJaWkMt2cnIbLxB7Q4/QZmrDQukyV3x9MxFBNFJNRGOfh2ox3XYDz1NEU/imf
pS139vow9MVWVAMtiqrU4HnR2id5nTvypJZOGd3BpSE1kmJKqtX10VU5JN+4p1QFQ9mTro+hkqZN
hlfFL8jCqJNK7WGR4FSmUAGakBPBI8sgMr1zWwlzJx+0mDSQCIcrzrDwMXCBeHKHr7dOUAG5iJDi
yJZItYgEPNsxTnZAb4A2hn0WVM346jcozaCA2gBdss7etyl1SqeXFMpRS980MdMAP7VXGvFKYYZd
j6owpBkPW40GiMuhAn8CHrUlCQKvQDaiUxxq8p9ZOx2iJMgBcWVJ+6CIqnTR7SGvnLEjXSZJdQ9H
G9KeM8seWHVJ2leHVnrfTDUSsmHurwiJ66vXR2I27bnQNFx97kg3HTX6YDp4LXg+eNk9ZxkG8sp0
TARcCb0pTrODU1kvScqaOClYDFvIwCSD2E5XKOl0xDXXzZSxpLeF/4rShiBzu/uqTQFO7Ct1RAfK
QVtMp2g7k0jQI7S7wCbhYzAqDEchyeOxT52zTYtjYnoVaovZKVcLBZgrdbkPpDbZBdqclRBqMFWV
elPMwel3Ipi47uRA8AuXo4PpN4jFYWhtgP5dSvhg8yRzBx51o5OgKp+CVKUUObP6O5GFzuwpwVMP
YAdIS1h5J/iZhMvN7tExbmu8hzwyiSv+/uj69LrJ8Y5bVezvqA1J7Alsmr8ejaalUaFYyy6ICbqF
2VL699bclENqn+47xhPan8hg0Z8tiwRzYGlTQlTMXzeGqCgDsbu9a3lbtHW0i7ChXqFN14119Wv+
fO6EuBXDwPl0hV+IGYPRVSEeo2C+7IeY0q1kLcO9VaKAlIXcNlpdMPeSvHZ9iFcqXqbARJfX8003
PuHfZw1t5PypjmoJRCUeZnaT0mimvXn9Wq+kFs9u8Qx9315fMER5O2E0Whbm8OUK8OD8/EHx+Mnz
sGa8xxVmI/QcNuBEI51O+tKcPbRWB1HnCj65PgWY+q5XTb3++VJaSWqvfss8azaQXI+FfT0s12PV
mNT6zDjYmI9UyKdDZEtxCCbhgDJAy4iLLjpeN838qPE+6raA2NiXI/czUZGzyhoFL3h3GFDMeEx2
0Eu4HS7V/9x8Z8JkbrlJ/ekp1yrtgINXw741n3Mx12eNEm+a6TXXjYeqeq07zXuG7FpfTn09bWHl
7TTmHYfg6oCdN97PR4VAZU9EhYCBo76oWYh53bhwu4y1B9eRiSNjHwERjOokxV6xK07cArYGiDSI
qUUU2Mh79F3j5vrDbr7YLSTVS1UPJmKxCU9wm1FlQ0XPhHwePZx5iLjKPq+PDNQPP2SgnQqfY69H
iTV/R9fv4vpFdamVb5xi7rMlEJOu/JrawcYXG872+s38cf42fc+aqklwRfx1YrtkejBt3pttDa34
eiIPV5SPGOtmJ5kQeNcDwn381+PlDxVkwpymxZ7lxPdDcP0vr/+viHFV/fzPGbaLjSejfT52q6qT
oP3QgpQIDBbRUIidq4w7gxWxC9lrZZuSuffcEtUn8aUJaQJj81orlRCrXT5pBZ1xAKIzDHyiOuWp
d51vxUNaMWT9iKElZYD1QqIfiwzlifRp3Y0kIP/cDL6ksISHubERY4qsXaN1gxFc7nS3HJaIAO47
DImr1j+jpYdhH9xKh7WbFnGjF1iZEYksNPiRohH3pSofamQ+JWDZSkxwJ1Im70aebia/OA/dOSmK
r4ZrPOuhgaNeI+qk7+NPuf6coKlfZF71OeyKz6ZLeS6xuASMPLlAdc12pRjugPrbZZ0A6SUBNOxp
0OKuYWphfWobVp6S2Tvt9GbTuvRS9IlgsBBYbB+MTH3c7jGpgLOEUp2V1Xu7MIueamN0EZwla12k
xlJP4SkYOvfXUMfQ47nFFsEEWbrDrZ97j4kFx4xCxNF706gTrEfSCMbW6+9tTGb96HWHRohzBgvB
vPOm+yojgTGINHiPeXqK7OGNBQlFO027aG2IQkAgmgoFq3Wqv1QicoISAhe9sdT4xuRDEto3RXY7
euk3goOm2ajBAJqFr03LZEUbdRLF2/TkYV9Z0l7c2eitPLn356WeSVPZ8EDW2qW6Td2cecKAykzk
2TroYeyUEOTpJZ714TlwiVhToXMemWQoKbkkjJGus0Taj8cJBOgToum1YQGb0hPmVV4a7ydV5ivU
qSJ9bezusXG8l46DMEWkQ7Y98jffsR9klh68XL+vMxRrJCsBnZq+piZr6i6hKZf0zZ0IXNqQ6JQl
8qlFmMXP7WCths7EwIuOOfRxoOX2u5QWjAqrJgokcgHvtLd5haOs3ExiOOLm2XLBfzQxzHYfhc4K
/lxqDvapTrJ1Y5fwNyJIMHXsrhM0uosK0GFeaVT4CaYjw4bS39tkpveJPwI/T51zhruAyNTiRMgR
bKvxADLxmBI+hsYbtowYvhatcYly+TRJ9yE1/C8+YQpLk+toKifQA3M1tqrJt6wINtdJjUt7JDrE
Rkin/VyW+T17CWzQB90M/XdbkCIaiCyD1k4GxEi+GpWSOTiXlbsbY8Dgawj72yETTBzTtb7DsEy9
pgPaFQPrtegUYGQBGWzl/m08wKEeg4NrI+wKaHTIkPZID/hQmSjrsPy0y0ki1VQD7St04DG8Ae0L
sCtyDY2SW8G+ZdHjlhBUA89hcVt3r7rZMvhpLahJn3CTieHAaY1m4Wbqtm1wUwca7VsEMVHIXBlX
8tEpjMfGKzrssXTUoyRfJSaaEgvNDh9P34sW5VLmXX+EgzeuCLbajTbWgEaoYSl7vd56HSSzpPjI
ajtedk71GdcnUSmdj4/TeFfY2lYR/dWKKdaCkLNmkWUYatvKp08IvbcXqNrT+H5Mo/HY5h2JYjQM
UzjlVR7BHU8dorlc7ZD0tXbSzfAEn56WX68nt1WLvcfHY40AgF4HPa+yQ23tElBFsxqw7Oh8MLMI
11bb1UuuURem8GHIn3Hx3LEunk6GiE+lj09Gc9oP3DA1LG4KEtJ6HWypbyepfynipFxPkzi2Lvaa
hND4wYsazvJvIpPuekqmYe3hC0tTYtNFsYgt72zTSRoCTHCk9JkbkdQLP+Fv03VFVhoUT3E83jYF
1dg8tbqtroQxw3OeuWtggggoBI7FqQGMstfc/kQf8J7sxzdHt4qzCX4OjZbmXFRm3+g+6q8MPjRa
BvpAqtvRaSCPOaIsoHILKo/3gR8f8qgzS8s0nEaJCyMqtw1i56rPgGPFiWFtFQ98m3YoPyh7jBs5
VCsLtfVOD4IHwgJacIf1R0ReBxpBbp+5fI+ootCl/fAS1FtacYIup9ahyO7iqEtXiIHQXOX6SUka
MnX2jVvMqWEg2+Rg2ZxYfW47751bere0BrqZvi0ORg7BOSHnwRnX/dT2GIW4NybMyVphLc0GBb1S
m6QRGf8xZRBbNLS7U9ptLoSBtETd4XdaeMiDVen5twapHysbtO+KWW28sHTYKEp4SGMn7c1tUbJU
AFyWutMyHsT3MrXzi1MACHRyh1S4tsdxww0xc9FRov9TXoX+SfT0tcVaIkEik8UQ4kUObsE8s+1p
VeN4nd6lxyWfG/7GJ81oYZHAQVMT4YmCWGpSPweC2ALzjr6UOp0fmul+TTBP1xOsNjXjXWBDOAkh
waytIdRpJqFTEdYNnTYsLzVC7JRQnxJRzaYznfsmAYHTe3hSantnWXV/0hzvLfJtBDgVN1yRE7KI
YS+FJo+OyaVYyoAWtt0t6r9lKysSEeh/mflwGUHKnS3O6njqka/040lYKES10Ww30SElrhUxcXaM
GSXwXeEaNjJAz1MZfortda5ALFHwxidKUItt3Iec+pmxsTJ3YyNlSK30sWzPTUH7tqOTsMraCGBN
a7Jm8tvlkE9U4ByTHB21JaQsvh079K2TfqBMBpUMiMBSt21/FUvnLo7N2ygf21UmPqXUtxfNjPq7
blzw2XVaBDujqB4FA1uPq3EsF64yqXhRHKoA/KypBcfbRAZrUpa4+SPWGoLqGPRC37ozoq9pnXkw
HHaalZ25zYFVa/0LmXDgpobiIeneYnUMzNpeK6ZExGkHNjhr6wlEF09IBFVu+uoHhHTTi5C7Meu+
TMbwxrxpbYTZi57CMCIk+C7ASIeYwFzK+A4fIWwdt/82RGJPpfKk5Z5AwTmHXIpX20bvrorKYaG8
n3SWVzPBrBWYmmoinVWjVraVvFWmeJuoeKwqpeGeFSw1W846z9POJohTtAcBQqO2RGLmcm1lKbHE
LklHEksJXyeQWw3laj/ixqNkem/VdbKUdY6hwFojSd4HeL9wMSb1ZprmUlKfP2PmLtELNBjSFH1W
Cyox2pvjOBTOIXLEjWtE9Rret4bqw3dWQHaqG5WlGz1FisBqgOZylzFDkWl9ihxEnnpeIQqJmk1s
vxZdV6x0/WtdwSb0+R7zKjI3rWPgL9D9177CRjMDZJFjmALimI5TDHkuoSHGeHLrCwb/AgBI+Zhn
rmR9NbbLyLCaA8hqPVtUWFgO1+d6HSpKTSy9nrMGeYi81hF+cneuL143cRUxXNiM9FrhAqoy0DoY
vYXyWo9W+OObA2rxhnDmec3mcb5FcXKQ8wcVQ3FHT2TYMOHhE+aXfm46oniXgQsWvZxhP8lgZ82u
o/180JNzgh/Ho5SxrjK/PXgzSBNPN91gVaB5KDxyvZK4475S0ktngggzr6XrgHuODTtwmkhr3V5f
150viSnG/RX6dKVBeS0TwQmjyKoPQV8Rz9jScKMzcn1KOgTushK3DcWy+nBFZEV6nVc7XD+LsI6T
Pe0uXM8F6n13LojY84bKza+bTOnxajInY6HNC3sxr+TxCN0bKmOmFmePYKvkxh6C/nDd1FUxHCZk
OwARtF0ww1RJZ+gpbbG5Pvr5Wqn3t7jjaJu5BkX5eQUeBmN3IHLUz74///liIaNVaWdkJic9SKVJ
kdXmVDvcfu1hGqqIu3tAs0jaSbsoJSjsbC5n1YVHyiRkZUptCWSWlu6WlvB7xNs0h6qemsP1kZif
Xh/N76hNT+0s3xWrBjIDrOpbjxgMoN4t+alWm3gH3QRqkDiSOBVdMw9Xp3w1P+qSGooLnc+u8YxD
gNUZwFfvaxtXpjfX15KZt3p9ZBAcvNBbhwJn0b4bljWscY4zm9Ai4yCCztin9dv1yfVloQqM6nxj
RJLrh+tG/vXoj6dMeJt1WlkhiHn2Cqy1xSm7Mhr+Yb0tre+b68sYyiGElXctmTmAop0o3VZZcjGw
hDEezDt73eOUScLSBVNEaib7KMbJQIrF5vr0unFqlaxqeZ9W3Ilhd2OULb5//i87Me+O49kuprV5
P64/GTkRoHxzhfdo9gLvUdTyxsfRTERbFbLmWpRI9vKQxcrkYlSNIwnMdmDhNbqYyQYLX36IeKgS
lylHFwkdB4h/RzW7CdTJMO0EgkXymg7ZG3Mg0JBjvwBt56yMMn637eKpBFMbILolZM+olxMyXDo9
KLimlMNFGNORaT5rCVjryy5u8rVBoWIDFPGoWNGoobC3acefk1q0+tCR4YppOwUYHEDYHCn6EnQn
9jI2nnDvvuM/oAreQQEPk9m655LMwUxxJTv3ECqYnG6nP2gAxxa1A8z0/4tG/h3RCPML4Fr/b2TY
8jWLP0pZxL8pR77/1g/hiGGIvxuWZ7g2IhDLtgUilNkL9o+/aYYp/i4gdfkuQ5Mwr0ywH7gwYZLj
6Zm+D4LE9SxTR9HxQzwCLsy2LGQjnu4xfni+8d8Rj/wJC8PH7ZD66XiOa+mWMAXall8DPtVklVXd
tsOl6C1/bZT6plKDOHV6hd+iironajvFvhWxBxHLBm8K1mRhqLhi0tY+dAFSI7K7v4Z5eergooAj
LS4z1AZMNCNncZPrvnYIBN1bjaI967VuT39l18CI6hGs3hTJCFNGec7mly/ih8zpP4o2vy3jQpFF
av+piZmPt+6brusK8GpodH7/x0SBIQzjK91juL7b3mfKq8g4FxK7lwqLUwkuZGVgLt8W9NGZ/Tfe
SfaDcaki8a4i/FT+0N2UTjWcTYNCOcITBb60c86SLqvey/bWjald+AIpuzGE1H+8IDujLPzWpX28
YwC4LxExPrp5KZeG2XTrIKm6Y+yRqeDoxYcqo/4oHe40o4AzVdT9nvJacrTaPjmmirvyAG1kO44p
5onBAF8V9bewSbxVM/t42gGPOTcbIt1RA2jhvhg97cHBSbMrxNgtw5CIuX9+TB3O1V/TYOeTBUO1
4/mmb7tw8P8gy5GhHXmOP6pLOI1q07VRvPE7knxC5YaPHY1lu5rGgzYJdjbWKF5UyYsq+2+eCJtt
TE/y2KhqkwVE3XRda+1UqVqypVDb1clWDtJ+gBia3huhXHCgzSef6JUFkfSfw0x1B1JUerAHHU6B
QWfh6U3Yb8jKwLLfPxJ0FS4iB28msFtm7QT+4f2FReuaeXkRgxFtYbRQIjYZ6UnSzm5IdlvpbTff
fAw3ZGTvjUfL5Vj6060XOVQMQvL93LwnZauKzqlR3owdN6cK01s8TopISfs+jb1pl0QqfzbVpbZp
3Vok/FwnWz833QxYGMfkx7D8m5Tv13Pc+IP0x/eBugxHFIwxrmHL/COd1yUVjFjPrLkU9ttVfuKl
EgZ0l2g7TGeQuTCbHzthO1R3RbxNgYc5+OJqGhqqJlLSLOxLqwSMbAV1AVOkP69Na/35X5w3f5w2
roFyznMt32SMYTOfVr+ECIN8CkXVhAWiEq05JKl9LpzcXtsRyXzt6Pj/4uMIOf79NJ0/DyGcThGe
OZ/r/XHpE4ExTrWMysuq0YzoRjPea4Lj6aSa9tqQhrhQZIeVaoFaqbmgFjqJwo7flkeAb6yUhX7v
3lujHz4rS8/3em8xnLlvCXXZTAEXKaOMTAEZVNsygLna+KN7LqccUKxJBbMBNXf+F8dv3uHvSs79
N4Y2naNn4qM3hSUcZ76b/H4AXZc1b1jk8QUV4ItLBigGRU7+wTMkw1WI08sBrohpuVs3JFKeEB9k
RzlhB0lmrE1somTWIxZ0/JI1MhoiRbi9blLhv9MscvdgBpPtaEzpqtfRLQ9ToRDISSoxkpHd4L8j
A7ff9C1hyAHkMkwr1MvzzqB3ZRkHPaaz0EgXp7+LMDhAtvDJz0sU/dFhNAJSbpLWRZeYee0qR/Hu
Tw1DQNVswgqqHnFBAykruC0VSjUCUTEGuRUm86b9UNBQLpokgAbJuKAvFxsnzwsMau6gGkMna2A6
FD0dDVVc/vlxt//rieS58+0Rbjkx3K6Yr79fTlwKReB27YCIT2+pggF1G3j0O8+Wn/tIY+DtAL32
KAWI9Bu/pYaXvFv4qUx8zK91CktOpsK5ibRE36e91gEYcIN7YneR7c/v7ZolEMzxW9umF5FaewzE
yUtSerN5doxuqI2Ot3VG3Ka0M0YiomxfBZRLYmvvRe3ZK+Di/nrsJndp1uNtUhEeMKVTu6LFru3D
wnjozZmQY2KajCavWyKUKlj56PWmEIPYxcVsHYHThxq9XmPTyy6hDUkikF86kFY3oNDls3DvpNkM
n7zGVme6V//8AKMc+y+nNr5xRgSHaEIUt7b7h3TVkR4+q0hZmNwCfKRGZhwhQhtHvRl0KAmxsc0m
B0fr/IPrZvCwAeGG5T1S05hQ//wdIyDyZaqwnPz1Z355i+0mBkXZ+Rd//rUOttGyc8dq9f3vXn8c
gM3TiP36652Tg8G2iD0xE+5B3Mx/Xutlvgf2vvnlF68/+P6R1x2Mcj3YEO76/P01VoPswc8PH0Gi
kn4NF2iP5p5A4f/L//Tz3T/+rvEtD72RaKZ5H/7axV92dv7B9326vuf7h7ZVfkMEORYtNPjK04+Y
U34ch0BIIIrX915/ct2AqOPwXx8CK1yl9SXiHr+l5T+tgV+cNCs4xobp72wI3U177gyGPuCf1ppw
vADTASFgPfPYZ6RFH9Df082onkat/+hKYaB+sU6JmD70QRGONsaPKiWvckCKFKXDW5UTrJuA+Fz2
sOOXw0Bog149Ba17SRoYgpRl0IrK4pMZM10t7elctPo6lka4JY/7yA2/WrRGRkZvoa0tmKCLCJbj
oqLGQQGDaQIO+Itpkj89Dne9xu0cjgKBjCZ8HQcja0D3Y1KICVOXxA1PELEbyHLh6cNDT9FnjTUa
QzKWVTgN78zO5j7+ZOExO5BCu2x60/mENuXixN/qpLvgiUrO6Ib3fG1qkzqSMrV5Q5IkjMEEA4FO
kW+ZOzBh3RYqAZcBDjCPpFSrvI8slF7wdzZcvi8ie/FyOQdMVNUiBqthWw3BAAIeYyIgrZS+z15B
WMkdD7Eqyh/aE6cSQhyAjQjQhTA+T8OE+cs6pJYL7bKJjppCUpJhMPZsnzYS6VtNIc2TXYc1L6ef
UwTJUUNhxsgGkCHVg0mJalU65n0SyrNfKxqLPrClEN1E1eDw9RFDUq7SiuAx8JFShkQiU7FZF233
1Z1xvFmRbpVB52CAk3BjiZdUVUsiguH/jhURetaw8MgPHDSn2BIlYhxL8opNA6bVGO+pXms1LuHI
cQ7csY/IB2k+RjRzE08SwoD0DGztckpAT9TZfe4W1EGBgo4lmQ7Q6Dahoen70a2blTZwghUecT4s
9vO2bBcFuiyYJRUdnGUsQ4Uzz+b2HtWn2h63zghjoKUmxKiONT0mSJooksRc4JcJV1ObMLvJGYpT
98mooVJN5MUvaHXn2QDS32wgUU0lgkGL3rBEdiVdHNQ5MbnLyRw+UGcfsuFZ2Mk3TGAbuObd2hbJ
fUGJjjayeyDHnriRvvY2Ncq8xOzeLDc6EddBaT6+V9znF11qnIo6fehI40iqZhULtLJGjyhbZLsA
xT7to+cBMPtNX8HmQwLIV9bdSgoGK8VKb9LLh8iqzGVbwi/E1HXRbLNdl5QaFzG6pTNy5k1Xi/Dg
B8a6S4pHq6u2OkEmq6asJC4mUa5UjDebWjAAR3roy2TKvk2iQzNaKbhtajlVOkkHhWsz6+4uba7Q
6PT6KaQDXkkt2+qjc7GxTm4wUCwMLzKRxWGw60k1LhL3jW7PDQNWhsUpfR6x47Kyq8ZdYVqHMcD+
TJ7oIQ+JaxYuQCuI6ndE6w5cWglogtccGeEKsjDnARmrrNZJ9hpJEnTC8dI9ukl2Y/URegMJSKeH
ZTRN8PgbryViZkgubSMARraU9nA1PdYd60FjMk6ai653cLmUh6LaTcwvcbaXT0y2NmCgn3onTDZE
WJ4MHbKnMusvnEP03Il4RGaOsMDOQSvW/USDura/aB7Hb7C7dF1VKX3EMiYXjsxuAGMnRANy7Wa5
AZJGPJjMUKF/FgUIbpOikVaTuu1779CFyiV7iHsUGT7LoTc7I+J9PtIwI6a18LRncCyMfk74qXPF
lqUYMZwTdV8KUHacnIcacGsH3ZkBMlslRNMBsqJsZYMVp7Znr6ZEJHcZkVCdOTa3jZ4gORczZRWs
aWrJreNU6apC2rwIlA9gDEzpoID3tSp9SbsOvbC5bBwHpaz6FNH9HtLWo5yLZVoOqVz5rbqM9m1Z
Y2wdaJNjiYP3R2nfWEXOnZpMb23hKl6o3D/KkfaTT1951LMRXY1ubQXhHW5da8fupu8885jPrnZl
P8QEaoeMh8tIEioi5l6tKfMHIoSZgSpBHByoySALUJbYL6QIn0x00nAorEfb9NAb8A1PCpcYipvl
GPiQBOPpwaxnZooC82OWxrDprFcuMNx1bfyUMnDCz2sAJZj1NmJWPaWEPFS9wHOfhlug6OTYQ4Ie
ZYs3POGpdKvn/8PeeSw5zmzd9V00xx/wZkrvWd5NEFXdfeGRADJhn14L6E+6N35NpLkmCJJFsugA
5Dln77XrTH9aVWL6LAOawHOaURmkM6/V/Wjq4YZ9YVsV0x6ud7vzPISlwo7XLWpvGpyMWdAzhGgo
tf1A6sQq1IaRFopfbvUkOPaQ7pliW5gb85gGjuAIYNJ9HIV6aTUL+bwB0KbQam+HWOMMcsjZ05h4
8NKBGdh0ECK+otP+05bZHwPZOzqJ4eBMTDgNY/jQCYZaGbM7GUd/DbKDkXQ6tNea8MWN3QNBiVrU
nk757jYkHU78yHG3kvrbUDXFTn2EWC7JkOMAQ2aC/Yu4TAxHofFhOhridt3uz10UaDcil/X1co9l
s1zNpjK66248gNYBqbE8bH68wQfzy4/43900aTRd2+GAHMzbR1kEO0np/1qeQ/YgiqAFvtecT3c2
0qVTH3ga7kMwlojknF+l/9iBO/5x0yxhomDEt0EJeclbi2jIoNE+u4JgkfllA4cl+pxz+KOpDYJE
9bzYtwVZi0Cd6A17+TcZOc1vszDObiLVh2YD+vBNTVxou/RXTY+HTaC3xRfC391yVz56NHhZRHsk
7oDuyZ6kzGlqHhuEnKu/z4Z6a5T5L9MDNJ3rJDnrDFZPPmysHWNx6zWsAtwl/F90SVck1fEHnWqJ
RSGKL32rnGuUccqo7GD8mrDK9PCrcXqBtRvbun1myXMeqJq3Y9gFB+SexqOODma13E2331GD2T+j
JNzSSsrmPkaDcXIkzo5eb5I3z/Tflns6k31L0eK+t5E/bBNvsM+FJqMb4fEaYm2DYT4WS7GB3dT8
9qOkWemuRXJAQ6iaOZL86ylXe7Rr01gt78XGlMwwQ/4MgqzgBunLvfVEwIQhzHYd8T5U8P7L8gEx
un7gdFW/I1C1tuwH/bnO6gZvWJ9uhG423wJB3XLXCoEkvi8BFQaU0MEVNnzDNqmfcgun/nIXCMAr
P/bDb/Cowdo3NPsWWG521tCUb2tfwKMP4uflrlEbPREGTNug1v1tUzniXPC7uzVWgS4ZXsS3yoN/
Pkgo4cCjy+7JCCfJcCKuDkav9KdQdKAV5m8POScTbT9YtRHP4UjGB0w+q4sEbkNU4DCCbSzEr95+
16bc/MZToW/qrtEvIhew3OkO/r1DqZ0by85/0kS1G01rwkuH6fg28hrX4WiVvwJBfdkbP4WL0t22
e3EdUULgRDJiJJH8CxzVHT84LJDpJvfVdA1dT1771i02dTp6P4CP/r6UBvlVixT76qsmuRpVKzeF
ALnuSUC+YXdY7sWSD8cz/+smBs26LHfQg9T/HrWn5fW4IUaJckz0W4bZCvQ9fod+muR3h7Ps7wuK
ia4TIghvIwyvi157waZUjv/l8WUt96APgUTOL+o7B0/nHI/mPCAf1ZeE8738FyeATzazte/Iw3rk
a161jTnifcb8KpfnIEg0WfMBxQ+R7xTnYj40zcX9p5sI7soHMym+HjMI5QMxAf5pynVzOwLV+izH
drf8l9BCE2EK95CkWkJtUE+nLimDLT+m8SMd7P3yPEpzjFXtudkjjAniHjnn7lxXSz+6CJf//B3F
ADwwGTQwpE1UMKO/0HHYvVgenJZ7ZJFqV3gLgkfYyCApCn3YpdCOW9MTbwL+iTNMw3fioy8D55mc
ya43n5xaJ2M3G77ZeeDMkpxw92NW+3pMS8ObH6Cb+YW+pPOamwzRcLkqxJQEWENTXR7I6AyiB32N
E+dzgOs6w33XL1+XP1bCB2o4Vu6td3x1w7mCJGF+1jSbnvpeb19S3ExHpwZmJrDffcO+NDkWfivC
fnatHotjkOv1q0mDb3n5uqsg9IyFdS2jcLgbM6V0ecKuG74AjWXPrbQIShBQkpfbyxjtglT9ZzUK
ViekQx76wTHfJs8+LC9RWHj/+2g0LqlKrAcHj/XfZ3Qz1ES41fzHJHXNczdyrF6e0g2DjYnC5cPH
frvH3Djt9cDNPvTE3ixP2Q0xSropoWjXm/ARZFSCEJMiTfNl8FCVBng2WRsPFT6my6RgiSzvnRH1
kTbP9CZKh/rMmBVuQzB9VjCljHacHhhzMHW0wwz3LZ7MJLWLZ6Bpn39fFWGLULxEf9dJnLv6GnOB
5Q8ynm4I2MvXDvrjUQUZNe4A4YMgv+XVthPR3bVMYArP9C0BK+ySmOLp76cjWwiCUSU5lofezYkJ
Hl+etTHa157GKHEqfQ4JKifWYf4Cc+1scqL/8mGF7XCA8pMBuf3qNwjx5r9rBpal5SfWRn14X352
CLXAQMHZM+NfQ8epOzKy4RTYYLgslgQqxBojKjihqiUGukndL2afBPRZTn0VMLLByiOzc23hXavM
dXa+B2Cg7jrOqjASCO2E80y4cK9TrJIctO91gApN0KJSDDr/nqrpaVSNfRWw8XW/Ij2GCpZTzI87
ZtqDmdiotfrZQCp7exMMLrgNn5wLv2I8YyQMk3tfvCJKOyYkFEKnrC18Av6hKakBE095V8+iqo5m
5BSh9Nhoze5Zy+0v2hiHPPWdN+S00RoHbXdoXWXuYo99VDoQb+DVoV1QxHWEtYeIad4A/gLPQT9p
/tLKk+cn2DaWi4PjFKe2M8/NUMd7P8Eq9O/b//v9ljsvG2v2cvy92trxPiqn8/Kw5QmW26fFGrJc
/PeNHMaDtfAce9WS3E7tRGbsCXnijOT01p2GnXLy5XjluZDLYk7edln5Vno2/ZeECigGvrkHt/qW
xB+EdwcsiIt807iYCUgyr071vMlanbVu1bHmLxGK4JVD+aLA3qEK2DiIY6DJNu0ud789pY9HLTDU
STS5Wk22qPDu5S0ngQEjWHf3bBLglzt0IwGTGcHVp2LeLJcy0B5jcrAG8zlDCOnIGCGR/kdoRHDM
bBgBY5vNSEry5CCyYxpj7oIeHltL2ENSdx+JjMQZohfJgySrebLf2k59Lzzr4kUNVIz542Evm1Fc
YI9F1oQ43SgY0rp7Xd4c3VGwpwVi+mpuORLOouyfTPGsGpXKDtP/q9HhvpBSvUANHdYSs+VJ9Q2f
laHrEywK45IYCH+X25a/lpIlumuRCduO2YYsaUzBRGuUpUdY0gWZkkWUBC8sttJgIxDcrkQ+JyZP
qRbxpe1Zjr2AvQBqJzVkeSFQWbO72RDSipbS0gusrTFH+aFmlqdqRBwlIk68CKY60E0teOgsxvRq
SdBS8//5++xOQxzxcr0goXqNIKoliVMdjTA9SEaGh8kADR5xqGLEgqhkYmq9cckI2KRJTtotAtm1
i9Bw3anmsbUX/AeDVGxc4GKld3G1kZhIiMkh+OecgUiFvGZq+rfETnaeqDGdRkFwoli0lZOcYvT0
xALitwE9QBOyA9fh+IMxp92gsZoD24zUHLdGbAHRG8JfvZS/Uy8EG9k2GeM1C6N9We0b4d5zaEAb
c+jfFio8qsbitFiqlkt/bVeN1pc7FdvdVmXudCgb621KAvca5gQGt96DBpodK/kM5Usr/9jy0CsO
4W6dy8DeNbVGnZ469hapL7mGRtLuQ685IGvERxua7trssnHvIGvfWp3R3rRkSo/R1L0pp53OKrVy
+PV29TSNdbZJRhwHwE4tLG4QMMcWGA1DSCTnIrROXWtYxOrAFBsH1hZDSGnMqQGIvmbtUROUd791
dmVNgzjKWFlXKJX18SWy+/AhE0G6tWCnbMnunZ40siBX/B9cXi092wx048kYmXCkDoy+vDeMw5LZ
HtvBlWBsb7d4gf6mxre1yPfSys7pnMu4bIgUewikblDOmpfFjLY41f69yTQDlZsAP6d72i+Agq84
YtWaBViI1ql9c2PM29nAsIGGiKfXqHg0dnmv+3L8DNjTgArVwurnSYcS3E/xg1LobGtW/uzXqNjJ
nuADMo1mjxLvUqgRjdf/3ggXjcCEn22lFeInjAt8P2IWD7n+39ff4+jmJJGTSVN1KDpnXeCyoeUE
6tl7CwQUDDnrCJVK70mZO7t8lhYuN2Gl++dSR9gmUwXnbXGV5cMAETmaRZCgPOXJHC1yFbzhI8IO
vqdb81AYCbkfdlQh0Q3hFuYyzgHdzr9zbAuzKE4L0NfBJoD6PelHxMfj2SmGS5YKYH9myOJolijW
s1hx2SxXdTQs4K3nv+i0zxGSimM/v5NlU1garlSEejS74vA0zZsq6vJtMSfHGHpskeggbqLTXxYf
XTxL/JaNPxvslkuL1W65xJNZ+POZ5WezYlDNkY3LJXuWGP776nJJr7xNMav5/pvVMKuL18g20x2E
pQaZKJui5ji2WO/+fZufYXVOY0iaf415Fu4yPBRyFfsePnfLfW0jd2IEaqHDnb16mcmhJLYmhGcF
XHDN9objhEjXM6rqbAR+TgpZgT2bqRutUZ9ju0lAJvYqrzJ3Uy/e7G6iUWPrsAahDxR4ns892t2V
GjleRPMMVlPE3+bNPCjljLhsXFbrqMYT7PfzR9LC0qKJH8yyMQ7Ly9vJiELch5TrunaAaNfuhiT7
1lsnPTtdtKlHY0b64wJdDlvA3mh80DNkEBI+0F5rSfyDsBLF/XBybHs4IXQJmQag3hZzSGaaEkWW
SXIetI6DduGxq5mlDghhuR60OKzCNj+ac3SETldtbRcWrOKgwp6MMc4KORfPakzVmnh8cw8+bRy2
L4tdcJz3leVwsFz6b7dFLj9Ecr6YuPK7aJUIYIjGJDVPkJ7yuInXmcBCxKwQcIBBwrgW+2B09WjY
e4WumO5SjJnCfsnKrN7pQ+rfB0wdLWXuNzOYYlMEtkNjGjt1EZI7PdtUambSSMeTlhZwxO0Wnlxv
yi4WKp5TWKNuhlvwFRTmNWHE+lI4zXD2O4tU3ufYCYanUk7BrURjAA+kO6UBA0GLaCPORsFMsQLw
gvF8vPc17AhXaSXWNNDehHS49VaaJPegSojpxZoOQediX2Ru/FD0WUGotEm0U1xAoKvSuVyB7oHi
pX806fBuB7/WCUft+0fPcSijDD0kFpYQrEkrHwpUwaPrWg+hj3HBDBjdQEcmOU6rPowAJXdRz0fr
FKOog//qYqATWxkjzErXzLOLVxES0sa+uemKKHghRe93o4fVdblGL54lINztdZ4GGWF7jv2Ow3IN
8AsEv625oBYM1BdmkbwPdr1dbveqjimCGRvozrPmrSnABYrUeYL89dmQkw6jFQZgUSv3YI4IYMzJ
eal0p3mHwkSwQmLkmzYq5TtcbwfBZclQaP6rD1W5dgD3W1VQ7mQRjfDmDAjtumAd7QF7e/eIxWA5
H/zUZIOyepq2WSGyva6rmFbOLin64UndMjeV92VjySpBPDEEx7SenYWVML6V1iAeKJyXqJ1BFykL
D4mX/6Fl3E7t8VYrzX+zMCodyj67MkiBSSFi8yGaL2EzLLZxMoMGbIzIjOqzk8zs8THOGw2Bujuu
xwljDtovxUctkf3n6Yj1Apm6UU2YziaOQHk7Nkc9dsyDLPM/RYNatS2r6i0AskMWraTZBnd+Y1qI
zmBXdTvWDVh/OVf+dKAwsu4QVZZOQFBykkMWI2aO6hePXL5jOeAeQ8FFP1m/Sak5vAjkuqkBWDaw
JflowaCucY4zySVVeJXDA8eLqOQjfgOigw0R/iGorthKHEqsIGV77Ju6emsYcGDhgIgyEbwCaOQG
N/iJyZT5ksSWeiF7MPdSPFijSo/N0Mp7ybtwvbE4KEuVl2VPT1zIVEm580ZGXSOP4VvjVFc+5WXe
Xi2T6J/5muEh2tP0msmNhxTYImrJCqf4ftDw9717Q75vJlH89AF9trBLoxtpcJ/1UI0XxqL0vh3L
Q8XtmI/OvJm66eKk9NELHKxULKRamjU/siDFmYf2CTOOyeGnaaAWhe74aDlTdexipm2hlcGJQixS
jgy0zZC1J3GSFtZbqoR4wOlaGfGPL1lKhAjNm7L9RHfl4taRBAgEkXgJAtoWbu1/RXMrgVZldWFA
BNQBSwagfwdkTjOOv/zc3WJemj6DoEMRBf9pE/nEWsBWlDsw7upZFTVH0HpKfpFmuPErz/1DSuGQ
7bQO0AzLM/8kKgVUkgYXAkjAMH5cnPpWDx7bMaUuGt6NILJea0dPGCByIjBj3XyFj/HP1eWvTDgZ
kjosFQVcwWd34OA8jPaHbclpD2Udycp8tW6Gjw6U4SE1+39JR58gV0d4B4P8DsRKnP00YIFr0wF2
3CK707Us1gRuMStNsLfP7V3d/RUUjO+ReMQvdsgggCnJSAqD7z1NJFQxhiHMx7am/gXOsBPZ/9JV
90Oqav5elljCEe8U9zxilZQEGPsK+Hv7YszSjz5pdmgT01c7GT5h/pO5MGT+Nx62x9o36z+9KxjN
hDBuJlJ7yiTExptBHa3AyaAFo0Xq4JLOxkieUKe7L+HUR9uUFcFe8yZzE3magT2sg46dG595Ek1H
e5Lqak/exnDT6q3iyF6k9msHdOm5YJ8vLVvdIWKW5Mn7xpEfEUnuji+2MNmKTStbdRpt1zlXnXoW
dU7Qi6UgZE1fuSnIfiHI2D1JlTxJTRob2CYaTJGqe+cxH1kD5FjV7BgNo+J1Tcr5elT0t8YAf05k
2/77JGYTm1wTbu9+WEz4i/I41Lpxt2qJ4T/Wd7UdtjRM44NFK+lAmwmwv9vbh7IDscj5FceFQtYf
z6BLHIjyzlSYgrEzh7WdwaYWpek9NyP5aFKU7inPLGZ6jvBOKmsjeGvMMq3cuaaZHn/GEYzuKdd+
YkNjRpcO1K4R9JORI/IvCQR56JnB9lZ1tTR8vGXTGTeZtgCSzRByV0FAciu/msZonvOoqkguor/p
+o3z7X8OgtA5qRyDtAkzPweqMJ4w7eKNTiQY14bA42nyvtPK2GixUFglXHM7Ecp7NEzi12Wapns5
0ZjzRa2OnWP5q7QhBDFSPgglDYKIqUfjBakMfYVEeHumX+Jqt9AcHFu7poi0t8yLq6cKI/bOVwKe
899vUJn5xorMF7eQw8YPMvktk3SHGlnbO32cH30xfyq69VxniXXUs7w6VyFzXMOQmNSc4SmeBu0G
pm6/XHPcLmTAmko8fQoJyIQll+HWxvES63c2id+NY9hwoUDMRjIZKCM8GMfUl6uMpRh4zLi+KcUg
o66nVzkgvDD8xP4MuteSINI5I25EUCm1q6XbxXmEC4CUSD/LYvpfm0bsPa39wySDyLoQYaFmsbSA
AHzWgEvlsZG+JtroIYvCdhFD0r8Dygru7JVAQ5Qh5ArN1h+cVoRRxPZ0YEyVPufFsWmkf2pGFyeF
roGoiPgVSkmHFObITZTAy7EHcb4rY4IiVLzL2pxov5i0xqWYlgXo3jA3j30vg+fc0BDAJMlDCwZs
NbiBvHGI8oR/y3vKqmp+h+iftGsdssCq+23avxb62F5pXvg3qQAaanXnvBGluC9IpsNUbFRHhsbV
ZqpxGSUlj1VOHZx4utdM798Tiqo3cyDXJOzL7RDW1ec8efxO4rrc2GkPf06OrNAKBgi8mxwkEU4b
RX/hpPWj2jsVQC6TvmuemI891LtdRnsMp34K8NwnpMTpAewraIClXcs3PMmAG4t4Xcy7SSdLgcm1
Hh6z0fkBlurOJXz/iMS+ONss7ddhbCSwkuRedc38zsPXyMJok6Nj/RXOK0ptOMDRNMmuttfCf8TT
6q2arut+fE4sbkseBP2iHHmQAdirm+f3ONp1c2pftTAFeC8STnXE/zg4U9cWx79dDDLn4kjr2faY
sriJNt1NLSHDABH2IQqGcJcz+2CEL7+LniFQ2xT/okfDVM3wikvvs1oy3eSp9qEo5nYqDo7f9evS
4oA9uU5+tgsxrlor8o6anouD9A2Dz75FLjZp/bRKzAE0Y2xvKk/k706p02KhX18qIgxo5gY/OicL
PY6K58pL740n9Y3ducE9MS21r7y4O48iic6FEbl7QzBPNVtmWW73WYg6Ynhb5OfBIz48UJzDkujD
iTy4WW6I6lvbCKOS1yS1tjmR82RuWF35YKYA9HgJzJ8MSiHeNi/KeiVXUqFviB4r0HBbXnq+pYFl
PBV1qj+xAzdEGyomo7ZN4Wc3l0UqXpRxQ7IKhl7I/MDAgjjcxxUgcc4fyKJaszlbtWrOVcJZXjTj
MUKAv2fFEa6MYMbwlUDKMv5ybvyhOVMr3zQXTRY2vNehya812V1H1iaA0G2TNh+BrmeWWZzd5Ges
6vRhIDLwrGfaFatedvOzXHGGs+MrnS9gaLkeX7I839v4k89GEsIMKTRYSVgRh45dOacb9t5kzCjL
9k1FO7AkxU2B57xp9WQclRM/LDcVmYGctiDMpcrHW2VmLxFQsZcOqBzy0uC9W3zJ9Xs3gNGJqqc0
IfhXc8GudQO5koCit76gT+IZBzLp2WGqadPBn9xHGkudgjB5xhVflsvENxXOl+O29VNacbSXReH+
6LWxtkQUPWejZ64thY0mSr7StgtImnXLgwJ3/K7QJQH1D9ZFAQdU02z5nAGCzhl/HPwgku5KOBGt
v4JsFTssn/k0aEo1Kj6jhIFM/qPaudy1vobIiFBqhOGhnzMZkiQjg551jmh8D/CKaL4VsuJOJ5nJ
yTzz3MbDhPGDTyId2+Ed4wlkIfQUDJi84X3GOCjGQE94+DdmFWWP1BDlpi8beNbCbQ4ODYy5dxBd
l00CWWPjlEa3CSK1xojrvSybjNbuaILZTorhvS8QQ9UpwUvkAuFtcQMsOBos9bjNrzLkdGyXKGAI
V8kOuYr1Uxb25qYoZPVFp+oB/96H5mgHavGOpRWHgrSlfPVbounKL3PkcJe2c2CE64sdkUIugpRc
Q7bV5YT/BSnf7Ji9KLJB8Jja7x1ECM5Sxi2s8OK5mk2tnhQvWpCJs063No2QbmO9/hNk2nhKWkmG
UNVUZ1PLKFQiHQ15Tyi7QrQHqMm4jgRq0GT3iJdOtXSPyNbhN0ndNvT5Y+va6pp2wSVyh5iSUiAy
Kxg4a4haPA9ttqrq4qTT+A4kO1rWWSebmLar5zOjookZPPnEOwR59CUtL3hrhQcMi+UIGlERvk2D
U+7eKPJL3C2ErSMw2Xae2V9i4rFFdI/iOnt1YjC0ht5fa3OeBpJqcG8i2zsSy/phNLFxR8dyxnBX
Hy18qa9eaWB+rlMGMnW0TUbQEqGfJj8DtJZ03/tm+FL3Y08qAqSdBoRO7amr5kTykQq4YL4XhJsh
1GgvgFnB7JPWV69n8KrL3kKb1TKC0CErloSLHjIBdY6DR35QKmhYYLBxJUGLyhpACOrFxcma9MAa
CFX0MNA+Ew7j4V53XmKl7lFpF9+BCRWiNhGkNNFzZU05mIJMfJZVxADHc/5YjNndMiB1wHJYxTvB
HoNwCqNOGFfaVPq1YNRyRY6nTn2jXVRZb0vaUp9eh7C2VnFyFlH4rugJH5jg0e6jfKfn/JA02Jhq
q3gJldk+Wpq/cgoiJU3WoYXe6N+t5qO305gZtwas9IGp6dHBDY4cu7DedN9Kdsmo0f7PGF4Dp+YQ
N3r5c08wQSh8CdYhfwVVYK/gYkyUr1AIGWrbO/p6mPjDizQ6/7nwqmucFVuaVs5pEDTJxmY8JA5H
OuLwQlZvemTtTLo696HTI2oC+e5KYd+Xm+IYUGUpuurgVIKeIWfNPNEJosJ7sFZVT1cTmeVlNJ1f
Ni2ttWi196KeBjJKaty7djQ8GE5FGAUWQCY3LSIipsmp46P7H/T8jYrvhlWJiI6kxWYX6LBxEF4e
mL5bdD4i95Ka9d1DAqF8M7r22LWeFP0MHI3aq9eq3SQde4c1Ld1ZmuVd3TY5I3Am/c5hZyo1sTE1
G+prkDMUGWlOljRVD74RB3u8jeZGy8WrOeXsfFPxUONM2dqY2RG8GK9uktSHKMpYMBgCLcNYHZiK
IUYkdXErwim65nbwzyYJGvDW5VQUHKeq76LQ3POy0STY/wRfIC2XIIcmRMIsMbzPiP2NR68lB0pP
8hlckLvE2lGHIoBIWLUPvv0IdiJ2GwVjgE1NWoZmo0DyyNNVTFU3hnEm0Dv7NICircfR6LaL8Rpu
onHKanJvmOcBrnBbPNBFWh6YRRvArUCTwIIx70lj5WvcfurQabQNxx5KN7xPAJ90UjHwlP6p7GN/
ZyT1c+t6/pmWtn8Ooph43pS4d4AhxeyEFpeE2KZnmb7Y83E3MhJ/T1pp84I0hEJeKnOtKfm7cJGZ
2CPcsqofgArkiDVcXxYHVOqnoJpVMOW3DIvoOnaLGHRs733Cjhnqr1bXKqLfkF5ltakdNSN6GifN
uw2iJSFFsb8nGMX+1tVdPBKBgmZITGjgVPMV1N30ObjUoCTVpRBxuYpA5ALvBI04LYKVLsr4ZA6G
fa+ssUZeOtlktVcfllTWQ9//7nujfZhkhJVBoAZqacFeqSV3mQGfgTUnubF5UG/g7hwcOw7fU3vo
dlmv60czaR/Y0ZjkmzoB8y16UbcJvb0x/1RjIp+Z6UynvqvlNuzmAXYS2udh2Qw3uj7g/hitilWM
nOeA3vbkZqZ+K/pEbZq+fCvMnpjk0rc+3Xo6FJPlPtZYyBFJHYnwdH/bUYSuuE2Hp96rL6wOgkOf
6MhtRZa+Mg6EgDLLyX2rOTkNa2vfDmwiXgOU2vT0Mis+QUkjTCgEcJSihbTInS9HiMqTWf5O6oiS
J5G3PO3tFb+L7mjQUDl5bQcVywye0E2nayOL7cNyFbEXGCesuQ+Tb1yGqkSz1jWQWHz2FUvTiZAk
rZFOKYgyYB5XoXf6Ne9Njugpp0TDiuTz0H4Wmpk8mZ6UzwT47LXI/CxdXX9NXD6KSCv/ubTcpnV+
s5oKa+9BAL6mmK6erTy40kaB3jLS4qrGDmGT0ayJLwpA9AgOGQYaJMyoLSPEaPyiMfps9c3wnNSy
p42eYQBwESy3fdHcHYLyVuR5W2Svd86r7SPWHIWrPnhLDMZgTH23yn8lue4xYVffx85Ef1FXD+2E
/YQxC2W7Cl2wR/Hg/8wuWTP1UGjHUX7MdTRPeol4h25c+ALeDzFz7J68OB9ulo7ZLE7k7BwQ+RGT
bXMydSM8ZbvcsvtLmgNZ8VUbfisHaHFbuR8d9LWdUO7v3qPza7Q5yhcTAVad69oTLWRgPFOZfSJc
fI8YTp7LiafoqcZJHkKeIAIteuT4idyeDGwEqIlDj5JRQQ5J8nnZEPmH/WYKvJPZF/Vm8gICPyov
uSybpGXAUcfW99LBjdFZGhqk26pt/5gcIo919KDARhwybWgPKf1X5umdDxKbMbOlaVvBpA15tYEL
EiMjanaj2KPEwm0VEiMvOxLpaoQ7FHg2jW3lqb2egkyLbc0he8DyDw5t33XWMMar44ASiMnkwf/B
BBU8Khpc0PD9Ys84AD6GJP5WODSUDQvCA12w2u7N/x/T8X8V02ESvmn+h4nw/4jpuCZSirZJ/sc/
4R2zQfafB/1DXPCD/4KBRjb9HMdh/kdWh/Nf2ILNwPXnAI//BVrQ/8s1DINEsr+Yhfmf8/xzSofl
/peu27iIuQNrqcC3/59AC+bijv9PF2/gQYsD+ODM3AbL0We36X+4SRv6tDWx3pxLFAokm7Ib5+0+
i0zAvfOcc8xyZ08XGN8615aNGxv0a3WC08aM2YDx25kFR8vGF6Pk0DBf1xuf/VPRsGLaG9oxHQiV
u4fUF19KD0GtRWVzmSdesVX8Ye2GwrVEzllD8emCfkeBgyWJkHQenl7CIcK0RV/NbY17WNQJkp+o
vswAvrLpiUZicLvF0ptRPU3P3WgAfpmmc0vCx8rN3ODIuNxZ1T6+eUNAG4/BhEOi2zQB3S/UD9k9
y7Zu751qwi/f9eFUEjaC6C5HC8iDy/BHVq5Lwyi8TPR2raTdsZ4PVu5UFxuRZHDhfMpJn+7pauEZ
mU7IKgAMNxBciz5VFFiH+MiYALJizeQErteO7k9AxYZxH7QLccAZwYgMe1kE34co/jYSoJDYV0iH
qPQ/lvkSSPxG6ViaW6mN2Va6cbNilKytJn+WQ9mUNXlKLlrVvVY6rTAVOkQDmOMOE3llVdmeSvVf
buo9sSAxjyqLNklHR0BZoOXi6MGvCA01WFXpLkDpDL8OjbWzYbbd3p+2konMHd7mNkGnwRq0GMW5
LpNq4459eO1DSJExpNdtWnsPHtNSakhVMI2W90YD0Z8YVYoXjFfsTXweWZi9IHFFqmP0HX0I6hbx
lBrt9C3Jfar7P0NAl6QIddhlrmK50uQbSe9om4v82emDTcWEGPGWJOpTtfF8Jtfp6IphO3koP3xO
/7tCwY9OtH44xloOV+lx9Mv4kFcsWfBQvjBxAcirtCNGsGvRVNqRj+aMucA4R471p5uKHgSiAkhl
8PVSpz+ALqO8wk4yGvtB5901OYmEHrrgXdB6HVBvwgRDG8h7BDF0PUXleITMnGyzxnicwNCvCaKK
X+hHUIkRqG3W2Ao5l1FSKqXddZMPM8uio6N3n/STxo2FiHmdE6hGuGK57Tm99BKcu21xzqIG2Hec
x06lZFmTP44xgv0o08f71LO0jjXnFfMlr950TmCm8FpZOvqyQWEPNsAnWg1Z2ynCe5PWpWI/85ue
T9xxxqcKGHnr27/z0Ci+YnmUtXNu7f9J2XktR65kWfZf5h3VkA7ArLvMJrRgMKiSZPIFxiSZ0Bpw
iK+f5chblfdWd0/PvCAjgiLBCAg/5+y9dg4nyetXBhN1Fptwer2ncC5YyPdkHcYxdu44mHdt+RBW
U7wr7fbgW1hLaq2fjqawV6Y17RMSjHcOeqQ9Odc+7QaILKyWOx1lkR+RHw7lb2dE/VnGwYT5FeE9
izlKLSpnjBx73LGy2fczoZCj2DFe3hHfNa9zgr9XXYH6AbOUvu/y5FAx/l2TUUsgnU7hK1I0Vk24
qzCdyR4rJYXNkRDr9GIa8dUcKyK31zFBELf59K1rNRY0FSgBQh/MXAsfMYv7l8TDTal7FNDesR36
emNo7k2Z23cjGGe6Ar48VybdZl8j76Ws9oIQlPUNktBkHfMY1LjuEwb+LQa8iHGmiXYhWY2B0W8A
gNI9ioYtchxI8QybGIljOwxyQhRyBwjhPAPcal81GbFQZyTX2hTxM566YxN4u5LfgYXjB4JjREoi
282ZtzXBoRAaK1DE+Pp7SGaxVq+DHFWVHTDFa7sckKY89X71CS4quDVpMK8GibfRSQGkwpMkOHua
o42p0wMIGLGt6wayYItrqS9o3tmw4LvKa9aZO1w6LcZzlbg7aIvneRZXKw5AUYiq2qZ9+8MmeWaH
F/grru1X/KrN0SxYiMVmdaWGj9f07upNZOrVnoVrubJtMPNc2jZTLI5R0mugq6f3yQa361bzIZBu
e8DVIPGPRRey08+DJI1NGuMNsRLmui4GqDhpfjIbiUwTTmNjbhtMAYmrl3syRYm9mMIdbcDptl6h
qn7G9APKoVUk7Nn7HBh8laQctkbQ30RDfVdDJzwkZfZZy/gjoc1yDmSEKEYr5C6aXtwuxUQzeZDZ
cBABysbr5szvTdxwvjTKrWkIf19pOjHFZgofNc6GA0OSn9NYEqGR2hdmNNOOdewmSzDtSUZ1W5b3
9ZFby71ugz4tnU93eBZx9grUMX3ERYbUx+GuSbJKyNJ2+OqIBLkvEvkQOMKjAz6CoSOcr51NbY06
BA03M4QUnHZw0stxg1GMz5i40z4wTmSF0hehB5QFob9xDYuQe7CEdDXkR+68hDlNXz0qDmXbclXJ
byfftPb6PBnEUujPVnvfW022Fei4mUD31XYMGRH5PwxasIY/gdf1BolSyHrUyzy9NSO41BRxh67C
OeASSGmPYcvpVxvbsKzftIl8SitDIOr7Q7DTZYUnMyitbSTGbyKaX2O7qtZ0OjbG4DTI3Pq3ksnw
ttTBzRNutp5FKMhvccHEZsmuNcqdS8YUJz9JxY4BwNmIcCFO9AfXBB2+Wq6JuExonzg/0i1DgXbb
MHPe2J4rCaau61saWslqCIP4MvjZ1hnk0csps0tjyGFa8LG6NQblgjSLKXGZQVQmcpIWdaKSh7iY
kldp5Qi8legY65Q7BTyWPffaKwDjE03YbpXpZQSJj455TxrNGPrVTaX0z7HTHqADFGvGewJFsP7c
6/LVigGSTC3+SWsx4UZ01VPrI0ILIBrnVmsrm1l5CurIyKj9uJ5jbj5i5X8QnrwbOIzQjZ/1Bj2O
HbfaBxwqSjDtydeTa2jJ8DK33a3ebTJmMScfSDBDXo+rzjS/phUnr21iuAtDlDxV0aLZ1NHWTg39
UU/15xwddrWOp7+jldpbBoY53QuvJa3sFl9I4LYFasCRzNqSlmyXDTtdI4QcYjNSmfYtmJm6N5Mb
n5jdfsUd64xgLg6JBgvGAXdeW+Amp9bTj06Yz1snB6NAz7dcu7Zh3Bk6tkQM6N9GI692swul3TX1
4JbWA6GnvheucV6lqES1dJOzVlhHr5phkcjaTMi9Zq7V1HjPrdNMWxJZ7NC19j1aStGUmGRdQAtp
7iQnTi/QfTqcT6ecj3qGLdvhbr1hTsIVzLNubMAhEMFj7oJVSOJdnLIipf14X1bmyaHh7uskDaQ0
RXOwmKxDhSAgadu3hnNopWUcKEluEz82z/rIOHtw7M/G88uDALGKR5UEGOeJ45P55KAnq0no6cYu
85Mmc2+dD71x5OZNG8XqNrUZdlvPx2yb1AcL4s7Zt8gKyHuac41mfoWp1W5zQ7zZnU3oRtNuRgwM
1LbjJgQ+AHXdnhDnMIGwIbqOWuhsLYSljHxnCAZ0FUJ16cwwxmt6e7Uq+200OVaY/56BMCSbPHXe
Cg9/8OQy5uiIv9yoccF+eUqEkaFAvCpBROcO4vt3Sc/idHIcpl7g2voEW0+SlY86ArNdDtz8ZtDV
9Tvz4UnYldy7aGm4CpYPtYW938Q0lEpZP+doVkZBmJFTU7ezHEnOul5cko4Fu4M7aD3Vm7q+13Ti
5LPCjchwni3Myrh+RZ1AI3fvDGoMOOVNvLX4yHMQUYBf44CDsHyWdS4ucxBfrXx+qZhycRPW7DOZ
P+j9aq8tD95gDltXONraTdJ9GxBq4ZdBcgM4/seYIE7JVEa7GOlGg7I/20YnbliIXP1Itgx08FAC
NVtbfbbz4r6+CCIhrm19E45IKxGw7Gl7UX+4OGlp7rzM2ciqmhns5McsCoAmgMkMlBEAVj8RbAgN
xM2Qgghv02Zvu/xyhzmHZz6MZv+9xYYNKP/7hJea2Roy575Eo1qaIbRiLqMj3ofQJ8BcVtFmhvvE
nl4abU5vaeCwQsVr7YRgTL223c7hW1RN00llewVUMBQOr41noycxua2aCDe4NH7EpI7fZ0Z+btQg
i/XS0eqIm28qVDO2gwr6FLUuM9xQfjAw9i7QLXuG9skqmezgUUvkZ+a39W506CrG2oMMm+45ckS+
j6PPVhv1XU+T/maek3OmmWdzOs024/20/+47ubxSyuizzzSqHtalZNrJ2hW8Z0Mbsp5fJZ/a+5SA
1BnT4me41RN54TNH4aob/Z50smvV4etAQ1qDNTPNXQasCI3xjtEnh5JzdPWhZFCNmqYR8aHyekRT
RLqiWPQ+TIFQe9BMQuQEV8Zatt8wrSVMKuhCc5JGTCQ35sRxNPsPbtTfFKFGww6666F2vSOgmmlP
IiSCQNAFPtTC9zxxwGGgwUi04tOE5yakwald1TUr3ALod86ZTA28DYf0dpzGmzCMrw06nKdO0LXv
Hf7+ytCaE0ouuB1E/GWa5WwbpYpmHY7ElrN7M+vAy+fMYJjnrrFlttcKTVcPZV2V+yGaU3kTpEgM
WpXbjnf/Og7zd6vK70bd7G+kLc1dbHasZwkxJLdXLaxadBg4rB3uydtQR50TAR43pYWqgSlL7jb2
TlDcg5YVu8aZum3hAmqUFXFrtjPu+zwctgiXXjorTiFpDMORYMlh5RsfrYdOyXHznwlSaZrBWHyl
vJoU26wyVcctMdujDOSTnxqQW+wF8sM9frRcsgXb7qZAvLzJ8jpbW1bA0rIML1XVflUCCXAZdVsn
cx/J7SJKBTfKNvUMfTNVdAD8oqovdUKG04AS2CWu3Oc6sBttYe0MXRoXurtNp+trqTJQO8JQx8y1
t76tQzOJX2DdwCDQcJ5puvkYKYRqK100RUBVZ+iqkcKsxi4JPSH7xscmv1pYrO0IlBVcIKq1s65g
rV1FCcMcb9UCUsgUz7Xye2ffg3i1YWbAXsYFr+iv9CAIJ1uIsIoNqwOJdadeX+mKGxsrgqzGnJxk
ZHMlnOIbsfVfs6LNEuVNeawAtIBoWfm+m4pM20GtwW5m4yHhbNMVv9ZuINnCBDEU2VYoxi3KXtR5
PaeD4t/ijlXRF/oLah6pCLmBYuU6QHM17ylWDN1E0XQnphmFMM1TraC7XKdQ8S7PZ0XeXR4tG/IO
gr4ATy1auZq0+7opk42vIMTLpla831JtlqdcvAlxMWkOF3lmnn75ejLFOSar9lYIkexR+il2sH+H
mCc4Lv9bq3Zh2VQIB09Y/n7vBOFiSJMyE4iByixaIn2WR//V0xZ4dVlo7dFVO6jnjn5CnlaCrDgu
T5aXR3Mct6lsvvTGKBDv6JTeilW87PHyyJIxbi5T2/XQrEkBUl/FS7XmsA+PmXrTcoU+Xt4fK0HN
DlyO1EvFfhadwkD74LhOfXTXdWBkYNTbKEr17qAMD8jicMqpzfLIV/6j5VHDx7R8R8cCwNyaTRBv
UEqajGHw5tAz6U5WG/YrqZfDRutlCEkmAaNsqZ8bx5YClI/JDnz90ODrWDKr5iGSp2UzdinY7N8v
Su4oHCVGuaLWvVusJIvPZnm0WHF+v1awWj8UBNWKf9psFodNpklivr34aRSq3eYSDlCDAaf7V55k
NMDu62VMBx+X4u+NoRDiLLJxLvoguT09RK9Xivho4K/0O41siiVtjYxQLFis0TmgK5g1Dblr5HIX
ANuK/tdTLcUF5vdwzu1+BCCurEwpZ+LREN97RUvXFR+9BpQ+KmK6VJvldSQ7ISKiWAKvV5T1cgGu
E30MXvyfFidfkdlTEO1Gclm8TOkCb1+sWpoiug+K7b6Ysn5vFqNWqmjw5VjcL6/z/ycnH6vjgo5f
HFqLY4vRV0QXD8Y8U9sKZI17glkE5UuR6HNFq/+9IakEZeIveL36yp2l3D2Gotsvbq86xC3WMy9j
Da3cX40i4heKjQ/S7Kl0OO4SG86MRtAwIkVyDIg3sCBnYAfViUILx3IXdc/+AFcsJiNpExn2G9GP
HYKfgb7ILD7Mmu6sm1jHAU1WINsjAYtIoYJpZPxL7I+jpTOuuxqBihN8B5t2jxt0L3Xp7PrEeKwt
/2XKi2Eb5DstTqJ9icYrRn9EKV1jGOhsHUyG+Ey0R9s36+1IQsxaON7z5IQ3VgKdDRwG4YnR4O/y
6TOPUel7nMe5pEuXmNltxoB/R2aAfhgKckoKigYiUQNzg+9OMzEElVb2DI+kWKEIwl6a77re76kv
sOtBmnosK8/ahHn3kyVdf+wdVqVa+hynpLeKhOulvpcZCYu2wyEoVLucyQAi70DuSCTvr0nJr/U0
r6RLWV6sUSvwOA3kCzYKU4sQU+9g7RPC0VkqHtannhBEfCWm9t3WiRTAcoWmGaWwFYzBRg7I8YUv
3jWiY8iK2DiN0FZ+RsFFKOKqF6m2Kwf32PqJc/KSxkAR14iLWzQw4OWzX8iLbErwgSXlmc1fhky3
7u/aPlq3Gir9HMhYz2IZMNlLaRVPiIzmvUfCK5gVyVyaeGMbf8IMGK38Lv28W1muu8tOedEQCpJh
WIT9hGbFPLqG8b3HGYmIxHRRa48kTQ7PWNGaJzpZK2EOe2LxeoRJoHHqILsfQ8cFaZ+QHsL9rfaJ
fHCN/lU6Hsu9mgZUJ94Z2GRMQlXW80hSthv96GY3XlWz5kPs4sPQwh5TxFD84A1/Ibdi6xFH4ndm
tXKtch9K81Pm8jHGFasR1hGSlzYH7rQZe/qevuHsO6xIGW0JhLtjvG8wC6e57XEF77kHY3fc0n6/
wswM9FFsHBnoewuL0N5H6bpuwgb23RhiYxGkQLMgZ7agumsS+oY2HwwkMbiWqexwIKLyyG4mO6k3
Vut/o0IYoaZRYnasEeL2jV7B2zAm9iYkIXU90GFkFMKtBAX43YTSii5Hqx8sdEvmFH2TTWFiL29o
VNFfXbdFhHj0rnmYTf7w1BsuLMG/zxaYDlFNsAlIKkV7thFK7mNZRKw5JhPt5sKpxdHlAOmZ8h6L
kfPdzuMc+M1DmWNpHK3xWTdym7Ci7i3QevQq+Hip7TnM2iSic5Gw8MFrHkXFdxJIY+pwZ4NCwd4l
nU7bhoqx9XDpFBg9igmdlVGrIVQePM0TexpgT9gZbpKsDCe6cHKt1CgjQ8aztb0JVVYOp9bKIEjH
zGld2N0P9l2VoyqxcJao1haKdEhweu29h16p38DNKSjPnWtlIjl0kkDiuamPk9DCc528TaDQSDh3
sFpOK7guKHGizLg3Av1VJOkbje2CnF1kLAMCbM8Iz1xbETt1xLfzxzYd/NSR0i4SaPujalz13Huh
a8YA8MzmKWKwQmnyqWn8G0S4QeWoOWQp1ptWt8TOy7QPxwZC5kr9ZzO0awU4ey7jYd5FJnQx1kZP
YhiId04lnYIghSBo497JAwxAiGDo93EZZj0doCUY2pWI8uo6aquMULQqEt8GtLt3+oFMzLbkyAuq
2kH20YbrVBPvQLO+FcDdUrfrkJORzhh6NYlCdrEuUphc8YTraubCbmJ22RYhxLWQ22k8cAXvI4nP
AM+T5dxywYJWgGKUoUPP/01rkuISSNmzI9EAiKZ+NmcilTVL7moEcvRn4/l5kB6kwMCks0YkW2OK
23KyaNGau8pCfJYZ8Y0d+8+E2DekMNnm3gDAQj+EAPopvhD0ZlB05WANq61LyH2o4RJKAlwdmRRP
LDxfsA9rtLGwcxI/fypRLMuuI9MQ+VAcNxA9/Jc+QD/ldJnBOTM8R0FFN9k9AXumGKl8Y+9O7iOk
tu086Xsb0/QqYR5DwedAsQ/L9zKTLzWTA4Bn6Wpw5TuUFZO61nhoYSfTHcEcVAcofctwgKbfX9s8
+6IZaJNXhAQJU+0CyAjo47bE0R4T9dryhWUTK98t5qqCGI3smb4mruSZVcqyqUnzZAF0yr08oi02
FeEhFvbtMLUroi8fUL0O+xAZF5jmTDb9HtUtEb1qE+j4r5dHSCYDnWwcAlDbwNjAFfFq5NuVyWil
11CgB3a49xhMeMZ87GMdHSc9ScZ0drBh/AnimZFfaAOkcO12PABouJDd4R59v7pGQCYJcDcIry0Q
x5yqzD6muj6xwgeETjY4pm8atyiVWb9yk2xZobCIFdjFzaQtj8vrNfyqPToxinosVLTvt3PPeJL8
piHoxE63cv9kCZ+FtVyPithQ4bbEZjxTlTLKwofHQki0dchN1YE/qiE/MXW92k56lp+t2cvOs9Hj
UQjxpVN5rsMpBqQxoM9f1WHprIlJ5Nwz22RrhyithNosj5bNkKhAjuVhgT3xVO5kpC+h1YjzUwsl
XWJ8VQpXMnmc2xnRalRWcb+lW/YZKrhEh1r85JRtg+uEp5R61Qo+5aGZyLhdPiM3iP/4tFw5D3s7
aW5qmGyKYa+t5yZJ0ZS5Ew17ELY+xd+a6NV2TV4DvXPgozNvRxIO93oODdCyRX5IAnK7JpaBvzdW
wVIRoRKt3OXh8pWJ5NjApF5I0yg/o8kimKaIb5HFfSfFqjiRb0lucxo3F/jR7u5Pr+ESgQU8gxKf
qPzEjMJ+NCUDVY5uQ/3o8kghl4598Twkwjpx5bROuQw5E9IVMdt/xAUhs6xOhioRCOLDNhgFsOmt
nN6MqiJQBJan5dGywY8FnHsoq007tDG0IW1PmGmJsrKxVpaKeNXafRG0kAVRYmLfHRFqVbVHt1kt
6+0uCFem23CMqaX+snHj3t9hkb5dUnrAy3yVE11SbutHl9F8r9RvLUu4IubYWTKc3LB1KVtG2gZK
08HALs5WozKq95Xrrg1BSLWpooh/b3zicQ5GSAlb4Ixd8b7m5L9pP23JgaNBkvy1AejwxyOr9p21
5XKMOh3iS+zmtzhq/qEW6ettlgI22KCjhN45IHs5dMJeS1UjovznbHOI4plC+rjLBxEqeEZGJCXN
j8YVG4/xNZ2PbmCIz5K8QvHGtLpwzrUFPpYREA3KfNT2s2KYhMlMP9XHvOd2TN7CqpT7HvVsrxBE
eRU8BD5u6uX/GZac3sFZmEBtYBMTgkXImxnnuD1r9aCk8Wt37KxEfUv4+KDKmEpzXABB5Wur4t6s
ReoSO6xbwe8RrGsVJ3WDP9Xqq8tTmyTnveV3xyX6CuEiLnlLh2k121woLVUL+lEdc+foqUDamclQ
xODJkzSFrf6HMKeHZE7a3ZJm5apcK3IkSq5Kqiol4oOeZwMkzZJlf3azOsaW1awWCc4IRof4Q7WL
pTo+m9ZqDkwPNsuuR/XrJLLmuOxpSf4zyWVmd3FbPkKM1wljlOV4zjYMZ31SZlGM65N1jMRh+ZUT
1Ps/fvvynDDcX/83o6oaHhIbsx3Z0d/PpbTadWHP91qfvkWhtReIdfct0kn+HHV0cYSQQB3NxG2N
6uKiXmtsHAkuUwhYZvzFttsXGUMm3odEI7nUNrxNMo4rXX0xuikQ45zcrBenDspDOaTWr3Nz2UU5
gTIQBDPDxaIsb3LvR0Am8pIM1dZTuBeqlaKaJQTofuI2kfCRiTAPGB+uUcm2a8OVnCpqt5bzZXm6
bGb1haGPsKT49NyXPR8njWgly1RgwFsyKVGX8OkmrqM+FdImK4vYMYpAOfRHmefpCeFgyEKYeXg1
vXIH01aJyLN9lTb3WrbL6urR6j3r4Kf9rVEYlA9hsCqoaTYjvZYVLoOLjPU7VhA0I7lymVkHp0rC
EEf3Oq0sQfu6hoXKgXyC9Ef3upIfFX1NpJL5g1eZr0knvovMu60rA/ieltp7zLM277ZzkyXzvK8S
MrvAC5wQ1p9bt/ru9LgdsVHjfbdbcBqocqZIkVvyt9A353UvzXybAVYtyJSlUwK6z/LSfR3b3/rp
jN/gUmJ8LE0Hu7nZ3yZD9lbiUGW4cUGuSuBqWn7Qjm8fJL1KHFfMrKPpIQv0Q8d6zAtrSDlTcXRr
FXkLA2TTZIJIgP7OSwJr5d4bJPIq3xNGBRFfx4yVcVyRK+JN9tYyKYxZpLJQ6YZj1UBJVDI1PB4S
82AAHhqxKzWECZ+xRf7AtKA4T7UjMOUWxwksxo9Sv3PcwP6IgmZiNKFGPCVrVFgSG2/Qn0Nbu/o0
LraJkaZHMXQ/DZ91fR3JexLuIFqVmr9bTkaazkhIyXYbi0bfD8LbL1cRvyFwGBA5FxQcTOaxno7I
ELiuTZ1xNbJZ2/lR4ZMk6+rHRcD4b3/JcWn//u88/yirCUt41P3L078/kZNU5v+ufuaf3/PXn/j7
Jf5oyrb82f1fv2v/Vd6+51/tv37TX34z//sfe6f0lX95sl1yse77r2Z6+Gr7rFv2Ivwq1Xf+v37x
D23m01R9/cf/eqfnUmzo5DfxR/dn2SamGNIe/vt0rf+dvf94z9//84/8Q+hp/41hqs301jNtk4CZ
31pPz/ub7Rqm5eIbFUSWe2gt/1B8Wg6yTtdxubWy5oEiThrNPxSf+t9M07Z836Hf7BBV8/8VrWX8
S7QFaRYCmzm7oZsqwUvtw5/1nolRmXZr2dqhyzuWEt7I6H/2z1o8INYPdwzNC6ozJPghs2yc1Qpc
L/Gx/uk9u/ulL/1LSNB/tRsw1wgZgy3vmUtazp9kp7PRNqia8O/XFY6CKTM9wM79D1ynnz5G7rBO
uGi1lbbtU+x+nY7WKDKZLv0Pu8GH8ecMG/Vu+IZhoeUnAlHYzr8EfXi2kbS+VLjQBitzkNkZKlL6
RGRvWdLFO12+piK4E7H/mk2NtsIrv66M3FzNRaFB+pLydohxVv0Pu2Xb4j/tmGsRgubohu0Zlqur
9+9P78+Ytgwp3CY4uEQwA9pDiU9b5mqUkXeTu46/Gkd73JRRpJ2amdaeO8EhB/xvVxAWUYNKKeCZ
CVvsgz48yar0b4wxa25cd58qOlprFjPj9vxuKE37BjbZH5sM1ckmcgZI6ZM3bYuBmgOz83id6xjT
oDa9BHVenccAGy5pWuUFYgFT7FL/0mqP0e29Ez7UTkgHbRz2k6DTqs2DdgyN4qcfeLRPLYi5NQ5p
HFsH5j+XwMjaLe7tCGVf2l30vOW+y0JyZvDHn11c9GR+9Mom2GnTR4AX02qTcjd2Wzc8BXLoKAez
cpNOErDb0fDwa8Of60Ru7WqtvnWTT39K7/CbR+cszXymt+CRrDqbzkz4noJQJjuv7wmj8M+6lq8T
0yxuMt0WO8NH1Oe4B094JF/HKQ2iqMDu3LKemTx7Z7qbMgBXECkyJruV5j/hFBO+UnFftSL/q1Mf
SBGNlyF+yR0x7ceuzzdzCHZeJOEmnZktDq1NqYlII+68/SCNYF9P8VeB5BCeq9jmhF0TcHRX+uFd
bVlr1SDGMFzfJ49FVv/AV9asW1k0a3qAmwYB+TVtp9VcxaD/JWDO0CHm3aq6tdvImzC390wDtZXo
Z2KnbHtnNSaNxubgFoTUG77zSOSQUBbgIyFqCX3JhsEwAA0nH755pjGjzlTwnzHMTtVY/xCGDtDt
zpjdt9DlTlQ5lgmzKnjxR5pflUGLULP0+27sbt00+zIYPALHR/zb5DOJJNY4rHT0hpvC/W5Uj7GR
A6GBpXxN9B+hBAmdOtzR55UeETYEIpimZoouuEzXTtUptiTtkCLHoppUWbajsF7nQTFe+slod7DV
rTs7LygFmoijYor2Y9NgcczFxxQaznpKDGx/0/CT8Zi9ToEDrFBc0trD8LVpkcbsjSzsdlYcupvE
rsgGCxo8m0OwwVPjcAkwm4OfWaeytxCwI0I9sf5hnKW5jlIf8XCJdv29ybuIcIkkrlbLa1Blfkwx
DfJcAfKqMbqKsHV2jRqMLC8haCDXfHm+bLq++Kac6n/6luV1cEV//MTvn11e+/10edQAJd4nmvOr
DqL7y3xwGO2XMIgEqiNqI7i9bNQj25zdrT1lL2ZUMJnvVNdniO2yPf/+RoNWw6pU1dny5WWD3Jg4
9OUhhwzjAt5SbEqKb7j84K8Xf22X72J2A+BssOxfP8TMrKAB8Y/NLFjr0uBWu/SnPZl08CzBZGzJ
4CJqojbAZauf+b1vXqixQvr1/yyvTsvOL78eKyY7tjykmc/ucglBYIRYyxZI6ZzE/+pBkDM35/DU
QuPHkNJlM21OHuBWE+30+txF0ChkEty1dNqHAWMpteumAR5yikb5FNsYB/urpJX3jDrhpoA+UTDl
uWf1/0xF97Oj4qsyKEC+Q6suqJATZFOfH8hdVw31UT8C2IpWRqi8ak1DWz98AD1mbp0YAYx0k4fE
AvYnrCuZhf5hqrt7M/Twhhb9W5b5W7cHlSPaxt5EfsaoK6wgNnj2bVRMwU1RvBm6dxkrL910CVnW
XL+HFak4X52k1VVghS+smPwZEztd7CQZaHbj0S/0eI+h9haoaHSa4bTYcpqfiAPaB1r70bpM3WLG
wE0xjGssyCmX5/q+gDoOKQTHGPGVyAmsyl8h93E2OiGBsLGqcEO/fYNB5Rh0ccLlAOllG5G2Bn21
X6UA0Jt48nBP5UTTRPNVQxBYc/5+r/uriPoS6Y8177rP1MVzK2JRbRpRJASfjf2279RNC5FFL7Cc
N16489q+39WrctS7HRATlVkWT5u0HL9NRHnTaSL9WWqejcrr3I6Rc+fO4WEwp2BDQqmzi/vPZsi/
7Hn+AcX/m6M1xYMm3fpgaj4lGbe6cIira5HpVPV0XdY6s5mz/ZP1nk+UByK0riZDPmJmgAb0vR1R
PLhND1PBhdIORD1d6Y15jlJEw5AKx5YzrHFSDMihCoogIHImZCXHr4NqyGTexTgwu/Mwgq5MTJ2r
qop+xqUED2mcnab+NLwKGw1N8qq+YhR4jRHtbkw3iaiW+lPu0rkfYutF9OSbozM0gMAhua/Hg1Zq
jwaK3r20UTMaMe0kQ/ww8/pLjED1qrgGfDfTlNf8DOYOuEgxXjKM/Ws6r7ezZoGTclDamvCGBnpl
ax0zJkkZ/QrHw651rSMZRofJMWFiTHuWGAd91m1SLZOrILNup4esN21lfjWZvJjmue7luA2niElc
B+e6ZDVzlOPXTIcHJ0kIGA3nAUyxN6K3kO2GZK6E0T3zmA9OcehF4h7Cbr51K+dmhpOYghgHWolL
tGyehAPO88GznS2Q9Ic8AACpNeZ7g3nciop8q1UeOnUvQnOL5lgn+ksvUNHRUCZFCPuGLM8W8V/5
GKxTv8YuroGhJ6jpTo9czr35QQrrYcrl6xBY3tplCHyOggRQWahcmXes/I4pkIH1PJYHjUkPVMXx
oTHsfCdqKEXAKH76HnrR0DyPpSW5W+b+VlbV3sv1N4pIOmN+9UGoEthwl9FL3hMfXcfcxdL4cfDN
cOXTddnggcVnbjGLSVqbO1QdrfoRcETIfGREbdLR6vXuPLe+wxcVM9bAHTul31FQXHTbfW5SLk1E
J66kdqo9WXHVnu5G0I8QO7z7gOEFGN+n0pOwQlX+bBNm49rTULAFRC4EEYrCKOzRxDDWSpqp3YD0
x6MhXxIm7msvRNdngZ2XEQBRFFt4OcpVbcU3QuQnF+sXfZlDNMJj6uB44Iq8KTKLtpTsCZR8MOfI
xOfE+DQMqrfKSmtA3wZTXVQTEC2e3PnsxQafYkBQjJ49TYn48kb9fRqZOgXfNByqqd3cwr6ky1g+
hjiDVgHwJ9v3PoshfykrSJ+oU/0zMd8orHMyeq3Qz27dLEO3hbk4v81qYSGJZXqzfGV57deXjQwV
USgIViurp5qbzCGT5uvyXUFFPEvVj+jluP3fItPo91j/1KDGI2ItMLRdkubF7Vz4DLZGQD5RPt2a
iFqZ5NBWqUllQtiHiH8WSCmairPRnMONWzMx1eugXdkpmgpP/+keZFlPN4zLXAaixUNj4/WpWvdi
daZ7GQxWeuVMUpDbN/RHMnMtZm5pAXnLF0N7il2Xv1DtiY2hbytwvHNVdXn7wK9sfYtZUzNLfLGY
2vX4JwSf4oqGhc3YJLTC5PsQNWg/0fTwwRNrCMopuPTuZF0kn/fMvwi6+Ku7/OJX5heJM9Fa08Y3
rbI2maKdGVZA6sHoHXO9vGvjGLF0YUPAApkDcunWy1NsaVb1U9PENXWtERR9eMWGbXHT66xbA9WE
G2TZ5YeexJiEkJvqpTiaJdG59I8v9mAAxBr1e5Rb+tHN2/ymmvJN5GktP+tC0VUfYpXnyS7MaGTp
ZklSFXY85lMyIEVeHqfGhXobw5AZBW6p2j92dUUfvB2KW/rVBHel0Nui+mBM9Y+4DE+WHXRnPyFi
zR/nh6AfJgKBPZuMUWI18vRnJNhHP91btEe3Xs6Rlc6OQjqkaBkntQR3XuqC677DzN0w603Zud9B
Fo5rEEkVtd8kb81GP8oUjUlcTafIK65ZagRAMZsGKl0BF3euiWLwSYcxpmkDtKo++1N0LDpvYIjK
xjeHr4Hm1y6nYV38H/bOI7l1Lk3Te+k5KuDNoCdw9KITRUkThCws4f3q6yH/zLyZGVnVG+i4Nxgg
RYIggHPOZ16jzy+ZRZFLWyZDSDLUErmoBhZwYhC0T6YSf1rhOCwpnSGziingjZLsKpDnb7MYD5r1
qccUKukX/sE3CYUBieQBdWo6fMvwHuXvStiZLFJkdHQYAHlzQu5bSaRTTf7z/PGiWtY0yB6b0ePv
JPJ/e/9/fLFRLTeFZ2XnXQE/JOJs682EZsF9K5bpef2PTx9vqe/ve2z9+ezjY3+ePrb+7MqEtuSO
Ga5Fjz0/dsD8rQmteael1muB/uhfes6Pp//7aybCGQSN/+FzFRN/rCPuEKgzsIX7Ox4PhpxQlf3z
/I989F/7+vP1sWz9/Z04eKOhr64A9rQi6MDHx//p76HaWZL3eDU1dQgSf/b/2F/Xde+1OckeoVJL
gfcuWZ1WGhP1YxMp2BXyyJdsBmYqB8k+EvKMwFPJrrp2WyAgIe0HobFsLJIhSpLirZIQXHEOtp+K
txm4FVVCD1zcIUrCYzwCfq1n7mp8FIA+4ItTQ4fYTZ1RA0a4NT5CyNnOvDW1j3g6dPr7UzCJ2S4W
aMIIkTb6A3J2W6lRXhJRUxGNJ5XONOAAajYAztb1DnPaWlqZEKm3RoZIg1ifjQl5dTWh4ltnW9iN
2ba8CzmLCmuYFOnOPDRwhWpxn2D2hlQGpjnbicOzQyxE/MlaGu1coGu1vpCIz9s+F+btY8uk8OsL
BdXix1Pp/lcUAdYNwcOqqaBBPF5HQWzeKvoEsFFCLitXFlXJkczaW3zTYTvEOALMEzlBg6mrXWIL
hlq0BGopdGpFl3EvD8Jte3+QqF00SaihDFxJdjSoups9qQJOlWQq6xDp/I0cHoBxjJwjdkg6z/KC
ouaW2XTcQsV5rmTNYF7mHXUoDNtUGAYbJ1LoyplOHcgob6TpGRWG8e6+VZe7GZQ2sRt9PkvFOMjS
ZD/o4HZYDTIHkbpBZFHbCH27DCoSvDkDt4VW/20BCuojqAABtkn8CnUmXjyANWJmitvH1uNBGSZx
a6HH6sjwc5Dvj31qP4LCJejnVC4QlQWNU060A6nMgJkwLVqKt1zf0I5c5siMuZNkfFmk81tDq+s1
TWm8iXnW3e8U8gvqlCqN/j+vRQallbEBsz2cypyoF21vFS0J3v7YQrAv9BNNhtctybQ/5HbbDR39
NGRQtnh0KIs0Sa6zpUIFxtUi1aStcf/T4+9A4ZWtSSv+LoQfyfyUeBjAzUNA0koySjD32PiMIHg1
GMYjg2QrIzO3fWxlIVrisRLnnnUrd/Fta7Rwk2LA/2C9NAFl86y6zjS+an2YPRklLGigUH0fktm0
dt9qBTzZKEGT4dUQ2wpXV25UePAv2hr/eOfj7Y8HtHcSvXumApv6DyCF0t8sdKBZieP7eY9u0IbM
+zkEBD8jT8WD1GHAMksSoISmJBFE832OsMt4PAhxCDjunzYFAf4ZWXtud8L88vhDd/9IkXSIkP3T
Gx+bj709/v54asAcBQ0HJOLf/vDnWx9v/vPUaivFVTtC3j+v/fnSUmlu66m7Kglip3Ydxek/HXoZ
6qQAKojBP8f351D+HF71OPIMrT4sSXTNefwF6tfWUlG9/PO+P1/751D+7Wgfb/m3w3i8+fG+vo2/
MkhF0ORvCxqTIusu4EOtTM9pZ2zNgTbmvTPvgrTLDwUF56VSKq9FpgpPSS3neBNTniRKj1HCibSd
FWHxaCBOilrPBi/ZL7EWSgekFqOh1jo31zJg95ksbyk+HkJt1pdE9dHUzvswuTaGiDVlpAAiT79k
4lwPhSeLSYpMVy3gkimMTjWkHluKMFPJLaN3M1/EaNPZ5ozU1zCM81qNZRGnYvrFuiwt1M58C/JJ
RFsre8UDoVpQ3SAdVXD+5SmwTw2ZSaMhHNQQ+fEF6RDOE8THIH9H+NS89tFHiaoqokLSHjAnsqL1
Uqhh2PbMsxgb3CkJlLnxQK49BPnfIpCHZEXzsFWh9NtDp3x1avNF71td3SsdWNMCkGzH5KlV+7cm
MA/A/XXkrJ0wSptNIl3J07RNNmVAiiLNYz4PvKCQKKmadyyqOThCF1nnQAOzWCQTM9HNpAEwVm4w
hRvi/gBTZhiPAQTtylI/tdJqnUocVjlD8CQXqUYFPbrhllEDDRULDU2rZj/WvAR6cKAaPDqS2sSL
GbyuIzfi51A1762oSb46kVjMKoLy5eucaOH51qQLE21vn5tkNwws/4WaHPpKxrSmHvdCHzz1EwUd
hrK6zpbziAaYGUO7afX6KFqtV6dx6SHfnC8xDBo2uHWiqLgXAOosEhFNe0vVt6OJOVZRyBEF6K58
at+TQDe3A/yB59aK1y3ly1XRJ7g6gaEBCoTBS4TdliOVuNsAsVfRBFTBTzez3/eldpKS0AeKoWNK
re8GYZB2ASzcpLwp6yzPRzcLInNTxcOPnIegwvJQ8Yizp+XY4m1M7QzQsEULPLiBooPO19i9Fgor
ApLCC/BoSUmJPfEmQntDFtvHNQfzYxS/juUUPXUmLX49v1HlQIvQ0bpSXhZT8qtGZrrHodiyIfnd
K20KRb5hkU1h51uImfsIPmpelw2fZH2oYeKUm5oafeCbuYK51P7Vlvv/Td//V9OXhuj/2vVdfX9E
xb/0fP/6xN+avoj1/JeoKvyTVGi+ukq7bvhp2v/7fwRJMv6LPFPSUA/7V5EfFIFEEW1A0zKgasqS
9Y+Wryr9F+1eCyAUMoSWZtCR/nvD+2+91b869TTA/0Ovld4uekH/3OZEU5eJkeOil4RtHAaJ/9pN
JOmrOnAK+pM0Jf0yBYM2RHCDOnmmyVDG2d3J5B/yPmXc9r4eRiddAAQJ7LWBzX7ffDwk6HWCiWhM
p8MPdf14mO+GROP94fG0GIFx2HkW+SihxUuFavv68QAksV7HwC7+evrXa0LOEhTUG5pQf8cKxf8G
IFLvUkKBEVTOA3pXJlRWIJSBwgsq+eYMPUA2tbjOlY4agFDfvCqsAdtoJjap0SFQLep1bfUExjNe
WNGNwYYLkAN8hd08EH26FQ5+a9526AI4+ThiowV12VfaTnSh9Yt2acFemNJP687xz/IKr59702e6
E5aEXkJ9V24Oj75P/aA1PfpAYVWeJuj0vmBwTGFiAnmxVihEAccRgXfK1HTp88YQIAEzjbClgQXd
N5saXO5f+C5FGt00Furl4zgfgKzHVozoOkVzv8rCGXsjHqQZKz2RWXTsYR/HIJZDVvd1CscU6Mi6
Qr1geUc9ZqUOZ1hfme1HQpQSIUcgto2xksvBKQNA5VCRbM7PuFJD9Xy7xZWLAcZffZlHNwUOEC5D
42Dayh07+efhgdv78xQVh3zt5kNyHE2p8x+SUo8H8Q43fGw9wFWPLZjI+jJDadi6e/w9jvzxYNyf
Pl4TZoCK403V7aS/Oyw++kRJ0vthupCFZXZG7hcueeoYlMtDuBpHhUzFlVCbvsja2cAuDaMXF5OA
CTfA1s9FH5xPL/iS26O/4EM2dvC+LR1z+mjbZSWcK5D2XXdiy4L2iwvQC1w5bA/Q+5nEfYtj+ND4
gQ4OapNKuzuX8TX9lVz8wq/FLoo9eLk0bXESp8lZUDhv5r0yntXyu8D5MV3Wd2/HtHPvzDZUdds1
qhiDU23GwWkwQAG+5UjLqV/Nn+IFb1B0blTASyc0u43etpCSF8FbbVCpRsCbSMJCF7R2kTYw1C3F
GSpbau7pP8nBovsA1IuuAf3XyMYkLT/nZ1Ql9Re9g+92P204m9FpQEKyG92YJXtYJICvYHRH1rJC
dBvZVJNaPs6vlHafSuuz/L55pOL9nn7XUX+B6WKFXrttz3TfOROwaBt77hYqDuSWl8q7CQdf1QZB
eETMoznxevk22ob3ka4Su9wITzewAapdvnWALiFPI2bZ2/jxysCqVEdkdXVCBusa/ejxLiVyKAES
Rvb004HGqr8S3FqRP6K1nq6Kypm/RNNJ2xOZJWcX7iofu1mO+IH8hIWnaeY1FOUWtQovisr6msis
O92leQ/yRbnSVZcwGsXBl7J06DZHgk5EVsozjmBIeCEW7uGHkIa+ztg8leYSGgeUEMCQ4s0dRC87
67TZ7PaafxqX/MXysn0y2DpqAN3Gqt8gXhjLidSJq0gAGSwKEOxgdJmR+i+Eta30Yi7iXTY54gGR
AmyScss1n5Wt8Koj6oXDPBSwD/VnfMZSNtzoa7xSVyadzBh7KLcHwf6NTwrcnITo5utW2SK6Bugw
7CChVNlSfUk3YN2BGHTHtDj32+plPMjv5m1Zv9a4xVmAD+1+a9LrQ3r+VweMNzuUGbEc5YbS8GQF
1ZdxJ2za0jZ1J3yvN168EuFFP2N7E3MlHNQ2OzyXbh5d2qOKZMCvtYYp09gyTTjPcEA6/lpf0bOy
aX7Ub2WtfcTf1pF5B38F/Rx6ZUn3CNT8BafrETDe4IpImB1QPaBWLl0DN6sc7FQmD10rmmvqnjhy
1e+n3CtZDnQbTkDzIX/cChqJS5P74eaXsRd9Y3gFNrZ0v/tdp7j9DoKBflW3UexUN7/fIWfvyTe3
8XC6oRcavMZk8F62A4qiGzaNX7d+rnbtvIkt5gykYZbmbz7704s4A1LzlPa1Ud6YO4LJNgFZo2WK
toNx0iKPjXorJiv5A6FXhNcZUiy57G6kATt79RtiHcoy+W6BoDr0X9JlcZLQxKId+jE/J770Wfwg
F0KOZi4n3R9Gvh9dGCd5nS4ahH7yYBt6haeuBh+dcIQWtEv8NlfO4BfkVvbwDtBlXpWHpF1KvV0H
C65l1LhBgKTVqnwOMCxFf2SZHYSvqrpf30HwuPSMvfx5jFy+UI7RqLLHbfcSYJtUu2g/o1KAXaXJ
7yhoXaLJQfF7g6i/nC5zFjrmHWmdPSfclLUbCl74QVs+spBE8pCHxVUACcE08PQjw/t42yWfUeJY
X+GpDdYaJqhMIMoPKjbofNkRnLfxtegvSbVLpYV1pmwxQukqaJ87CbmYsDWE9waoFE2MotnWX9K5
fQ12ENCN6QD6E4px+DKQIBYvGmWksl4WSAuqfkGxUXqBcS6Kx2bcG+IvdFY4ZJgsMXnENw9tWx3/
P2yp0DvsXUWy5eP4ihYCftH8bOM8n4P+XW5+sAiyGb0VMGXDVxhCdztnyJ45BIrbgX2oWDmIULk7
n8kCMiqPUI/oWiUoClpcGTKQ96i/qj1GgJhZ2sUvkqqrrLdHHxArP4z5H16nr6+jr3ByJPtZ8NRj
mL0iICU/5Rxu68y7YeUErzUmddRZuGfFyseIFFDqGH71CFNnIJUo8LsoGOacWuQCRV9GhCo6YH4g
xJ7U7vphweHhstZMbnxbScXubjGx52ClboWgDJIv9qXCOqfAttsRXLU5GjAFpXKTvkF/WScnfTMt
1SdlP++DC1wYBz0KjGJfjdarmGJSoESiU75yCLQv62YvxDB4/Vx5KpsMBSxPCpY9xA75LFMx0tbg
R4JT5g3Pha+5ig+vNltJOcmol8cvMf5m43ZQdzRIAHV5qf9CAYYrqH1L0ZeK56S8BEetoGaCDRlI
3prwayBXppAQb3RM2sAZbmAdVZ8tbUiIsAJ+iYjya9jxgcgFMO1RWJerxZA8z4XfabRflr3qmtlO
DxzeL5demB3z1IPtngpOzd11YiK63Hc12Ld9hLYe0a1trcqfAs3wi3BQq4WkI50AiAN6jA1UO/lB
6UtOEGjDSouW4gIlqhLhEgh4lUcFJdUXggonDkI+fkgbK30xhqVMJYDOsGTHX+q13FlvN9POj7w6
1YtgE20wyjGJNBzzWpUuh3TCHHy2p+24MD/Va+GK2+xEL3a6T6ftr4DT7lNordDaWLTA2BcY1y0U
L39vj8ICtqgXHgRp3a2a/bBR3qrlEdfF/Kd+H5/oCZr7kn3MXrTBpgZuFza+bjLsaLa/ijSEnuvC
EbHT3nCOAEFMABYBgJx7aKGgKwhXLXKFVW5CrHhRDrSx4YJ0MPEgHKLLshA/rTfx2jVXjPbqC3zp
/ojgceo252lDrMRRLIjZtWnR6QsRfd91tst1JzmqG4QRr8O1vnD++bK425RHQbfrJxYOMAVOsWqe
h2eq09yxWNmUfjs6M+4La+NFusw/0egp8fKW7+YLfSGqOqXbMgZlL/zqDuUHIvcQRRP4WNxDLsIM
KPMZ6TI6davwLDwb39w49UK6iO3VwkjqRcIoAKICZNrG1cWrOZ9bghKO5EMin3nJ2BnwTSq8/WmI
FvglwqqpNgbKIZaTpn7Q29va4SZFcGwC/5G/J0cE+SrIcp2XLTvRLzpPTE8xiC5UdnpA+P4AcVz3
lY8MbXHFlj68ptoX36zTyCtMN195QUIUdvv37AmL9qnD68lC7+VCVlXt24v4CWLRejX9WPTT3JcI
PTFzbnb4UoG4uA1Et4f+VJ9qeSfFTn8CDmSlKxSZgW3B0dlUByx+YCxV5/SLH18p3rDnCyadEYPD
+Lo6yIA10SSCtMrnjSdZdIV43Zl2s58psBCo615JMf6E53KGuULmmSI6OTY02cYJntJ9gIOA000D
g9nJw32PKGbuJq1P2mT9aoTnMB1uCEUd0wGXyLNRfo63Zfdd5X4xvN49X4BGrCaMQ9YaHacV5xzP
X0r2tH9cOsfEnLRNkWxRZtUlLTPX2l02g9YCjckOLL6ETe79wbjD8KlIk1rW74ECfauPMJ6dYd/+
tfV47fFAvRXhBlAVGSymOxEQYF3Z6RiqBIlb45oJpTmFyUat+W9e3o+tAUDl+rF1E+5W32AJYUmh
a7VIs36DDh+acI8/jxoOg8v/8dNo53WupsMLbbWlkaB4lAp42IW9hw+qQjcZvppQQGTr7l8omxDe
IJM9pVbcLG7StM7RfF+q8+Q2QV6vrbxi2X9sKiV5/pTdBkc+6Ey3VPaLKyWMH8BFKcN/R4oGoAu5
W8QG64VWL24h6ktubIDxs7HjEBjJ+T1LGX7MVb6pkWBfIX6DgkAO2NQ2t2Q8SWsLTyKZhGqLbxor
hSMjwin7TQLhwsbWfdeLILwcAdF8fcFOVf2p29H9d+SzflZ2k+QXCV5c8PmxroBe591+8ut0ELyW
WBTNCb6D+PMK6CfY4umy697kNxKkecOvf0pcgbaL0y5120Jx1e189a3bVe9knUgRmQDuZhfW8c30
iMdKwF7XKnH1t3AtHqR3/dx+CpMb/tAI5ESrbxiHIQKculz7CespDb91W/7pv5MDSWqZnbRP09WO
kO/6eZlGJ3jNZG+fuZ+vCDwQ9iu37VYF78so/BVkBwn35fSDGPx7Qtz3ZhxVhAjtHHn3p+SboJhM
b8Cy8a35Kd6r0BEabNgxWV9IG05e9UNwGfExKOtSf0+m5Jf63CPpx4JUurQRta3yCR6rOzYLrkhL
PLy7QaEkio18LnfZ2tNhSux8qR3bNaYXg608QeuHqZobmLKzptniN06RAKxAYKr7NlmOdPgBQzPl
uVbhTdDySJMUez5BRn8N/DJwWhjZMsiQ0ikyh3bP4Idb7kp0P/LPBCLs4PVXWNgIDvZXwfsanZF5
LN4Gz4ZDa2Klr2ZkgXeBj5pf48drZYkiJ+q53aL9lLkE3+y1Qgl/cnAv2liNY32iRyec28i78fkl
L5yEU5WyD7VEVIL1/UT+TCu096SNxMRyRjARKxPJ0ahV43yEv+BbA/HoJFKvh0UPq++7XGZXxBEl
VrXc5h2YBmUs5JdCtSVXXYcb1QuPoDHweBwW1QnoJy6t3EYmFWzkPPC/XSg4DimOtcOdAZGqZXdB
OrJwjWu1ljbmuMj2xXt0Bvek4E70bTjKMYC5ljjhpYVCPDhcF0Bjn+ApafNEV6StRTgNnvyN0FRJ
RiU4ZPj8Drzo6U0HZ9CWy/HK1agWll/uAwpCb6g6pZdS8m47spfuHgQu43e19C0SgZQ5uPAFgH0n
gvNjefOaEKSaXRZu1mBi6wTLlEaLZufpUpWod9lt4yNQqqunjvITCycCcmQP0rFD5e1cRF7ygddE
4tzM31F18JbTapQxbeuL4I/0VF+Uq3uxTLK1jmabp5GhVI+KATWC2CEh+0UYv9+SR4qQSt/nbdB/
gNsBmRazTjQcxEKvnIKwlKW08bsP7fO2NG4OJPmZ6mTio6wYhKDsn7WrL76Mq3IfU2YaCWKWoHnQ
MBxCrNds9Fnw01Ou+Rugx3BedPAmRCzxvPFTKl1pA+T9Xm9pnOb9fhe9mz9UEZDHOnNjpCmUbnQ9
XS54d6QqILySfGuf3CTRK82pUXCqd2RItU9U0W7ZU5T4GQWJ1+6HKS56K5HKwMoeCzrkkg+gx9CF
Etz+SmchqZkkOS6KEyv9OGABApDsMLxbYE1FAIY0S+xJu6YllUkMyj3xJ6u95n0q/Y6TNqARS/sU
mR1EPxzzt6H+BcCeHti7uRYjDLEXAmWfMF4PO4tkGlTmJyLEoF7VnYIQ8guasotkb6DG09nz9fZu
nSbt6ZZ6Q+dKkpNlxyx9DpiZrmHhROBb60U47JrxXmZhCtWTJyRlcppzXrgNBF8+i5pTJfapYNIj
caDoQJ0A1YdqO1/7A9pNy+A8uZg58ob5SFkL5r3H1a2/sWehy6+cDY2FczcrSJOgxrO44d0S+8zQ
ittcQCccDSppSzQ/psvtCE6w2pXDC1UvVqJAO0QWoYLHklN/Gp7xRAUt3ihXxm4r2tOu3OuH6UD/
RkeqhVlp2xAsgPRZK77icjfdd3eMyxPXsRpW0+U+U+CQc+bKM+SEawdw9hgjLsIMazIYP1k1GoSy
E6YbONEdM++muKS74WC8q25nOVnoij8jfGaGHMY6n50GnAnfvuUE9bv0TSqhsT8adkEYYR0CohjD
Zu6ijlgIP4/zzYVRPfHYMwmYby5SdFG7wCxD25BnB4tyjyGTJjnxCGjHxpndIAgplrT60VCWSD7V
BtOKNboJlLCgnwPzHKBgLoQMeZINKxSzKDdWPOwMiVTTbp+Hk/zTcpnPDDddR53UoyRO7S7B0RnA
h+aik8kX4ucnAclmfWWgIN8x2dFTsZrJ/fE96xjWdv4BVAfxuOC14WZ8nd6HHSONCVuk1tWxV9Sk
dllyATSSYeC9qlcKLKYQ5J+bFysyVM4VckJEC4PhzUtGreAEyUIVTv19olfIbzl2zrd6boYl40Iv
tojFlxvlXUP2J3ezm1fOKwyLU3NRjb5524NWMb9jj/QYYIQvhajDerr0DNrTqEE4s+55NWJMKPqu
yvP9NzOzVB61Tm5H5CXtiCdL7TMjTlHvFzzodxHil8YhjdcTiPKGrJJlG5tGADSBAzxCHXBS9XAQ
uN8oKuUUv82OLRMMCuPdsGPZqCsvJk8OHD33rSemXxuVxBeAlhExlLzJoHLT//mRmrNlQj4lu3wS
LyyKFAXvxLHvAiGwVbFI/Fg7cFGUq3oJj+FF/YY7azz1mx5F0Su8WEgddri09tK99utKX8khBDbv
9MXqRnd4sFUW2NKGIIAsB2J/F0x5IRvO3BJXeDwow1d2S3PIaan6nFQASXvpc+o9CpPz58ipIJw7
ts9aYaOq5cXoH4ZucGyYSO7laBRquaZJ6frDqbno69tHehI9/b0qXB1hddGuHwX9blhJV80ffq0a
p2CHtqxDWydfCeNXie/ZAk/CD6ZfyL23C4vkrPrimRMLtJ6x2/wQi6Pe3pLFQUYrd8IHSzoG5466
NnflqyTZ4a9ukG37s3lp0aNKFMcEy9BTvwPejbUNhTBeUu+FVZGSJZLhv7cncv53tBwZK0BdO7cu
AbO5wwUsz8uNEUCAN7Dw+bccEWDnBlHN1pFq94nJMnaD3bBHHZg6pgXwfw3+6pdZ9y6lNjvCPtxw
l7Xn/Fv1wDzltTtyJ9jldjq2hhf8ROwgcvTSKakDJeuZ5sfwo7jTOjlUp3DJ3frFQQaV37RbiqVl
ueciV+tgpRK6LYCe0vuO382X6kn1xk28yPy8s4GG35lfwGKd7pdl2cJr51m+EHppm5SkZJ1tpb02
H6bJ4a+io7gE5yfmqFpZypKf0SAr3FG7hxkB5gvmNoLID1gLaUawcVyCT+uTwYnyZX/lZpG/Zbje
hm03u+ElWOco4zvNZbxOkKdt6GR+/v2ePc/b+txcmBQT6ifUb/Bl94iwV+rb/Gld52YxXdLQub2z
LmnqHqO1aPpioSH8D7bKe4Aavb4xv4hOhMjJ80WdrKLTjfDhWTuWFHTOqcwh21APUe19hoWWXfsl
LsDkPetsn+7Go/iKNjmyMbN92+YbFURWQO/ELgCBZMhL0m+x5VXpWTu4fQQ1y9FT92hMD2Q1yYvs
Kx5jZ4v08NLy84O1GZcYYr1KC3OLDF5JsvQEKINbF51Voni4DD5XA9w6lroYphK0Q2b71AhPzsyR
D514O/vENWrql4TvoUD6RM3ZROSebIyZj2gSsaFqwR0OsyPeagtrQZlgeBaRWccTpPUo6isIy88Q
Jh3EMIpxM/k1uAdrARihQKb4jM9cvjHhHgEQEuwUsf4eLQ5X3s+OueyQMVUuJRMrcnf3asO6I0SW
0VXyCBBLb/iS1ujPvA/PfeMjByC/jo7uctGJmDvZ10gO92R9BKYnrI6kd83TV8WFjG9DQ2BFYmFc
0AqydtlTGeFE5VDnmxkjaIi8iVRamfTDJY4B3DvCB56ir+OvyM8Dr72rXoXW777aF9iV1rDMjogK
dEi2R7b2Ym7ETwpXWu+pV6i20iI6jS9D7WmtT+mi+EYBFr/oezVfJyFDlUBBX8ZP8L2CREGhCWmF
2Ct1yiFeCLKRNl5ul6MjbwHFQogxxncNuCguEfZ0noByesbCPFevIRUlWlAE4zCrbhRjKJOc1PS9
5xfFq+E1Hs44CKIPDYEroja/pZL+tWwEal7tictWBbbTZxTe0EYCPe+irzgxjSxnKpzf8EF/lRea
HkGI8M9Co8UmLeODMu8kXFa4LRyATZV5abpF2fgzdz5pMLJouGrQ2YM7mrrCQl0OdyoMwl7uRGt1
YX4hbOCErxn1MRUJW0+FJA2ZoIZgZY8naXKjgEgDOhhpJynetM+eWmTrGTAH8wtFJd5MXgB1x0BP
d8esnZHtkO99T77KoKa3eKiewg1A39JDkmt9Y/AQKrOQhDvNK318y160z3ab9Pbt5oYfaMBldy6b
k/4Wk337bd9MCKahS69PXzTrZhPt6LGGv8pzsrCem/Xg9CT807v6O8ZcPQdJZzLmyOkijJYRj7P7
VXoKhAOOGF1173Hix1yLh3l+Yo9Rtx5fg3wzyqgdMpiAChGSLIRgbabrAkckdQupkCadgvpa70g4
deNvcl+zLtInCNXcXErWgqalEi4Cw0UTXDAXc/OqpqsKifvMoU1U2yMsnhBkEnEEPVHTGTu0l+3q
pBKUa/dvtV6Vfk3X9BYi6Ok2gseycLdZ/yA4Dp509OR6W1sNawIC+oUkfpgD2sJX/najtobzPG4y
1lHTFjFKacv6LFk+7DtS5uQrQoqDJctNl7cP7C3C2s5EiFROne1pcAwWRWm6n0sSl8oLGItPiQ/f
VtyF7zLzGNG9Jzd0uLh6RMApfCwXsD9HMJv27XjHWNsg3aKbz3Lmdbton2g7kNP4OrIgGk5PJWbB
lP3EzyUyTl6Jlm/lNgdqOxdLYjTrw7jcFCd/Sb9DnMXpHW5Rn/LAAD5z2JAN03fKTLcj4tdPtE/b
5wSBHSxoIE0+k8PTULTe6oE7g51fq/SJIT0U/AJP+Bm+zDcWOVlz7wtSv7QINt4B27F8s8Ihhczk
2p+HJ/XndqwIcVbGV4EhAfbg/iSvgmCLLJK+0F4Vl3siZ4VlJKU+vf4Rx4/ca2s3x9WJ68JczcUn
7H12qxoLaJt+meEYkt1+sYDC/v6eLoXpCRKBP6f0lrriy+CBtmM6kulMzcQ21YCYLxb1CEuC2HM7
Rhr3tWBHl9jHiNm0RQnx+I2ZL6P3DBnmQ3kpiqUhLGku0HGQcHQpMFGGoHeYhhcrAYFI7MxEQbDB
ofjdZ0qdZwF+jpCWgaCTSjS7aZevNFtYUjriXiCyK93+Ql12it2SgOlsHBAt0/bymuVRfVH82m+u
SuGXAoYiTn+RJaSKqdtuY4rGKWWp3muJxc7hywwl3e6U99j0Ww6QNgStrKV5V2f0DIB2moMEwb1T
ZeirMPLn2hsApETv+hOM/jXWDx0CmK8xYIPkUt2PNf4YMydwAv4ry0ld9NOBhjkNowFDL8OlZEm4
odL0Vbc0T+cXKhcebazXjjblRToIq9u+es5OLOoWaqEbwU0WyjcNI5CqcW0rKxoOSIIv07Oo7pP1
sNdbTMCc7Ce4ileILhmB96p6yxfJWnbxOOEjHxS723fq/+W6QFNecuRN/Z57gSes2kt85ueobgBK
mf7wKlphpUbJjd8d7cL9uMsXMg6rFJXuHbq7UiTLUEnwVT8zNMdnbjImPLnytbPyajJx70e4pStw
oYq87Ys3kRLGC6qgbbsYRtS+ELKnJ+sYrUu7u/zJlU2NYTg1oTvo1ik594Q7t2UzLeHzZS09F38K
PI3pZXCN1C9SBK9WRrnD0CIyVh2ahIbXQaUY6WX4oMhugQ+0lC4CdGv6D6O8MDsnA5KeXjN8jFtj
0wtP0o6FpZ7QjnI4e8ajH3enDId2atCPtpW3+ic+3z5RZMp/aAgf2T13zP0iwI5AKIqpzomvzab+
qUVuEZZ029gmlxJLlJMp3n+d0j86S5S2KpsWYA+pmqrfM1eH34iQ0kwYdpU3nQtlcg9MyBE35one
4Vh7xreWeC4GxGLtGDQKVSjjG33Tf0xfqcQYtJNf+hyr9qke7RZFQZylh5cQuSbFQ/kgSr38GL6C
DC2o7Bo7YyHSGxGJbVUanSBvXaVzCTdu9Oxasll7+oyvJBWgtGsUWuno0DzxujUGmexc/jQ3ZehE
x/ICIyD2hRWzg+gryaIutlbhz8MSmqfkMQzwuoDF/qwewh/pNNFv/jIzp3WARVyyH4HqbUFZwpWv
fF/v89upWe2aK1quF1qKgluchTf9NL6FyVJayQjSOvJXQ4jy3bmsFBTiLkK4wkxn8d90nddy40CT
pV9oKwLe3JIAvShSlNSSbhAy3fC+YJ9+P7B3/p6YmL1hiEYUBQJVmSePYbb4YqPpZa53a1DDr3AY
uLEoWGSfs78bqB2XJuXsPAw75gzEproJ6uV1vYkv6nb4Ti+S4Zu4dDhIwbp70d8NhjzxLTO86sX5
muTKBPw5ds8MT+Z6OZ7Nlgzu6Zn3kFe4xV/GMcVyaYVnU8uA885HGV/nj2arh8uotQVoABe9MWQ2
V2bgw37T3kizu0UfnHakHAE2r51HRj4VgrjT5ydtdQrCsBu3KTXYb3tYyZcaUGgd8Yf4jPHNYMG7
JS/zDW5AQVXLCr6oy/aiX6OVq79cfsc9/ck4oO4p24YQvj0SrSJmo7c88BgrM7iFN+Vnv6ebtYmu
7XGpkAmSgoSfrKCQvABYHuU5f7TOgsQ0pl8VF9Yx3jRP1ZUcswsyyMu4Nb50BobDClrIUduZF8f1
5Vv8i0s3OsRecc3OA2l5u2k8KrEP7wVYnrLz6ql7yPTIM+GHryZ7Bw8PmAVg/kln8UCLka+6X/Kj
P1v8t4xvfxbINuSrZko5e9ER+9iJ40y7Hq2KF2OXESznn8w/dXTk+rJ2SHnJYOd7/gGLiUIf08MO
w2ZGPhAOacEwm1stQ0T7MF91bW89UmKm9bN7UI45yydbT33ivMT27qWMPfvT+uKxTl3pv1kiOFHU
9wQ6DZX9r+ZB81QqtpiKCGHoZZB+wqRmWhUwrLBbABZFMRIiqeTKx/cf7dZyiijPzRXep2DkRked
g5Z/Ur1X+nNPkTT7qrbV6d2Rtn7XJ94JsqyjI+5fN6/DzYL5woVQLJNg52gcA9jqn91z/oxqBeCl
WJXkr4FsQ8S8ESd/SJ+7PSwq6z7lp2t80k44rAx7KvWKpY+PyI5JgxjtnF+MsOt0XTyo7+C6v0eq
qlP4WpwWihj2YuNHMO3dx/oz2nNpzeCpb3BCmNtUJNytspNgu4c+51cugZk+yvT0tXlracEHz8g8
1u3xjSgcvK6VQ/gKo0OcrCuogASA/2Cne07Tg3OFWHaF5nqV79jXeg11dLapPlmxBaao6DY5ffRH
dhB2GusAa8ggvCwGCF9TaKr1Q1ivpytVNi4x03qM8Hkj0PI6Pbc38zIcm22W7mMDd5rV+NpsWWAe
O2Mjju5zFu6tswKBhJ0Z+GP+Fki8PEgxx2Rcs/IJfPPWwCxUvdjo6c522mKAs3XeGtsbX5l1N6/J
q/tCU0qAe8xm84JRnkP55Yded3jLgoci8mzqWhBjHsVuCPSegfif2F27b8kzDYPkiwy3WOdZfn1p
zgk1B20NCXqtT/olVsv5j/ykU437bXJ2P4JbQ6mtsS3sJcJhZYeZNPUk2oaiOifKzvq2vlPcQDlU
HERsmDwzxW9rFb/RU3VvRCyNk28xuFIebYrdfJ1ehh8yGMpbsivOOhdmt7Y/xYWdLtcf8/C9hsOi
c3IZ9FMDSawnOezc4okkyEHfBdGmZtRKYfq7Zv73ixoCuRNlRgmM5dVgKy/h95j6WgDMsebyYaUm
MjAvd0OFFng9ptuu+YXrAL06W1MNnKbCliVaFHAbdJm5K+AVsyZ8gyBEPZRHuV1nH7zXRFnF4ywt
JLuT/Pyeq361Hb7iYo8dI4RsgtbW0bg01DqWivgMkwuBzaHJ/+znbNbRsgGHt2knf49b7RhzBfXL
bMF8bn+lUFTDXVSeHOK2QD8Mr9R3JRpOmBnhipVPMNaHxGfTtK3VbyTPpwosY15KWLobcMtwjfN0
xF5VQ5RJAM2H11E+2tg4bWD1IBfPR+z7V4ylNyELDvYf01M4e/qI68Emtg5at6Ei4QPn2ZsaQBmt
VkJQiPZ7zEhwouFNAmprbTn8teanj9Wwz8WxH6+yfIrTRy1/yDGWKCGyryEZzuJVDPuhv+CO7TDt
YgZZMpg4jP2DTqwKfloOZLHXyQGuKXaUJdRl1EIUCQZfL2AIJTtlN+4HMXGnK76OOYGrd3LFNoBU
N+HDTp6KR3IttLvszXhyL9CTOtyq5FoysMZyQiCoXhXVRi0/yZBpUXKOcDheWZiJXuxfrK/+ch/s
d8u0/9+c/35X1VnVrVwVf7kA99dFTrigIw18OH6BBK2UpIQmGLamFu3vj02BZWxsaV/6IHeR0yp+
3gGMJS1XQiUA5awZ79g4JCzk/pNdERQyTKq5r5uTg3EVIMTy0P1JbS4gbEqg7ftj6lzwNJ6V3eF+
3yVCyKlrdysNePV5orW+MsY/6rBw7e+PNcsTdYp36P1marEtvf/074n76/7+imMs5qMi7qXXG4y3
7i/CEVtnxVve6P5S/FpoTBItPfRm1jyGZBZVdOPGBFGlC7AVUfGZip1tM7TlBkuz7QQHSEsw2R8H
a/KIeo1f0m56aMLpinsOKlOHb63MdfPRKvAnzaJPPIefMPH71BTC4I3MMPBbWxEyN+1jkfgN12tH
iHAx6tuoRBJVZW+BcHGnT7Jxk8GnS8N+3M6yDTfk1NPkgSC4uGWZGbTYSU8UDwkTLY1j0yZ38EQz
PTmLOH3L+3LY9zH1KYoTtj6LfdPqYgZXbTfuMCXGBX8gwabEuzaAFoW3JmZpPt/KPik4RkTbksfo
YDgvgUaHSy419Yj97yIPNn8wRwQQ0DcVFhhT2npOM32gCmlXyMRDYvgswn2gpBGngLVAzMgyht9p
wrZoe7KPpw5aYzuwEWJWQvuqjHh2R299oh1K2Kkj6pKA8QCBp9VOMSXAXNJtOCDIsUoCFlWzhnjp
YhBLphiqaSOBTNf3D6Gl/W4V6MwW5ixFq27mmXl5FZGCgU/WT5Kbn4ULnpHFJpbLOFKYWOysRpIe
wgb4BoP2tUH+Cr6n+LSqwmfBE0rl4Ko9FHSsj3kE2Q5C4FT8EPeR+Jhlx2P8hHO/bGGLNT1tQDKF
3mjMg2fWy69j63SMo9e46YunoEwhPEXaVVXYOEzdnE52VBZYoxG+qLRZfmjNr3HamYU4zII1cCqT
2OOQ++0IxV1dTMjivHsLlKjaV/kfJYH5EDQQ1u0xGwhLMQ8us4Ae0UOsgjk0GDWdE5njr7SsNVnx
ibcsortzUtWQFEoH0sKMpZad2h+RbcutFlhfbjQ/TJiXlShBYB4TFznF0GuRzKGgBtvUSPY852YN
q6UMdmbkUPRyqe1tvfPLfhx3cpphc0cueDAzRd0qXzHeGXx1UMEh6z2KKMiRKYtZ4mR/GtxGjpVD
EvIMJuLEEwt0wfURDFjfmjPOd0pG7Wp/sARWf4w8/EksDOmLjL0tVYGoNE5ZCYam1aI/zc50ILOa
qyShGjCS9l047AUVCFotGRA1hiV8rbNYDLTs06xzoK4mebPx917JAK6zXd2I1FuscwpwZXxYKBKU
S5iwtSW6e+uMENivwu2uYSlDjmg+ovwU2nAJOJG8oAeMwN7LqyvCxNQM9nfxZxBpd1JTVm6MLZdM
ISryOI+3lsuou6OkSQKCxAnSTNc1pFvcHeEZKgXs+Qwd8RoNKQPfPis3k2kdLQ5Av0Qr5R2nWT+D
goeYGuB4DcUfQ/dTR77bCltxn3Cz9DqEn3E7HpCKMsuBZMASG+4M01lPBmOIOB1+8ozcjjQO3yJ8
fVelTZoBWQ9bLN67ddyk81bryHJsceUDA2P435Nt/d3MxiI9TX81My5p6WUkvmKQzBDHlAgSteMM
jhpnlQlArJLBZ0zMcp5OytU2cvlYarQw6fit2Mr7OPJdl6aLRHZJSQ/qr7aktz8E5JOvyEx4dAwg
R2G8FpbKXn2nABE7zaoH2TYv4OCazdOYC+M9BW7UdGaVNlhwSMAE+ufDQBGhjRYbTuvIQ9rHH1nn
JD4iuqPeRjasyJmpdc+AdAyRJQSwROKpvroqgTtdkh1LnTFxUlM5SJVYh74um00hpkdNTr5mIYtO
HRLMg0a/kSlVQH4HM7THEqv2MZ433dwgv7Gjx0INtbOidW+N1r2UDddJN5e+HBXaeJLHaLTa6JxX
NKAmQ/vZJPZZSQHb6ebsoap4X9Y3TQRPIgiZU9QiPcBFrKV5jEzqi8RlSO6eApbI0nlTUmDKIE8Y
4KNQUJNJ7tpx8IWVvbjjIlewug/pRMFesSmHB+srs/Lfk7TcrTkOPbZZYPA58b225qUB1BJNyyMP
+Zv62JVQzV0V1xLHoF/qBiAtLbS2c9hd46qNfDdyX41SyUCawSm4zGDK4crsGM7shZzlMP1ItULf
w8R5KBJrn+HNF8I3LBTiBdmNXpXuaRraV5LJl494COyIkyqySB/A9VFNiDoUU/Yau3q0iQpTPWgx
M5qmmAbGOHA8MMaEWyi5FLNykiS9U0wXDD56S3RQoJU1NkAEH0RhgMzYfEwDqlHbNErfbcioUKMK
v6Tsmuf5tCsY8+Cms7VxWPSUaIbYMA+kQ+RYzMV5BsZoT+YmT1sEIrzJSIfTJZ6aN49FyClvJ6S/
TwtM3VKIGzHfqavIHFkC3BVRqSurAVyuZlIs8WdgewoUhhDS/JUpgAa5c5qlmH2jhj1RDq2EuTTv
qopQ+3JESWmGGYFIlJBujrQPS1M6UjMgwC3AOi+gC0tFHDNBo4WBeDJAWQgdUEPsNFJE31ddxaw3
MhWGhCONfWKAerQWvV/PDruyGTxFtouYWsuYYRJzxPwQrUTfr2qrJU6sgMKHz/d5IvILXqs7YQtW
dMz3Y9tYayz9pDgilElF2RIJZia7mEE7jrabOIAg30TaL9UBXRac374EUEMhH9Mkihc3ax0vcNC9
kxQA/GHkN61IXkUd7tSRBTns2gEcnmZEKTSvCxG9FG2CbonNJG/sX21qaq+5cZ70xmQjr3aiA8Cc
lBTFlix/OOK07I77y3LM4W3qnO8gy2+jJuczgUbtcQj3+sg8QLNiZO5aCNPcpanvc1CoxnVObpF/
mkGA+63CFL9MLiPuBAd97l4mzkBOVsoaqjuk+luUrUCvTBoTou/wxrUW0fuM9ob5U24Zb7hTbV0B
iS3B6mojMatZ6UqWwUZTf/TUfC2bGkfaSvHHYTrFAaTPnv6FvChM4ivV2BYp1IWofSJnch8TxKTG
kBo0td46BLet8xDNjx5aH3o71HRfeFbGIyCWKM6VOXLqzQjGGB5UuYZyXRWPHZ/fk2bYEKPTnAMR
vU+jE+2sATSGmOzcuBpS2YVEW6xyzZ23td37fQP/R2mZbBtKtiUlMNkHMdYO7XCpszLeFnq0xV2e
fTCCxV8mNTKkuEOsuLRAggjyiFqg7dmmY/ccDuq0ZF7jopjgECx6d6NUDOnJ3fUwD7NETkRgyHjV
tBAyKuofc5DfjoIrthJeoEFPR+o7Dlj1EuSzs69P7iiN26xZ6G4JC8SJ7DhTnGzn1yiJjQ0K8Hnn
qgcS9wAmAs5adTZPQ2QyTKkFsWBwhXC92ccmKP3YajV9zqUKcwS3E1JSXGVt8ovg1ubRep5teFfD
w4j/jxyY/bS1pa7dCTbk0L3qup7ssyy/QEQYNYzVagj1tcpXHctR9xXRkI0ExN7btb2f8NEyRiN8
qkhmCTUS1RqoiliEWxujlh+2Ww2n3MXazqVdcc1q248fhfmgVfGpRSrsY0rHCGiK6aPtX5Fq3mRG
Tm/HZ+UwJbAJ8yClgEyfcZr8is0ep5BJx9S+kE+q7MNTbrCUYZ7wbqbidyo5oLjrEF3f7yOzem+w
T6Oma99yLWauoZTnOKhNSMDjYeDK9XKrWU1SchRiU9CUZEia9BsuC14V948kLU4rdVuHjrJxyn7t
SiqnuiAi2ox+7CEPUDl+BSnITpBOpk8xtilkNZ11Wz3nERaHQsJS2BhqBeW4AlTr6HpZ/N0akwom
KjIu2221MHuTutu7hAysQx3+F4JNcyYL0AypPVsUIrU5vRpjjljRiTHuS1rVd836WCu5X7bOe6mx
Dw+Z2KYq2FFJvDbdLuDbNIlLg7TgGeNT0KL2PR+Tdh3pA7zJIbWxCHur06PVa7TQRCBZWFCCS+GH
Zxc5P01w55RQbzw7hp9m6o0fx1A1mthggflWCD9eC1nwn15ljQZ6QFIWqVPoW2Q1r4YerzprCpNN
ENDqzXp6wwo49rKOWS3fBr6pZur3GY6sas7EiC4aPB/TWKKq+r0urItq1+Bd7SZVpoOANzHmjIcc
hhQ6XSoUZrLZ2bTwGRj2XMnuU1udmmwTTd2CuMEV5OKB41TlHimJe73UtoQoMFaeInkFU3gRmYpu
Ixc7MjEWanADBjJ2H2lXEHhlOD7VvFi3kjw17H2hReH4rQA3TpClTetq0Q0dVPM6KAzEkuk1CTs8
WnFUtSM12+Sh4IBxsWuOnwy/TBUblmgJTI/cRS/bviLuHo9aBd/q0SgK90jK+67OjA5GrBltdWu8
9r1K591QzAR6AhRaO2cMtSqIL4uJzFIsq5yc1KUQctoHzvPcc0KX+a775TRdAxqVHFXRX5JQe+Af
n1dOS8MmhhYNe49xuZJ8pDqh8a3JEepyFr+ygCVoY+WCl5zf6xJqycTxVZbvPYBPqqvBUQvc7Jdi
EYgYCXlM5KJTzHEoxFYGF/labImdYtanMHcZXbBpvkpDMtgw0yZ7GBecr63EuYm+utE8NJNMj67T
cnY4BmOdJkTlA6WVPFJyqXSG1uR+D4Nu76PkiRgPJNqR/I4UOBUN4EAtaXpc5uqjIT3FRtuPmSYm
ZIAzm7CDsCNjBt6ipLmwalRb0zQ2ZFxzGaeNDk8XPqJVW8NDVNqbyjWHBcpA461Biou1oPOtkcD3
YNaKfdfAr+uMuaDbNtaDDptcCSpn28FxaSA+mqVhIapq/mC5jd1PNJ3yLiOsZ2osSIywjwbXJEAs
CIZzm0a7vp8fZkUjN8uB9zfO1dHtZOtVDb6tehD7RPZd0wbytZi1I7kCA4MtFiYjb1+tzGYEp3jW
8GsOQ+Xg2OZrb+iQufrWXvGhrBXfZ7QzBA6EIym3fmGS+1V0CKUk3Olp4rzOxUY30TVMr3pmIUVV
5nGdVDCrWraDkLN+mEtlg7c8Lnh9+QtqRqU02vdc3yItVv1l1bf5QhGYrtv4rOGWiXggvpYQOyoN
hmE11bs2zbya5Myb0qAQIUOUmayfqdmvjKDqft7rLdoKocdHysIriAnucxj6F4r2h4XyJ5rrem0X
dHdFN6hcAbkXtIZYNVJnvKZla7NwSp/UBBpax30uJpOL0OJEtRkWDvTwjxqLDeIs+3uOYzghEN+7
VqHbsYZ3FFSSL7HBKc/kn41gVNdVMW5EnTDnEDK6TtaXEz4hcajApFah2+F5PWgfimSYMizTo+nN
HuhcMqv90BTauoo4OeMtKNGWIsE6KBKeB45Tn1IBFErwDEhIiY61gbIqYUjZ1vUblxwAU6CiF1EM
3M+6YaXqEE8Vq9CguStfujXc5oaZhrTOaVNCBWgd6HwqBLIh/YlsjLNmqPpayaisXPpYkxZOpYar
hvAkEE44AxDImKmnYI6dGylWR4ALIELAr1CP1bNdql5pIqNqe6iaaTUWt1lXvpxKjb7obX5MIutz
1XrG3wlUU29/2N/ecyIXqM5CqqzHsu6aHXCmOYbjJqxjolsNeFn7bmBDjQ3EvG0HrMbScMphuBDz
PTpS82I9r7dmSBFj49XQ6MOGrYvRhFEe7CFz1oXafwVYMuIRBesqoDqZAuIZyrbfRUambkaH5a2Y
1M8scF8KQp/XenZfrBg+BeOZKNx3R22H7Wzl7akeDYd5l1A9K1ZKCDn1Zz8YWI1zlZeNOfsT7t1H
1yUjM6FuKeem2JCT8MBClxyJnDNWYVUAbjjqc+XW9IYEgUH1RBRndm9sXvE1HSUpCI57c+zQ9YM5
gPVfty9OgYHpVBveWNbIUkv9ZkjWv0I1Gi8Lq60tFLGFo6pVyJ8ChwDeVAHjWfIHilFpcB3pF/sr
49CUBW5mMA90MkFxQ6cIdVBy6kHBKpQr6BGokpS4RCdPq9dHrCiONPbCIOZJhNU6LRJ3p1NbHMLS
+I5z4T7GSXWZFUSdONiOG/x9cYF0ULzkBYW8YflWYm6CWtn0GKiRO1bIs/41QDzJWfjXdIQ13N7U
y+2WqUPwSy+IO5p1SPo984wo+Wyq0r44wNF0DdPK6u1XF/JdjtQPzYsx+WYl/uAyuqQQWXRu4hFX
4B8saSlmGrgSQ6XPBCniRlwB1hMnmfkLal8qebkJ7cUMOArt3RBMZ8yu9VVgMyM1g4lCrqY4sMlQ
wywUDsKksWKo4Ffh3GhQWUextrvuPQzFa1Lapkc0A+PlqnjTpjnfaWZ6DALCQ6YB+aHeLSRLKb18
QscvBhbSUgVs1ttLIxysGELCa+wwMjftRydwiW4npknzgKjDavAraLuWzUq0Xk8cloejN47UccFs
fwaOGNnh1onqZrsEN2a/1jiqYlS+rc58wubPfHcFHCsnqT4Sa/xUpMBn1zqx114GvtnXKjAPo6Jj
nF+0MFZarsE8I2y2eCM6194FDT4yAjZDcUoHhPwJ1Pd8YPGXyLLYSMYV/Qj7s1V/Z2FBQUrGEOj/
koLwv/8YTc11kIugasm/G12zTB7vLw9r25kYVC9NRD9MHo1/cfj7ouWV/+7mtYUnwv3+3x/vv/6/
Pv/v1+e+4XP9u287TBiHrSqGP/zJCI0EUXjxcnP/6X4jliCrZknG+3f3/tP9sfuz/178Px77H3fv
rwtwmyHCTG2IYEiRCrv5mB+CtOK/mZZ/8e+P90fv92d95CmBA+5Gc8sb/QmJiMsNZxeK23/3xRz8
131j0dmio4nfsOI0d+ks1q5QWm1tAGUSxSdn/ksh90aQrzJCc0iu03HLWTzb8742D5ESmSQmBI7n
OpQ097uynv/fE+nyEpKJmDwIfffvF+4vu98VgEJLTt7x/lBsGsZh1HBHhfqQEl1CCPv6/rr7M/eb
Mm/44zSdT0msI9wmEoG7y8e4Py01k8xd7XsyNBPCsNujbrXgCsS4iB0pHHDZWtyK7JphfpCxF9cV
018jkTeZMKDpm6lZ35NA7zfaKCFE4KQ/w2+cYYjgOmOX8mcUcC0KxwT9TNT4mLKBGw0Ts6htGRcK
sU5xHNvdE2XvKbPF/QRfTJ3+pszeczqw7212TYj7oLoEltyf6cMllCSoit/ZACr/7/cyvHH53juL
9GRkcen9He7vXYVLIEhEgCz/Trz99/fy+2vub/v3NfenRskkRR0KVKH/+VDpfz7Z/dX3J/7be/9/
n/73DpWTtFu3a/f/Xvvf/mYZO7s4bY6ZSgGMZxbLn5NjpIA5pReFLqG/EBc1FZ2dPclTCvSMnRTu
GT05hl4uYqDLz5Rs+p1dB0wFymiPL3extyLiWUU3MFVKmePLcNdHvZ/IbC9CeCt1iZUXFiseHuCf
faP8sYikPPQ1g/gmo9RvqFzoOE26bJwKhGWBiTGz1AI6T7fQRxxg8CDq3XYbMPsQFlDAkri2Sd1n
CrDynA4saXhKQ51VFD+UaeBVYV8jVmJYT3ARxE+HXsQYMTVo8fAo8t99GAu/qeBAUQt4XTpdOiA6
D7k87CKrfJYWA4Q6whlEhUlBOBYD08xm3i3RK8aZEe7rUb1pdvFIeduux0yBiBAnu4wteNdbarOS
5DuvVfoyJYihUznoucrukqklm1kcdOdRZbDUMcFUdcZ03cIGz0L30Jfj5AUpoq1EwCU252rm0sIU
x4arjO/HBFHSqURzKZktLo7WAVHi+exCoVHljxmmjj8nte1prnoso6GDfhpARm+DQ+ggAFFs91cK
rVIyB/HCMEZB1MHoKVrAe/HZLSnlTdF+KUuwbUZ2EcaB6KDSS1vTbCdmBYc6Qq8bwAbVGK4dDfPD
NvVPLe0Qz7aAacak7kwL7nhUQgwoH/sUuiF5ob9QGZBb6OBz0pBQijU2OKmakpOdqO2MIQfrgzDK
cV/b9A4hM9hUxs3RHsSZOUHTy+daoS5W6UxlgYfJ1MZrhsHnIVVPg+6QtUQkui+d8kFIbLEHM3gU
mvFV1Atuy8cRnMKAI5pYiaTDMhBTf3w0ij92Fh/xBkU4HtbiISrA0NjO8BSKBcck084hLiO60jfr
pgUOqKHAYLOqYRGuvilS/22lYleEiCv41QfgAC6YaL7kwrr1VjNewB61kGItNWGAWSTz7Wz8aGrA
kIMwlAnVFImNqkMXVLjiaAe31OjNq8y0P6aGij/OXkIKFBT1Bbxd471vFexS5Pwr2pEaRJswa8nO
SBderyW/GQYujd8gyAug15M4z2d6l/lVwqqm5+rMcIWaVS8YaUOBbQtb8RhjYZae2t/kcEWvJfBW
QEqPFw3xph4wbgvAdTdBHhzIXd0DZr5oNaEONUdIuLoA6izNF7WUpyx34cA5LKJGPiCrM8xdr0fO
TlbBQxvFzcEwCtYRTL6BBB4URFhj27/XWfOhVHyCvIIEmwfXqlQvbTTS+nG8e+H3JqWg3k0/amqJ
hyZGJ6C1QHgiwiI9goeVxtDAEzN4i0jXhFKr4KlDfMU6RwMsI3I/Zwusl+sD9wjxTbsGo0LBrBaB
b9gdDRh2A8KetsFSieV8ow+48VUiD+HU5vUXudQhhlNK5ekW5nsG/DYVaA/yS9pu7NkYbrlsYBkm
EGU4thCYZSTO1PQY+KmQbqfiKO04vNgde3LIWMgw4nAz6uqHk7gKbJgC/qWWvkxG3G3blDZcjWzz
3EfBtwRC61QTSwwNetfY8bnqLrnEssI+cNZRzwYdV/fY99BiJuJXQKbMENJUPwQbcx41v7Ll8Ez8
AGPL4bluWwVuafRb0zt9XQMWbKQJ53dUNZUanjdlSgzHpVuUiIPrrhs001mbY4YfJpov+kc+ouZp
bYCtbgf0YYxtjQ07Y/WggQk7TuWxCAeJdR5sUogc2xnDcn9IEFXgBpSnMI2t1sz3mo6xkCmiR+Id
BzhaixMC07tNkDhLdrHyWM/wwhhWvXRzhqipvw5ti7m6A/YxVSryQiU0DoPTfSc4pQK0FT9jgiXh
QHAeVZryKpS65agTCSJMzDNrOR0V00HY1tnEaXVA+KUOwKPbS2RwgdiiHm+j1OCDGzFosfBmrZqP
EnJNht38w0Iy48y1yz4+pdWc+02en8BJH4VyJ6DHhl8mVk3bYTfbTsL/xyY6PSxRqBt3bs9GGGNO
U/UBMML4bqdwQLJxfEzB7Q9DxWAlJ31OGxMd0TCBQ8qYvg8QXu1xfM8shumKlTx0s4AfPSG1sDQk
TEqjr0MTKvzUT6euSbJDvZmG/JpVKmtq4X5WRQuYL5H4Ws1r6hAqw4l8sxhqFXOMi6jFzpwL+8da
LlVLY4ST5qdm4AICs6Pam8evQKnPgzLhj46fMAbz10RVkGQ7ORLkOnpW3dZUoeq69R5eTl5DRMAF
lLfLD4OFuR1jZmRQy2P3J2YHb7zaNp7LVoZHNzLfYtKlN0mjdAfspiFeLTfqkCKmCIuXSETRIcob
9zAZ41skMKpoC306qFR70Eu4aYQZ+mYOnSCBB3VM60Ld1+7saQt6GLTadlx6AMWmL6jpI522VLfK
YvJ5v9H+89P97t+PuPwCmS8M5vz7Az3xOHQeyyd3BvVZpBkmP/ageA7acniRv/JRHqtiKraUjzOA
00TQuKM5/MggvVyVVqF7qiswIGncbYEnYt686yHcf9WF53kv6e83RHPOOOBwc78bCQcEnYbNM2TT
HdLgI8Rmev77ofS2xThfTu01Ws7w1GA/kEk6r3A8x4xsaSJqDeuScrm5//Q/Husdl33TQmB0z/xN
ls5JiIqSNtQ72JcpEdJdR0NXLN/lv5t2qVG7JYFcYeK8NmqGnbt7qv3dIjVMQ3qWQtneM9/7Jfg9
uQdQ3+/HSyb8XIPGuJm+s0RPpv09yfruzJo3T7101L1l41hEziYh9BlEXiGX6EplWJyqMIslSB7V
WVOaD5FdskBYmoYTfqkf7j81itAO1UAa6aABxYZLtnut60stZtJycO/+Ge4/WbS6nmVA4YriU2XW
KhnejnqAx95HVrA3a9xMtBTSb1hFiOAzMij2kf7EWKQ8FKpTb6PEwZStfZ9JNFrR6+VrxgbEkBM4
4AWhQLJjt/qh0lT90OpJ43XsoSu5ZKbYGkvlYp2M16VrF7gF4HiTBbgpVBBKK6Z1U2tohMLSyzDH
vFRBEG/V3OZ0cml5fRmLP39D5e8xisuNOgSQ6WcdYOi/bHLtInaWhGo0S41THPGSR74k2NBw9apc
iLhJDMOZG/DVfUlSx3ZkPnqYl5v78b/f1YEUsxwwh8MdYqC3fAf3bPn7jTvioeLAFVjProCBu0Sh
a5EOqXTYlh2Ml5qC112S3f+dgPe7U4KmvJzmwOta56brw3uFNzp7xMKVvCfQR8r4pSOPZ92398NY
Hf9PbvRtZEgxnjXMCGd3D7iD+WbIzgtmjflkuiULkDRA1GHKx/wT0UAkwIQ+9Gr8HH33uf4Sz+WR
0ZQCSRWm9lIL4rmcUBCvUTTZp+hlfsde7Gd8ZGIRvETPOVyPrT3hcLrO/2CiuFyU4xbYkwlihS6J
UQBZ54bPEAR3a0I4YAnIt2IxHMOCZMOiPt/wk24GjF43nbLF1THqd8rT/Ci/S+5O0AZXBAGTSFUz
A3zXuHxVD2KOfONPWczioH81K+UJMRpDwhw1OMQb6xR/qXQxyFNdfmmGzoDeWBzRTsnEp3Juxi2K
EM3YROY3ZBjsbSuMRp/V9ysGVn58IbMCa/pFNps+C5BSsUF2nixGU85p+g4v2gl2GsYFPvpYHAnI
GLB+KrazbG3drB/zrN3Eh34IbuDx1Hotcqz/y925NbWtJHH8q1B5RyvNjG6nKqdqY2ObQCAh5MJ5
SQlbwQLbAl8A8+n3NxqJWMIhWSZVq1olecGkLbV6+vrvbsnsXXavHeIzoFbE2eWX9fG30T294V/u
mIG97LP1JdtXNPCvOnco7YBAsqduuqxuYCnM3SHDZx+uCbrf5F+RAzrgH6hOUDU6nBxcntNxed2Z
fdvzVI9NYYo5ShPwFjT2MuBhtcsGOkpYHeBxDIq6e48nht4AEh9/OARt0b8/v7h545+k8bK3XAOV
P1zT5x3dYAwH6mYQhx93J/3nVyqLSK9yNouo90evXwE8cX0Xd8IPI6Cpnu/rjcsbG5Wvb+5ZWSo9
GjXdt9e7QFb2rr7vHuSDq/PV24sTppxOwC303G/vM/a+TPukFVmE8e5hiITg14LRm+jZLuug6/Xm
33Cb9ncnek7q5UV/HO1/m71nZufdNTNUu3K3vxsLauz4DX0B5O8rE01ABn5++M50v960Nz1jCsc7
ekAH159vP1yeTE+vPy/JOHREd55esi8h+jpJFA0u/dujCXsO3oDDdBFYGusHsr+mItEPP6DMwBoM
gM3QTg18mr59SWMTiwvuOqrL6egw5g1k6YOiO2r5OXzHGOZ7stmHwe1evOql89tRcDo9ZBzv+DuN
CTQ0hN/pgPIfOsEBUVqXgWlnl+eAId0ReWvgr3cfKSyc3vDSabVhVjGfcKqZ17ALrB8o2T4Ns98O
/Q+I7JLy4wlgs5svQCyio7x3RKMEvbrkhifw7y2QqLMww8keTM7B6vd2P8jPTMHsxXsX6cN5QGO3
7GenEz2nUXyN2Kt3uNp3B+O+OqIvVP2zuO7QPrVH6/3yA2MAATyzo4/JInS9gGzaA+5McyTnNKQb
4Pxyr5Ptz3zGtb7hhK2P9QiAU+l2UgaTZeEe3kF32cm6A4ZZMuyTCvaYBsKDlW68OKBPgXHqe94J
xUpvjKdzSIqc6eJ6egNiC4zvaN3Fy+ju3gyYyLDPI1705HtvNJ3u3wzuE0JwbhUD3vff3pytD+Iz
4so+nlsP33ywS8dQVw9aODrz/wFJCEJ07+1lP/rFMnGhh/s/EfxAuJ4KQvamCFUXfAbZL0B0ibsj
Ed0e0bM07modg3h9CuOvbNdgrGTGtK5/aJsB2USj0Sc6khZ64rfGKv/iGDb2vhen0FMKxLOr2H3Q
PIU+S/yCeXx7d8S2ljf639LdH89YoMsYAuACnQfsR5c+u0umY1AHO75eHl9QwKXN8hP9I9lxcTv/
N/suygfpJstkb7bMljRLpfP1SbpgudnjCgj96fs8my1PyXa+5Jeq3RLbCe2kBdFfbNCQvqu3Tvzr
Ca3ijp+jMUm459Uoff1KKQeJEPxBd0/y2UX5891QOEEgAvZnyLi4/M3XvP22DZOe3M4WHj3/O8/d
uuGMNi9AO9zI8vFl5ASk3MPIE+YpwzoXItcJPBnK2CVZqi+zsWRDRn4mBc8/4e9w6je5IF1hXs3w
/i8mez6+mf9CCKTvRAoGqCAyXICtm7IQBQ7ZA+ErVqcUl5G6FnFBuCri1VkdBWSBbXeh9FkKs/n0
YeCELvIh2RhTXO2TARbMYIHsnl46scsjCu+HpG9ygZMQxYqavucZLuDL8YUtkgG9ZsdWH6AOlQw8
5YehecqGPoA3bBbCjHoBJr1lzx8Ekbmpl2sCnj9A3/uSZJW56mchip1QiphChzSaoHVnQYRB+Wos
uOA5ActvYhAq5mrow9BzfI8myUD55vP2ccHzPVvXAH0oAxY2uSiXSutvaoRYOCoMZSArNrVOIwg/
EObVWMiC1nt6i5fhgeviXW9yIQydSEbsEwvLE2NUUIv0Im/PlglSOPpYCbTC47HfZAIOQqRcKYVb
ulGY0HYpR6H8gDdnZSIVJlJGALAkIV1x1UXBE67j+1hIab6pRTIgcO+shcB3fHoUVEBOp7gaJyEO
HTI+2IXKdrZOCHBtpK1WFJHDekC0q2y4iRHqMAqlIgv2eEZadgbwbGzPAKGCL2MJjKFUdw0HKYwd
WsmVUJW+NF55i45CyPG1VAQ6Uogj33cVSGZ9NU6C58Il0i3YxtbpQenZ60GBHoyFpDJUV4Chj9/k
Eor5ZYzQvpcfxtYhAs5f6Hu+JP2y7eWTOAkllU2vDMtbJPq8Mmv9J4mQqNWFZDbN4yPim66A5waO
hxmICRXbJvyeiiJb/S9jhy4i1sdWAVLTDAQO757YIC7Fo3VxIvFrbA6mhVcsHZprAy+uDkFDCnSE
FIaBgEtGSlqXMSKENf7Jy5kg2TLsK2IDr3zIphnwYrKHoUBWysxR2w6EEFFgywXFqxYhGiEsFQKv
elMhxLETMQeFwKB0CVqXSBZkkq0TJ6GDZyxRemW6vKEWdOJIBbEUojSNhu0tMg5eTAhn6Rgpn0Qx
gSIjb0yA1HAQgtgR+B+KzkPzefuUo8ducFsuhA6xMD5QqH5iItELihAikO17fiYiWRsH1+EUuGQR
tyeOQpKMYeRTHTVCELeOC6S0lG2kpNAIpAJC0tKPJnBTL5psQSBxFNsXJbi+Mjf1cuuohIPtk4A+
UPibD45vEGhcCEfEvP/2ZczoZbdVhTgHupjE2KofHtAmFyIfP5GkIVajpapQUgWwNYuaC5TOXF06
Kq6mn0j9NcZPJKQwn7cuZsBbltb11dhh/oGialSmhp44ioET+ORVyCsVbGgdF7y4AHdZpU+l68R4
gi79Z3WFEHuk2L0IZ7SMqVpnD/BZhK09IGmkIoUfzKGvXvKmQogpt0QukWOlFluXPImiMrH9cqNA
9IwAcOCrh2y4yWSQACEEityS0YqtCxYk9txaH3g8pWRcWlVrb+gDQibmCWlJKcsprbOQwgN7ZOkm
66ISCB48wdINbMgCteaAAh5J1jLL2rr6oqeIey25QMVdRqDyhCq9Yd71plrwPLxlyu14Cq3LoeDC
utYeAjgzRbo0qmS9ETJGksBaSUKpMn1gGN6qwNm3tg0KC0h+BIz0o0u8KQS61C5jANRU44urdWrR
U7E1AIuIgcQAfZ9qu7MYSwqMrht4bvl56xQC4KnYtriEQohCRcNLtF0hEDiEOoMb6zS0vlrHBdLs
1sBMRQ4BlagospmnbKhFjANfo7EnlfUo9HCL1AKJMGErC7hLUkhw2275lA3lCBhPp1KEEEHrpEAA
x7N1EZQGnsYeuq/Ue01HSTmkLYnQShx0i14/Ia20zSFwCBRKHxaUIUMjcAJyAOqIM9DapDJIGWGd
TqTcjJYTwU+MI8UFYDc0OGAcjK5omyrwYvuQQTkgeAiRMbTFtU0TaDwiLnMVXf5P0CfDfDVb6n6J
iyyfvSox7BquL9RvuooNCj96FdCGPtFxEIDH38YDwibiZ/DwL7CMv6E5Hps/OuNsMiraPrJ0sa07
5Ge/UPUEPP28wafaL+ouEPPdP7pC/k5G02zWzfRkl+GyQGFvfFihsovvKf97+YBPv7r2XdVTVT8c
ZOk8mQ/H6+KDdXmbR8mU1pF/T5LzZJpsvmOyO6ioH3fy+lXtPjdCpV8QXlw16OrSlDXdefaQz+qE
i5NpT/gqmS2SRXWLWtwZUY6xsqXcSSbZ93w+y2p3bWrX1rTzST5PRnl1l/quDTjKnvJslg6X2XC1
rBEvwDe2xLvpJLlL5ukmZZOZsqZcHqed/PtOJ5+spud1tuv0bfWtW1uzHtOjz0l3D65no9r7LHGJ
tvffT/P5Rf2WywjdlvIAjmdZ9eyFeEsMTfWDlzNjf5SMawJYplRsb5hR3Nksz+on0oQl1qRnoyxp
aBGDK7KmnN/VxcLE1LZkD57qJpPOtiYMgdXwal2JQSEXpnRmS/owX2WLJ2w2RQhb2u+SbFbTHiXy
wZ7ufD1JZqNNdpR9afakF4tkOF4tUmZK1ukXhVpr+tmQmeBJ3V8zuQx70tiCRb6sSXYZG9rTZtAK
f6+va7qpTE7/CepM426S1kGtNel8tmzoEGGAJ7aUj9LzedLwnkqUlz3p26Rut8raqD3hu51BMmWz
TFY36yVS8U/Qf5vOF2lNUwGG1UiXP0H8XXqfDWtmrETa/gniZ/n8qrpNrWEhrRHc1qTz+XK800nm
OZayfjhNm8Cf+YJuctU8+wZtZ0v+eJzVOW7yLdZkryZ4JPWopmyesSY9Ty+aIXHRlGRL+H06m7GE
5jZphAll+5st+ZNxPkp39hdPbJvptLQl/zFf/UQQdUPvH3C4zRc8FcSyX9j2/k/hfrpYpDWXQpqu
fHva9/Wosqw+29L9tEzGlQrROqXMVduS/ZzOp1i2GmUzo8KackZk0xDvEp9kS/pLgt2ZXSzrR7NE
AFoTTxfLHZZCPr15M7zCmn62GOZ6nnGN56YR3Jr2OifHdFGnXKRzn6e8LdP0OCjgaf6pGoWx7b/V
k2v6N4aTNJn//R8AAAD//w==</cx:binary>
              </cx:geoCache>
            </cx:geography>
          </cx:layoutPr>
          <cx:valueColors>
            <cx:minColor>
              <a:schemeClr val="accent2">
                <a:lumMod val="20000"/>
                <a:lumOff val="80000"/>
              </a:schemeClr>
            </cx:minColor>
            <cx:maxColor>
              <a:schemeClr val="accent2"/>
            </cx:maxColor>
          </cx:valueColor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>
              <a:solidFill>
                <a:schemeClr val="accent2">
                  <a:lumMod val="40000"/>
                  <a:lumOff val="60000"/>
                </a:schemeClr>
              </a:solidFill>
            </a:defRPr>
          </a:pPr>
          <a:endParaRPr lang="en-US" sz="1600" b="0" i="0" u="none" strike="noStrike" baseline="0">
            <a:solidFill>
              <a:schemeClr val="accent2">
                <a:lumMod val="40000"/>
                <a:lumOff val="60000"/>
              </a:schemeClr>
            </a:solidFill>
            <a:latin typeface="Calibri" panose="020F0502020204030204"/>
          </a:endParaRPr>
        </a:p>
      </cx:txPr>
    </cx:legend>
  </cx:chart>
  <cx:spPr>
    <a:solidFill>
      <a:schemeClr val="accent5"/>
    </a:solidFill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plotArea>
      <cx:plotAreaRegion>
        <cx:series layoutId="regionMap" uniqueId="{ED7DEC42-4AC8-B148-9887-7F50F443DAAB}">
          <cx:tx>
            <cx:txData>
              <cx:f>_xlchart.v5.10</cx:f>
              <cx:v>Revenue Selected</cx:v>
            </cx:txData>
          </cx:tx>
          <cx:dataId val="0"/>
          <cx:layoutPr>
            <cx:geography cultureLanguage="en-US" cultureRegion="ID" attribution="Powered by Bing">
              <cx:geoCache provider="{E9337A44-BEBE-4D9F-B70C-5C5E7DAFC167}">
                <cx:binary>7H1pc9u4tu1fSeXzoxsAQRI4dfpWNUjNku3YjpP0F5biOCQ4kwDHX383PSQyj7rjW+1b76nqqdOJ
LQrkJhb3tPYG9O+77l93yf2+etelSab+ddf9/j7UuvjXb7+pu/A+3auzVN5Vucq/67O7PP0t//5d
3t3/9q3atzILfiMI09/uwn2l77v3//VvOFtwn2/zu72Wefahvq/6q3tVJ1r9zbGjh97d5XWmx+EB
nOn39x8zqe+/vbvWe32v3r+7z7TU/U1f3P/+/sUn37/7bXq+/7j2uwTE0/U3GGvyMwuZlm07Jn94
Oe/fJXkWPB02OD9DmJmIcPx43H6+9vk+hfGvFutBqP23b9W9Uu+e/v2P4S/u5D+OSpW7j5Pi5qPs
H68fbva3l5P+X/+evAG3P3nnAJfpXP3qEIieysyTSlfyTuPf33/qc3gjeJ6VR0RefOh/iAglZzDT
NrGx9Tjj7CUiGDlnloUptRB6/MDztR8ReYVAx7H4MfCF9HCHX97/4mH8fxOYvQoBGJ1nz/PzBtg4
ZxRj0zExRQ8vMsGGIMDGNhkm5vNVn1B5lTR/AczB2Ck2f5wkNh/1Pnyen3+OCtgwk5gOQ+hJYyY2
DGN8ZjuMEGJPrdcv5DiOx6P0EyQ+3pwkEtd5rcN33j7O9f7tEKH0jJo2ppbjPJqoKSIInRETUY5t
+nzVRz15rTzHkXk5eoLQtXeSCN3cd/uJw39xY/9D92LiMwoGijKMH00YfmnCwOGbpkm445Af7ucx
2HgE6JfiHEfmadgLyX9/f/P5JCHx7pN9u6/unx/dNzFhCDHHJuaTCeMvUXEsQI3Z1MTsERXr+dqP
qLxGouPA/Bw5wcabnSQ25/ftu+U+LcD5vyVA1DyzmWVjbkLYNb7Avx/GyQ4+A2NnE47443GIDA7V
5tViHUdpMnwC1fnyJKG6lVUgM/mGfseE0BgDBow/xWdTlNiZzQElSn4av0OUXiPRcYB+jpxgc3ua
EdqjJ3X3VZ7I7C0RMs84MjkA8ITABCGGzkbwwDsdzzdfL9dxnKbjJ2hduyepSVchJMTvVirZZ9+e
7c4/d0oUwmbCCLeefA6fZKKjzcOMIZs+OS3A8lCbXivVcaRejp7gdLU6SZzcfSK/59Vb2zxiUdsG
gubR80wCOlCkMxs7xOEQbz+8XqL0OpmOY3Q4doKQe5p27/I+y1SfNPs3xYiOVg0gghT1KEaOc8ZM
xiDofqJ0QNMONem1Uh1H6eXoCU6Xp4nTRXUfvCmzA37JZBBim/ajkkwCcPzA7IBbMkG9DqH5tSDH
QXkeN4Hj4uokDdsuz/T+LeME6pwh07Qwd45HchiBVaMQ7NnmhEF4hSjHEfkxcALJ7uYkIbmIk32Y
p/vnx/WfxwOmdWYxk1L7KQVCoAqHORCH6BtBrQA9sz6gQy9U5RUSHYfm571MsLnYnCY2ocyf5+af
4wLehWLLMil3Hr3LNKYmZ+BXTIuRp5h6issvpPkLTB5GTfE4zUz0PK/+N1hQqBYA1wbJzFNtbepT
gAWlNjfJX+DyWqmO4/Ny9ASn89PkQkcaZHffybs31B4TuGoCNR1M7aPag5F9hsGsAaswcf2vk+Yv
0Dm4kyk2u5O0aX8k+6/7N3U3YLZsmxL7mVKbmjX7jFEIEggUp48lNq8Q6Dg2PwZOgPlje5LA3EBK
A0X3+7ekqy2Yeph14KQfZ37CDDD7zKQmpKXP0E3Y0FeJdBycg6ETeG7OTxKeP6p4n6k3LfFQyDYh
1zT/ooOAE6jOcYgYrKd8dFJMeI1Ex8H5OXKCzR+nmdaMFn59X6n7/k2jNYgHELfMJwYUdOMwinbo
WKy2oLHoyapN8pvXyXQcn8OxE4TO1yepPef3zf7bW+Y4UP60bAqVachjxtckx8HYPrMh1ubQgvN8
/DDH+bU8f4XM431MUbk9SVRWCVQNcqneVmsIhY4C6ydDdqg1jJ9hCuyNxX4WUA9xeY1Ex5H5OXKC
zeo0w4GdVGr8UxTy7eAxIVYjUMD+MfuTVAfgsS2bIErIg9agSSPOK4U6jtCLwROQdtcnqUCfpLrL
MyXfsncN/ArkoZYJ8fRzuDzRIAf6PiyLP1k+CLcPNehVIh0H6GDoBJ5Pq5OEZyfvQhns3xYd5lCH
O+zJ7U8jauvMMRGHdqrjddHXSHQcnJ8jJ9jsThWbMd1523a2MZ3hGILmp4B5EhRweoY5EJ/A5LzU
mZ18hSx/BcuPoVNcTjPP2e2r/m3r0yY74xZxoGVqEkHbwHdCGwi0GTwauokle40kfwHKj3uYYnKa
fNqne6Xf/WxdeTT3/5yQBmCAt7HAlj0xM5P2T2jysMcuao5+NoG8cDWvFes4SpO7mkD16TRDajcH
e3Cn5V2tn23MPwcKOjwsx8IWVNoew7KJYXMgrDMZARwnFMErpTmOz4vBE3Tcm9MMCPZK7e/CWt1r
/ZZZDzmDzg0TlhTA/B8Ga9B6YyPADIB7NHGThoHda+U5jtBk+ASj3R8nidEqb/dvqDrkDDlQCnXo
8QI1N6EYipCN0dPxScbzK2mOA/M4aoLH6kTxyL7JN+0ZgHUgY3QMjU5PCc4kLgBWGkwZ9KvxJ2s3
YdZWvxboL1B5HjgF5jQjtW1eS/XG0KAzzsDZMwtisUNDxjFw1RjW5rAn0CaYvEqW46gcDJ3gsj1N
hdm8dZ2AnVFGYZ0HtJ09vPAEG3ZmMlj9CetDHxUKwrjDMO3X8hwH5nncBJXN9Um6lZFT/5JX8fPc
vEFUBitATU5grcckboZVIMChIcqgL+rhNQHkNaIch+TnyAko519OEpTVN+h9ekNEKGgCRw4w0I8T
P2FnMAZyDYgzBwjO56s+Lsz5pSDH8XgaNgFj5Z0kGIv7HBZ6vGHsBWyzTSEtYc9r1CZ6wkxovKEm
tA4+8TUTAuAVAh2H5cfACTCL03Qojy1C/wuLPKBR0ARtsICxfLZTh07fgWINsyihz/3QUzv20I71
GrmOwzS9rwla5+5JqtEGfG99F/fPBuafO5pxuRTwZ4TRn4vWDnFiFgTMEBxAF9sjjpPg7DUSHUfo
58gJNpvT9DfzJK/kW9ahCTuzxhozMadJDDRvMMekZGy0HV8T2/YKSY5D8mPgBJH5aZY53Rwg2X97
wyBgpJs5gwI0faphTsJljMDsUYeZ9gSS14hyHJOfIyeguBcnacLGSm1eV/INTRjkKLYDjUz0eDfN
2OvkOADJ8yK2CQ3zGomOY/Nz5ASb3Wlic3tfpbCK4+2ggU0gkGMR+A/04dCtAKtsw/423Iam2ofX
hFx+hSTHIfkxcILI7c1Jasv5/ddqr+I3DJxHvp84UHpxnnqdJ71nsPkDsDRjVH28M/A1Eh2H5ufI
CTbns5PE5o9KDvlbLniCNnSoWAIPhp+KlpOc5mETm3GlLfTRPPh98D6HZMwrBDqOzI+BE2D++PMk
gdntZXb/PDX/PESmFpT+oQvdOuDADm2Zzc8Ihp1uoBZwNET+pTjHQXkaNoFk939JV/56+7QfW8t5
e72fPexJd7CD2t8ffbhz2C1vMvTpqT4K3eMDv/r2+3tsgh4cbH0znuSFPixhhxb5I9A4GHK/V/r3
9wa2oEsayjMWgU51BzxQC0Xn8X0btiaiNrQaYgb7F0ET9ft32ZiP/v6eENi0COpxUD6Aqg8sjYfQ
HMKZ8RCG2BBaehmCXY0cDEfwj80AL/Okh6WqP+bi6fd3WZ1e5jLTarwZSKyKx8+NklJoJoH8mEPH
nI0Yo0D4wfG7/RXsZzZ+/P9ACSMZIisg16iIjGXSJ/XSSPJeRBnexTI2PiXZkImizTZY1/QjG1Ao
CK/6dZwWfNHg4VYpA3uJn7UzKhH20EC7tUapp+PS2CBU58IOcLVouPLdTuN0Vmi9amszFVlpBVct
M7KtGasbWbA50nLpUG2s+zj018hPWs+wsau5Ucwc4utZjQNj6TdIzYJWLXvc2X8yHoYiwY7jJrzo
BGOtuZQaFaLPWmdpZn42440aLoeuygSyc+3lYRfPY1Z/KIMmcgekybxuk1hoFbGdroPZoOyPZRZ6
hKvrMu+W1PaL2WBoaxPE1qyrg+UQmcOSB44SmSOKzsw3mEbJHJ6lykXSD2Z+5cSe7zRIhLSlF6pp
71RVCKMv6KKKinqRFm29aA37q7b6Tyyj1XkbOB8IrYqLRldMJH0+a8s4/dBbOlkx5VgijzgVuZbW
VVtEHi0d/Ukx/3tZ1I2wY57OO9M2BKJJMZO17ZYp9uI2VkvC636GsMqWXSTnUdPW5xYNdmnnN6vI
KT2c2HSd5933PG/ji7Y2PhsSXaqcDFep1fVuHavgOpPVXDt254YlLXZNFWBBioSuogx9b+EeNzJE
d5Hm9nnlJKHnd1HhBUjrZTkMN2XnBG6hw2xR5E55mQaxBOrkx/6SR55kGwKK6YNs22wsycFuhVB8
A206fJDTgdLI8JV9nZWRGyO/Xlpmbc3CLulnvtX4KwsXegbXDdMk+hNZmWcVaS5YQqO1FRJ10fC8
8IwcO57d5os2bvAHJ+ssTw2NeVmK3ObBDc4LRww9C9ZO0XyQMWoWQxj1s6Sr5wRnctHW+DzBcbEq
qOVyQ6frru/coC2dBauGXODSkZ5pFMO24S0GLZshQ6nzPFWLsDe6mZ3U0rV1cucU8d5pBvVJabng
g3PbJLV1FRZ41gztnyTNAq9R8KjywHZrZeYXEe6vFGXaNeu895ygJTdVkpciM1EpbJ3y67+fcDJ2
0r6ccfBFoxGCjTmAuLEoUNWHM17AIvfAR0V27ZRx7YW9dtY67GdtE5o7M0hd7lufsiAMLpJtFxfN
JuqNy65o/tTIMLxYFp1X9mYgirq6s+qsEk7SZEsTp9W2lzURMdlJLKN5xEgkkvGvoAyki4N+mKmi
xeuoay238mvXqCPzEkf5qg4VW8vua5DReJ0UzScVG2wZJfKyDGMkkHRCb2DpbWX4og06+ZEUOd7A
LGVbg5gLVgfOOqla1wzK7tJi/m1AO7Koykyu7QK3bpy1jevIAYvBKb60SG2TpMgWaT0YC8q2qhi0
14OJn5W8i9yGFV8kUuzSbukacpR0iQbzW2bX27YieOmAcetNJRdpg0u3zKL8tg/aLfVNz0qRM9PU
0J5p5qJmXTEPo8JxzQiFLg1yvun71K1bFHsyzE2RpCFdRwSvwA+dJ2iQAvcW90xtLULSrlLpuLjJ
7XlVNL5QEf/sWPVdPshtHJr+tqAfU5XLa4s2q1gr5CYqCtzAjBdhHl5pZjB3wA1xjTbiM1QHaJny
ehHRzFM6q7YZUpUXJcZ5Eyop4miwNoWNP9rZcFHTtpwjFXde35VEJEq2cx6yeCmlKgUPnRSe5n6D
hoq4RNbMK4pyWSYxPa8Dz6n6dmOEDDxJAyo9NEW/KSUSZkHytWMXHmuDekWN3PU5a90mQd28dAy2
zsxYigAXtRgsal0zVi+Lpu7XfR/smsZKF6Do37QdE1GRxhA14dL1WXyXhUot06Qia4m8RGu0g+fK
ZVbsETLE29KqvDBCxaYGY0KKIdu1bZ/Ne4znfhkE81IN8UXXfzDDlF76tczczLcWnbSGWd1bxQL2
iyp2D385WSGKsi7XPdyZCLK4WGaplQlu6R1N/N4bWvanSWQwR3UVz3FhL0EJ4mWdpR7vLbUw/IyK
rCXdMoItkNwmCuK1qSy3JYG5oANVXj844J7iYBu24B0JKy61re7qKmyXf28GsPnS8EKDA2zcA80n
pgmLjSCt4JCDH5oBEjS+HzSOcRUllSXaENuCZCUX3Im411jDauC0+hCXbN13LfMqp+buULuh4cgV
KIuaoZj3m04OlhgyUK80a26DShUuBve+aoLu2xAg61qmaz8EY1F3W2X5IrHKNcsMe2FUhTVLi0Kv
DV27aWjq85IVnztOY68cunrVWvAkG0Ev3Vb3ZMuDRM5sZxFeIO04MxJULkCOt7msI5ErpWcpwcaM
mtm97Zv1JgxqJkKCtcgLv9kMsPenW5Gsd4NsW4ZdOc+rpBM09OH8nYxmFiJe5ruc+F+71AyWKaLp
plLUq/MuWULj7xolDtmVDdj+1mikCwlBvy3g8sLSBpn1oFhbs8Dc1ciXIqp1Ar4noQttOKlXdzqd
azOOhJkZ1qbs0W2Thn82hfxqGwFfkCZwObKDTYorUTQBntVWb22U07qhtod5xks2c6hFXC6zdl2p
wY2KqBADKPDG5oSIoDGbufR1KyTWdNdmZiFYn6JZynuIy6w42MgA4NVd1Hp2l0RgAOKFqgBRItul
4kW8051NPNjwK3PzoI23LIi/5Q62F2V/JQ0ezqljGS4yDXVFIlRvk9K+MTPXp3m6xRlb5GWRbuvB
CS4f/lp2Tf3975/akSg98F3jQ2tC8OwgBvwQrE50IAc+fGjbEisjGCr/Svkd93gT8I1vF3wzaKKW
wMveFlW6NIyhu2qsu2jg/Y5ac2yQ3DXlUO6Rby6MLIlnBkogCiad8iTJyTyMSbdN21gLY7gyehWt
O20bi7hiHwwr6b+wTGkX6r/hVZE6mSs5kguqGyFLlc5gW4XGLayKu5xVjUeztNuVOdgy06mG+SC7
ZEuCmovUbv0FiPHVli3eaCseZp0aZlqZu6b7kPkO23a+rVw7qx1haIquLD+pIIgG0OwK3fLQ9wZn
wMvWHLQLkaC9tdqZBs25jNIu9XI/cRaOpbxS1sb87yeejvnEz3zjYeLpmNtg6C8wnQfG7nDisyFW
FQ4D5yqxBz3rItydlwVYz8+0HvzLrOPDAtEw8HJmzVutBTfCTa5kvS1gp2q3p0Z0lebnWWgZs1In
/byXse3VcXGLfGRtmjIw3Io2/NzQhQC/YoqcYes8q5AhZJhsMEQGKz8PEpeByXBJrpxlThLICaym
2CS9Gd8A+36RxOxLlYX5emjC0M2In23tmAkG7vxaB77yBpQEc4iSVwZVPix4/LtQFrbTOjJJsEYD
YwKbaRGgBCZPZ1rJaqCtdQUxInjMKCYXEn9QA6rXVdigBVzzs02i2LWbrl6jeuggXYkat2wwXaUN
mDqDW9kiVrWG2Ldr3d5PIaylZeAVTlHOsphjT0d4Ywd82CGe1cL00wrsdmavWCGbdazlzimjT3mN
6DJX2zBttsgp8rkqQrxqCcsEC+q5tlO+4Mr52oeptQSrONw4XImqM/mqMNFmYEpumyb1cMF6UaFo
mBcQMXqEpZ2HWdSfJxSMXCwbtDGkmhuohwyH53Rd6oxtU5RLofy2XvVZ3woWn0eBDD9Dym0tM/mp
MepqK2s67+s43Dm2GXh1H9IbhPvCNePB3qSqMAUEEmBI1kEgGzeSKeRXJG5E2LTtgnRzaiDtlgob
Li8iJnRpfbZbUMsWcp1Z12aWqFhIBc1VsGxTG3tRZuNNvoKNHxMRcNtYGhA0XWLaypnBq8ozdJLu
2qp3SRhKT+U2tI8l9ZUc0NzQviNKXdrnQ+47XiRRuOWW/FybCsyG6lwzj7+SrtN7FhNXajaI0vLZ
MoWYsIVQ/NJvzG+NcvsuzYTu/cTLUmoJXFd08eCBaJhdMjBQ2xyV57IwLpIWs4uqNKo5C5N8Rok3
ZIk6p1a7KpFhr3OO3dzJ8ToJ3NwypCCRY6yL0F6hrApuzTi1hN3L/oMsw3Vlh5GQPfqUaoY/th1f
xUmlvKwzesg6Dez2RKpZ02Rqrg2WbSLmXOriY0rS6KIsIcshOpwTi3dupsDyBOlCksbcqC4TadnU
m5ZK7sZJe+/g2vFQbgfzQlZI9CSNb0y5DqURbksW5PNCJVI8/MoCtXDS6M7M03zVdxDFgUpB2ksU
xN+8hGcGpp0mZAvRUiK6Vl+bZp/Ow771haMDLvouQDuYXCb+XovBmE21mMNaHgQ9h7DSbSRsJhkp
y3Baq7gprywbgoMu5ZFXWLWzVsConINTuhpsMP1WldELJzauSehbgpSqmCVtVy56vwxdHNkQUUB2
15lWtTEjWs+kf2mk2QdKouzGksImeviASBQupdlzIBtC8pEzRV0Ja1gFa1C2yElxoyNmLZACv/1g
Z81Kp0Imql2Ffg9IBHV7wWL/W8OaK5SY/CYIsnkOMJ83sR8JgqNq7gOB4oLPZDOryAuXNKxbQISL
PGBnagGJczJXrYo9x7D9pY+L0O1CewAD7muRtM68Mnq2MQbGzv0yD5Z1WqaisMsMLhxkF1Ztboxe
+pA68UFYWVB/cYphFUXxcGPjspklAQpnZUcsNys+NJm2gJDJw4/mUJbLWMJ1E6OLblL/2ubjp9Fg
7DqfJStOVbKqJSei9MG6ISf40OAU7XyOBi9F5jbybSlaVgHzYZmflI0TN+xJvLVLiPObkKZe0KNo
xmvnLs2D7Cqoke3CpsDBxjGNRBT5MuNmu8FjOBNEtAfmhjte0XSlsCBkutJ4cDVwCAvFOy2kBZ5L
ZvXKjCGh6/AA0bw0ynmSNIsMgj2ROql/TsqcCwPZlhuiSC9YWKVCayM7V10MvEZr3Momb2aZX6BF
1WOwcXYNaQYEHXlOrE1GbhAKy42VN5bw/Xpw/TyyZrUdetIMSzGkrS2amgdzP5MsFa1dwaNTlnrG
ijpeJjzIRBhEn8IoSEXZIdNLasVFFmAm8oRDDqv8bRPZ/QeYB89S8V1rJfg6t3W8sHIzWMsiUxd2
kggn15Gr2zK9w/QCPK6/N3LVe74GjQxwm6ziXJpAKPobn6bxuWRynSd18jHB1lcgbPCuHH/TJd/w
YLgqy8RcJ0Bm3iSZjmcBfHfF3Ja3qTLIhULKvPRD03GLKk7mTKFM+ChlACGPrxhxOhHnkH7T+Ltf
tV/tktkfoltiGsE6VO0w75Y6MvMP0vgmdchcXVVsEyZWIAInMxd9YzEPo5x9pEOSLoBFLGdGlOSL
uIW8C9zAraFS2ws1+Mo4MG3Pz5BnhuB/O5X2ggypvEl6Uri6y6JVYGUfiyCvFzXK0LpAN41ZQciT
m/ILa9JlWe30EOTbIbDYXOf6GzYjtulTUs0d3WsxxHIe4FCeI+DJP7SBXllGY88DamRgXov+Nvbh
sYPgKAz18Lnsenh44ibzUgtnbg9WfAvfUBMvafal6FLHpbbjLElkbRta5JdOlw/CaLrksqDVda1Z
ME94acxziye7oS4bwX2gJxvZQUxmqH4d1NGnTBJrxiCGcmvG00WatQieliYUFsHh5xQ7pdu2jXMZ
WQVwDtU34CnIeRgU3OukjEUWh8OcO4m9oA1VrpZ4LgPNbpYZxEZXEK2sjGzAW0bDj5GvjVkRLJNI
V8uybyOgwax0Yxc9hIGQP4naoP4yNZia4yqoPDPCzRUu5imy8hnSKvSSLJSDSCv/srOAOKVNlqzS
oNFeTU1/TeO0gomSgXBwKwWsnCZgddrG02V7HeRJsiOs7xZm06/TNCnFQ9jcW3udFNUKkvfrwe9j
t+95tMiMnpxL6SW8XxR1dJdEbTJHCUNbUiIxGA3zWscP3TxXbmD3/tZoy+G8beJA8KI0RUMpBLPQ
Nr0csPnFyZwlVuqLgweyRGnfrTiGICHWke3G0mnPcVT+OQBZPENmikTD2iuoIXCYNH4JylKtI1S3
50nRKeCazO9JGQyzuMP9J9pnF0EVEkGLEmwajauruLLnnN9irrLPDLhzTycWEh2sSlraELs/esqn
Ws7lYVXiLi/6Sgbh07cU/fj1v27yFP48fH3OzzfHLzn6+RssH378dqS//RQ0To79sGr6oVGaH+f6
+UU9YzXnx7f2TOpDj9+n9BfFo789+LrK0rjzx0FM8R+Fpefv/nmXf38H/Tl1+vVna+tYvHkc/1Rl
cuyxLgQbv457Uzyto3sqNMGerxg7sOcrcDSweS8didynQtNDpxHUExmHHnDo0B+/tuSp0ASHYKUE
rNPnDNYePXyjyfNUvIAU6mpPvx8WmsZlfId539j3B/1MsFHQmM7Y5njnh3lfj7MYh32HlgZ44qIQ
afDdGjY1ZH5IpQKnLUSQkRcx5vn43lKhUM11DbUmNHwjRiYU8meyA2OcRsu2vWyLJZIXuvyMKaig
vDyY5mPCPlS9DrLUB2lNG5aOQt8IhW+kmlDbOXyNVcEYMJ1Gh9Y4ZEqotLiEfoZB+PRzz4utasD/
DKmwnKWRoiuHxaIYznvWLEtDfyWpAvUlywF4E2BAZmAYdjJn89a0Vz2lom0h/MpDUWeh4BeOea+K
XsRdKkL/Ak5TZkrEvg8UU3E5nq63U9cf34NPxFU7p2V+N36mgZxUQylovBzY52XLfRcCHzg1+I2g
FoW5ZU398Nb4kfGUZYEXowSsaOfjqVqrWCtWz1BxR+Hsz0KVI7sLMo0CPghctvMcWUCcpe74GQmn
C8pe+C24OkjoVG4In0MGKYk7/lzCz6r1XV9TAdH7XAXxTDJ0MX4mTO1ZZS3KEIbCYeA5RFDAkPGj
AbwXEbcvM4/pCxp3K1KnkNfC/1U9G0dDjgDmz//TVmUyG88BX2rmlWGx9o1AlDC2hIwo6BclSNWm
fDeejkRA2qolBWZr/EQs2w8lfDrXYKrHy7YafSesEkFcuya9sNSGQqYLI+IMTgDXeJALLl5iZ/58
q+P1lNEJh+OFRqLMmuV4iJrhw7/d0kJfVVS7pKxnDzcA56FASvuGXIzTM977ePHxHoDWmJVZPB9/
HqfQH3+GYypPBc+9KL5BIFpvZrcUdYJUoRIkoQ7MF1oAyShqCqpBOgEpsGjyy4jc+HbqQSHSRXot
uS/s0S/Ar+OHFe6A6GTLHlUCQQRbJqlLo2ZeR1BTqLPN+L4/VKJpfC8a/pRwjfG8kMrMZZy6MZxu
PAWBn7l2RAYVq1Eqm0AC+DSUEcipIyriNppJSYUPP4/HyvG0s4LCncHZYiohIMb6GiXNHFhXd5Rg
HAZ+0uZfIKKexZBLNGU/bzgw3lGT79MIC26bY9DipiMNWQApFgCZGHr7pkvdqo6vOsO/4YEBaYdZ
/BkDs5YAJ817CA/T5LYt7MiTlikyyIgC5WxU7+zKCrtDULsaOBUnJLu6k7WXsRqLvlwADZUAhc5u
4uwzUUkkDOmXbhwBo9Gj9i6jgZeGWQRlblAYA4eXCTZnCojYWNYzs9UfElS4ha1mdT7ADJoXYMQC
98Fk/X8f+qvuDFj0emDc/8OHwg6LB31tD80ZDyOeezMIrOR0CAO/6cC3RNkMDP2j14TuC1jaAdsG
cOgr5FDhgBaMJ6cJS6JNCk3R1IF2Cdg5emwPeXKaFhyyEIej5rgo5L8p+65mSXGl21+kCKyAVyjv
q7bvF6LdQQhhJDy//i5UfaZ69ulvJm5Eh0KZSlG7yyBp5VoJGB//P+wMqHr+tmrOf49pma4D3g94
p8Cs8Uq/r5q+1415Dgju51Q3/1HDiHzO5KanrhViEShz+ppyGmZmw3/IAilTykz7qnjNt6BDdOtS
lTiD98M1YR1Oh20+LMEEL5+U6uprm1ohzsfVk26StnGjVuRIGCZj9ZTIyjm2rn/xPJPj0NIFDX6x
Rre7BxN/3LXOUIfTpJFUUa3stEuOUxXGtSiPjwZp8vLos4YN4QjoP6pxFFw8hnVPx+hehzTSIa7v
F9FuQK+vysvblZOQflEzab4Lzzy5WA1+mtmwH822/RjVUCy6wUXuM8nELsMGeJ24TfrkGB0QNM/q
lt5U0LAwSnXMrVgenSauNnEZvzxc2q+bh0/6YllLN9hpP0lpfejbK7FLGkdCVsO+mJs6S4a9NvFN
E5tA5f/jR/ZOhn1Z4cCgo3Vzt8shw5i+UOr3WyX6doNHzMGHfMA8qyiGbQEuA3DMuguxRa6vSY9b
njMSFuUC2SXStW4ZsqzL99mY0P/txmme752KAA2JbC9bqsLvj3TOL+je1JfZGPp1zffzqB5ogNGs
C7cBJ4cTFqpMyY90iq1F3HXJzgkS/73KAOEF1UcQV8l6KM3IC9rhxAacd/sR+XHTBJxXKKfe+7x1
Xk0kT7y+kh+DRYuNhxPvSof1qXEtS8e+eZz2v00HOceJiJ2wdeW1rrcoiJnufF9e7macIk1MYyLD
PKbdmhYGDn+Of0bCJ8YPpOrwjZBkIUGBOntmGZzduUEmc89a09k//C0r4p1nJVft0k07TcHZEVm3
SPP+1zUYAIiwTIZ8VRe8P7Rz0xlud5jyTizJgO/XpwEd8vDVaT6FNqvLZeVxLDu2w9ZmLd+01U5O
g4TdPPDZZkRgCE9+9fZC5PN669iA8f8bWajcYgu3s37N1CN4ousSSeks7PB41ptuDNGslUe8U160
za2tzGaPx4dcJWDJH51Zn0aD5V/tKjVDUQXJy1jnNrZWnnW2Kjat6WDm+5j31d5LkwEgT9DuE6Mi
/Qtr2lgtYysnJzZjLkSOJjJ2Y3q5N0AaDoUwd7+55kHiSzdCMjFYPgbSLkgvP4B/s19z58Cc1/GS
F8KJuIXdENBzf8nN4LnDf+imG8fC5wxsy1k+fGk8HQJO7GOOjOlNOaI9GD65T4pTnmy9FBD6WFrO
IWin4pDla22kfEq7u//eZWPtHLDh95eJsn+N9PM0bhEG9IDFw3JEvitUtcFO/pjg7C2dI29x32uF
ZCcQKtjJTQA54naLbVoxZs76HoeM16/xvDZ+2Lm5GzvWrHXKrlZivHlIJiB9d296q8J+ZfQiKTPz
7ps83B2zWB3K2TUkeXFovOz9Malhyo0+XRRngDm6TLqzTEwbH+OcNBDNcjKs9hhPsO6urK1XvPe6
SJsC/LFLACj+EfvwuyMw/5yQLrLxm97lU5GGk9PFx55bQcQGN//ulwtCxPTNaKhckDbPjv6IU1Hv
/loV/j3A5YuyAiD3237gD4c9qDc+LbI4N9ug1qJoPXVRS/jzIlsC8i2benJ/gpzRbhq844fBVuYB
mQqgah7wxrXMmxeCjE8b5k6VLRtQttfV/C62PgG3xXLPSYsPyuzccmuM2KqqeVD7WALqgDcUbDf1
qXs0c77NHZX524Lzb2JyWUQMta6m5Gtm4RsqOjlcK/BKtKWbvtsK2ubPd6NKDwab0kvDevLsNq4I
IY1sD3qwypM+Kgqltto0JA7OFEiyx/3iLIRLdvY0Aj4TBn+bhLwkLOc/TCN9z7LWfClpaq+KNPPA
aUHujXU0qnpuXFLueGslkICJ6848OvlULWlsFC9mgYM8AyS9HgX2y7y1sp3VFw1ya51zIy0aVG7q
QE/yYuRm+Gx24pRPyUFbOsyvhVyICi891p5zu4dtWxOwILPs/FIimbEeKCfroEm9FxBpz1Ql3bc4
ycCfswIQO6UCkhAk8QJZxfJbfOqRP1qaee0tJlFh+9NkFPUz/ilFC1rL5y8NHj1hoiYLyoDiIZd4
vOjfd2Yet4a8rFXyo0eFsIXoVHYD22K62sky41aHc2UXDOHUyAsFe2I1xiCW2HzIn40qbw5e0SZg
oPFhb0uBb8DkxHvcT8gee9EgjHMwamXZxUiX/HdA97RPx2nzk+8x99PAn4IfPuwwrbAbvK1IrWJZ
pY57rJyMbE0Q4NZZ53SXnEg/Yg4B8uG1T0h2OP9RPYh7tZ18bxmYJkWY2O6hZ5m9c73a3vXK8JFV
mG2GLUIeerP33tVe2oDFZLH0cA+fA7U/sHrA9GkrDj0yXxtpGfW2ipGyDbgtFnlmB+9+2ZxHs4x/
pqRYm52stnkAeMQMeuMkLGRBeo4Mad3lMJt8sgAkoTsIeeYVzXY6TrvGmJZLN+dY5jIvx9Lgfhtk
FhwaG7+1qczZsi47exlzI7smGRqjagz4sCtQTpld7Y5kV0DS+RrwqwTrAD4d5xBJNrnfNcAT/ju3
9yXZtXx8f7icocuP3mRvbbzlC0v11gbhvA+rzH7JVBXlA0UGe24cW/bLWIDSU8zr/mNA97QPFAn1
52FQyKxwsBhZfJrXWEmtQlrbXyfRqwP4rT8dMZinwW/dV08EoAAm6bM5Jf0TAxk55y65VQYpD1Vg
J5HZMPMb9ZxNnPjWmzfl7op1idj2CTOesLh81wFWJn5Wrls/Ic0tt87oGKuK2ORNtf7aAYnzWxAn
PAIK2Z9BsKgOWH0moCQYEGsQ49bJZOVRgUcAR2U8JcdsLNhxpFZZL8DZ3fa1lZywNWZPMm4uwKWM
o3QoezJLEmy41zGQqzCom46oy6hM46itR4S0U0yfZ/11DR0BLkR8v0bDE0ASVo5EQCxBhkei1N/d
u7w0/R2xfXh/6w6XqR/J2mttZCzdlrzGHZsWOMa5G5v55BU4bYGtKlYDPUrVsCCeT55YVpBbn7dr
d47qikmu/+229fe7FhDg+Tg5i65Q2APPEJ1T1r+x/WOWDSnJRPEzs4LuUlpdFfY8rr9VGdt3mRpZ
mJ3MNFcs7JLuwBvPevFbsDEaTg5M+BPAP3swgPiJcqVXNz9DRq4emdilXVEGK97042ryMgFCOhQB
//znz6fx30BkZwawbRclsymeBoibrj+v5L/9+aMA4jPRIf4BKupRBkX5OowFjq2+/V7bVbst+sRf
AHx23rmBE2vXSRwocGB+lmW+neLKebd9O92kpe0vtRm35Q9h1+pi+4RcPTd5us+uCm/lNIyt9bVl
UF5r4+ik7a7ov6TDVO8SPBd2byhrrABJo3u3G+9XL3NBYVshFVfvm7Ily3IsOuT3St6dWdBGtcso
mH1IYcdOu818t1PhADB3nwrPuzd8qHuFFD3snvtyMVWWGXY5GSO9+jmQGKRN4787JqtXg1UiHVRW
6gm/oR86QOHXHXoGActgEh4oTyCS1kNQfwjXj4ChZqjrxqCCGHCLc8F6e5mA4K8K8GWWRkd/N52R
JiG3yVPuQTTAzZQddU83rMJx0wfFdvVpIJ2S/F94UfMTuz9//Djz2gZWHtuDqnMe/+3jN20k4oOB
U1BgfEVPLiiTSUfVcciNc52m480OGjRe4CxYarGVO5t6QJBmyS063sMSINNblog2pL0IA9PYCvDk
LP/KSRZfM8WCvdHmr13px1dn6uPraFZIbCfgynSi9HhkFL0dZZSnaz1DB05J8oZ7tbvXM7QfoON8
Ve0oEsfXV9WWnqGvmpvMih5XYaOyI+5K0ALnF06zcieTemXb0t2ZWZM50b0727qnm95n7q6n2P+D
yIBuy6eFoWx302ZZsfrnH6Fp/e/HAOAL9WlsVHSCsFbzXn77GKwUxMcqda0foqpVBCw0O+dK3AI/
FZBFJNlZN91oZmee2jwqK79aaZ+O1T3VePayNwPwfecZj4FB9g1S9uP7J/84qOxU9U+f3Nn86lbC
D005sv3jMjqsJhzcAmGT+6tr372xkb0BOY7cX/0xUCPPvLGaHD+dv/4julcggXFMcL55+B8vRsxq
DbYP2etB7U8dSD+YrwRy4bLD1p+habJAhHf7c1cHxHgqtAg/d3+bxuxSAqj+fLHZbkhFFrQiwaJV
g3ekyDMfdQ8JG8tph6PL2ydk0J7sRPkHWYJ/7/dtuXJZM3ahVTL/oEcoYMiDNkfgU6umTyU4/chu
gYjZv9SW+TYFdXIDAjWcvNIzQo9MxofIgxoSg8wEZ8Evnith7bUfh2kOGqdfbXKWmh8WvY1Wp94p
UKptZSoCshBm/+GqZiGnxT9/cS36v8sHUqYoHk+RhASgqw+Cv31xeVmaWd9Z+Q+AHviEaTxMYdta
/jHroW2KVbbXVsktZiyYlYslENcGORGE/DbS880QC3l3NaMBtYADoR62oE6/eAQPUxLcY+oqyw8j
j0EWiNu10eO+ZWXtOjWH5mSC63+FOAT7HyjYAq8IrtpVNEW9c1wQvZ3C96/W3FQTVauckxzcYJg6
Lmt8JPgobdfa1wtQv7Eeb31VgAdk9u5e9x6N9lHGihVu0UmoBzxLCnXv/mneb8Nu1o9I4eIwm8bO
5+v/ny/3eHVZY0kEVeNPoUEDBZHAe7SfjIEcSq8gB92DWuS1y1yy/uQf5rCHz1bYAYM7Om9NgCM/
5n+K652kilRP3cWngbKUcRfqC9ZJ0S58/LVgZ/zl1FekgMg2AXA01rrOPs56Zw+Iiu+nYJ/UmQKH
tYFfD/pDlqowt1P3HveYAfTtGsfGuH64HtP0NZmzTuMnoLsG6PMF8rOk6V8by/2wZ+g7G+iiAc7w
lXag/QJEkOsYyOVlSMRSUV9+8Ud/WohR4YTRSu/AIB9cgBhDPwIANfrYTwWDHJEZ4mmw+mwDsm+z
KThb9ELGZyueNpXvVWA11cm5Es1HHpfyFTqT6gAK0AjMFWabMm+bZxDv3GPzFmKpduLLbB7t1ZZ4
hzwtZcSKtr/YA1fb0aDTugLR9KkvAWkXnvB+GMEH90FLEdJESoKk082XE3hb3G+BO9vzit5OtwrV
N0LKFdlon8sh6RxT/z5BuwD2t6uCyXaRJHy66SvFiX0NqpIddUQ3lPgPAuJaJrHsIxpwoMTjTBO6
3/EGd+hCLwYKNJoSR3ncKXWjRx93xsdAhrUFFKd093D1+iKPG+rjlR4+HW3+dfl4A0r1vG4n04R1
vAmyItTr+t2eR0YTuqXEjI8P12P5N/+wG9Bxj83Bp8s95uItEL9ezTF79i+bhVnD/PctG8geKCLo
4ql3EAu6c7Lu9y0bgVzXK4Vnf09s6EsgCfHDKs26TZb7VXi3g5SxSy2dOhx4U27uTh8anuMwqSUI
byA5MGazy2RMdDGOwEb0lCYz40iVkxPh7AyCsZN3iwI7csgrKT9rn26oCOi6TiEI1gPuPOopK1l3
Prha/b/AiZ/kUDijgOqLwgn4Z+HZStBA/v1/bCtRKzD26++OSrYWTauDqGIIjCX/OagAJHAXFN/D
vZsEb01FvB3WBuN7gqx1iXXr1WS2sYwHN9jXgVcfsaV3FrkqoajJJNt77Sywqml3nMCyf6a5tYLy
1n8vzKLYdCgkvBw8Frw3Tvu1ghz2IiB2uCZB8gFY//rPK+qcA/306UI8EaASEbaDhoknGv/9/2oG
mW8NllF8p3xwIsUHeouzGPxERi/amsVjIAkLMxIEnI4op+UVJNLqqEfBQlU7YUF4EAees8okZ1EW
T/F+GGW8173K7s+dMQGImv3IeFIFGgu6unHHekGn0dj1iRsjKUHjnSSd2jdZY6y7smnOLB2wyQAK
8ewzmURtUDlhC2VHBKUoweuC6HdIKBogqWSve9o3gV+9bb14/XA9wnRsm3UJODDzXKLma6Vpd4LK
TL5g2+muPD8tVhOX5LWBeCqCzKHeaRMcqTcCecZZWxCLyWFqXgOQbC+tnK7YgfLNP39M5uc0Mr6T
Ab6Q2BDhYQV4BOVnsDImpjFUyiXfUgIhYluQLza0tlfdQB8ikKDhF/yZAWCdFNzo1Cg27UiLa+ry
4qraJD9nLtgeRMZJ1MQJvaR+1KVdOiKr/NXtSXzW1zLnq/ogqU8G9OyP13BTfKY+tpj6etpPUvWS
mAWqBFjTta2gJclkHOzb2IW4gjfTSsTUugmesyjtu/5r35jQZpbOf3zRrwtB/a9WT4MwcYPkaeRT
s+rMIt4bmdcsO1B3Fw4tT490kDNJ/Km2mf2eIlL0Nj/F5qBTRCNEMEdhyj9OStvGEFGKCd48QV+X
+EN7nF+lYQKU8WrMfn8Fl8hL6vZ9VMmyueW5bI/Q9JygGG9u2oUfxQj6kp0ttWlCfb4CjJIMJVTR
HoUMWP2EMLS89HYaXAfbf+rxq3pXtJ5W7YD1vohb+i5ZC0lrwJ+GnImz6iHLqWZ/lw/p0hlBfy/i
EcUcMpEugNyVe2cEtabpyfHRMIP+MlUzvMRZB4z9ic3CDODYvxorduw9BOgQVMRJ7WyFKxbap0PG
Jrf3rGbmOoP0MFS8bN+s78rr7DejkeMxlwYS17NJSDWslD3SFVWp/aawJQj7rkhOv+aUiXRuZsLo
GrpVefJt6UQC/43vNT1ORmV8SSHZ7ynpDp1qyyc6At4wePFFju64cFPi7Ly+GV9AftjkyLl8sZF9
WRKoWLaoRJ2+c9AQdHzOQOSaOGoxaDNww3nyR2HjHgogt72zc0Ap/TP7EcKt+XFuf7tX4lfnoZwH
1sDABz/z8+HDTfpK5a0qv/k1znA21PNniKLoWU5siJrc4Cvt69tKIZloWBvlY514xDEw9vaxiA+y
t5u9D/AnbL3BXCdjG7x1Sb/knTV95UFeL3rDTw5OGY87eyy2CbHUpXApFiToHzyW1hftahwO6aJb
m+HDpwfcieIHLLpjHGOmVEEaoqCXuYKyFYfB3AbtAukCKB6Y7yDxDB6JNpOk4qg0MKu2713tpbS2
4ui3AN2FznshOB+22mrmq92j59kQUU0hjzO678BoDx0SV0/OwNJNnYFeCQjYuCWKNmExeZAvcm9c
8bpkB93ECDyMVSEjJDKKxcOne/48+n/6bBTLgAr0+RGlQ5EjGyPf6IIFq2oDKcjWWxIiDR45wpNh
S2Nr687nsXg+vNGqWdWxCYrK7Bo9UZ5JPi3s2dKuGnzzHRITIkytmF8sr8eyj4OoDV3Eh1Qi2TiJ
LVdtRccPlrK9hQ3kcwxNPNJ+toRCDGH4YFzw17L01BexfeuUc9N+sGH6pRq9ZKtNC2c6PuUfLnRt
IDCFAS+zPXdrEEdHxp6buelMJOCD5unuYbkdJmKodowq95wVebVnbrO3hlbhI0BDHHw2gvV8N5lU
PdUsMXaKm3WoR9nUgd1gjNWWYOOwGKHWO4Gmonb1AKlEU2TtzZqMIMQRPf7WywYSNyf+Sal8Q0pa
vfV17y6MeZJkBPrVhPKVSNK2AOMxw9FQd70Cp8R7Q5CHj3TXNuJ4XXE1hMCwpb3AA2N9ZKGCTeI0
mbGuEpBlfZJvdG6n6JBxdMFzWuvEjwG1whYEmJ0PVs4bNhEiGqZAgPfpT0+AcCE2BXSRxIW7zBoy
LJzJR8WQYfIuzGmCg+mSrbYkSptcdM83SoiwS3ryUXkCXNxhlRljPKEKB268fjp2m8ZKP/R91y1i
yJ30gLbzaVhMY2XtP92fQVi89e3ghjlPK6xRebxkQdlfvZKXi0RZ6YsIkOhtspx9OCX94WVG9X0o
x13n5zH0BP2VZBPUGRkMqM7ik258SfNZ/7Q0vA6MSO0jxI1PZWG+p5ONZLYeIG1gnSrZrYMiMA7x
OKHxc/OgTb8RE1its61qWm+kV13ucbPrPqpt/DyM+xQdh6/YRV9qqMU5Ra2Shcm4E03c6J50Y2Kj
D9rXjUJE/hRzKRY9zdRajyUlK4+V2b1oq42L7kkq/s0VzIhMG6Bn5bugUs9NIHm98EFDWT58Lc3I
uY+DVZLX9PDwe5k3n1q7n3glcrYMiTMn7uU5FJeuudJOHWwUHd8qXpwyCJy2IIKI99EONg0Kd0AF
1YtL2/Jv2s1TJ1tnedOutNnhix5y3MzOtIj956AhC+1vfK/cIYuOWhOmL96zgYFMC57yyjcTHHRp
aX4pSRUAS8WNoBjG4FIVOchhZqC+xhnS8KDvJFdwn0BbsMG7HocONPGxSxdDTJq9bjKLQsv/sAcy
FXNpGlSSmWNyPZygNtE+g6pwb1YehHPCgtCak+LiBSSPakXSH80UeUMzfEeOd4gg323PJa8pMqst
1rBMeK9DPlx1ZGoZr7wP/BfXHMcVEbHYBcz4dK3EdzKA6dXF6ydz36OSk1zprjNktgx1d3DSdVW1
yRYl66Fa7r63Hj6ZOqDd1kuofEGpo2ZBRZ9uOhwaX1A4oVn2WEFW2Laql3L08UayGrVz5tEg77Hu
z8pFPepB+retaeFE2qxz3NIccyChNiG3Lg5th32KNgt8YJ5w6C2ZJAM017GfAbjcbdzXSQgJ+gG5
EO8Lj4skSk2/eJrqmizd2Izx2+jKHfEZVMRmZLWRKTLvJMeKLfugtJ6dojHDxqtGFBUz9q2yyZfM
crZIiSXPtGb+ZbLHJU6fvI5Kkn1A358fLcLZc2mk3dIFARwPQ3IK1MsQ4750scKM+UE3JvJ99542
W9PLD/3cPEJIDK2z6RYAv5pkXJkFXxqgd+51A+S72TuoclSFjU+R0Mp9gqobTotaPT0766YM8nQL
UebXh0v3JqLMlZOWJkQSebNIHXv8klvBGUSc7LnxUrnX/mT2c4OcSTY+DZ2y9z0oOwuVZDG0mKw8
AVAuT7pneKo8iW78NTrOpvbp0UCACtPHanp3agaN6mi4J5sO9VHN0mJS1fJbp0g0VTT/GJNWrWor
77ZuJa2nyk6+WhN2wKCLbljQqFM5cnXSPQt43wKHbBoBK8PnRHwM6xGfguFfJ67C7Ri+x4CePNau
RPWGsVjrAe27X8G10icPW7S1Y9UHlACIwNBNz+DXIWctfftujnXS301I4FFGjVSoHDTEu3JS476p
eglEyMsuU9X1QKAN/Ok4Loe0HdpL3Xh8kZmpC7iF2y/guktgkhBzq7+bRNF+BcVadci/xj407qHM
7WfDKtOPznaGKC/AKHYaQVcD9Aj7Uhj1HtXE0jVkbNUVdA07miQFAI46RGv8cgXKaDmvRVoYW3u2
tAvF5sRZeC2PaAshceEiFY63BcM5y+QSxbzwxip59CvKbmbfTeuGesYKlOb2g+UCdDLaPptp5x0q
Q5SRBbH4R+MJEg5tOhxTi05PjeUcg9xvP6yiRB201AJ5ZJ4O/g7EjAWH3oOvdeIeAIW/08l63Xis
CO6mHih1hv8RA+EOWxSuXJqkdZ4sh6860TVvAr/PfQ66FYqWsOaN23216hnx76P4KM2wlr130KNG
UUeFnfvPTiNR4gJFUDw+GsfSiDmoWCV0iEHNjyVF/nq2tEs3RfExDtQ+a8n2RIIKevvgYmRFupAW
5O6xrOtXK3edsMmVt9emsIavzdi7EFljsIihFTQkv2nLJ8vEG9onI6dpxKVc2BWlh3rsUaKg8qsu
hJ7yl62daT/EoVS1WD4C9cAns/VKG9yw6rfr6bA/xf7pmo1EDtToW4Z9iHDPrZWkG1vN2hAAK9lS
YN8cpQ7PUSnobaQt/TGXTUKxRYg0AaadZSrIRx2g8t5k2ygoOH9bu94Y96OogLyXvbkyRyPbxANw
7sEs8r1bIR2vcBf5krj8rBJSPWt/ytJf/sIUZxf7pJvVfW3ylF3kANitqgaFen3y5PEheXVjlIRw
CpzB6tEfXxXwBx1AKIoppKYznNORmwc6tRV+H0n9rYBefwA37UtOqLNU3C+hLRP9jQ6c36/tc/4j
sfLqaUhqe+u0HjT1+I5/TCUqw8wvbqN0GaooThWSkY53qmyQqot5oBfOhpVpHyK1CYUKBxdcE8J1
o/nfmique4+BT3GfTB0sU5ZFPh2SxeNSuvfpeo/XsLChBzNvqhYpNbKVW47DppZj8+GrVdm12Zea
2qDACnxM3PSzLwB5oi72RmCh9gQOh5RLHZaXzSEAiAItk0hR1YsYYdqMaj/0ntqnRlbvH2Y3+zKf
tNjgzF1t3wP/mvLwVeXQh2Wm4sWfglmj0o1yU5DKyjKEYAffAmgEn9uaf2eVWxxnxeCzGn03ynp3
2jQktqEJwpLFICmDoFoDSnh73IVLUdHgAUP5Q4oSZpTdQSY/APLG6/TtjiA9JtxtTpJ9PQcbU2Us
8JNmO9IZETJ8LfR31vSrN/uIw+V/HLuKQIIIDihjjmPJ3Gjz0ZQQzO8b8+fD8ykKpTvdaGpED5ob
1IOqrG/ZzI0bwSUCna9pd9o0G+Jgc5mhcBLUCc9U+QV4V+QD+mY/lPYUQCIozCMxMwMFFYPiQ0i1
Y1lMf4yD92rTpH8tEuouHVVbe557KLSWSmNRo7xp2Fc52VleDoZ2bEJ/jYqWZ+p0v5oBFUzDHqeW
Nco0JBc90JC+ORvtShuonoUSK94IZSNAu10d8KhoEhXaiZH9NBtUNgnEf7qU/UwNH9ktkuFUwKbp
yJCM26mpz9eT31c3UBNZNGGB/iYGgQhMwh4JxUwC+m7UEKoGhTueWwoiuT04SxO1MVkc1AtGpuab
7Faa8ZxKHxUecpme6MzqMyHLGcupvDpE9KHlFNa3ZiJn1mTxi9mkzto1HOxfM1O9OD4KUxW0+jJ4
7stk5OXNg37/Zng+NgrSFmtt6gGiULMOmoyTdqFEGLL3SAQ29htOy+A9mNUPM6vfVB5D7OLVzcoO
kmFnTNl0xtFwQEGcofjulHt/yuSPvJNIUkNXfhUxkVv86fU6QML8mTU8DXVIPdK13Zj9B6QcdJFI
Lz5MgeUfeix3i7abmg8XFQz06wIQxxcVe9Rb5Sq6rIu4Pw10+tWUoHftobuHnOK//sAfOMAkDoa/
xLEpegQ/YsYe6YJyNOOwzdxrGht8zQfJXrHVMxbVwPLN3fRrPxIM/wltTiYvIh6LCUUjEexmNhTy
tRHsAabBbMBvkGamjno0beJ3ANLeCbfS9BXH4FM1eO3lfiEk2hOUL73piaZNoYBt8muLIp/3dTtH
CqvPiBnqRVv72p4ja6ro8eHSfpDkegk0uaHJFgc+3twc1bI16JpfzaYDfVSOQm5LMX0HcXjatBBK
n0uJH4osbSRfR5OHWVYHP0Ykma2xBGlF2vWpBZL8JS3cArJf2d7ieD4IElBtaYwivgHAi3VlFs0V
qLoRGSCcLsTkxwsaj+DySHCtq8DlN90E/4+zM9lyW1e69BNxLfbNVF2qVyozlY0nXD72Mfu+A/n0
9RHytc499f81qIGxiAgASskSCUTs2LtLdxD4Zud7L2qI09rKzp7S5D7AVazpyYgpMXbaYhF0+l6x
EnGSja/DQLGQl6P32U/xZmoC/x3eo/AwNBSVmcnkvUf66G303IEXaO56gw/LZat5O+mtjfRnmZvu
WU610n7RqYTLCHyUL0Zq3QfZbqkfS+ieFnJOEdgpdIp5ANsDNLwmW5NpMOvjUIyethlLp1oL7k4L
I25cjVNh1BzVuKAqTbrgnoLccx5vyP+CbCy1VZBmVDWzEbpondvvYyO7yl5hBe3lv+2qPowWez/G
6mk6yLFGqDf3YZJn9s8a0i5NIhqHI6GqW6Fma3kYIoulr/uOHLqjZ9GHmNK7PVOFvraLot55s/2/
x0t7XxfFWx1w5LANn7LnDhT5fKVnwMv1lFodJSFYLkZl2hbVxI3pz6YTtkzjOA3VQZpcKAWe5Ve2
9vctGb5dVUIkRXpl+Phft3fSobfW32WjheyL/ms/+dg2dsmgEXvu0kVjfxI0Gb6IgPdb34Jh1Jm7
YTRciI+yEUpj/RQ0pHqk3Ug8vtj1xLNNtfO3nn1+zXkj0I2bEmYRRW4m1SWZqnwluvKt9nvrCmsl
xDIenCXSbrts5DialwS0vH6tF729H1TP3/PVI9D9p26j0Zx0mSZju5VAV/YbyrOvQ9c5F3rI2o8y
VuvNNOhiJW2ZY+nrKe6a9UxXBBhFf65Fbb3GqVOuLK+unvh4rVeC5uqhso1kLno3X+WQPxMEcE6O
yjEQTU/N3oTerCfdia763Etq7olFFr/FyjAtmsbZ9/Y0FzK3wj9L2iAryCA1gR4VnMM+T9P20Ac2
FAplexpnOJ5s9PnglVjOpz/0zU6a4vmAFs6NTVBrCeIzIUFDCk+ZfAWmkmD0VnnRaXvDF6d7V8YK
zaQ8RaWt72WvnnRuqK5bUQPmQ4or/FfZAOn8MIRdUVbgwY+SaNN6Zkpf13O389mxmKXyzUxaB36p
stywuxohn8FZRJ63jKdOua9mRHPc2Yktakkr5dXQe/11+iEG1a6XylioC9uEuk60g7Xxas/emfF7
Dj7nl+pTq+JZ7WcQlvDK5vZPO4KQU48zjtdR0pLEMO2zqsXNFTKu+qqF3d2U5z3n8XlEK1rnLJ1y
2GxyfW1PbUe55QQIhI5yYPfo2EVYr6AtflVrtYBOPZgA181AD+m+j6y0aVoJw2iW/5gpB1lB8DOB
f3spCKu91I1xzUxz/JxUjvqEjyiSn7vUC3xLuXk9N9F0H6W1xNTcFtg57GCyYU/Dl3HqAQ7/seVB
Hu7IkFaUMbYmROHptOhVsL2wgvMgbKKDL+zwILuymaC7Iq2UFouqKNkKS6OWKmG4kZcJGBx7KS/l
zJbqdrXcto1dbdOwhw6rCqm/NZ3+J9AoLvT+LzVVAQPURnNp/W7YBxqPJ0gkgBb2yjdSE/1PPdb3
fqJds1RV91mQdcFT11uk0COy/W5ehydidWyo+m56NgZ1WOt1btx6KhgyWGqerVw1boJeMvekb6Di
RvrUeeTsK+tEu/v+73nSp80Y6D/zTC8FTR4m4bJJymZpiJyM2uh3O1DmwxOPgfK1MOA9LGY4Ezys
C5OYYGxDV59F5l8DuKjF2GX6szLVxWFIqmKtgYf5VrE3Kyfjry6Y/8tVYhl9HyVnYKb6Ujo0I1za
GiemeuBHUzehsY+sli9o5fAonNeGU+giAiV6DzXCJvqgFVutTZQjIKaETa9p7eMqs/ZN2v++Enax
9ZUh3EKYNwN/5iEPr7x6TAvNUqWezI/PbNcXojLsz8DRYTNKEvEkvNT/FJm2CHMz+85jql3rWpbs
bW7Pb3xMzzY3vkUQ+jBMxFP/5tch4LSkUzewovVvSgy5hxI2OYwPeHu1oR6RcISROz7kEW6zHDoj
ebEor32jTp5AsGpOh8dKDVKzm2KeyvgF5Wn1ofaT7ph5nrGE119ZlrLbOPznz00PcQ70avPlfeB8
lSjxu8Y36UnaH001BVfQdpTal/U7t/3mVz3HHKhs+MmWt4f+ykvfStsJANB2sMGISD2YURwvS0Wc
k9oR197JxqtIa7ZEAAWkSTaWqGCGbLqL7BHBFte7V04Ia/YKPYyUjzVqj9t3Won9Y43IdMeDF9bv
0pRxKzlr5QBIaC4FBqDuHPq5XLidm0c3U4KPCIWFp0BWFEsHuH613Zhz9bDsy6ZJ/AQMebWUC/x7
1X/04yh4qXTTpSDdyrYaIOKV5ijqu6kDw7BbrX/yg1Z7h9+8AnojrH01aekOWmcFthKQSmEeFRv4
uLJb6ED8mnbQa4Z2nt7ivNJ3dlhDdTmo6a23kvBo50a9uHdDqpR0r7jJXqWA3vWqul1OXlId6tio
DvLq0SiRS4pE9mNyWfCZzyOboKsOcdvCaVl22tpWujffszKoidrhFjVxs6+FmyxlN7atFFo92EAr
NRO3IoSKwTdN6kHnwY5Q3COUaekita3hNkSudYJS4kc+93LCHec4Ht+lr4XC7uJFJRoITEwC33ge
g/AgfakZWdfKUTbSV5Sl8+IHMA3Mq3g5T7w2/1u6hBkmN427URBH4zJOtrmTmW9yXD52i7gmIipf
2xnMFWl2dwV1FxwNnZ3f/GHcJRapSqoFitsUth9q4TVn6XOh8IYBVCRH6eRnni0zr4730gthd7Ey
2VFvZbfoiRPkQqgbE04Wuy7dA3yE0an872YcV706aEdpnrq6JEJtTr+HxRr1U1A4rLog0puVHAPf
AGOmdpq2qV5ff3flROmXs+MuVjc+5IwLIjLevrQHdc92gJgTj2wgPVZqHA2I85cKyfRV6xse/1Wz
cahQDFjcB7kRSGp1Irg46NPp0UwzJagem+kehN9Om3vSKe3JSPybCnGvfhomM1xIY65Rxb54DCJ+
Hq3hxJ43NMqvvgTdRsoXpO6gJatC2OlRNmEAMLy/Yx9l63ZtdndlVf4Sjc7Mx/FnjLxUlDg7OnzY
hTOKS+KMPdT5QbmvzLh5jyqe7sKzAuIxdGu9epkSNX6WPbNLV5PRj6/sXjhqFBAVwuA01FWx8nUS
5NGkGPMdy7yGVTIzK2fBKvbiMF6y1clXRl8UUPbwnVtmDpn2QCVvdu9rtXcJM3c6ZqZuXuU6bskD
PDeep3m9Io7aszX6QM55CWmi4GpC5aX9JU13+wQHZhFCACj/CGnr3YKy3j7o1mGvFRvNG0x2Tdwj
kyloLsFEtSiCCad2PnDVcyPtChQUoaYaJznUrIbBWvBJ3W2PYXLWn7HSnrljddRmaqOujMZvvg+h
gVaonyJy2q3ovHYTU9sn7YFvT5+IerRbS626jWdW0YKNSng0q3hYtlVlPnVZ37+MTja8hNo2dFvz
Ki3sUPQtcU5l4Uyeny6RUFHJKVnNTgmc/sUExPescf6/ewEEUXwUhd5STg6z5O8eKPHK7sbkvRPV
TuSZfjW6NKGw0KZwhRuFlkXuLfwujU3kdq9175B8YUIOgfy1sNuD9Nns9y+eMn5IX0C49qTrTb7o
2kh/cXvrHb7Xn7pf9G9xFdivpb1plNZrlyx3UzxfOZmzz04bZ+kmRbuVQ3vXmJ4gK2m4WeDNJt87
/llHHxu5TpywXx0iSocbTb8Y88momk9LZW68avFgnGQvUFtiQa0Y1krBYcmL/Po8j5fOYh6vNta/
xxO/HdbS6RtTfXZG+HWzENBSCpXt5AoXMQ8LurahNF94SJkv0BVYi3j0il1bh9ZLrunBZSyjrXTK
YaEmzFUTEI5/zLKG14Jitauco5dG9zQlo7V8TBJa/eL6enySc3ylcPfu/MLm/Jr/emHZDeL4mNTR
zbZ77VJbUCuryCC9Q5fyy6uN6e/QeCsUI6XymspjzdWnrzaCtEpMBuAjHjObqoZTLyl8AmsKh6AC
hOQ1ciD4HRzXevfLbBugsFBVIntt5qYOBmpOFBAyeZFmr4hFNWc9so6yJ0c4VeMs4Mhrd3KW12fx
sR69v2AvtwqWhZ8bVHIHUssZdlQDlws9CZMz3MD6LnP6C4gIoS5q2Ua+F5w09UuOuJsovUzOsl+R
ZQIZpx602STt9sThJI8rARV0118Ko+EIkibV19QY9apStXHfNIb/MdRvbqaXX9Og+tuhb7u1FSUV
MciUopgEgt0wUNRl5ZXlSzE3pg9dWziF5U7aDE0j4MsxqHODFwoAixefICzojqJfSJ8cVUL0QGFG
dbKG3rgYc2Pl8J0OVhtvpK3RoPaCTMK4OKFz5eCi7x+myujMMxzuesO+YCGnl0DF+cFnS37RlNT8
nOzEOspGcT1CXfKy6CsuCzMYISVtmuVjUCO638PJ91rsQP/TRbBiJ8jM7kw//sF9428BWQ9xz2k6
an4Y8Qsu+lcKfh3S+ar/PUcLA3Fg5ZfVexslUCvYBmGOztrMeh3DxINm2bGPsdFo+wg+pRlWHVyh
XNijGgZOy1oZonG+wjRzN1psiSdt7iok72BJsj5cw3d2ca8F6yIhyV6EUFKkk29srVQxPuAZvlFi
aD3rsOK+TWRXpblJwhjll1wsZTcwfG+V9Zn5/5xklEm+tKYa9BbB6VIL/7JDS1+VbWvwaxiDS5AH
cCgb5Sfnyi9TBVXTm5b1UlX+UZprjbqEsUaQpIvS6jNPbLEoxWCTYBbRO5mY+2yh64QRnax7Tl3U
nUjGfBGKgcEDnNAmLcfgyxjDZ38Ak6dwG70Qxq+g1MEO24224ocxBzeD8KuaNkNslZ9hrtlsNKZ4
FRYCzsfe1NbgLY+qTwCl58R46jUdRv85u10PhIDG3ohPIGeTNx4vB5nmrqOw30wuej8yOU5923Ig
y/Pegno/jCXkwnKYQfUPdW91fjFh8riOo/Upl0VlIltDgQSUaX6Vbu12fvXVpPBROXYL9/Vs7Sef
f1AnNmSWuaNOFZyHpNinUoEDGnTArhn/sno1HheaMb7GaAttS3KTBRpEbrjNqXk6ThZ5hKRrvSe1
DU3KGtq+Pbc9JQyoiRwIrmoa3zxpK6JTGyB9Mvcss+837IeTnWKPyqEu0bVqhsx7i6pRuUBMfJS9
xDCnt5nzZHa5yJwdCjjM57AF1USU6B2Lmjx91FG/6EOTyrerCD8z1/tR9pby0/ebJcmKKFy0bHTc
oR5/wDOSQkcxWO9wx0QzwKgCmiv69RCJ+nVSxAiVVgXlxNztqUx+9tRwhSJQS3jbAK2ZU7CwRmPJ
P5e6278GQKu4kb9EYqAzZNUqMSA5kD4lLMUpNCuKNHGGTcKIRPuJNk5yTCgp2PC6JLUSo12WPeeL
qcrMS9mp2h0EpovqV66OGfwBJNUcNrgrCQ7TerHJOfR/aHVTbg3TAvMmDPurLgi5Ns13fsVinYaU
k3Nr/aX74UhdTJVC4QLf0aoxRu7ASJAomnD2sqF8A0CmvGQgl8VoO/tqbv7t/8fQx3yj7frf86VR
Tr+7azQ7girXr25H3EiUSf/dUYGFOCqMo8nZreCWAKgdXiJPCb/rQQ6ne296b3VFxTdIGPVCeFxD
La1NYGCrm4MSQyRrqHa6rzPLv0I51T+FXsiOWbT+VdqGLleWfJeNTZ+rBIbTnu9hCv9OXk7VUwfk
+RPG7O8uDEvPCEG4r3lmPIXcIDitwqueTDZIZO579roTBIlAMXRHX28G9zSWwBi8cFhZIwnIHOzH
SwtIYquGerEFd6O8hAO/oZJ9081IYFbXjCYjt+bXH1Mp4Ne0reRkzV3Fgx3VLaIblD9ATHvnRZpb
1FJ2SZkhtsde4YNnvA8o3+i30ut61i/Kcr2zdEqT7LbFcDCp+L8JMSBhOCTu2hw67YuI2AllK+tV
z7Xg5ITNWyJcZ1GofTyDHHhxVAA2iBh5a33ugrGrtzVEpRSj0qUwQdkrPplwCK6imxGVwVkLiesr
1ldehB8qMkRvTZPrG7BixbrhA3gz/BlJ69Thsm8U680lOXE2y/iWDpDN6+0gNkptHDvL6V77GeEJ
y3gOwDdODuMMEoVNKthNqZqAHsArx8VttKzZAF5lbxh1+CAyIJdu5V0BCZd7cHb2cwgUgO9tI35o
XcXxIs+++WYcrtnbs73RXfXclUgkyRElrHJKEf9oiVotG5d8vD+B6nBqBy0ND9qmBpWdQZnOdhUd
/RrGbCfWQtBiSbe3UFX5HEx3OfAYunWO3Z+HMiSHwAfx2aeWv2Ynqj8Z9QgrbkB8BNKvYDFpQFyK
PlynFV/zSKfMzTEN5RyD7NyLkscMv3/rTQ+0YGFUZXk10zDeZoainNCL+d2oKboTcHLsHvYW5GVq
ihYxlUGnAkGIL2UqLh0Y519+lqxqW01/5BERPbsG7ETVZbLpO86JqlCHgz3xwqqe2S9tqfszZX/w
l1Pqm1i3xl9G4COvNqjfGr1AAHMMvKNlxcFCSepuoVJe/R4ZebyHmmdcym4d2vYTmBWydLNXT2Dk
CDPf2oBPq99J3BYrB07r7Th7bZ2AkW1WBHdmL5sh6pZb/icUghPvE5hXFKOSq1yp7KhBKJrhDZjO
+DYinyfn6Iaeb/2ysC+dEN8BdHW/fHdnqm3zN8ngbCESrbzZlNOsm9HMT5lGcN8Ks/wJ4Rn/qgKX
XI6hVXxP3HpLjV77K6us3UCg5VscoiCGOOZ0TZCwe4qUrN3nZYhglJoUEHx0+s2YU7Uuxap/29AB
z7O5BfzM7ER9b9PUAUzgFXzjqIlPKb59EjA3PFseCGDEWDYWYnwzjL/fK/kboFEt2lVOWx9gq2mI
aY2orC1jSNsPspGuR9fWI0BVLrxl/5iTp1RVaJWnbHl8FOd6bhowJyuthucezsniTHwJCJt0a42b
/MMTcaZjx84Y6aWq5eZxkmjFrnB5Ft8bqwjYHQ3tphpS8KqzY6h8gBl5o39BmOXvOtmt49iFhRDA
6jxEtaaZF9jvSb5o0YGMeF0s5OUYaPPllDdPhd+f7x7kOaIDHMVVuJGX/xgfupeRAMsV7Y9NRHTk
Y1KN/EROEUjZ3I3aoNka0KivNL8PPtRON1YETaat9PKkRiKj6IaT9JJUh7lLUV+tsape5yVFqynv
csmom9qF7MolB7JfK9kN2N7cl5Rd2CGeLARbt/wG1X3TEq0KKMeCpEyNFg+bvEITYNpbQw0bt+w/
Gjnv0ZVXDxsbFtTX2hMZHhMygVtbZhSEG737jKyl++xSy5XaxXR82E0h9EWWgpmQIzjfus/pjEps
icSSofrPVL3mo9HtfljIcWJvGiRluT8nT0PYuad6vkLN6feVtHFU+u3917j/yQsoAeHdeZUiDU4+
bK5Jojv7VlBPCBMRFbKuZ5rmUl6a5sSuQ17eB8ixJPP0Rej2zX2qtNVyvrz8xyTSJc6+1CykOhGg
pFBAqbdRD1AX6cfgecqCgJoNjW1lDUynyj2Sj38cY+IEZ8rnl3LYw+4lcMxyvwBuT6jaXUh3a+on
UMXD4TFOifVo30Tjp7AsZ9eiQbNxGlXs9cQT+96aqdBlf3LTERXKwjfXD79Z5vjlUGm8j7/3dTPQ
wQUCAoX1aRGrl9zNp+9BYddrFa0UpJOi4RURw09p91EitsZRNDql+WzzUii0rxkaWM9wXk9rvuzt
qm5shW1HaDRbUo8qbHUC0tmpau0DKMv7aDmFzaV3Sco32SH3x6zBUjYeKa6TtMnGSMEWA+HlrqKG
/qJ3mzl4OlfJLoYmNwnyJB6/rFzZ90NCaWow3nwja6+lqlfXtEzezbIcP+FMgJ1wA927emtvNfrK
t8bvDa6R9OpvEuv8+9pGGDPMgulCmba7jG3U+Qaj1DlfQRQFZOnv2uicox6l4i2qQWiGKqenKPbF
G1td5InYga+kV2mK9NRM3l/SmVaGxhbpAC4h7ZbRVG80I7gYYw+i0ay8k2yyjiT3wkJa6alXvHhx
7z/88sqpui1azfq+6xK1Q94x8ldlTnTVixHLtXpiFWj3KN1B9p3ZKK/+ZXNT1D0XRCbZiBlQiOgm
eB/XiI5t7wSXDpHUe2M50AWLeKo2/3JQMADPVeWqi4eD+F5wycw8PvF9Wf7LLtf0w+J1hKtjJ3vC
1geyagSS59ogWe0zaUOxs8yCWq3/lP1Iu8UhjVK0RyERY3YG4x6m+5VL9dBjOWmTa/4ZK03/Wl0P
g4NmV3D9iylRqGaGrMNCC9pLsrikEqEbSdMNRbHr3WS+pC+vcphSF0YaHfUQ3YDE8Y0zFF7m2dSn
AA6hcaX1Snm2Rx8iYi3KUYFT4hzQ/ew12T8MvbdoJr4oYJV5d/UYfYw6X6Pc7LO17CKVVawgb6l2
4IbjD0OL/9ZnaJN0JtYLvxLnxhj/mQTjc6Up0QdYRm9v99AZykGBqGpuV5UOuoH1+VmnS/CQzUEO
FqF/qklHX13bJp/Gd0Kam8yqoaVF4kpO0k3Ocsq3O/ShzL+qxE6eJaSBPUpzxUIFT/r8QDqAQf+X
pdC+4qRPngELN3e8xP++zv11GuvzscYgKBajXHnf5SOYAgLN4aFW/dFeAqAHGjY3VDa2q3xKuU/k
ZUe5otLFx4yC1aO8aqVxmmwO57Ok3H2Q9EeN3v4efx8lJyQZGXWozoDm/msR6b5Pip0wOXZ7JNDd
Q+J1zVPfeW8EeJVDaAqrPsnLaMgDKqwwjvwguWlQ1ADaz+nB2FHoyPcg8omGxL5yiIiOLIr8LLyf
revHqzmMWC5k0lGmH//npKR0AQj4nZ5UjHDTDnW+N1HNSysKVCt9RpPWnM/vNGz3/h93ow7KcP7T
FRE81QvJzabBf9Ss0kQsh8pKDkKL2+DpweTWGuP9BWKLLMv5T/e+AgxGArqcDMlqDklX7cu2LOMq
m9rWu1NshsDt0QxbogKt7CIHwbI+74xr3qQm4r8BFSOKry4fNo978KpJHBKv81LSUTi1j9ofGcaH
TVXtTy+Z2oNcSdq5r64a8OOUETHT0Ir4WXEQlphfT5pqFw1d3+xe5JzYoeC2b/VdxBmL4v1SAO7j
ftX7HnogQxUvcgg7Ol54iGnVGm14OWD0g5VSxmIfzBNLOUhe+gGJRy12m/VjN1bPO7tH91+bs4fj
sWH7fw9pkqZdAOjqNqLn4DOBbwi6oL74wJlhG54be3gORkvsOx7zaJ7Mtqpw3onAmjvZc5K6vuSG
Vl0cr/oprApU9R+THDHqRgqSZCq3owUVcdKXygmW1Wjhh/34kU6UU4rOb18E0pfrtFT8k9f22tbU
mnSPEBaBN3cKnoyirZ8V0xpWcRZlt2lC7NvsLfc97UR/UDoVfBQJEheYJk2QiexYVgctj7yj7gc4
oQr+7ZQjdH2Mj6aO+g8HYzW14udiTizGUeycXbtfy55sFO4C+9Rof/ZjkMRLp42Gp9KrGioWfHvV
2Km5bwKKzZENRaJ9nNy3Xqk5tOb6obXAFJLSfvais2NZCfSPNAlP42sLdW/mOu1F9u72wNtzFlSO
JCCmudau+YZuoLWXI9Q0Ta8u5MsLUtfW1nQCFQF1xQSS0NTh02N1NYMIdMhJnD9sRZMq68lI0WuZ
l5ELdlU3PpFW5x3Nf5Q1NyJP2l0ZhsXi/id4KurUnq29mc00BksbZopT2PZPj7+5s438uSB8+t/v
bhAI0jUZoPk/rwcP+/3dPUx/3uHjL4hNl5RIHNjb+0vmHDcAqrB9eLxm7Dgw8ORk4B6v2keKv6YU
7vc7lAvWUf77Hd4/rQiRpfu7u6+tWwH7Hd6dHC3Xl++wgTjt8UcO8zvM2vv/3/1jGUqKwBPx+93J
2apj7ZXABRU1fxBydpHl32K9tvaP5R3SjgtRK/EKGF71Cu5orndVy1Npd+4LqbLXRne8L4pv4NjL
fQCWml99FEjqlbaSIW7qmWtvQkqgdYoLNybrNdeJyIWTz10mSsh6pqZ+VDTju3TKpgKMYaASeR9f
9xTNtwRANzIfOsRhd3TL5OdjvKcRP+SZz4bTVVedobDXq2aa9kyIVRO72ksYFPoLHFpHV7TKKZ57
Y+UM+zDmiyOdcpjtQ1nPbjuEB5MhfhtCR+FCeTyvIRu9LcU6653yHzY/aTae7TSX+6uMcUPM39cX
8mXkrNaMUAWxy2wvu0IbmzPg5ntPzhItdEaVXUFH+ufvDXXUxifNfZamGMKHLWQSxfLx98IZ/qtQ
0+YgR6RtjN6v3tz/UmmC2504qEhCsn28IWkzvpKg7+4fCWD/8kmNM2D8xjfhnQw/z8+NolHAOgbR
RV5ZaUbp1FCXW9l1rBQm90oHgRCZbbz612gvUcWuptrxsYAcIRtewc/H36/wMNtJGVOM/59XeDjS
qvv9KgVFKPDHsx9SeziS1TBbA2UmtM2mA3VHBUmvNkh2bOchs548cSDr7JJur6uz5yGVINSwvRqg
C1bkc+w3JXSDZW/k4tNqhnChCWP8Ky7aU+32/i9vIleTh4I9YU9Wma1ZsEhdHfiUGv5wTO3v1gmU
zzDzXPjIuvymU9ezyuBXvVK6xNEUmbczf672ZIe9c3BQNNx5uVvvhMI31ygcKcPCzkvzf/DjGo9A
tcoO0ay51djyt0af7aRHGN5ccZSTS17ofTYe71bH8BaCB8EaREXOf0HL/zKy6U1LvF9BcLbT2J6g
Zzins7VrnjTmSwX/0FPUlLuo1iJipl5wUT3wIOCLFQgo+3SZ6Fl7mhpbfYnV5ibtbpAYaF3V7Z67
u0ZNpbHKS0f5As+qbTzdR5hyni6GU6F3kO4OZrjjp6GtpZkT4mFAJvUtvlpT6FIGZqct5K8edZYb
tokEIcn4podBmOmhacqWGuX5ctJhrXAtbT9oQUF8EXVWty/X05hnN88mfdYJxBFcx05vpYKsgl2A
75DdvqPkKi7UX7I3Ka0LQ7p3kjPhfLFeYElfwo3Ms3hu3HwLsqR9k50hKZ9gbm+vcm4WTzcziNSz
7PFOYCL2w/goh6YDIMCOUP2O8IHylnH+3PFTKFW0IpuIWD2NIbRoqaKRup6i6LcNtVMULjmaABS2
CPvJgbHQ/+OeByJYi2bbWIA3/mMvrTnQ0KsJN9LpPUFtBVh1lX70KGlC/8+TX3aNkpgnYsjBPgCk
9cEe4F21qviZcvXpvbNWcpCWe+nFKHu+x6zg6jH1TLbGTmCekroW6XzFByUwe0eNm+PgTO5Jeify
3+CQgtsIuupqGe25RtP7w9Tc6DC1UU04nklFPxUbG4zFRk6ySiTmxy7i8IDCygH2fn8TJJRhyiaW
ujxehA5POkv2SKMBlpDoKFQwU1DXrzFhrTHp9GuXGDVsy1GyLviEN9I5jK5/Ic9470lT3Q3BMk9H
fkLzdI+U9kFrLTJeoiQBCRHqTemCmGMCKxEI9naoRCsgmH9pVvMXzA7AfqK5TNx0yufErKwn25/m
mjkB7aHCI9vr7GaurEb5l2DE98ahfEqb0+hah1gU0KUftl+ViyQr1BuS4aRaTF0nkG2iRAhD1M5T
phlPUkZruGSLW5NyNONLOfwgvra6r4To3a4cevN7YlKpYFMYjuQsUa82jbKToRZk7hIRbCPV8S+h
YxQrV0uyj8hWfmaOY/2diut9HUSvrgpSK1+dNbSAr3rl6sH6sPKnCZUmkd4mZK3eIvQg3voGJajE
yV+kKW7MaUHVBsjq2VkhS70pCKevpZd7Y4Is7gBEdPYijgxtweGxFvm4OaqVtEfpd7wsW3cOXzLl
K/e6/m3ss1UFgfNHZ7ka8Au0jmXXKC1nY4ddBXV323xwEkPKKRGUT8yDjczfkPjoXzU/q18orbqb
hZ2Fh7yY0dHzqLTgN0f5iHga1c46DOjOL0xLGU4zP8VKbcIBkbxJnKRNNkARxCmdmylu7RWSTgyZ
ZwxQ96JbPXtkX1ehaH24pU16oYMDPZXbBxUdvGU3TP65sQPn1BaOQJ5wcr8TgtsHwp/eywkBh8Jv
UDKPzegzMCe0JVL3u0JB8yrXJ/MY9Vr8nJO+oaxXd77n8fihIT4RkNlABzMfwDUO0fOjcVr/1LDR
OVDMWLmLxPWS3aTYIaKTjEsj5/fgIIJ12VTzU2JT2rSwCdUtKqtt+P3LPqeLTZXx8URWPj43EJrt
pwEoj6wO6Mf0R43A8llWDrT0gPSEsDlRVTB60Q/V7qKzrA6Yfe088v9jnlzFtMTO1erook6UCigN
iXjfSryX0Bq8F7cBPuLaV2kZVYI+0OS0K+mTNtttN8Jrp4vspVaSbJsB5rIQEbh8afvNMzS94hTP
ixW+7m4mVKSQabZfkGGlgDXKOJgYrf2iF5N7TR1gLv+HtfNYbpxZovQTIQLebOk9KS/1BtFGDe89
nn4+FLubupq/r4mZTQUqK6sAUSSAyjx5DmPCUplolLvUsy/irIK1MYzCpUYByFEBlW2XZThHlr18
VrL015GwUWbVPAx9PgdDEXxxup+amZWvVm6mW4sCt6Uwu16wd6xGJ9nL3QrpGKgMki74Eo7yd0r2
2zs/arLToA3WTPhXqQZVRGZ1J0eTkztX1d+F3XByl/eAwoS2ht+ZYxcHYefeWsOdmTTb0Ei811An
OT9djtRJ8TqGgm0tulyd8efqus7ul9l0FTDM7IvG+nV1La9S8051VxVUKmHRZe+FpZyJyGavY5gZ
CzPqkZGvnWJfZJA9dl0QPY0tEAXiNNk71eDzqO71c6OpyaKZtKUJsyMCMh3dmqSRhrXZRgfHbD7a
ha8u68+ebvtPbavvldhUX92+gIcMvexjoTSUx8tutlQT13rp1fjsBrbyI9Sye1BxyYvm8Wd1ZSbt
Q23sjrBTUDmq+9UbWPmtx7v3D8XNvyDNpT/JJcrhdk7wXQtq+dR5YzCRZrpfIslbClfokFB0cvLq
MaP6e9XqjbeTKWU/wx7Vz1Vl4Ec86C3k44MLqm3Ura0WOhs2GAhqQhb0MqZlPevGIf5i5MG3PKnc
b0QSThkEHe+FOi5lbvto4bZHSE+ycNaY0N9QMTKj9GOlZ0n57vjyBTG15pvWBu9j6xsbyXS6lYzy
yIMLeC/LH6CLyB7asmADOrjKStjaUS/PFI5t0qzLrh7QFXpzJ9YJY6AwN2TBvZ+GzjkPDFDM0xGV
+NWiibNgWdvQiSx9GMf4Dzj7UiUpzeOVfaNRRPfX0dqlLim062AZWZAXke5uWOf3lKuNT/U6Razv
K5myDPugXsV2K81CKZbOrt2p+3gAKBd5Wfm1DZ/BH1vf4rJBRBdm5CP/MPOoQ7Q8L6eBZvieUIf8
NTSRWPVK9gHmAEQllzvo1aLQ+jbqORUZjf+ad5Nwqx3KWyk35Hs79JGMmjz61nzUqMF8CpAw3cAP
agPeM8unJlEehAOURMkMUj8gZ1VVrlUpUPkIyBcBxQReV71aYLI3UpzkqxIhGKuJ/GcY/9VtrDvd
0u5l44s5NIvASocXt+z1ja2iGyLspfyt7oP4rUHObd0AP1orTmB+iZPE+KLZRBT6WLbWRdPFb0P8
TYxF1Div2FZrGyRbxpdBqxbCrhhsVMMqUYl59f4zAeWNOAXxHWsRILarmTE66oaP1Bl7ib04yqfu
zSYGdL/8v1w63UF3FjjE4tPcHqT9Dh57FC2h+BNNGYJTLoJc+2BLky47cxHhmkwBWkR/nONpAH0C
G55t48cnu1pTcut79fGT3fWy9NiA+G8jc5hXVC3Pu657SY2qvCumykUbDp/9HxNV79Ud4jRXE1m2
kiASVbES21pfH5RFjqLenZcZ2rLWewhPWsdZ5ZqeHx12ehuqYvu9XPP/JC3ubj3TyfdJ5iNzDMvn
0XBh1KmjnAyGhIpfBBfyxQ8rOAHc0ntIlBaG2JCX0VCVT8AAsnNpavLKVFp3lqaGy8b6+lnIwwaO
BHamppmehU0cubFj7KgMOome5oQeVEaJXxwrElJB3KXnqy0sEyQEEzle+MMgP1AM7u3qsQTA6uoD
Kr2qPwcA3d2JUSOui4UVIA8qulpkd4d8yL5lZSI/VHrZnCBbPMSeC2uvGgZkdI1oI7q6rnSzNA/d
62jQjWvdidx7sqfeY602C+Flj7y/lDrv8TLVigC/4JoZjJE8YeeGB7/U6+dAL+fRoEHHbBEpHPW2
WYpuU0c/qI0fLnbSRncpe0+jjgGJOrq2zM2ihveSSQlqVRkZk42coe9qmUZ1X9pEgfU4ODYygohR
bQTHloe/GBON19XlslH9cmmayhgDhG4uumHKaw8EyTYN3OQsGkUvooVcmAjaaVl6tQX1mFCt5Pmo
gJrAGSdnYRNHVHCWG7khwXmzuZLvLmB7UWYgD/Nx2cY9uZGJgydxmmQXUtS0julfmAedXds03KCc
J0fV3J9BvOOBYb+HhftTbXr5OSmlEVhS5Z/rDMFqGOEDuBZN/dQp1O/mWl48K2EekN8o2newvAZ6
7j+1MnwMH9NS1nlCDea1qRMLhro2uSsitNE/2dtp8JON2AaKK80sNvyfheFV6skBz0xJhjwudYAF
x2zUFLCR4TsE5wOsLsOwF0e3xjKUZK1EDVXUqLg5U+PzHkLV43QYauVjq5Ihvgm9CbsqUacvbFfn
P35i9Obcl0qxjGXd3UhUo60RWx1AG5nBi6pIEtyBsrENKy948aPka2A61ZkHd/CiT1nwuHr2XKsn
NJw8iCljUak7UobdXDjF7GBBflHtQRSWZ8rAY2PsqCwyekt7MkNdWSTRUJ1jRY03ilwk4Bc081CE
cbzyy165tygSm3eUk7x1o3VPkH0C8vP6RdJq5lLJHri8hvi6Vs4pd6zv9YonSFIo8kGBq3aX2pK3
GQt5POd+OiwGhEyfu45dcv7KPSc56EZOCiCsuhkBLjlaAG+ND95UJuU0lELORF80QPJCEA7NiEZj
9HtErCHchc91juirEoytXfs2VHpy50/U10rfZYc+Lc7CFE4mEAjGMezqtTCJptPV5kysYCbm3Ozi
SJ04sa82PK6uf9aHGmx9XVBOiNMlUXW2/TQ7CH95DKSVa4wVQCzNWRsEtvZjERa7OuscQvCNf7Qr
TVuBiYsu8OLbCzYuw0M2GDUJY62Ynrk54kyat0DJHHhApCt7GFsgMUgmthClrKOVMIZKahfXQ9uD
odklmjbs5UEFgqawn868pnpouxgkuO4SrE7kZC03HcSIfa5vh6QstukUmQxhZFyNThlfckmEslXv
UZezZG7KVfGKjrAPTyihxRZiUqo5U16Vh7U7baJmAAuXbVdANeZm1tpCW92YAB9tIQU7NuDovU1d
y2/cGfUS0iGMk/b5j1tjgS60eypmMl/75eZWpotoGW4Oqwm7WM2c3MC1fHTjLcQEJzDGh6iuy7UU
2yT3o0F9CEyzvPO5g5u1bxRzV6UooIWRYFc6sfpgmam6yTyDSv7J2Ubc5iGltGdy1fMkmytg3TbC
VZHreNdIwLVFV7dqBC+dQt10FikhaIPkh8SHWdNwjOg599j1NKNqvtYhL8P8+5Wv0QiVhF8rP6S0
5Z0rhmibWMXMJswVzrxyzTYD0VXwNMsqSoo7Sar0edVQal6GLRxNTULokCTAV4rIj5nfELcI7Y1X
ZvZP8nNPbh8Wb3li5HNLKvR7DZTcqoZH9WiGkbZthkTbIMHQnsSKUP2kkHK5sGa3vf+1zHg75dk1
xY6vKxYJ6J1pRb118vkwkRTqwKK2Yo/zT7ugTzYyYsXOTwhtj8bGp0gxzPQ+RWFnSJYJ/EOwdEta
ntwFdZ49FU3xlHWaehrcNn3iKjPAjQYRmWlwlDKo7myt3IlRq6lC+DuNdiNGyXoUsDu55kqMEoY1
VhWx7r5qTmBoCvDvWvxmB/LBmFRXTIvtiec6r6luTnSjQXNywgpgZqu4bM9rCsKiop1VmlW/jyvX
k/L3Mo57ACJQYsl590Zph3NwpfJXUzfVsIyzWJt9GvjUNcuK3RbFkcI+BhncIQ4SgsmoOwe/JgwN
+Tqb1tBgh18E/Q/eyCBk7rufMB8+IyjuvzoJPMHUFXXnMO6NTUVdDrUudn5OSAgvoNk216Y+OHMe
b3zsU9NQYLA3FRseuV5DXlwYM1RREZYeIjLThsvzawxmge7ph66q3EfX66YfilojzEg3aZ1yWTYG
kheTMyoB5nrUdOg2pq7fOPA4I4Z8XcrKnebkS82TmDqyK76H8GhuTa5m3XRzXn2CVcx+grpIb4wW
eczGM9OkXntpEm4/1YJ9Q+/PgCT3KD8EkA4Yizwaunc5Vx5Ssoxf3dasZqplOs8omA1zNHeTB7mR
gyXE03snseAJ9Ac4W8Mx2/YgcWA+UaRsXpftjlcNGzw7o4qlx2vJsONFFrnpQzI1A5kFMg13wiK7
3sGxxq3M0NH3TeeoKpkxottN+bRsuskCiFAnL8R4ORARzlr4iqvGPYbE5eeF3tuz1JcfI4vqKxNK
hvVA+mllumk5F8xCgjgonApg6yyfpOOBtcpjhb5KrD5bOn+eHaln0ZMJoYO8fkRTtboocA7vyiwt
F15qGW9Dm/2wEiO5y51KOkEPTdLb6PgdofMwRSPvyCZX3xK/+WHwmb3xcGnQvgQWEGpNMIex+YLa
fHfKKGJaBrYNktixkMxUumpbepRbu/BNDqgFITAkjwd+LV+UkRskOiAo3tWttzIdEJbwvQU/HP4x
Wikpm0gJpQ0BwG9DCbF5okNAXsCH/quWBYbIVM2tF33Q3TVSJ+naLPLmzjfzY+wOKjJkGlv/Mvku
1zC7EHT2L1ZY3HWSH277PjD3kHjDCDk1Rnz28q9Z4dfezOuoF82C9menrmRNXvdB4bz6mdsta00u
9zYbiLPHJc7DhpcsDQaHFarb+rkcG2/eEYukWqgIYYp2/GhWN5FF2ad81pRm/KpMEquQp6Qz18pz
vlHDKpPtFx+u3W+2HcCs0lFwxgMlXJslzCiubHQvjglcq9T99rtnDOvSK0jcNdpjm+oOVXrSnWem
m1qHbGGwIB0ZInVe14hMd4lvryM4yfdZX/Ub05Z27pilS2Vw9mNctTOZoAeBmKZftYFmrjK3efWt
tEbh3Q5mVToE3+BluthGYb3n/HigckYDFhr0lSPV9Q7q151DffMJh0nMnAqFUzqAS4+AgfSeH96J
BoIyZS9FsNJPpkiSoBVLbGNJbkc5dtagHOUuf+3t/FKYKdH4rHykfDw+Q+wsP2WS8gxLoXVSw7w6
DkZ56UKgPHkShvvAeQ/lJj3IkE44YT9sPQsGFOD9mX6QTm5DpaJvJm8dqIw12HSomaauNJjnKbJ1
b6ptd2rMmsJ1CVCbLoXBopQbf686zVGpGxvO+glxOAETfYcjXhF+RLkPRmqAvkDYRUMxFnh64SL6
jl994aU/hUV7eOpRUzoXcfhUK1l1ItDKL2nsyPB1Vfss22k4o8giWZdB+8MmE3KHTLB27HuL0kbd
D+a8bWQHju7EIKTx3R26CMCVx+gbYX08OsUYtk4Q5bNrP1CtfjZUagyoLm2XeW8Xz4UWNktkMPO1
6JqayePHUeCX9Ubq35x8mHc1ZaBE2bR0fz202LXuXZ1Kv/kEqthHnn5PKlia+x2yi76zS6vhUgyh
cbYTUK1dvdQd7Qf7umImh/W3Tjfay1gnpJ0yaD7L4G0s+R2GkjofmrD62ekPnW3B8hP5zqEgzTSD
hapd9BHFM02IFHkgNe4GaTwCTvycLwlMnpd0OiINfUnUuKCIE5MYbDMKpbqOe6XoyqqenCSl/BaB
6slQOnssI7nlGQQtlOhagTceB5tgGc+5RzCf3X3SZHPKIMzHPJOTWQBMgMR5/1FNbpy6caTx1PXN
r/8kJic8xIDD42GrDZz9j2adBVP2EMQ/Cze3d30B96PdoG9D1U2yCXQqrKjPpDK5hJuMLfew0nKt
OI92aVFsKTfEcLyLUxfZJuNVfZ/a5OV8fv4bniEk5zKoFCA8HM+QMmdLNwjk+2aMLFSGOvkxj+/K
khfQSa73rm3DcNPqKMKHnlOfh2BKvjhx+aa66VEu+KVHcY/aOnAmolza3LSQXNcaQ9807ihvwEqj
ZJ6p8VIxrGKrmKwGuHt6ZHQFmWneS6laXqpyab7befKgDMgEVZksI1sjLTsjzH+yyzv53AvfvJYr
7Pwog6IpaDblUJ9sfkrrSLW7dW/Yw0W2bG8BB7T6IpOgVM0k/JmaRzJZQMf5MV/MvrbeLB+e06JV
qnsSTM2qiOsMrEsJNpowFu9c1SWr9GaeVlb0rcj6uZ+V8bvsl4ggpEH8ZAINXLVQn+zHUYOlxQDL
6zudQk5/OKq1bj/ajqNwy14R5Sq+Br5BeactFztX7yzwhN274kXcKG0LKL5RmQDhm3APFXG4JHIz
nBLHzGetYXwLldx7pBRx2CgQp64hPXWe2KNDFZl636GxAECYJsP9kOgdZT+lvCrTtnmBF3UnPAKz
HqlaIz6ndlW2bvpqI1tevIUTwtwq5B8O/C8jUn+1eYZ6wlkEEPkvm56g+6AGwyEl7DvrA8d9NHSd
cFDZ7ybsSafBEFz0oAX7Oj4GAPWoqCnrZWkgU+3xWS5MFD+3PFyk5yYc/Znd2qS/p9GqsVGcMfRH
WZ64SN2Ml6KaB2kJpELT227bNESvR1tJ35zYeu9Aml4KJ9Qvmeb/QKw9pQDameXgqOfU8cGw4Mjm
FhGpYd23UXrvqVPkOmuq7ybkWUnQKO/sct4LObCeCqiflooSvdlDmS/IezqXZGrALMOkSu5o45qS
KsHvUSmLsQSz5LulcxGOjmMCzQ9JYt9sudSbRH+5sUyrCLeYuNLFvq59XSw2Eddpzn3bEWyWPH9p
Z3l6lLwKAYIxhvip1eIDqIsvFoDJY6AZy8yvHqCgDubqqB7GytnrCXFcy7GVY46o+3wcfGVh1HW/
ceJK3aJDMpzzqQk26UDIBZRBsMk9J1joZqO+mAN8+mXf/6QYbvQ7duzQWj2VxNtnVe1kyw6CJG6X
sTfuyCDMfV0yEIrKtY08AGKLC1MhVuNZGzeS0jlfeX6vSvzqOyo0MDYiMJqcD4eRYtV5opGODk2t
X3RGRIReHixK6pqmnUV18wBZULIRtltDVdhvl8pWu2VnddqMt5GjTqrgxa46wjCWHjxPbJSLNjG0
S+T4zsqnONtNjDUZqfFAgVG68QwUbzq1gPEnqI9dqSUPMCrwXo3KHtgrvd8Km5IAfYFdFjioZF/Y
CljvikoYapzkyOx7T+MtGbWJr7IkDTtfz8YdeGw+HZcMRkBR/6EBe8SLYPQqVaQdOopwly0EzJuk
6O07GUFT2VJbNj0ozVP3Sqw0YI/jB8089pLgAGY43QYjAQsbmMeisEZ1ofmOC7lLd+8RDXcMkxT+
GErmsQah6FKvdidlXnbHu/RU7YxsxGjy1uSB3n0yEQJA3NDnJS+uyydUvgiiR/oj3x8TjM4chvf0
YjeTknLzZFGMfCHymVybgrz0ooAhbDlMXmIgLCr3VOffRQdpV3lJwjRaWFY5XmCYcmaaUvdkWbTx
crXJhrlWY1sH/4qLGGC3oJ8NIJKTJe/CaC4bCLjXUlMeescqDk0T/zqKoVqAoRsaRkivASkLn+sh
dyK+V7HcrmKehMfSQM9Yko18nSiOS1UlDV8DZ9vUFvH7dDwapckDIAnv6kKK+PlzW+QN1kLbFoZu
hE0oISkN607Yajsj0FhBWxraKtukyiVJR1QX1N96lNN0kRXDqYEO6CLDbDDXXN+787nqNaG5mGxh
B2u+N15swEQHfnRVpyzgFdR5TLv63snVZF2H+lvrt9HRb38QBC9PcTPkK8d2YYsJUCCqXEg3xRGc
ytDkiMNbU1unvugHQqfIj/SmbCI0YcFXLcVvLqwoXwzkLWaGLtXP3O+VeR263kNhlyi1haV7NmW+
FEEEaU8Q7c0GNWK1MXi0TF3RdJB6UAXpZH02E0NqT9w67RZSF6sXrboPBDkT5e7I8/ABX7mbZMJx
W6rCSF+MFJWw61WnUB8CboJgSTSFr/Ba4JvNSvFk7UrgVNYN8qu9Cr/QROEk/Dp0reCLNg9RBo9A
HnrxorEUfVcH1Os7gLkeFd+s7tlOz+Q+yR5hflwCk5Tuphd1t6mUFy12ikOZBO61a+RJMg+HLlxB
4ILGStr20hK5VmkdA9O9r/TsO6UTYMTSrtvxWwtmHZmqOyOLwMs58bg2HBfAVSk9+2hb3XdDMteb
snr0hqF8zBL7kkMmfMo9qXx0tM6Yt8PQcIela9uKuyZFES7c2j0ZWd4d23xwTyny8vBzhi9eEpbb
QPZzCje86MWMiE0Shww2YjSijhqMPKkyMepKCFelkfQg27p8z/NjI8y91aaH2M9ANrHRBCA5+pA3
kME0tCpeUA9hPhlxBIG3Cnc4FVXmU1IR+wZoJi/sqWsMsrLOMx7vUmQZTwlVSkBClXgp5qpO661h
+G6W17kNyGGe9hoMvzjzhletstH14EljqajtA0jbqf8SXRWRyiXM/PJKOKcdmHQd2tHrqOxFKaEb
P19f5/a9u4DwR14LZ41iikXp2+51NDarZmFRZr8RznLQAXpqpzSsOO/oS3O9rqM1uNGNYTntufUG
a5UEY36wo31GhO4Rta9WkbvHqZLmMSn7Z/JzzjGDWWADwwPs+lrfnZs63lLS7uwtTYKNRdhq5Wsx
Upl1NbVaF510kAqunKsB1KWpvic7srM79LWFf1oG8YL9c4BgO+omVtrxiheQJ5bDGNk6cheJ0n9P
c6P9mue+ijC6ZpypSw83AbxRNemwS2NET42MVJjppOqOmHo7D53eeykJHa80eA5WYlSpkP2oixh1
kWk004H0VVl78QJbe26+VkXibVQ/g7S8I2wXJma5qKSiXINc5rlle+Owc5CpMJahYf0+jKdDXUkK
df7B4cOhnij5KpqqvTzjHnFb79nkz6NoeVhI0AA9a3zb7twYIaKpJxmdfg694V70wjHNTgXoPNED
Y2UcNBR6ZsHEmD6WkDzZfQ/f+bQqAp3aamLXWoSmpJ0HV/7V6NLWkig5vJl54c93sQuYcnK62WMd
zkV/CMz5p4HMC+VZ4SbD+uYsXIhHsNcx4Zr/czq3ZcNolIryhDDBivru4c0eTXcx1k53GJRUPsoq
4a5GBTgYskf2B8gmgklRSDTFJCskjmLNmHgwEIYdLRSFhE35cxRnU5K5RZ7204BwFqOw9iL6Ma0s
pqH568GjAJHFcgREfV21IrYM7ImkVDMDybyIhjHdZVXwq6E2MN0R+U534ug2cPO7DXzy+y9cbssD
N4PwXqx/mye6N5/bmf4Ll09L3eb+9Sr/erbbFdxcPi1fedLvy//rmW7L3Fw+LXNz+d8+j78u8+/P
JKaJz0NpB/Qd/eBemG6Xcev+9RR/dbkNfPrI//elbn/Gp6X+6Uo/ufzT2T7Z/j9e6V+X+vdXant+
yduhliHaO/BqF0w/Q9H8m/6HoajymZWSI7zOuvYbPco+9q8TPkz7xzMIo1jqusp/8r+d9XbVcocK
zfI28nGl/7Tefzo/mxm23p0e8nZ+O+N11c+fw0fr/+t5r2f8+JeIs9fDeDGKrl3d/trbVX2y3bqf
L/SvU8TAh0u/LSFG4ulf/skmBv4L23/h8r8vZTsl1Lml9nWQjGDfSO3EkAjYbB//acRINAzFTtUu
wiws4qgSE26+pluGezFckkDaOjGybFrn3Wdao8+9yqC2qjakuyyIIVCr+0d2wRDZTr04p3KxBd8y
jYs5Y6CbO7LvP8W4sLvwRK3GEkYsYRNN1cOWYeqAwGrI9g/QRZ8h9YjPhS3F2852EHzuqPO1zeja
wFAZH/MUBtLJS4silOTEaGBJwNk8+XC1iWE10t9bAFREzhqoZcRSud9T55yr8vLq6MIquaiMwIYn
2aC+JBuR2GFnDw4TMdWVH6HlasN3Y1A/3xVnnaABefuQ6p6pOwRWcS6UuDgrSqOtPb0Aui5mt1o1
bNwCZMOH2VbvAExOmzfIBVlRTKzMHFkio767rSWW9jutIqjp7a/rBUnRHMI0hpb39ymFW9p3/VHl
xeLqpo9s0Sx148hlTxEzekHepFB/FauHHpkS9Q/C9Y1M/dU4dGuD/9seUK538KtJy941mCSMYvpt
uAAn4kiOvku6BlSFnRcUnaYwfWTWNi8s/9pxlMABDTPZc+C4EFwRvLrOEMbbNMkaozlJj3r5Yc7V
sxrKZRcn6f7zxFEZ/G0TSnef1hJdIzOPRLqNrVIZaNXHCK2NcuedgibxTuIIsJeHbmvprV0gs+S1
Gb0NCL/OGaPjSGXp5HqbeV1Ia+9tO4qJmwb6TjQjobMdysj6ThwhmDZsEymZicHkj5vourrupRSc
MCOjOBqxWWnWOjLwMtTGfIjHmkI9tZKknIS1RUxuCaZWm4uB6+jkLo66USbkrXoH4XvzIONkrqQc
Sg/wGr98b6OR4j8gMqQSsP2XQW3M9I2u2l9vdhM8oQqfVpqR5XHltRi5ncxBwxBUXQeFyXTVf67r
2k0p1aPU0F6KizAsT+UTKRMYtmx3Jxojy1Csv7Y3axeZWDNqQogWTr4JyBaErweU78a4kz4soBc5
AYO4i6XrgtdJHxYse7heJRgaFirM6Ht9asIwb/aiK45uzScbdXrQxrIRm98G/qcFbtOu51B7Z5VB
bZey8Sn7Q8IWEQVkNbn4sp9eQiNldxUiKCEGiLdFaFAjUpvBkQ4vrb2jFGBMZ6IP9vSX0TL8R4QW
5JWwgx5zdrcZN99SCFuKZcTcm8+nbu71VGM49XaUozepSclk5AZMbnoYPQQA1La2RdBA5hv2UrTa
RnhQwOWw53b8izXB2NOM6rrcjEsgVRYU/hOcpJ3gJM0AqCcfc5PU43QojPU0Io5uPmJK1a+sHvmm
m6sw/1M3EBCV20qxPJ7cth7uRse46HXSPRZsuHe5rpbLoYzTr55ukFICYEXobIDkbUpByZH7WhgA
V6MC+rWwrt2ZVA9bATYWKGTR1JXtzg3DSZY3m4Atp1TVLRPwW3MxcIUnu44brjWbr/4H0LNXt9EW
5sVvV8eGKu4qgDEXgSt35xSOs2PnqqczcSgauNgNIAQVmvZXa0mZdl+oxkq7eUJ26iLDOfmQN0Im
dmrEdLuoAwCWhAVys+phDE0hVJdHr0Y2J6hOZQ7vszgSTT4kVNumOqgOt/o1EP05ij1ADjA562vh
LGsactCRDydqbVXnPo2fQ9exIB+OgZxK8YBuyG9bSCrrLAb86ehv9qRPn+M/a0TtI2HL/FA7eXSE
+z86NqW1qBxCn5B6/TKJwbHoRvAklZJvIaE9yKM9dDPhU3UgqMl7ogyfOhH1gdNaSVtXwVocxo3x
bgdqtv5gE6cKf+bwgh/EsUTItO+1BKI73dklU9ObCoyUt744QicYXRKz2ny2S62z+ydbb/juTkL0
CU33yee6qrCKvpgjmnag9GQuRopikDdklVvDVC667ufPNfFmXwbIbsa+/kTUozab/NnzUhkF9Q5c
v5w9K0jIn43OfBAzwtyOj2XOS2OuE601G240OiXXez/13b04Srr8y+DZ5kr0uqFw914FJJmH+2+X
8M/RzdYBM0UNx0V9Yhq9DVwni3XEip9OV1Ots0jrZOLE/5d5N+dfcwMZFQorWMl+kK2LUffuJLmE
hb5w4leid29Grys/Edd2DJ3Ur+2FD7EV1W9OG5HSCVv/3g9t7plGKO3N2oz3n9ZpIP3a+10J3w1f
4oMiV9a2k3LiT9AOzGrEcw4B8hLDsYEVcNWGQC/BIpjlSxhJzjKGrWtmESgnYZpES3jHmkMzNSTr
PjY3m3BRZGUZlba0vdnFhFtXuAlbmmvmZowctNr+ZUkjHz+e4TZfC0lH1ElycQ2DQqgYcQcLVvK1
6MZynpycJD4BsI3yeZOiZuH5qG35Wg3PV48Cl6IF/QxSrY7E+b80GXq96L0acHvPxFDYKfBYi8Pc
S1CBLQirfTC6RWYutS4E5eZUzSpQImUqOfAfRNPoEEigdX8nel4BAc7No5vcOjwCa/ztwVsT+EcF
eW+lSKsFaUfvWAqSpKKOeW13s34pjFBn+sdBECLFk5Mw/t3nNufmU020S2IgDDVvI4PVg0Eo157g
ColcJX9qK5Tofnd+jxRSIa1SqqMohpnue5qXLUOoHObiNni7K2YDzLj+NHCzXe+j04A+uATSp9uq
aG5L3QZu025L3ZwzBJuI1yYp9/V6fKDWv5/ZZNx3Y4RejJpYHrlWSopiy22KeQVXid+o9/00CDGG
PW8UkNnCt5dMYx9Uk95tprUFaZVgb5dqcBajQc5/JE2gMRddi8z8Sff6PcJB8kM5LFvqYyqQdEAW
JrlzO9MWbmP62xShi0NiwcLFniiPFuIQYvGhmtkZyE7KUMtVPaR9NSs0+Zfrdfw2VRx1wcTBMLBX
EV2i7FQz9YDwIim7t6k2Prm1pjwOJD3nWmTpW1BTyqNfWjZs956L4nQOVZisd3Nzyr4aSL5uDa34
XoyyzXZ1soFp9ACBNeV2nPKwotE9Rd8Gdf1d9JopZyt8A0p3/tF3WvM2XRyJdZVMKrewdMX7PuoK
6td5n1L4HM56CWBG2FqFas3acZ31WGTSKadOdznULWpzvZfP+ypRdqNo4gqAUzbJCc6E4cPQNJ7B
9bHzkvbXkXD54K1FwWuayeUG9E65U2WIJf+oDQrJQdHNgmxPWsTfC1MtVAmrhNSZKacTBf9vfULh
XJpUzkm9CvQ4+aVbeJ3RK/neMC1vf+2K4dsqYwrd9eLPZQxtRaJ89OK5EeTvpFLzBzJQxYMkxV/I
9bcHfeopstFvgEwiZTV55IVaICrYLKA+/z+knUmX27iSRn8RzyHBeat5Vs6Z9obHdtmc55m/vi8h
l+Xyq9e9aC9wiMAgWSmRQCDiftOD7K+VE0LEAylSslExrfpRNLju5+FykOclGgFHaH3fXsBJ0nOa
meT260Wx7HGVLKzYzY+yM1EE016MZArJ10chQt2PDseSgKvtTn9v60o/2wrhsbJq+0CVp4asHFkt
XbteqEZsnzNfUd9/juk6TT8rKZxxr3T19/sYFrHRgxDeQxDAtAzt5GtKDM41nwuOMLVrIFJzPczq
pXebbEiNHJ2EGJUfWZWF7BIY4fNAdOLhbpJX5IwOFs6Z+zycHToHLwP5++vlbj0Fuebe4BLrOr8F
WQy2AUE9C7a9pzRHk71nAW1ANEcxVDur98edozUNeFpMibB0slZkXV5K622MHG7VHCISilvW62Ai
/rlt8n8ZkKvkfMahstNathCySDrfI+pqrteqIm5G0l1+Nt87/mGb5hGt1bo/B8tmQ0/EViMu/8+p
zcR1UrQ9/zFtQerLTh/hN8IFSVYxijMfWuv2PGkNRDotP//QnFegyPYboLPqXEdIBtpDkn1k3lis
HZ/0crbYgJ4rdWHnqrZy58h8pKCzozlHbsoraZsIRCeseG6RRf7rSlbBpNHsmglYnn5+8Ob9XmXN
fIJL3T5oQdo9CM30Vn2P4s3dZqmlf64LbytNPUmXUGZnpKs+OsNeGmURAYbYWgR0zJzr9uFeWM9R
4+UPRGfabBVNkjjzunIJuOcFy8hSz6lJNBsppqsIvOau4LT6ra35hOrIRHJ4VmIm/5fsaq9tjsZc
7RsiWMkQ9k6y1XKCL/3ojhc5lAjYa1qJ8kG2OUaxbQ0reZJtodIsiMBJXjRXc1975IchvLiW8hJC
ynsgYLM+5h4RqXMtBW1wu2rdBBECrav3smEw/erBrZx2B0mL9cjc+d7QBspe1YwWwQu6yb7Esfmb
1icw5d5Xzo6IXBkHwW30rS2oCMdQdG2t+L63cfsADkHi51dZqCbSUFODgK6sImj8s6EuatA0qupv
7p2zuRXJiX4VxAXouV+zxIOWX/1AuOu+LRAI+tUgR5g9XrtIsYExGcrGgrS953WsfaahGjPDKdVZ
QA9ZLrSCJdbyXr83I1wI8FLWx6Ypd7VB8nIQT9uc838oT3734OmC79t8pcfnCA3AK2fKPy2Rl/ez
14c/kOwwN3RFU5HBQDAp3uK1pyTk6UcunEAAtPvebeyHcS7IykUFuMI7lmih/RCkpv1gap69bYbY
XtxthqZoJzKcjtIkh8q+YGwWTSYCYhSZTTZqvh/eXuZuu7+M25Fx3MGmObqB3e1JzCY5PSmmd4sl
9yo1WvyRc9WBRkXavvE4dEr9HBv21lfFRKxJ5x8TIkyXoawadrxOWr/eydawHL5E3nxUT3TOa8m3
V/aCrQL4ng0hohVMXdZatgHLEW5ldYpKoii1wD3LqlYR8alk75ketBeeVMltEPoskIchNaxlr0I3
lUVVEc8vq5kNsFMguG2UfG2tIkdpARzQvi7sbMtNV3/msIE7OSCBv0IL/DZA/K8wAoeljdT39Y++
BpwAtFjomyWovLN8XJG8664addKP3VzIK1mESFEd7TLwShjotCiEWy06PW4AblKNq/pJd5vovY8b
N3opsrZ5L9T2u9aGG8cuy8eiV8ULaemER1Y1K8Uw0F8Goj1Wvtl7W9kaGuz3US3RCcCg84jy9zH2
CJOK584VPsQHUsAPslGOj8pvicNuSFqCIvrkVwqE67m3UgD2nwDLq6aprhJ+ak+yIPlKNYOn3uyK
J5I5J3xJKrDLyYuTpZOwXc0MAzDqr/5Nl2/1wDQvwhbfvRRBsqHXkmufc6dkOQkdn2jEazsXsmHI
MmvvD+lrY5V/m+YBWeYU58qKlrf+reUfomA6txJROsPn5dW9aP7FNqbm/9XvPiyK+P7nSjOsjMSP
iZX2IO6MBhnDc86pqAMBMYhCXnUF5yQLWf+jmVjQcBeE3knabzPIIX/0u9t+61PA6tjwe/iuqaVg
kcEL//ZK9yHy6s93kxn4hgaWdYv/2lHOeJ9b9tMDxVyX3FUgdaMRsOwdqNJ8a+NiY85saVkHbRIS
PExA493WDzoaRr/V54GtNMox96Jy7OhQFL3ySOCg+dzV2TclN/uTrOFyFRv2Zuaq43vzjHDILozz
4ZS1joZKDpkaoxUJ9E0zcZU2WXSZCeTSEflaVgtlIna37KY9Plu+/20VvBENHZKhprVoBebZxnDH
9hzHtUueSugflJn8yqQ4rgkQCqbKJwbdD67yyhQ8bXKthY78zwZUxvAee+a7tFtTGoGhmLtoyY+6
5yBJzpHmTgAcYhDc5hQLBVlyQ28Ty77VyIGB9y1BmOSYNkl+tIfoMTTMdBv9Mkl7aVVBsfjzciCj
HSsf9G20bP+t06/ZpO2/T1l47t+zN4W/JcjJWWu9m53rJOwALZBpUJBjsgitLvieEeZJEtEP/jIf
Omys90nLm5WnOck1zyEJAvcTu9EqtavFGm1ldW2xJHXf5fChmU6BQXj2pgpIJbJre1j9ZpSXstB9
AtS7RvcI1yJmm9huMZ3uzSOI+3bRenxM6CZ/uTeE4GFRYkPzUk3zJ5623I7BkcoamRLGsc6nT7Im
i74w5i9NX61FPeZP0qaGgGCqyeHHjclDNJuj2nAt24zZBP5EbCdFb5d3W5o2zmLsCFa/TzTEXz0N
AfPbrKSDHUiTixZyDmnLXNiyXjJEG2ljcRQuSxE2Ozgj17wYkfhAZumpc63hDDfzHM010uTLpxEK
/wZo2rSSVVngw/9OoHyEd5JuSW26V48TbzlImhqyrbeQDbplBRiaPOFhJJLMQ5pxKMQ1ITreKKbw
0sw1aReBZRxZOxxkzVEngyhFMZZbG8mthTTeiloVV08gFaa3kOakLehV/WKM0aJOq2htuUp5CQuT
01nQvLvE1vQL/2+HgGdbe+0sDlDUzgj+GgttmQJDIZm7Mw6ZEeZfgpLEVQcqFbAjRVnHU2mfDAgl
B7dWja2NU+ShIx9yBYJFfTfz8CsnXNUPO9qiqOFvuM9UW5vsuYfWFdYyL31sVtu6i5y1+alt3INs
tZQY4n0y8hVHa9TaqcRC7hMkbla6qKwTafPfQSoEJFBoSHrPpntxt1kw2ne52pJvTg9pV4ax6GBZ
/z2M3M3/z3T/9qrSNr9D9l1i7RMpX83Hl81ctPPJqyxINlpFBPye7ibZwxejtmmFyh907ittcrys
kgj6RLy7uZe1+7xkyWSwQLY56VKHlrDyWWY5fSm7hGRR+zMoe/dac8I21lm5y4UaXrK+IfvX1K1H
vEEoT7kecCV0SBfIYpifB7N97mO+wcpQL82eM052+ccbX/U31Kq8HN1UrKvSIFVmJqsK3aSQV3Mh
u0wznbWdvdbhlP6YRDFeuaOBuR6C7ivJKoeStMp3H7jRlvzybleGXoSMjfrV5Du2yxwb/E5u528D
CUhb15nGtazWQ9OtEWrKtrLqTX20Uk092suqK2b4FUIXx5Fb5ZsPyYp0I9BbpaoqZ/SfiWvOwK+V
qiNeBy37Wa1mf6usurHrgSLrfrbKavpQGOvRV7930+RCfrVUVIcSg1jfJouJju7ZwVgaiiX8Z1ap
0qlnWZNFGqQzyEJ8j3o9S9eDvRcWjn7cBjrpMKp+u5oX6yTGlD2HQCSayQYDKYdbKz81gxSluXdS
mWJdiB727K9mtzT1YiVnvE1LZu1izDxl3SAVs+ySLj+YcYpOIHKxq4n486+qCYRBuJ+VqTfXkxaE
h7Zysmc91r8i4pluC98nTqf187MsHG9oTr1zlZWxLst2dW/UFV9bmhUSS0Nb9juAhm9eVpJM6FZi
4QpbuTSzYAinAf41S6AtmZr+m70oM99Y9A7wybBp8RvQTY6CQNvtpw6lS44vok+tgFFpmc6Xpvd5
0MUFnPiOvIy2bzqYEbn7BUzQF63oqmdDH+MDSyVtDeK5/xKzPE5094uBp46T2kIlFlZoT8bkfJfj
2Afw+Cbt5HEg45HziNbguRuaNySZOjwbmqV9JqMU7U5CRPZy6yiLlK1QYBc8pubdpCzCkrRPtSkR
CM9sB9JwMdnnwrVWchPqRLNcW+YvNa9Rr3Ucqde89j5Voa/tZU0WsjGKvUVPbtz5bteFME5toU8l
UpVq7b5Zkz6dLS8cF52KqOAEZG7tisHZymqqmK+oOi9RY0UTY8bWGFoU8KmJ4CSv4ilI64W89H0n
rhf3JtVp2LRUGpHhDPmt489LZP8WRmO50Byn4RTNhY8XJltVev9h51a7lQ2ob3lIn4T5u2VkZBwW
VVDzt+6JHpKXwYzdiWZRi/mBc7oVM8nnVr91ajly09D6Aog1x0zLqOganpvG9jOw0RiFS63gKkbP
dRK7ZtbuqQmX56ke6bsmFeJV7byfraDvosPYowzHOsFZkEvnf53seFtFhvEDwv6+jlqcfEAa2D56
e6u28wfpyE9EOS1UPwuOsuprQbAuVdBkTmy/1sOEPlI8fbY8p9gkzYDz0bWrj9mel2L8TMosWFa+
whzvLEsipA65OoQfhhMDM3brl3aEApmG3XdpdtI+2Bb6sDDTncUe7QC5G1LzfGX8szoqQz/LF9J8
u7x1Dwi3QjoceO6vMX/Mc+utIS+QLe5z+q79aJMHsa0yuz8pft4jeI+Uldlr1xYtcwMxX2yyNVaH
/iSLvMpelMG3t3EdWd5Z2kCDEEMjimohRxBkEuKenmctsyneaZz/FIi/ovVNTlKR9Jv4VzIXf0B7
WshWM4w+5bXa7qZGE2Q1zCPCoOEkqLBCsvR+dZRZYCB9LALMvrCNjWPQlh0LmoJFSNVwiLFVqtja
FPDMoF0LTV35fvOjKHDlK0mJTiB5L2RW/C32zv8V2fe2/9kgBeBvtpmQ8UeDk9kkv96nkb2lSvxN
OP6f8//bNHfbTT7+14jMhKzCb5d3E87vJpzloWXv+3s1A/HkG5m+0JS6XOFjyB9QGMse7PmK+AIS
mKyrtMhiClCRq3rL/q2rmzQj+6HdbcivGYZyTLmNee1ajpRTG47aXUZ8WdJkpF2A4oVp4EYOg2gz
RabvLjSeq+fC6dearMpxaZHkHGeqxkb1SRsnza9rTyERofd3Jl+dfF+bG/7Ube8NbtN2xxqn4+1t
GOosAqasEHK2H1PcTq2Lo1SYpfOY1K5xJu7lINvU2ZT3NqAOfWR1NFdlQ1O0/brSXHclItbhS3Zw
3qKmfVaDtm99+KNeLeA9JzkLd4X2ETWbezuxf80eqsvZduKdE7bmpTHzhOdryhGoVquE6EA2uEST
YV7kleNX+t5vmudbPznE75O/Mi+bdin/dBzfjLD5SeyaWg8X1jyr7Hefao4LHe0iP9xeUoOVEZKV
tern08a+a31S8IpiJ6tonSMEbJKKJKtOCuqjap8RDHCO6EvYt+KPqmyQts6Nwk0xBhHkQWL/9KhP
FujbVI9ozFWPYcSZl1EIMr76seJjpiDP5Heb7MxTsFklPbQOWZX95NgmYu1h4GC+jf1jvroOmm1R
k4utoXp+NPLuZ+G29rFn0UAKPKQlkqn+bpgly0uEEMBxmlGdVxvY5TAnwAyWWumv5Ay/XcppZW/Z
4kEQ4YeGNNKkIh6F+CaSmEWKJnwTuSdSpnGy9SZq6UWfqqtbnSxU53TrNbo+BAsr+PpbiykH5fN4
qOdsv8kTZBmesF4xKk85TmQVsr6iMONCQYaZUz+APkI7xEMRnkLyXKHP64coTTY+Ps5dZJNWNRWl
eeDM1tr5Rv+k6D1Z1lCRF/rUNRs2UOPnGC8C+afjh/BhIvANaTZV0t3smVVNN3ufit/ssv9EOMmt
v5G0yhlVRZAsA/ikviwv1ayum8Rsj5tiDA/TrL3b20gLaAjobepZbFdn47LjFxWsZKsPmvXkWTEP
qHlsmY3Wg6qEu3bui/SBc3B87w2E6fRYW52+qCuoPbDgkHEw9S+61iKP4XchOHODFFdRi0USufGl
C4vkGcWlawlN/BNhVtnG8msFwJpbfHLJZMZ/VJDsh0Y7B/6oJqZnUjSrM+hqBIRKRIB6p7qZfCsA
UMRJfnXWKgVfWkp4tuws+8gGWZVFYZPH7vko8vjBzHy5d5RXyox0zvtv9+mlWU5yt/VB+Lm1PyVD
Pm0qvfa1TTlZJC0qbNdWCJGWS+6jNcuoucmM4vI0tDp38dSNkg0OpHTxH6OIpYoOuquvbpPI+W6d
jLh71xS92kV6FF7uhZUTRd2Py7sFPFJ4gWOJVsIUmi+4JP29tN27yKu6cKalp2nK6t6gjQ7D8Jr6
W7NLyTucX+xmlJd5RWQH9KaVnhi/vwvdxhXXFu0Xp4r7g++N3cFV7Z+FtMmqbLhXf+sSlUqy+K3+
axpl8oylh6zWUrbeB//Xuez5hZWmCHZoNu9Be0zbcLCDRTUjtBrI/qAAnGJVKK5+zAIX9JZEbcVA
o84x5zvL0Qxx9nrVqKJyyRg1548yTuIou4AfCCErIcDk+4W5GxLbZvVYKZ/6XtuTOQeNWw0GDr9m
dvlsL6fyux5D6gijQFyKxjjUQbvple4Q1Wb+NUidmqekrryGkVGuhlrpHyzVDLc2bI2jg/TEsk3G
Amk7Afy+ab6ktR296oViP+QkEmfg3l49zmNecv8gm2QB+oGQZrVGN5DerCse69pYoLn7rUQr+CVG
3BblCmUpayZiRi/2wI/MidvVyFp7ZesLSwnjZz9ou+d4SKOVk3rNNkmt7lnN8+jMHfBNNspi8L3P
DqvFk6yB47C3tUHuZqTiFloymTNP5trBz8mmOmm3OILPY9tw4DflrGFmiE8HIZuYk7kK+WRtN2Jb
JtCAwlDpeQj/rcQjhXG0pAbsbBJfem8o6+ILMi82iGW8AEoacMo0xA8y0ooow2vZpPGDDMKa2+q5
Jtv8KLrWaqIuxoZVh202BceFsbogVr94snMjf2ItTbJENmVbWZUNek6ecBTZF2mqza46icZ+ufWf
B/nKLJfqs+lJxi5Klr3RfI1cvz3KLpxkONdmspb3AZraLFVukqdaMxaxzSI4LsLOBBWceHs3Va5R
5Stslgj8vCBZ1l3Svub8X01IWvFAeW51m5wFNIqqredpOh+iVy9LM+CIbH6YJiKGbRwh+zPXZCEb
87nHvdv/bhs7VPiGmuTeWFnnlgOdkD21A25kPUapcxyGoLyiUVIuUWlNv/3fPVLmGP45R6uVaJLo
ub8r46R5rkflw+M9nvK5VmVtsJv6QVsqilE/6/nQPMfJhzCS+ElaTDRGUDI0+41sC0fXvhgDnCS/
bh6TSBDWXBoX9qYoc6dd97XnkR2YSvTR2K6+qV093Oexal1abgZW73jHisdcRboul8PkKmunIAAS
1XcHHOaE2NLUiNcR9NKtKjpLvLadZ/9WvbfKzv82NsP3t4N5m06iOcnCVSEf8NDNQTn+bZNXagvx
AlewxylINgd4jimyuipkydXN2M7RpFFr71JLnw5TAR1bQtlbFJB4JtkvnTYpu7FrCdXPRPhJLfUl
0M/gK4GThIOFzquwIyQSC2Jw4g6wqx5ezF4RlxiCDMlN/ExOqV+sb41W1Nh7y1ffA1IaOOrx3vKa
W4RrTe22Q8BmlbuT/lIGRn3k+KNbyKoADv4Q1jEiPZXSLnX9XRNF+yzbKgALsVIGF1nTirFYOpcp
5Fb+AAPHOY6xEi8JAEBeZLTGc1dO+hK5peCrrdsbVkrme9cUUEUEhCxrVIK3YhYEmzvIkfEsTFIN
EJ3kSJbW4depNDfZaJvvfd8X2y5eBz7o74mI4eqvsETncGw05c3q+q+VWcVXWVPFW9026ishde0j
h2vnJMlR/m49TjJF4i9lVWR9uiUU2FoTp/eRkh+/Lysrm4iyV6ZdQdS1SHANqXNhBgPMqV9XQwop
g81Av5ENstCKxLr1swF+HIGGLe/jk5pDFOSP2hoChBds7AwVrcFp2RlXY3xxW1Vwx0y0J0jN/TIu
aocPffIXtV0Z4Lj0YVk4fn602rJ0bpepV+RHzTFxQdsFREblW6tD58bhliM1NBAGPvKUyvUeWZy2
6Z+FN2uGp0b0LfG8Ja7H9kcadQ8GMKpP08gPxtDL4qFx42LX9RY+Qi0VFz0q1VWgcWAPs/uLHDQ6
+wIK0Xfb7NNFoGbVa9YhtF7ZXreofBTAOR/sIIrym6tHo9o1sdW+4JOYtcaIbZetVR74HPIY32Sj
nfvuMx+MbJIFcudv6He7Z1nTrdpZ6k5PxNk8Nejif51LNpbK5PxzrhDBE0PX3LMxD5ZzReLFT1Jj
Jd1undkmqBuFzU9/3W/1blCcZdpCHKrntXUjYH9M8GB2sCLMl0SL7E3ZZfG6mdfaXVSBvlW4A3dz
VR306YLXmnNfaopWiOchfpQD5WS2WexR8Oh55tGOQFBJtlbqHuVcqj78+yv5r4Uf8ujRfe9W+KIx
CR0N4nDTdnW7kC1uV/5sltVbHzWttT1xHvv74KhgZ+HDD1poo85ttCLG7SgstM0IY+UsMOH+Opu8
GXuuBtoYIsvE5a13GhJcq2jRYQKRpzraJ1MNCDNuWm/T+/n4WZ9gT/1tbktIu9Ks2v9q/kdvOUk2
+/T+0Vuagyj6y81hGw+q0+3YOZnbGBr9izH63zqrGr8BCXlSABC9GSIySa4yVTI3K7Y/7TQtZA8w
i5u+c8nm9IKCgPb2XY+0YalzAn9mNQl5VVWa/CzrLXHj/cyFcvtvLK2R7cqNH5lfXNCVcT71okLt
qMSrbeNP3VZwdg523SqnrnPFesr7+gWweQ9Xrh6+5ZU+33iMHziGtlCHF23mTi8dgS3wSVRivOZP
zawI9/gXOxpq58Yo1BffgQXbm+bP/iFCUff+d/vcv5v7ezb95fzyA/1n//vr+szzR3/5fv7Z/1/m
l++/mt+/PebrgQOUF901vwd6239roUBPcYI+jLMgky4E+G9mO1wG4hv66X8NkWEfgNx2LDhNcwc9
KNp4jjd+htcGiq1S3m0B87ic7YgXj58h8iyNX/aMRLubfe4/OUa3w3vSLFIEV461EVfVIkkV61j2
uo2ARydWskUWsuFelVdVrTPkj+Y8ag9tMAy7u33UehNPWaA+I+sMlymNxaeiq18dTlV/wNtNFRve
WDv1uwGNmuUAhmWTFG4F2o8CPa3qJKvyShZKz3G5bzQ1JBQeSQopWsXUnGURF25zDudCVj1zMJcg
XprV3VYZLX5sWfeVKdrohj8t5Dg5RDaMBVRZcjor8P62+qmbdKTeKv81d8zw1PW2drOPEYiTIbGQ
01RRJGFvYFy6HvxLnKSH0m5RUU+I5tq6GeresNuVE45e8uZsUpEnfebfZdPzELK9cXO2W/b4jDrI
9OygXUBKaYf44mwj7WZE2JUFR2iR5meJB5LbxudmcEHgEpYB+dityqU/OGQUJOIiW61wzrMiSmyt
6cH03ALimnfDLCabpa7q7kcUjO8aXMIfSfxgQzL0F5ZFfMQ05wmC1V+3CesWkRN20KntZ0GGW79F
eS64gICat5h6j5QvJK5hp9oBkQEaYDe1LA6yNuAaucqr8lp35XC7VnjGrkyR8JkNBAKRw0/WUOqT
el6SmXiusmLIt1U3smQGqLfkcHI4m6RtZbCgIP3o3VevzpdDMRrwbgtl7atpeIi1fnqqzQjkLGC5
3aCa7tppgnrjDCjGaoo/vDXxDHxssmAvonZ4G51IW7ABzNBhoHUqY54oCOAZaTigUlLyxPhVIAL5
s8r+KDoobgmPHhbQhTSo7rW22yVrEU5NIo3bRuyjiTNXybMHetdlq2jQ+S/p9kzXzIklxgW/topa
fBTKrCFex+6VA7fqaBBdgjaU0pEvGQQbJm8WZUN2ROY44lEWLO6vuqqBMvRhl93sYAcMpXioidx+
zBMSU0Ixgd3+e4gRlj1+w+DjbpqAdO5UHYf2fRrOSRG24cl4G1oDplwmU5utNA8h5IpgnHM8Cf0d
FH/pq817bgr/4gDzXEizGgsUNAzrQ4NqyXm/s0GCnbipGIfiShFzuLKa7au4cpVVG1XskfLM2Eyd
ll6d2M9uRYrUCcLQILAtQlEuOZGVW1VHh82s2/Ga+p1F9o1mfwbRvCkMP/+e981HXmnDm2Gr/VoR
UX1C4a0/5U1ernrRNi9dmXorjsjDXa2F0xv+BcJo/Irki14b3wKn/awQa0KaIDXVN1nfpP2zkTXG
i0rsFH/e6S1DmechmNwn2amcvzLkPGgLO4S0LLJ2q6hDvCkN+H3kvgyveueeFJ67XywHDqY+EJwT
hqhOkpIJl27omy/lSApdbifO4wBZ7NhrxAGMRGp/KXG+6a5dvEPeT3a+7YfbujGbT/ORkeyASi8M
3DHrDlUnxLMIy7cWv+vWxxewq2bwa+Nq2ssccbSJKzs8IPpLEiQwqyViX+LroPwohTL+RUApdz/y
xZ8C1w53ehHqO6f21MfGh+0NeGz6i/ghAFrKt8p3EuJuavHg28hW152N5CyhDlleR0d3JkjLwhsn
9UTsT7oZ59CKu+125QCZdhq+ULcWc+4YaHzEtm5gtH/Nw2djIYSKvFpZZMPBn2xci39eyroshGEM
B5U0kv/spDaKyrGz3w8HMyqZhQDGgBghUAkqQWZ6qHUXvwrNx6IauofI/RIZOrLqSRpkJ3/0nmSb
7TbmY1B06q7KiEntSSmIlrEZGOsutzTOsOa6D2V2ya05B/tGd9eA8Vg427SE8jcWQttNFUfSJLPb
rIM1TnzqifhvBCy79qGuQ8L+1f4iawBv24fCcvAwZ7FYS5ssZp4CWgXaBSETppK2xhMfqaY0h1sP
80Ok/gEPxQRLtCN3KyfWAu2YOf6xFPYjp/fRNVFdRGYC5zHVS/sxS83mgKZ2uJBV3x7EFTVFXHid
M32ptf4wCCJdFDeedo1iGBsWHeonAhDBnyr7elAe8Tx1j4NdxgfHFO7C9/wfRhHPS75Zw9p8tkrW
Jg3nZosBgvKriKNkVXtlzesnCAEQJXi2axYstk3KuppWzrEN1JoT27y7erNcAYjY8bltiRIcDSX9
8H1km20bUJ1lQRcgz/ux8Or4Kyp+/qJLDYQ9epBqsVMLxCAiQjPsLn0BF4sWVhvZjy2Ov/U4EH5I
2ri2acqabAwCD3ZWJvRjx6J373d8jI463yNUq9kZUx+fSf/mVmQN8RWpRR6L7AIex1nMpPSL6Rl5
MxX3CIJsg+2YsFcG7QP9hJiMQ37UNiDbJrDLvwx13BfZDOH3TDKG2wmJgzQYF1an2a+ThTxu2FZs
qv2KDGkRr9zarz6IQEIZQs+BD+t29VEkC/ZC/seoWvkJlEiylL0Sm5xvPXGQHZkHgXxZOUkGFlXU
3cWsvYrftFUhhVoqb07gkhTp4p3IRfds+spSHU+BeemSIkSzZsgOAgmlb3qR/WWqZvRJ1QhfDCMH
XVnN4tw1SSYCZS1QF6lfXaRcjwDab1tOWegLta+7qzOnkclMWplxSyxmBw6/e3LmdFxp6mMfOkvS
iYPrJMXzRO7iAZHpblFWcbcbiInbII+kXuMmDOFXaBdZI1KWwJS5gFzYbGP4xDwhfSNal3ovFkqR
Wk/gWMRiHCzvc9eWV1QgHH/Bo9aagba86jnMYjJHyizcZHrOk7LXY4XgqARNVxHZJGY09hk3lT6t
fBKuWCe2p1u17DyxaUyATA7H0vwZomjjxJqqHtS4RmcLzOgiEV55lkU6H95UfPLDzRhnO+g1xkk2
qqkBfQQf2bo0EfNIHKJCGsOPLomebiwF9P1IHBg/49x4iDpXfwjyrryQYAjV9W9TPV81ECa9YbSP
d/sQK8bSqrtio4WxDycawc7dbTruiMTujOZtKjkxkqPtqa76H1o9wdYfgvx7eql7p/muxGa7MJxy
fHaqyeV/avQHdrbuqm/yr6wALFQ0OELu1CzgJIwUO1m9N9yqHF7Fbp2d/7APRquuIrjaK9ntXuQ5
Lgwje5AWw0kLZzWMWrsUhputB++gCr97kkXg8NF6olP3sgqpXIP4C4lnqLsnhW/hE5jLbOs7Dury
8yhpg6ZJ9roWuQfZr29IfIknb3MbMHfLRZBt6skbV3JUXxndU1Wpb0iS5idpGhy0Zrs6ushBxO7l
qI0Eu4ITiovW44gbNZQr9arHGQuWn7un+KT4qb8xLN0/4FbWnrQJvKvsMdj1V7xb6nOtOtW+Mut+
4zVoBat5tK/zwtQReRHepWzI929d8wSVBIQrWgIr05ghVUgTrsDAVnv8ls6HxcMlLGzjLQi16NQT
g7YsPMv50IOaW6FaReyyc/PN9JA/SZ1g2eREzGuaE+/rVNdOxKeF2yiK+mveNMUa2qj6hLfeWhp1
Hb2VZajBl0nh0lvjZwVBiG91F+2LWNd5tjnjNvQmj7wSijbg5uxmo2B3gzfe8gDrJ+Mnz0ycZTO5
07GMO/s1TKx1UEzY4a9stQluqpnpw6dM4JXuwLp6eCJQIdc5ApmHjzlhYUExFNe2mKpHL+i/yOGF
I6xVaoJlF5xe/w9h57HkOJK12Vf5rdcDGyiHGJueBTWDDJKhxQaWWRkFrTWefg6c1RmZ0W3VtUDB
FZhBAg73ez8Rh+ktwWZj77pAzdti6E6GbWfrALfdR1FqAgprFn6rLdyj5Zan6vdh11t/InLwJKw4
fwvzvFyqtabfZ8Pob+QVe7Ye1yva6LaelLTHfGqw8sdyGATQfi38JoLuVo91NlFcMQNV8UMj4zX+
MXvPGHrgvFmhwe/RW8bRSAPzIeiBYfSJ/dYbQFkU1Af2JirSD6qfsItEoGAq1AxDr+yKovMzsz0w
c7RLiaID1doux+y755QhBlSes6y0St/5LsW+SxBL6ntck4nXgKFuzG2oYBEuW4eYHVoAJHspW40S
UrsNtRBvP3FQXN1ZoVnsf0+CNS9/7XvZag2mXal6FGGdnEfFzGaq2vA4I8yKXN9XtTU+sdcvbnw9
CtYSWPZ7fTjXSyDa7/UF64X/VC/7K0NRkZFMxU5NIn+TulqABb0RPQWdoWzbGP0D24vip15XihtL
x/xStuZaorDvGHkjza2uq+OmPiS3kzYncZr6u4R7mEqX3PQ9MgWf6A9ZR76TdPxP9IcymMmNrJMA
EdlQC/ICNeBQ20Do2MWh7daZDNLISqS/lQ4ze61bWJ4Ubw2O18/VLKBPEBCFs7lr8iHiTZuDapSR
AnNszZM80+czBP3PgzIlN7Lqsz7PrGbb/xwlG0iI/zXUa8Qvo/Rg+lFNtbnTNS06t2lsr3LoPitR
oLIu6+TBh9qw0wsXVytIPOe66loWuHD/4HmZy26KO/7Cn0NwB9u6Zescrv3ktTwP0mQzE1d+qVRU
z1rZE3iHVtShsurMvNpVCN0uErcOMNycPyHmE+S15XWuo+dPMIvOXqWeRtzJaN07a9Jg2mlD9cM1
Poo8Gr6LIjOWfA3pmdSyuAkwCNvo2O2eAy0WeKTV9lpJXXaWWpc9W2oHO6fU290wFzNRIb0cO9WN
bEXMoQPKFPTHUQ2zZ9Gm727UWyc43dmzGbGV56m6aQJuGzXhU+tJLd7A8CFvFJjRKVLc9AHm0FnW
CyfPQWhAGp5wVHqz+2I1ulb2jO27eSj68K/hXorEWIiK+smwkv843AfU8mZN+XU4IuzmwbddfWmn
BmgMI/SWsUu0JzZG9gJOG73U7auLqNFTU9XKxU9IpKdO9NIagXNDiKfB06aIXwZ2rRvVrkFL8Zss
XMWqt/ro4TBnVMFpaHBnH9CH3tUjFkmKP3arJijE8xRafxYJ7hRlcgc1mSX2TMKAr7GIrPzkGOZw
lE670o93ruJ+x45D/Mui92dVVeJZ2KeRB4S1avdVUt5HqFOrWzgBzS9FvGPaPVZR92Wr5qcgrmAY
em66MkwTBcT5kKbte4Jcyn7sSowDxyZKzxqK48vIttuNLMp+6tyQjjpJxMrIrheohmrlGgkovM4Y
HwePKEJk1K84EJZkyEexAo00BxQQ3EaTO7kdeKk9iyZZxCJuXk3DUm+8wVGWcpTv6+0yFdhEy1b1
dUTe75VAS3hME5zU4Hg3rN6jdDXWXnFTh6q1IqwZbLqENzgaA50Fj5EdmG1eT3OEumsAuUfwQ0RJ
OrL/cVCne2OWyVmx9nYWTV/xfkejbEn0MXpymhhkFl6pH2kNUs+zfkTAEAgb29ODkWFDOwymfzAF
fDakIsK1YsO5F1WOX9FEuJlsOvqI4nvPLExq0EfaEtuE7eAV9h7utnWqQ7dcuWOiv1a6OMsPMsNg
F8OFxBqOF2mhTkANci86yzOrLn8oSmCTCPytvqwaFwN73MVTQp+7QWHD2amiO3ZW3R/lWZtFf53Z
vVAOaghUnA6f1V+64o7eX1vbbtZVsQoCkzFps7gN0p2LldU1bdbzA92WevQqG4sZLpKHizFxkkeZ
/LIV8xtLpexWNuEfkK10/C22spElSHK9Vhm6yk06kE4OYt2/YGInVhg1AW0KYbPLOm8+I+6+VlSd
dDEuhdf60tPrXUf2diF7fA5IQqSlXHsoQWn+6yJhyj/FCRH5mT9G1stRceeYKzfGjlw2/HJ1PtA8
h5Fa3LGVaJ/qzLkNxw4kyFxytPRJUUP3JEt2nf/w0lmTY0y7JxtHd7wmi+ko5mIBnnlRmk4PdIKR
KqI1S913u5u2nrqnuAvGZYpP3l6OJeKNtWRkTjs5dlCZsMc+MLfXf4OGwojX4ZogxzokuTatoSYb
2drHngD6OPvrlVhwVqmFhWLXF8+eFe0mVbffLVOxVgngB8hDQfEIf/ByrUeVYxWznz+qQ9bcO6b+
TdbL64RjjTqn20wXK4N73TWT8z60psZs21TnIIzdk6ULizCEhoZgkw6resBWsnSC/gILs78oMz2/
4jU5qS6Qs5/1QhfBisSlYIVGD9ngCw2zigwFlrnKL1TFRdh1PGeYlRxkXWrG0YIZU6zKfRMB/tZY
xa9LVx/3MYnNxz6f7pqqxyeoIRY42nX3aNmQEXEIOPZz6VoVoGZSoTkrSxF8NbzMk/4gi6MXZWs/
CcaNF4NBdNrW2mSSuaMGXrso5lPM4zdm1QXzEoa6dmb3aOB6i1UTBYBwZhyuNsXb1J1ussJW3hqm
VJGyImdrvUNklLsLRORbk7o7TNTyJ14S9QGF2Nlhl3o0gv4Ycb1RtQfRZ3mwGi9BWWqHkGX2wYAn
47REyHUm7YXoh+o+UzJ3F4zRsB2iZHxM9eEPQv/WH5HFPIJewktemMnGAXlxQzA9vCCBi5yMFVt/
ONm9pQ7t90bH4tf2rOTkaoAC6hrUq2Kn5gFthHrhse5hmqMoD17cm4c5MAPcf6785dSVtUZbphvy
w2g+zu2N0OKlO281Wd4vMSTwjsSvTWfV22q4ChXFXrVpY59w8G7Z80Q8LUFR7jrDsMHX0OCLGsBo
JwZIikzWO1lJRsu5NosggGziWt1iQKlr1WronaiGNd3jnSu2s7EUFl5jkzIbDx+Yu1TYNETTve+y
4URk5SRLcgDZQ3U1zFtVVSnalIVtuyyTurrILh7vsP2Ua9bCQA34XswHX0d8w89idy+LRucnp0Dd
wXi+QLknrF89C9QX/AXE+XuVf/Jb4Mcxdklh/qDCXVmrKRYDBaose9ubgj27Jf+UuCF+SMReHgK/
VBY8+M17VyZ/XVEnB/KvK9boZm3dKVPXWIXqO1OL0bSoKu8VIeaPyjKqSwCTALtH91lWj4ZKeCWd
3K0z9ypsYyv0UHtktz1h+q4LfmvqO/RxVwNY7hucqerXLF3J/4fJsR8sgy0vdDo7L+BiJ8OvRdwt
lQVJKGuZjhNGS71ZHSMFwulmnE+72QpIHmqttPEOoU+BAEqzkJWffQyUe7eiSNVlmBF2lM7Amj7u
soZEVcQzuRBgNJ9GO9HJA03wgP3cX/dV4zw31nwH5S8Yi7knvw//vJYAbe5qVnurwGzzl7FMG6ZW
L9v7nhKuHM/rNkoJ7lp3cepKO95UXt9tuWXz1wzRk3YO3JpQYFZxEWP/iRDtnfDteIG12fStBUnK
GyxN7vQ4Tkif+rAVf0o1yjMpuHhVZby2sNFmlettPvt1UZ8uQys1lhnefH2b9ZdxPiSlQxzdLz7a
FA0QWZL1hh/CIi1H1qLoL1+7uUlVngvxKnt9VjcjCxyh5+nus6EsCGBFNgBGeTX5ebXaaeBdjSz+
VvT+2mRqOCX1gM9VO4b3GViepW6BQh0rAAx9kJfvmtY8Y3oZfmQG2VC9ZdZ1tW3WagVbQNO/0Z0a
UylFfBhjYLy65RgQwUmHR72Ph1VWlOalQwJmo9dRfdvqMEr03pwJnX23+sTLd8HQLp3ChaJHwowM
Sx/Ut7K5hg+KM0z/UbNB3JaEg5HiyWNs4vK7qbXw0dGAcWVKQew91jF/w2iSXztsblrweK8w82T3
iDjLPu7qYFnVfb5jlkJ2sY7MVTBPuPLQNFERXMuxqLJqYdQwyf/xP//7//3fP4b/43/kF0Ipfp79
T9amlzzMmvqf/7Ccf/xPca3e//jnP0xbY7VJftg1VFe3hWaqtP/x7T4EdPjPf2j/y2Fl3Hs42n5P
NFY3Q8b8JA/CQVpRV+q9n1fDrSIMs19puTbcanl0qt2s2X/2lfVqoT9xoxK7dzx+F1GqEM8G+xFP
lGRHAjlZyWKrCf1QYb7DV04ryATvbHjRUZb62rMfob2DN7q2Gqwskbw8y4ZcH6BWlTm6Zg5CXWaX
rNvGKF59J3T2zpQ0K1lEazBbVk4aHQezKF7bFYjq9DU2SAYlk5YsZSc17rqVSyh0b2bhU+Zkp6kZ
qotmesXO9fNuoRk59HFZmZUOdLXAO8oSIdXqUmnKuM5qN145ZVpdcrv79ve/i/zev/4uDjKfjmNq
umPb+u+/y1ighkJotvneoJwDpi6/K8aqu+uV/EmawhsZmKJsEtZGWsxHnfose7GbSNhMsyPwteyj
mDkz8iA6rcXTJ/4Amlfd8ZNTH8Xtzc9eYo6U/KxSfctElVdtl4UfDc8JuhWTR7pAlsAGQ0YJn4Mm
ae+zyYHMSx9f8epTJEyiIpe//zIs+99uUltzdN01HE3XHEOdb+JfblId0OPUsVX8PlV1s9HMNt2Y
rA33hDGTp6jPz44Zqd8yJyXB0oqQeHYQnQM3URayoXDMJ7R1vQfoxtFNl7rjOh5KbPaq5gHzUSwr
pyS475oo2V+LwZw6kPkDlYDstlUijGeCpIWD+bNF5hhG9NzjHquyz4yDPNMVw779HCtHfV70l86M
l58re3zWewNwVqQDud+BchyKbPQPNkzz/FoODGws+ba2stWau3z2QyAvuI5w5YjP5iRKM2uJ6bz/
X2YRXZ+nid9vV9ewNUPo9rx5dgzr91+oVrUaPXPI3Z0Slps+VV3cg9D/cVwIlYQZ2JdijXaKvKo7
Fo0LSb/Lm1e71sODkXTZXSii7E5LcP9Metfcy7rroYP54QcFhqRzP1mHuG1K7KJrt7LYjlZ21xe6
QxA1aTaj/HDPK0jq5mW3hhLiIYMBTTk2jaxZDJWCLrMRc1qCqCdE6tTL2NaKo5sU8GB+OW0QHN5F
k3fx1Bq0e5TxjfeJ2PFsWsdpKOPt0BvhOY8SfQ1stL+LeCJWGDHGj35HiIpduvesFD0Us2FS3pIg
+K6ogM8V3TmiNz09wsW6r0yt2U0AowhztvFFJ9Z5kWdwZX5wAZQZf1blDSKHUZM+m+40ONcBRenD
zEzBhX6ObzpohR5huFDhacxnwbfJysv4G2EViMk2Iku+WtpLU/T4/OoC2u98FtsTUu3ytJ5C91op
iwDNzZvmTxGT+/WXYLXjORyYrN0mAMIsD368M51R2ZPcjFGwVmpjqTkBFgCQ6I9I4HvHRGm6A/Fm
CPCUZL3lV6yhfzkF1LxGjX26+eyTuyzaVrJs6db3yPTrrZc3+1AtgqdAbYuVIPZ+zCfTObnkh5fG
HOxu09lQMhGvvGLyDdlDc48hN/lRryVfWVnjFaYvkfmD52PR50DlnIH8Y+cSZ62BG8lGwLfRua/g
+wtvKpZmlY6LUY2wv5o7G41LmjUL38F4N8fJ7dUTaMm/DlmGAQ17XXvLPnXSF3WXqqdIA5aHbPtG
9rO0D3VsgrPdxM7tmGHNPnhW8O72sD7iUbDd6GpxsQd03NzcCN+rLod45DkJ+BhTeSDNdDI7z3si
JtMt3OiGHNF4UrxK9dcd3pGkNYGRuWVxNhR4A0jSYp2dTuVB1mVgOdG61IozkYqnvkA7omIH6q/Z
4hHYAdu5GxEp9teFYNGmZOAi5Dg5RJ65QQSRJuGv+bzW5CAIn/CwrJMg4YuNwJatzckLVjbL5bXW
6Ly5UY0/wXLID8KrrHNt69Z5jEDT/f2bwzS+zkuGoaua6WqqYWowuM3f56Wh8tLG723xbfC8tTH7
KGjzgchby7afM4G4nQc27V+VpTMEq4r0+C91sncLOuwQ54qJ2sg8WpblWTAgK69OKcmnyUBasGk3
RL8TtpBWfKoCpj156IYswi9DniOroKoI8dBLlv3KhVXkdwc5RtZfuwAhekLPykdRp9bURS4y+GwG
Rtd//z3J5cRv87dh2YbrCMtxNd105DLxlzesKCPcjRWr+KaYUba0iQpt87LAWxQg01snULBD1+45
d5z2QDwZ/YK53olQSlQLMZ2TSfEuvjB/9IU14lPL/oXlRH0j9EF9icpiIesDzwh3REOLjSxqGRah
IDgeidoZRzMYqutlS61gQd6o6WkSQbpJdK3HeCEJN7rjO8y9sf3SI28Uz6DYL/WpvzSLNn/3x9hZ
9xgD7RN0F19CNb8CjCO0Sq/1uJm3LwnxZAn0/dI/o14Cht1QidBxOISVkz/MeclVkYXmRhaVscnP
sFJ3MfGuAuFlHYZ30OX7qM2LBwyyybA09cc4Ktr6738t59/WQ7xrbRJhgt9L6KQxfr+rq7I2HLKY
wbcuaHGC1vKXyaq9uygt7VOfV/2iEW3/NrQB+AHftWArO9oTGjkbLLH7N9ENydZp9XArzLRZ1wFI
FwN8yUGbDw6ZtYMsyjNZFwidXI1t30R6nF1Y7yDpovLYlHghXxALxC52YHLpS7U4etrYHwvMMp6a
UZyDKprOiBLlT64uPsh3NLeyFMxByqYI6oMspm3YLyvX7vfVPLL02ar5k2FvZWsIbnxtpFW98V09
vQlmyBkYyPbYzXwia9aOb5dN3ddHUHtALWWNbPvsVfY6MuIOu4WsRmmqjfofTPrWnN9LdYv8GLHN
e95jxS6OaoIpiUoII1bpasTd3LVu/J3tQc6s3dG+tZFymxbCzO3bvDJPVS7GfTk3yFZZrzWW/V9+
ePnD/vqY6sQohabahmqyWdO+LoR7pKi73vWN91H3q1VuFSBqhdJfDzE3PGok7nNeRdaGLUV0a5WO
dZdOCO/aCCzKEnnw5Cw6EzgoW+DZVKpb554ZLrIaXM3YI2UmD2hFZSfHZu73G1NhMYrnuIPqFKGW
4dSxJN7//U39b1O1LgyV29lQYcIahqF9WULGpigdQ4u0d1vzXmpIzbcNs8wvh6FHnQ++o8ZCbrIX
KeLSt6BG+pWZee6lTPV8E7O9x0gJDVKR5d5N6YTWjQqEZtcl03TrdUO1KbBmvkA/6xe9MTaHItSI
xZtFvQN0DUoomdaOl3p7E/zejTwr1Ki7nmU/z/5T62fdZz8Sa/F/eaX928OvC9fSHc10DOHOm/cv
rzQWcBN79rF6j9L0I8vOhOe92yGKrFM4Y3kkPkfoabxC8UisPuvkWdw6+lHDYOs6oESjZiFPo2kG
ERvluJEXkJ1lA0o2c/TDO4wkrce/oN4dCgNlMAZorTj97RX+LU/VoZ6lmsZk3RMDBXcAYVQH0AM3
TK/PttQxmevssNVur11AfV2LxtzFR3NlgdbsiAxsnV2qOn3UHWHeSLMhnIizi6+KZicQ0YWARVEe
ZN88ja99U/D+zkKUQbvzlWHTR3oN3ddptUU7lLcg5Z33QE2wp3cA4xEhsdnEilez8d13q7ebJcwF
1EW03rlUCWKs+tyA2BDh4DzIziBr/HMxeYhuzg3ZyBqv8UbMwEWQ37aDOoeHaIim4sUEEPn3j4kt
n4Pf5gCLNY0LsNW2HUCIxtfIAJKViYaW7bs1gBwv65DgF+4C60jp7efS9PqVqGtrF8xFpQfDrRpN
ditbeXXj3ktUeCyEeMxYYsrq0QI7xcvtO2qg9nOrgf9wclNdykZXx4bF41HhMLc6+V3Q94+4E5Un
UQr7VvihvmxRVv4OzB1GlTG+TnUB6g/XlH0W+sVjpVQvskOnZPXCasfmDrnH+BD4U7JOvEH51oQL
2SHXM3dVuMF48IrMxSfe49U/Xxo/vUf2AdYjqxhjNxgKbmSSeOmkFmE/v+f3ReZoq2pRfTfOB+g/
f9VVmVndyQNSKb/Wyc6fY5Woq6/9Puv0CKUk1hS/Xevr9UsbVBDbSZ3s+YNtq6cATshbYmAvFJdD
ts9rxX7tI3Tja/uta+DQJZ1aodbkWW92iR04lEUW8B24EgxGEDmjHnol1IQ6sy5dNqB5nUANdd1y
3xUk/hAKSXhMDB+7aOj+EfS5auwPLDz64NnNmwdHB/ui5/WzC0HgdjIb5wE4m7HuXcTdQtyIH0a/
6rC5w/coQrpiycIFhPnQnmXfYcLBK6kUD9YqfX2NZFiVT8lCtl4PebM03Wi6S9g4HsWgGVv9p1CK
1Dv5In/yKbKCkfa0xYr58lklB3wZ/6X45XItjL5VKXRrIcdKmZXP66VYjt2oBZZGud2suz43LqLQ
GhIcfKwxnw1znWxVC1e/nv19vxzN8I2rkmPzZoy7JeHu8tTPvSejtcxrA7Fp7ehKhLxsdebe8qwY
fMAp9IvJEU0GJIiJtRgoajW6k4fcaxAz8MJ0OaNprnWNMKe9nc1w4blfOx/UpoXfEuvnz6GR3Son
fWqXfTTqa9SNnkzHHe9sdaqXWt/VW1mUhyHT2kXfOem+a4rpTtZpKfBgBdKTLMn6YnT3uVOMt59V
rYjQz2+jS2aI5iKyD08jVVwnOBoRah1fsfX6IN/oX1xFM+8HLTg1oz28itIyQNOg3oRDyq+9+piZ
BmrlaUwLcPkwBpfRaKTlMvFPHtJm966qDA+1HxFtIGW49btpeNDL0TjO/EPH7bKS+CQeUOBcQArS
t8sVBzIKLyctftB5R6DLP96xXS4e1CFt15bW62tZHN04vMvGcilL1x5jqS1NX1e2MJYJMfrEEhD2
squN4ZnGIdQ7Vn99tsMm0t4J0+rrvWyQh6QH9rlxhTFrWfXVQvaWLY2t3gZJUd5rLuLZZSP629h2
tJPXAkgCRFp+TxAgS5F1fMnTNNtm6CnuhJoXT1h/3ckO76Hu2zeBXSshanTwOtzGvB0cZyD2NA5n
KLDpCTLA4tpDYyVzUGLz+NlDdvOLDBc1qwGZbKoOi+XKIYoQYE0+iGH+zpLqoPmIyAcpxcRqvH2W
9cYatYYSZU0COvbgpd8NBHTK2Bp+YFQEsBhLzftu8pHHSRtr50XqyNzr2NcuCc+ca9l/WCSVJbvi
kmXpuOd9nKJY8dLC9MKkb0AAsM7/Orhz8bOuSE1+xplouQHh5i4CcrmvWPUtpXJAWtno7qkAMaMy
t8+BymtZKgZMY3Jvp6V+LHq+5anoUXxGtfF9cmbKkqYMp1QlpGdiJqKbbFJBfi+LRivf4Q2BPgrc
HC5N275BzbWSrHyfAPlvvXoqtrKY6DfF4AEPG8ZyN41mvZGDkYRc5vDcXnpFQd7Ji8e1rA/qcNdE
mngqJrW7SXpTrORltMo+qQnhQi/rkQ5o0Z1MhGXCFvSGNxMb40VpS4OiabzDyP1d1ms+2G3w3dLY
YHiNh0Mwd9cbRd25GPatZa9CFWeztkj5goC+NaxCQbGzH95G0SABUC5i/NaWfeyIJ0tt7cXQ1NNr
49cxbk/h+E1EPrz1Sv9hRNmONIkPCFP5M4cbGRHQOZfs2IMFae5Nn6fVR+ynd8rQGXeTH2YwpsVw
yYDNLyFMeJs41mdtX6X1dqPe5Kz1hqBee1GyqNBPPLtCybyFocEQrPhKN3Hmo5IfvemB6rLDKivl
1us15Xaw0QGL9fIgqz7r5Znaez1/FAvOLw1mYCjriQ/bVoOFQ9cUn50kRLbHVLynMTMSEM2ucnHz
wr9jh+MsDCgcZGKps/w+Owk9uCNFeYxUoz8Yg2ae1cYXZ/xC4lmWbS2r5CEFaINNy9DekIokgt2y
ZHBVLXjqYwC3QF9iUCRt+IRSh32Ou5L5ikbLi4cH3/jIyzB8KlS9WjljiueROzS3w3wo9Ah5h6za
qV7W3KqOzWE+k42yW2kaxVJA4lvLui/9ymTA9tJ6hLSjHStdnQ69m5YY6NTR4zSQBvcBX3yE+GY0
pvfRiSBceEhPkW/1p7UPYuw6CAJfuYkSbSGASh9sHeFYDUZah2Cl0e0Us7lci6jKm8exRh1mYa9N
+HZPTYaBQVXwmEQirZ5KiIJrjMGCreNb5VNmIGfJrG7jFkNRL02MRJ0c0cu5GNq2vQvQkl7KotN2
5Q0LzOhaRFHRPcBLBH80d04nS73VC/9Hoj968aR+Awr+RwRE822oS2/hV8J+TCq9XuWOFdzB/ss3
UT+ot4NSDgT5R/UmGfmREqtAYgU/n6Wl6u0Fhm28U/lvb2ljc4KUJ1Z+NWpssrsfmhb0f/JoKFWS
/BmxslvEWCM8l+EYrKsCiPCfTqanq9hKeALUyHKPfanvsFnkAShM6zkrM+Om8MbxMpfKpuCb8oPs
CRRwslA0Y0LEVE2fbN8EEu0r1Y1sdbUMzUV07YHE06p3Q4/KnTttZJGscbTtCeitpzFLn9CjMhdp
q8RHN6+Ds65rfzIZdi9hkOa7Ap7N2kKY8sXPXY2wX6GiykKr2wVHPWjy+yZjBhE+wjZztV2a1QE2
s5xQu5cGvdt1MdTqVrZys6Byn1QJ+Cwu2ferCpjSs4mM3tnuzV8+F1JgupZjjHbY6NgzWmpX3+M4
lgNNLrHsiq3w5CO1uHKqtH5BLv0FZhL3Z9QvyXi7353JA6g1DxJwT7ZDILAKnwcFDkgtA1vjlylI
roMsp186VeF89/sUgQo7qu/9+ZNSPfj1kwDB1S9Z5b9Yiq98pGX3yyfB6t1NirVgLhWgROdkvEzR
y0OVNpv/ssmbYx25TNZfs/Kk0XRTtQicAUD69zhPm3lFoKjwKewoMBD+bOODXmX6c6pHb5Mf1WeE
//TnwIhBsNbV41Cy9OlHbyU7wcXG1hio9XVI0Iw3kQmqSBZnwOQWFTqDH45LOIPSr9AmMXbyikhE
grIoYpJ0c+sYRucYC5qLxq78huhPeMpzL9sFCT4LrNYQ/hBTePTdJF8EEVvKPBxgl6YDzliJ9Sh7
+MMLmm/dg2wPsB3hs5uTLIUar6J0VJOb0Q2endq1EEwx2I2r1tarDGUGEjpHuKXQg+ZirWTRLo6j
CLwRRTcpB+Q1XXsni2ZjwQwtGv0QOOMDE/Gz7ljZvR132X3MlgMkJpmMruBZWPoRD2+YpQfZCmKk
vf37X1AzvmYe5kyo66qCWI0FS0h8CWdFNrNJWTs9O7xh3BIgnAyytxMTo5cijtVgph3dtkI1D1aV
cVPxt0K080g0W6O4eNl3XXWi+6LK4/sSE+u9E4uGNGIEsdxFS1RFmHhbq6GyHvOie1U7XsxtajRn
v3ZQWymmfaLo3evU9dNuEsA4A8ThXksD5Y2JENjJMnHIAR9+HQ49pNk7NY9OP1+taGHIuo5V3vbY
kzyPwLPl8LqY8puCLDoGXHQrZzhFZqbVMQV9+uL89ZmuW8cHx83MpezlCwT9NGbHg7wGmkgkNceV
4kTDciASeNFRmLsUmC/4TG+nzypXgIkxBkTbZJ08eFjxbEzUda9DkXPWjmZpvaiY6B59/BV3uZGi
9zaffdb9p7O/72dH7l/Xc3+efblKHLpiC3SaXKt6V3eKt42CMFyyQZvmXdp0p6VBshFtl68+63yt
nVZdqxlrOUw2dKZeLs3U7rafdbZwEEwb9XIj+ukHOHDkMWtN8OT56l4YhLEm0aNUXYfOPfrv+dLK
gvZN78Qj+LEAEI6ypgICk+qUJ6Ps6ve/v7//LeFvGOwRSKtZsNAJ28r2XxJGmcUmJ9Sb4A2hmjC+
sexdbWSPELyaD8tpt2KstXfVd8Qy0G3jXKKpv6+CydpC9s+POer3ixzg4AKEFTf5fFCQ9V9ZMUhQ
WdTr5vT3/2Tja9bEsF1hGwQ3LcMxHVN8CZxZmuqHAVmp92kcVpE71UBEOJhJgeezbTc7tsnxole9
v+rUwcbiGz+7hZ6a3Zud1QeofcDNNShWpBEgT6Vp/+aD11+kIlVvezTDHpQxPVup2r8VFT+QjqXM
Lg1W0KYLP9Nvx6YitDmY+GvnCS95y3U0bBNpkWfyIDuCVOjxrQrz/wLVMJwvExN/uGNbiChbtklW
lDzj78kjWPQgMbLZfsBiwhRJmR/Jz/izkTen9nxIdT8/egWccwLY+y/1sih7fPaVdYnI0WpNTLz+
5ot86fdZ/BybuxB3YDVFaMKa/b2BuPkhEO4bxAFiILU5YtBg+2LjmDWtcxeYoMsB5vxFVoHWGvbM
pBPatDTKi/QqNk61E5o75OiGe7Uoe8Q0LiLKuaTScW/6VYtqyzxAXkTxymABfMI/yIvAMBtPMdZx
slHUbbz2it6UiZJDQoyQJScwhng+yLOmNvMFMsvt+ktDlqLVvpAdLR6Vpa4hJFu1hY2cXjwtAyPs
Hu3EGk98Ifdt2qHuNR/K4Q3GVPxwbbcIjbJIro+yDRCLnmXNMU/wvLHKBi1XP9DwbDDU/8/ZeTW3
jWzt+q/smnvsgxyqvv1dIDCApLIl2zcoBwk5Z/z68wDyjGx518ypU3ah0GiAIkGwe/VabzhnUv1j
bzu2bdK1993J27Gtt+1U46iFqNOMS1idRKsn+TBnt5pUVeTF/9xsnYuJ4P2uVOfqtLXfusUESWOK
BhNFWgu/XWERdso680rrRgS/kkh9fmWu8zAwmvSydMX1+DoNA5LfYdbag1NYe1c3HyQ4CyqJoCq2
FxnqXLzV+t3Wt50V50tzRHV1JlBZ5/L/9lelYT7Ggfrjryb5JDrmpAHZyJcFBV0MGjMk9z61IH5g
pVXWNcRN83prjvIsfJJHsvgKAgznYZKL67zovuAvrFyhKq9ebXt6oLICxCVDryuVZeICCGfrSFjn
YyPR1t7WfNtsVzTour4dEik+2L2UIpPSjcIFIBBibHJh7iJRFy7bsbdNpIeRE1Zx5pM9Tk9oeOEA
uO5tm1YI5tLedqlaZTu0Ua+TPsrOSViggGVWhWfyNbhNUjVejswGqhLoQZPkmiC+9S9hXaKfMQ7F
fduRtx5nWfRem23f31rYBsmKGpSOVjSkXupqwI+OkyNr7K+KZDmT/MkuITU8ZE810w46VXmaJln3
eq1d9luzxBzQVpc5va6jNnxsiFgkK1OfsmUeICz/cpU+3OSQZAg3u4S8gNx+5dfsz4D7ngK9bPbl
yPKnLKMKRcv4bjsBpbfZNqJAv5liazhpVYmE8GRVX0GDri9gVoLpFgCnTggLyTf9rC721gFU7JZM
SfdhCMIKdRkEZdMC9Hpsyv52glajSS2QdBlM/FQrJ80DdXgYLRatARptrJyb3UrC+TK5CCcCskoh
sBEyK4cgltVHtQWatXYnZgqaW2e9ko+N7pmRNvkruBjeF9JzQiSc6k1xbhLdwkA8ayNmhFV6jNoq
h5drdaepDH8QNuRp+E49obrFA22+auqa8hQQzE+tunhS3AnX6C3Md7NFXqkCQ3pIC3m6k1FZvO3V
89a3HWkkowKdFOnO1iR3cauqqu7jqRgd21hRdqkolR/not1t90Kf+sGJuqW9yrOaEt6saa+3FyFm
tyjK4pOk8KPGlUc8TtFU32sYPm1XFlKKBFqlwUloASoJamh51jRHn+FqvH4RcoDI3mii0ang1XEt
ZnXh6A3CCMKA5GWhom3a1vDkILfW1uvOvO3gJPS681fXLP7/nPP7n+B1irZv1rDg7U8Ioaz9w7Qs
/z4r40yliIBcVUPRrfezsqaFnZXr/fRBVRfzOs36a+w76k9Sjz/mgEbLfmsWyHbojUzCrKEy6Iw9
Kch5dIMyFIaU22NUToEgHiRBIQES/+eeoBoWUcac7Le9195a/4fSJDIlvy5b18iKsqRuYJALhEh5
v+Zh7dDWFRjqB7UZEd5EdVdsFOlgqIhxbntvx6z/cmw7zyqvcQ21ZyGnKoVmTHaMSU77w1KTecys
wB/k6jgXS6LspSkwdnPPzPPaxp1mh54xmihT9mnou8xV2sbwawtBUa29TwwhIyrTi2McxTnDM81k
Hr7jvijdQGVSIP3F37ezyADknmLiZLY1m+DBANLyVAGr3A2t2ehX2VTUaM3F1ZPcE3+0UYf/49qM
q9INlaB5CPNFveX3R8y3AnRmA+el0sJxM2KlZ6ZBto9QcroeqfKejWDaba057a3rba/pTRGVMfz0
UgP5aXs7KOj5JxS0guPbydv1ZKl24nrp67nbtVnPbLwdHCZcx+NQgSWrSME+jMWaWGWsnkgBGyAB
qszfPkliWXdULlWSt/HwYegKMrx8Ih2/AgdO+YTiVmFon6o8/hIlS/4tXpJPalOqhP1TwANqggDF
HPJhPSFmnvgQazVD3WgBmVvDpdfdLYaS55RvVpr71lEV3sRbYNVIfRU4b6EUCqV4LsCO2y+9mu/M
eKmPxOPmA2XiW0WJlS+VFqQoJobKlaJE1VVYt0xCa0cfLVcVP6wPlliERyNuhl09MuC0ybetn9Jz
5C0ZlvRqJ67eDMHoKYT/V1lGXDFKVvVFtpInWF4Dsn6y5lPIFdztOHfdSbAH/rhqqe7H3mj3RmUJ
HyPEa7YTMvyjPHlUGh999eShiEnQrC8ohmrjmPNiXmAPK9dtNVCSWTv6gIIvSlbCrRy0wWnJ89rV
c826SUYYLuiSPrZN2SJfVoUfNNYGVSjNT4NhVOe5UdFPmov5CZpHvOtipQCRT29cIawqYP10tfU2
cJ4MtXhCZWm6arBNYEnCWWm8LPs5FBBD6uPlqUv61BGxvzltFxlW6PVItz0I7SjcGAVOstsfhvdy
NKxocLeLMF3M3C4w9SOSZu2lSdBmWeYFYEe7rpriRPnw1sQn6kezroLmRGrp5+bWGzekHLZru9Vd
Ka5DUro5tUdLpfCvRYEfh4P2Y5epb1j9qevAl6BxC95vfdsVQqB5SqqLYEKOaREE2sd6ahskOxCc
A6hKyj6lQDPI+jErV2m6oBLxlTKSUzUH2n26mHevxzNLJ+sGktjspuCWaPp5O94Skjh5iyAApKXs
Ju+qzo5WqIkwY9eSR6Z6rS/1eAVOFj+IBFndoQdYgzivZxSd4b/u4ldj+Fs7oBizx3YTjRwmWcRw
1EsxI2PZ1lj1vB6ra/0Si4vg/wSuWY+F0u0MpD1gsCB8BeU2JPHXZgzvjCSIn4ex3uNUXEZ2lX/N
MQhP7Kq/ZmWsRXaZJihahMtzOwfXemOOX3Hf+b40pfRJXtQJVTAE7ibS3jYq8cjsBoaBpGDGCgIC
m8U8JAboaQ4mSa51dztp22uVDq8o08yd7ZjQQJmxhYjXyLfXoIIQ79HvfNm6364zR6zHomgpvSHI
J9tC5hyuaRp6gl6rV6xxRdisknQsrKS/gNtCJk6L2nshIlY2l2b4jFLcdRCCVrQFNyyG4ZXdFK+k
po3ZtLGYwjCXTtEC8mflP3Uz1hS6kpf20EwGADQ2JPugiVR41llhQiACmVXm5W9QUBv8MGo/Sqs/
27axViZxH+YXDOKF03ZoO1WPEIUM0Dl13841IpwHJS06ZEmjubI8h9dy3i24V+kzznSZeukScfBk
qywe8MWS4d4q4VdlAgLTEkPbQ1q5KbI+38opXRX4JPWDFSN+uL1SE0o/XqlcDVoVXZD3utBoF1Jb
pRZHF3NtZIShl3xcMoTdxjretYaw+iLQY2RqAg8Rf04HJCRZk6Q7sJOfp3Uvker8HFZNdyhxIHzd
i/469q63DNvRE6Hygw4QfYvcKOybdTfSRdEXNDZbc9toilno3utJKBtqMkYbnGqmuuSUUhXfDEhv
ZqaSPQH5kX1T7VtX1qE6o5eBMlhEdgC6Wn5jZgo+rGsHemiVO1q96ddhZD02We9kujrhkQJFohiH
ebc1wX0dcZLTHvD2SSgXQwDLUN/u8XPlVhN9l3EbfMa0PXbychUoE5RmV2RxcUaWFywzsrv7egmH
W8laZieKYK+LGcUHZc0whWuuqRtj9WgWzdPboW3PrEfVjVc3QxHDHynNzTOO5CaLfnhzKM1pjrw2
t2PbZqmIXGw4h1hEmojzoRh025AAcyTqYQjpVkgpbO1lbU9tCIppazOL/9kO8+ZJFQs0vwrxowh+
OG/E4oUFIqKdhcZ6CaBBlKr6HVhhfReZVXzSjTy89OZacBK65kNfFqhfoOz73H/NsrR8KWQwpE0j
mx8Ehj2AA1l3CcdG9ksjT/dZ3dd3rDqR+Mjr7OuA4eZ2lTRU1+HMaAVwL3AYWvd/n/mTtV/pSVQJ
VcuQRdLClqYpIo/TrzkvcpTRYIpV8E0rV/mDRQlPObk+ODAvchu2X/N08T5qPTLXCQbrThpfZhlr
PKmFVixoUnzdy9MRJyQs/+pAISIrr+KkaY+95SpGFe/zqozuouIuS7vrUglVXxQ0xSdbgKFLWWVO
PPQgYFRIGayaVLcUZ1S/pkxk6ODlYNCi8bnrnyRVUN1uRr+NvF23h35COllpoNR0EbYWkq+v4BtD
hD2FoPRHWUJcq1A+Js8gZ5WbpfyAGZ0F0gcFY5n6Js5RZnEWpUDa503/QbAWjIpCCphw7bUD1dTc
gVgpnIzknqQHqt7y2F5rM05cwQAdKUZF+iSIBiV3FFLtAp/WXQ4y1R0D/KnMKHMCTSp3UN3E3Rhk
ym7RvvWqXBwHUi2eQX7c0RAy3ZEBnxyjqYi9tf4YLHF2gIsLVmYBN5RqpY1EL4ROPNSEmLfcltR4
Ug0N57y2JzFe7kdEoxMB98Y5Ys6H3oumiJwaHjgmwQN4V+1mxZTtNBop3add7YoIsuH8gJaMMMpf
0hLJvkEvaq8Ig8IWhDp381Cu7hLQgEAK5Asi1vKlgwuWSnGPI0PkoHAz+QCOrRMOhgiftxDJqBlG
9ymkSSebZFKO+LoBQqybIzp8LnqYFPOT7rigY49YQ2XrExmDZOm/5WKtnIHPfA0jZW9ExEx6XSaF
HQxz7ZMND7swP+eK+jgluuKHnWi4qYZ8L1FL6CSS1eEdqbfUWB5Y1eVnyPz5uWaQniNEX3sYGU0S
VPeRWj1oWpf7WkypOlBPpK+vkcXSPzL2HiMTc3d8x82ouJSKnjw1QraXjHHE1CpunZJy5K0KmG5o
VDuLDNAPVYQBHA56MGUTexiG7tLr/gIMwlvVPHeY+l76zFwuUQlARTCoikNhO1cBLrMizLWdMama
X9XJY5kH4yWYScqmaGaYUhMc+lm+NVmP2gzJ5hHZUkSh5eleSpr+atvIBsqJU11gwRc1gK5qUTkp
cwtUTjHOFdXY6xEkijvrEfL9Bja0gG2dMVjsTryEtak9QtO0zSg61WSxfSEXpuNsDZ9y+OMXVZ7A
Rit8jQoAV0dWMBZmRQ+4EfykOzQIJASLKe8nIlk3lw0nFpRv4lh7ciwzvczTdBGL/KaDu4g7Pfha
SPLIY8xK56ZFjxF6HnkkLKx9Fhqli4iyq0/hF11Whn8Y1qRfcwaMalABFE3SAINDUfiNdElmzSpT
+Gjfc+S1fBQA9RP4ERdX8wSLoAx1JqxDAruApWqTPAzw4c4w2JZN+IKa6fz9IGtJvyz+t3eDSziC
rZYlUfp8zySfgJzLA4/3d4uYGBWOvsFOunwezGil0Mydu6hWausJuiHmZL4oQvqt77rp3I/WcixV
c1+LBhE0SawDkcrkB0IE/KmLjZ0U1aicL2gb9kP0EUSSeNUu0VXaGhJQgyG+5L2c7Xt8ITRvW4xj
nPgklHFgy1XyEPf1PWOq5YXVmOOvlWn7RlSe4gzbwURFQ0zVUzTM1nR30ls9twtJnL7WRU8Kh2Oe
t7ITaeLgzKHU4BxlQGpZm42uZ147GqcQIhIuBLmdT3gTIhv5YnVxtNfi7pNcLAj9VeVdaaqWL4eS
P8bCPUpVyWPKM2RLpvU1L5GuU+ZePIESUQ9FyHBWClmy1wK5OSWh16wo275/0Wb1mqcTTlaTefOI
mmkTpP1ZFrsOhKeFhYBYnbq67y5ZjjmwHpa9g3puaqeiGZO1kG6Q8heoJsT4Zrbz8vL337/02xzL
k7g+j6DTVdkwzHdzbIlup1FrYfG9MMTpZmisCrOnQB0dqgz3bSQTpFfkeOX16azqMrrVzOQf+DHS
rwmo7RnUDA2iOHk0TJHeY+PR5isMq7GK7wDx5KdyBmGIm5IxCFDUOkMgDQGNH1U1rwq4s+qgVS84
yRj7iBgP56D0LIlp6qfgTvp4mOHRM9v9/W2Sf/uZrMVSQB38VhRqkO8Lp5JgtBM82eW7VGbfsEHr
zsAdMuTY8hBYJ9IqWzVXTpsLyIg9S5bwGM3S5JEDBi88luYu1uSvKPn3lwl3WbRUZuGUQcJP5kJ0
x3GQz8uIj+bfv23pXW6PW4tUtwiT0pQlay0evsMzSCnrL4BAxve44fchptoXqx9lF6c+VDWCsD4W
hg6mZOketcgj231EbVz5XJrTkbkOFizGfcza1XglDJVNutLyW2PO7MREzB/1f0fisSJ2NKWHuJZE
b47KA4JKotu14UkyEWsI8PzT29zFcEQ/TuHSuqQazf1okhwbuwxhkhyDTdyMVl3s7CkQpmJnjMgX
RxR3TzV4S68OAqRLwng4G/pMAYS6KxxfPDz7MmntOpm/FirFwAgKoZMKc+/N4WTsSs2MWLiVg9sm
Qw19cLZ2Ya/solJrbpWxyyHlZ4Y3YXS1C1Q1YQq3CO+0cCQdtnQQxJTabdSwc4KKSM9KvsCki9r6
q6Cq2qXOCMgEAb9bycRps4b/bhtJPJM8Ch7gllnHUY1fegIlaD5bsDnNRzRrq0PVdsBvSVPsmWIl
H9HZGJXdb6KCDy6KGkozYERVdtFRX4tTKutT7CJjLBkj9diO4eSNaH45lq4V9xYy5gdr6J81tAdz
ogBZOkgwyG6qltDuGsQOCyIRoKkfzGdLrtJDVI+SPQ9qvJBeKBytzpwZr/AbxRDwYa0RfxxFKyps
Uv3CbVx8LFQq/lg3SPkJg0qCqUJyw/EFde78vi1V/aAO7eJ05GxFTbpBEX71BYJ+Vy5d+w8z1TsG
zeujrKInYZCvttCpe8eg6sXA4ndpBN/1Jo4IP4bCTg3B2qVAdnaSGPdUaYfhSte14UoNJQwxk/BU
ZnDmGVt2kzrcD6tDH1S/h5wv5e9/afKv2K/t3ZFAh+EjyRTvDfUduVMS5azJ6yp5njBTxAUDm95R
LG95Tkps3ufxIBsYj1WUTpyKdOsuk1pbGQEnb8r71YKQVTLjw6FkO0XS2x0YBTJ9cZfflmJheeIS
ybtlXZ4U6Rjz9WeKp+Yatnll9NQx5PzDx/ltvDMoLmgWgANJl43fBGYUeVyWdBrT5zHur4ENS/eS
Bdy9AWHsBMyU7tw32U2HGho4icGR5BlGmmRKTqcxYAsKrt5tK5WfJ7MHQZsaCiDIZLg3xgerNL/O
4Vw9hNT8/wksYr2PZrjxikwlRlFMS2Ug+XXFqEtxm7dYFjwLIcI3C5KKY2l86LKEUAH50p0+yZMd
CUF5hLNDeQhY7D1qwzdGZvmFpGvHbTE1iMpFaCfwesVRHnHLKnvWOxL+FHYIutLoxvaiSNUxIXG4
l8xwFSyBWINimuU34yLaStDusQb6NoMU+6SkJsCVrrkkedDsyQ2nD/nQkDZjMO366envv7l3CLbt
QTRVFm+mqMlgXa13eJkl71FOmNLk2czl1rNSPWQGD6B9t+atElfpSZ8k3YMr9TwLGEX1ky/MrXbK
p8aDvYQA8RhdlElszloeVehbSx8NjOtvFFM44lg4CJ36CNkXN0jIGi7oxdiu22xwSKqgfZKE9dVS
BJ97sWeMDlhUwXP9EMDrOTU9WuR//1l5fn77vsH/ELTIJg+pLunvxoRmzLXWDIviOdM00QVJO17B
BrYw2h5C4xgTZl7nceqCkyku1hLeq130EtSL7KSirO0y1Qov26a0SO2i3IPYgwayErpV0vfpLSNv
cKzM9hMWzNNZIN1rdrkXC80VhsoTQhWkR2E3Xqm8txsVwaGYZ+tgqSGe9pmg3kyU+67S4lNsHJmn
M9ws8XFA1aCwFFurTOiuovKh1nsvoEavpKp0wpQcLH83iCjt4hLWg5spoMdXBlMjea9DECaR02Ma
YrdhsRY/WGItd1pe2LOqC5ia5EilQNC5RvahOHer6lGYWzUW9giCg6XhjWm98CjMWe1SorgGv1he
ydND1y3xgSVnSJ5eh9SdFxUuw0PmAASXnUX5QEgIxLMdn3u9P1l1g5cPkw9i4DZFxfQ6I4y2FwCt
XoLjiZ2vOvy61mBVXBdXxOzWydTL+EQRq7S7VNUOUhRM/mzOL1Pcy1QdCskPVkfXQC6eo75G6oI8
po1pwHSucOkIanwpO7T9Jkb2nUbUBUWOhIeIuM+aClW1NQM3DIaN9cxpGhpExZLsUVcbPC1XB17Z
JOcGZghujHRqo7m9qMMLBfruOiMYspEROaL1Nu7VoEkfAfr7QUOOuJy/mpkQnhnB690UourdAK2z
kxntCHLj4klbNzCkbRxaq3MYVF/RKHpu4IEfpFK7QthZvVP7fjoYqKmO6NJeyzGQyknLvxV9c1F1
VOk7M7wZ8dm6QSzVaaX8DueI8sUImdr1K3L7xlMhLbo9U3o4FaJ8NWmSfD9L0X42q/RmZI2J5tnc
HRiWyG+P0YiFUASTFrzeQY9J/SNPSmxR5ZaXEJmcQLzPl7AnVbWYVnsT4n/2DxG98duqwtAlTdGY
DA1LAm/4bhwecKbkqVP7Zx37GCeNZqK4HF6WafWMoURA16ZZ80C2Oxkv98pOQgRPdCl0I4wZ93q8
fMunWNtnKYLziYbw+GeyHoaNTJZ1TJM1Q8XKien8jEMkZBCk8BjiwgvcDDvVixH3l0C3ZQWadDjO
piuFM/L9+TifxfZzmhUHBdDnHRIBJQaCRX9Bg0TbJaX0sqnmwBrZ412iHLWJGhDyZemnvB0yF+oY
s0gfsQzhb415rO3gxMh7yANwQ8O4PI2IaqWr32fRNv19n8iSswwPOZUvdNemxBMLJJSipXieTJBG
+jR0+zCgoJSuj3DQxFdDMsyXWNduuqVqXtcw/+cX1bh2U5H7ViIrBhise9f834cy5///rNf8dc6v
V/zvJf5GRbJ86f72rP1zefUlf27fn/TLK/PXf7w790v35ZeGV3RxN9/2z81899z2Wfen+t165v9r
57+et1d5mKvn//zx5XseF27cdk38rfvjR9eKyycakFlx/qWvt/6FH93rR/jPH0/4FqCc91+uef7S
dv/5Q5BE9d+itmJQtVVvD0ukP/6FUuDWJUl0GRaZWmuddrU//lWUTRch0qf9W5QUVbf4J6oqsekf
/2qxLV27xH9bFtoNIpJbItOXJP/x58f/If73+r39dzHA9bf0xjrQ1omeFR4GhRJmS6ql8BZ+llmT
FrlFsJoapVJ/jDrHgN1XC7tiQufiRsz/YcrdJMH+7q+9W1CiWiVWVJzGq+DC2I2A+yNCqmVmB7ck
eRuYJE9legovyr58iCtb/Vh58XO4j4/qbp17Ssd0ovP4KJ0n1ziKuJA5WNcspAJLrzz99CX+uE8/
iyRKuvhrOMitkUxmWCJyRUWU77cCwiy1EnBdVboYLaXEql5av1g31ohbKWJXRusPLI6BWslwyIoH
AxOWo5DPQ2b3tdb4nTQ2/raXhBakq6lB6VHWoDCreO7KfQzBY91ggIwNpCp+3jyxiD0nX8FixMmT
Clu91UerCEbdlvS5cmvwGlSosZ0K6nrYLXisoOFfA/dbN2YbQSYoliHxCG9xFczMwmfSRK88pm7k
b+2h7Up0rWhW4nBTUIbapaFc+roWL1utDelMofbfNmD/Gx9fMH0XLuUVUUXtb5u8ocgA1uLwdqiR
YkjLiyERHSuT5UpTU/mYmVd+b1QZ96WvcI+dwKjH65/UjFE+FDVqUktQ+jg4IGuqb9vtgFgUlb+o
Q+ygfjA7hCPBXhkGEKlV7auDWvlCEv3Ys9a9rdk2OMhJq+0cqfYc7xRY1CAXsLpns2p3+tIkUBoU
Y2rLgtj4AcLh1N/VPvupXaqZ5WVT8FRn9YFASd4PUtr5edN1PjZaFzHugt12qMNnJbNN1hWQjGO0
P+uWbED6Yg4Jo/Ta2g5tm7emVCcftRFCpFCv/Mj182vrJunCaQGLwSffvhWzCc9Gm8f77fNun3Lb
A0BBHW7bFdc8f74kJNz+/IQyltU/PjbrjSZDD6L/Dr2IYnTdNr45oUL104fdboOkZtmBn4M3C33r
C6LS+tteDEBxP0BIN6c63FmG9rj1ZbiMHFvmyEFuVb61VnAIxnAELjL+tIVOxs7sy8fXJovewp/3
8vokEGtV/ra3PR0U9uTDqLbQGTm+HeIbx2jG4pkPLSzH7FqeSr8O0GJ0pKhjvdQOQJhCIurOqjW0
67rUFaI6hgrUTyPGIAa7ITxvL15AXkxWPPlIvkz+COooLYuFeIq/tT22w/qeX/eW/jbXsBX46Xmt
oPRkMHB4ituSNByOUJft3aBLylv6a6OBAPMtVjavx4JW4RdXYgaLE2bnByZDRV7y5GzNbTOtHW/N
d6dkapXaDV7zrlryfYnYefphnmJmABaXgpdV7llRk8Zee5d1712zCGYKy1aLQWkyUPxD9cpWlIDq
4XaJLi2GV2X9x7eX3/a6Ni4OGHu9ntVEYMhGKv9Oo3K/xpZf/rxutr3t2IzfZ2YXDY4gqMwDUVxP
XBAvs7XaImW9df90Zic+C4MAxG4drtIZxYZtb1KTqvm47c4h8SrCJvRvGyo7XyKmDK8NBZPVzV8d
29X128G3V9vOWSUZ7KzAjG+78+lftx8WlMTPTr7ryWcdyTuK5KBGvuFQW4coKa+twwiMadzeuxHy
fGyfd9tQ0Un3ViieXntVqr0ZPKl11Hvtj2TTA8lEHnoqPD1RzsFseNr6Iq/nbmdt7VKSf7zy1tw6
tmOvL/fTNQUyfvt5zE5YBBl7RRR26K/zI/tvL/N2DCAaJCy56b5TXq1cxSINuj6m5qiNUDaML1sL
smzpi+vzmkHVcbdjo8TDve29bd4fyycmFV1T4r3A3cgFIeQOrNcVS/Qyrx/+v167XfbWU27XvbW3
vfd/an2Hb8fCXoUlzm2YZQoyovxCurki+8iEq0SSZ0xVdhAAN6hBDCt+nea2zbjOejUKUAYcuaki
LS3yiMKASZdSmJ0FoKAtdpQbR7XpGSjYmMCWlSRHCWIdjd82ojH83Nw6irh+buOq8ub171D+Sagf
Q3ZL1mmuIF8set0o98i39I3br8/wtpHXCfqt+dOxddZrUJJhvMrWx94IRK9QuclI+EtuP9ey02oL
/s9I4IMvRiG9Rwqr6dbs+4BLuXiGcZztY92Y7IK5RWQ9KkDJVK9VKu2vf3Pg1+4b2y+oVsvUnXAH
s83JKj3KDSKYjtSjzG0cijjuPLnDNzdY58shb6k1bLsR8hb+tiGqBbCmhwtk9nI3kdo5VMO37d5o
KPeUhxKB82MrX2XrHdnukr7Od6nRXsPLSvZh22oI92svfYKgYh9THpnML3UbhbtxXc2m7XywsCWS
ytBXww9Rwo+3XSOsaQ1PLKNHxR2hnLu4HNbFNsfWx4ECQwbNFaMuLP8W8uryeZSYQlowBy7B0q0u
WY/IrdzMeIGCxzthSJv6Q5vrewofR2pbsg/kR3rdLGqPdoGeHoZuPqioeV9V2HBE8vKAUe2wS+bc
H8bqLpYIcMATNi75KxQPCuMW4f3KkbtJItWt4ZW5btbB1rfy6UfztQP7D4c1ZoreaoDs3bp5fQK2
3RiDM3DE4+DEUcckawhXRkSKBYfxxm0i9YwmguUYMiw74PrHwRzD624Caw+jnXhZJm7VewNQYjbt
EYsYmFBz6aWdxNyT10lu20jbLG3FP5qFMkj7RTf3Ral+rybppsiUwU9NYfC3vRqqjQ3fu3HX4oif
8wnw3Fn4Zn5qWyKDXfJ6OLWi9rXPZOgYtCbbvx3aLnx9DUrshGSQNCzSVaUGN4y5pV43GUiwxdl2
ezXp8WYZOtdQeyIiEakDLlrPqlKije2kbW9aZ65t761jO+/1EpyfvmcJSc/tmFHXq3eBinpNwUiw
bsSlULl96y4Pu2RLC34FxGydvx3Di4buqjljcqwdt0NbZxSO/RradX4ppIB4at5e1uP1S2LSa8bA
PBa9doMArLrjSWFKlyMELINxP+oA75zXY13zHJph48kVkfl2SMM7FsyLlaBDxlVvHW/N8Zr8mgVY
IvOGyR5GDyMiHgAJxgx55+Eq24fJrlNOoFE1lDOfimccZy4rs4DZcQ+E4QFWvy3dCR61k8h2h/wO
CF807bsENQdbDiiwEZ67c3OHERD5h3WVlLhJ6M/DYy9/wawQLNk+Mz3McKP0UU2upWSPXncunMrk
2kj2ncxvZm9IJ3PAUI3cZ3FGL7UGHzCdl8QGS5MHp47UseXo2m0Iv8Nyw/iY5sd0Rjpk2uGEOOx0
vzibDsweBMG6b0vo1l7+Ag6o6fZ95BjC56a0NT7/fQfzLUkwTL2esb1Pn2Tk9bGhd5HkwBf7qyTY
Ko7e8gNJmii30RzE5TyxFdnphB3IaRUkj7jT82NfeSEoJrSk1WsThPKHJrlpxa/ZRdxV9hkEzBfT
Tq4mGzQwzknO4iu+5iSf53PrJi/zTvkC9gUBRle40RiJCnv6bO0nxzzK36XbwhuP6UfRrR5rYB3T
AT2U6Fo5DIfOLuz4xvDI0+o3LDqxvTji9XeRDtXXmIVldyXhH115KWCeeBdg8Dva+lkZ3ApeEhF2
55aCHbhfKRxdF0dtt2Ch5Kheeitchc/z9+ixegE8doaaBLnHyz8WOC2yzEbLw9Wu5If2o+o+o1l9
OvafsZ5Z7Hi/7GOHN0wc4pc3vkKWcl8hk6x6QN7KkikLNJMN1hK5ifpjlxzi6A63B5m6aLPT60Ow
syTTzvI9xQPbMhz9fiFL1jnidxW5uciZP4UAzURPV9xldqfcxtN87A94nCAGMhnQijzievx4k9ZZ
JK+SOltsPjens3GLF/ptcdSd4l6ffHPwsMw9SqMrBE9I+5ThHhAiI+TCw/Gh3y1glg/Wrezic7qb
PmN21X6Xzzje5a2bWocwdqvJne+z1NWt/8veeXU3iqVr+BfRa5PhFlCWg5zLNyyXq0zOsAm//jyo
e6ame9Ka+3PRWpLdLssCNvt747af9j0W7PAAd1xZD7hAyw8dG+Wy/dYXQUrRe7avq1ucGZ+029fL
ZhNzJ13/Q003f7d/2PRBjj4ZhBmApDiFbIURi96pFEy/NLN/Il4BBuykbuugejV/xNwHSezEwe+e
KbUWAWFypT+Hfv7u0uuor980Toaxl+/zk1ufNSywZ/Zel/ydkGn8p44nvrulTw3ih+CsbEil8dn9
7KgXJqsmOtCcm1p+TH8ukY8qk7KnvZaY0oO13fvF+i4viGrfmsN0UwivHr0aXiBF6wSdE4yP0vIw
Qg8/Ir/96XL5qBvC5umFnVSEZ1vD2PEO+efzkaHfV2/0I7X3sz9NG7fYo6RLfmKg/lA+83tjU/kM
aU/aW/Qje2qghSrAAt/yINBvs9fmtTqJy1p6so03Az4/D2x7n2M4eMsPxu3L/GA+Knv9Pv1ZNp4d
+XrjmYH4AvKzjtO22jQ9qPuufe538qLt0cmh+fXaFy0O5AfTMQWqweQZG+VtDTDahkHvDcHwlIxI
2j3VZypIZw8Mt1Fp1kNgc+CkJ8T/vTi0rUdxdkoiXeKJcxSwpr4a6hGZ6WNF9qzlI4hFSedpTL+j
p3naljTji/uNfuiXaWMFyz57L3a0U9V+4tzpBDfCuvksmkF0LDsfNonkb686c7mlW0A6xNiAZJyH
2Pk8+lw3QBIkzVOSnO6WW9gdZ9qau+nyGe6jM5PnvtwvXKh55jv3/V4cxlXgvsU7gtYT3Fu4nhY0
j3ymB3yG+JYDlLAlZ2q0T/gbZJBT9Mtlfe++NYKoCuQTBABvgccJtijpOL4liMP0EZcRzw68s4s2
md/s0m8jCohnZq9UIVHFL92t+apKv+LcI2T77ATRoTmH2+JovRBz4+woH9pPmX9nFz6yjXpb73Xu
KWRqBrYfAUeG/pBufs53JNp8GPfZc3QT7eLvJbGjt3SMIuj7+33RKSEU1z0X+z+WjULm/R7w6Ei4
bruL9fBWddjY9OukElbM68Y6Gw3jqHtJB5WGUO6NABL21nsAe83T65pqUBCwo1x/5PosWgeS67PR
JGZz//tTV1D8lua4xI0u3SXr/0MLGhv2f//Tetawi+k0hpKenvcK4XHWV8Qx219xVdoMVLE7HOHr
/nhIWzEcFT2nDmB9dv1G19XvSgWFpDSkR7gjkf3RsmxjErgOHciVMyrQCIvBSnl9Ogmwx86saVS3
jM4gCZoN59jAIEaOnI4xXCGqthL9nqWDQaTX16HNt2z8BHOWzXvsmWyn0bIBhTpARddnfbwOBb9e
t4COEJoo3KSBnD2nGUhTCwIa1wc7YVt7ffbra6oriYFqB3oXZJConPwWtJ7PeMKk25QqlZyk6O/C
6C5a/QPO1U9gleohjdtuN6x76etDn5m3Dfnb23FFF349ROso+OslTBefkqSjfJ1HpnVquz4jM4gl
99cXDYu6Q2xkxNquU6BFbaQwFmN/hYP7FRK8PrNWNBgjj0DQgCDfUh9zoYdUYQBN0WGc+XPNbSIc
6ubUClXdGjrr8fAyNfN4GJNxq5iTu/sFIAmnpB44s9aLMRkKL2n65VjgxvB1Srp8zW0Y1zV2njih
g8mkzuz6UoyJpE3RvLgS9+JqoCDVb2TPtqhPdevQWmRwIsADTEdXnfSdnjj7CMEDahfDfF0jdDcy
n/DdpiteZ2Q6iV7kGQQOlYn8BEfu18Ovr0kpZvoqznRWFkdVks7nUX41B7PRPImuu7WZenRK3/Zy
BeKuEN3KgvimlKx6K5xsdCuK9Dt4/AtM1jT5biJD94RSrT7gCfnK3J+YfWNW1uY7yV0u1wikybbq
9Fc8miqTGw+iSL1SjMOmay11c4VVrwf4+vDrJSq0hD+SwVCwJ78eXnUd7ZXZVhmMGtf063mk9Aum
lFNwBZ1/f1hhVrNu+WIUqUHhkr2iN33oK4sKQndFWFMtbY+/v3YIofydIf1/Mu6/kXFgwRBh/56M
e/nZFlX5ZwLv95/5g4yz1d/wWusutmtVs0jmRBPyBxln67+ttlPBugcZpJoWv+kf2Ti+DIVnCyBw
SLK/kXHabwi3UEeuEgFVmIb9v5Bxf5aBoWEl6B1qjzcIGYj0EqbwH8k4RyVgPqkccx9Z7qdDQqOe
XBZ1nGC4sfr/wwfzLwiulXb8R+YPRwgEI6IX2EeXsMy/suzhIBtNryISGoE8thqGH49lngKXRk8o
jwdb+9F14kAWSiPmG7dkF4ikPi8E0LYs3gu7OJIyYnrt2I3B2JNyQMw8xZKR6zll8pw44qnODdO3
LGJUcxSaNd0iwUBFTksSBZtAGgRSMzlXFDyMndDYVGIfkkp7/5//UBu69p/+UJOCIthXFwHjX2U+
sZWjfckcd4/uYj/1DhNQ6mSofc2OaAo/U/PcNxPt0xD5F2qPfT2193RKFz6jNDNG3W+jsNjHovgq
jOKc5zRCrFZuYgrMDQEKhT9bCU4BVjCtYuhqC/WVHtvqqK0KHOOA9P4gudf6S2Rom6qnwTXKbvIU
6kToG3Wo9KOiiQpmJX1JLGM45kvsACqX7GvqWBe+kVNh2qoL+nqXd2rwtnvpEOBi0yfiZsRi21H/
NpM/4tHjuI8d9blMCDGIiGJEM5HuUwfbIKK3tXg4+VJTCg7r8V5aHIC409nzgQkstEQ395mIvqxM
67wlSx7rYQ60cZI+f5bDap59q5oKDNCVH8CtqV9Y+Rj8l2P1Fzr6elKSg0eiIq43rtC/SD9Ea9Q6
ZkhqRmPF8dQmfEr1jFGHbWs5kcuAiReemMkgMlIzkM3a2tiOwWJRu6jYlRcO/U7NY7bJuuPbWUzC
MBLlcNS0QEvGYx3jMjQb523qrNxH0068n5w93NqFH1rRrq3bCfHVyl3NF/VVihxfZZR8mdST+nUC
pdrYhKCmFed9Q95Wi9F9g8fhO656bm1t85ZTOWdAFdEPz5bOQckYm9mp0OqXYSzvi4oTz57Q58/y
nKjZe2eW92E3d1tmaDlSKWYFmrp2ZinYz/qziUsefFAXnfR7Sdkh/wOZOxxFoxTgrY57ESoxFSFk
NWl8JKu6M0BY/jR1EJD0F3GgHgqXM+a/HKd/cUmRKMWATledbf1V0N4Z+jDM9ujuE70m8lEQE045
yUxNGwIt7bE3srf//Av/ovI3ryeG42A1MBzTMV3nLycGVXYdeU38Roywp9qy7heHbCfE1ITLl8Nr
nZS3uEtiL3GGN7IQO+g3jrBdadlmKJ0DepevTt1ETbSXw7f//N7+1TlL9hCNxSymqw/hz6u2RmdB
WSi5u7e1s0ukMX4v3hp3so6IMNv0h8qSfkn79P/8a1dxPuEbDk43/a/eG7fVNCcfFWdfmPnXZDpP
omY9IEnlq2uGcBNN2S7rnKf//Ethv/750JuYKrlNrrepf7pHobXS3JELdy96JrqE7TjVwF485oSH
YZGxa8g1Q2YkxT+Hnf2UpaCizQRXU9niS1XdUyEXudb0svrHxQ0KwlNDwJ8fimzeJfwzueruZhcE
vUxnxgxh536dW1mQW8W90ZG2l88JmZ3KpSSyppR81LMdUeFmMebzeyHtY8vLDWub1oBerbi39Gpk
2umwxuTFgRiTzot0tHAVujtag3CB2WXEWBpPzSpEAHqADbOc9rMXz/SwAogO452LCdQzCRlBp2i/
94AXmck7GzOyqDOK71kWM9cngu5rGswTPStZkCa9ZN6dNg7RLl7tDRaTxbwuPPm0nMkc31TCkDRP
cNjqZqtYDrKIyTJ9nXJlXVbPg7r+v9xaPXeeEQ5zz2kUKbwhcZ8MnE1B6PLhmo3+Zs2Ll0G4+ibl
0t7YNGsR+lY41A607G2rYQD9J4bPQ2b+35T1mvFnHS1XpCOYWTgRNduxXAL3/nwBhBrUfLy0056q
HmoK9G1ayrthJmKCesjKl+6FPTCWfrW+gYNmHOntm2VcFC/HdD9PBiFLm1wCIsSCkNXQEXtsEQPQ
YDpsi5QbEXsV3xxH4L+CxBsxROdKU5+HlN4RHGhEx28HFvSgH9IyiA3p4lsdQNHMz4RUOn8uFn/u
Cs03oUOCIu/p1CJYOlRtv8Nhxh0kirdxMX8RfHskelsEhul+rwThheODW43NNpFq7VVdv9Ow3t1Q
OvcjUzqTSrb5aapDcC+HnGpOJxryknp51EV8zs3ywWlgh6yp1b26wtxaq9qbO+QjU5iNCLW04QFc
5DApjkeybf1lYIuFQJV0OxXAQ523SlkODKnKK7YEb2rjeecU+nO3VN9CROV+25mv7Uy1UZEnjyms
t9cAz1ghGVihfXbyrPatTrltluEwFWESyN6+8Hs7wjjBNYf20BcOse7x+KinlITIBBFzkRDION60
czoEuGzoeeOjMl76Me8wZ8qHsjG/5iYhzqqtt2VNEDNRamlg2bzvMI0vMRtrVGQ0kVuZus1cWrJy
NGb+hAd7CjXuTguKL8Ke87kic0QBAcdPgoZZdw9KxOaL6KtpKjiT+VlqgIklB5MhHBucvZ/zdXfK
9KyG+H1SIFw1dgIH5c8QWZJirhrT25KUfpa2SKX06jCRV8LZwCkBIBNz+hsJ3TDgbLpeEOqVoR6N
MsppS1Mc6vXmrCMdcfK43zgGRbxYV95mk8qUqYlflih/TM1mLZI7QK5qfpPNoM9JvC+GZp83Omko
1JzZ5i42OBnm0ggEik82uZhPKcRtKMjk7Maip83uxY0sCsQU+Rh1jevXavtMkgFNz6pO14qtYPfJ
TmqnLR/wTbB+axW1ae3q0HgxG/MWIVG26dRYYRkCYqeJjkW2YRXUIm0nYsKPzTkwK2puiYpPVQmU
WAndq/L6edIakHk3B2icKp2caJLKCq2Fz+ReSqkAcReKTTTR6CkRKKlTzqwoM4C8XOy7KqlPS6zf
zXLY1IryUVTThU0r4jbw7ETHH9FOWLjVUH6TWglgvbaktQKpM/KbzhYHTbJDNdmtVPRub8tBecTu
QEBSyRJLofW+S2I/T5NLSh4EkY7jQ0fnpz8MSoziDptbC0JtqVzVvZruqeUBQPMIT+Sy8aCvPYK1
NU8Z0xsSg1mii13TVN9aveq8LtFSj2AIZO74g70p1z9cANJ4+NGw2hxg4hTPnbpdZ4a3edM8lo55
uGxHN76pZ10jHaO8EVRJWTQ713b8khXyZ2MDVEsR7lnZbrvpNFjNN8yYT26nvWfGEXTv2Mxa4iVu
lW4yFHRe35apv9jjK46DYOhDNt39zsywPUz9wodgt14qif6Zh8qrCVJvczTpWu5+ZA7su0lufI4R
wSts3SesxPLsCjlczlJfKo52h0l0CWYZa5soo70sm9SdohnZljasAB3TWZbh00iN6gjEcyup2PBq
jTiskk8nxpchRizpbQL7Z9UQj+P4CsEML5eK7FIrbrm3iWLzXLW5GJGlbEF4MMDHe2WC+aADIWRu
hPSZLegOq+YO3PPvi/HZGbuO6UM+NLGG+ZaLua7AzBujf7bd8kKp+eo1I0gOw1+K+35V02+ajgYH
vDjPNvPNAabV8OopYY2kZsgjfDXbdc5wcPo436hrPhCdlB9h8tR2qFzGmUUzhmmIhGDoGjyaSIio
j3cqoUzYVSH1WgvDJxXuSR328DWUA/cZCg3ZVIGJt2lDdAOAsAM1MI7PyPdNr6N03HcXUFf1kIwV
t9tZ2SUTxypz5+9K8s5VvjYc0OWDWfpl6NzLRIXOqmB77up2Z0wqh19AkV6wv5E10xW7rEnsjR7P
VRDXTevXkshLegMEWnOffSQlGUPnkSH9VrvGN9KZtRoVrAONl2PSP5lWeaz16FPXAplHn4WhEznU
KLnPbuq5J4/L73Po2Nocj6RLvQrF/QyLZG/VaGbnUHnJrFUNo1YBsz4WR1w/+0EYb7LF4cby4pEa
fpfaGDN6O8dMgOx0ZIzM8uPg2l9puupnnJY3KqvX0dUVD1H/Zizj20qP38LordNOeYlIQWRG5ae6
u1NruMU+1vbXnx3nJAoSbm8dLu15ymEKXbYGo2qSomL6S5ORHxGNr/GKwrcER3syVYAOsHDt22F5
VoacyBMZ70s3z6nfXRE/1lx0l6a0QGzzbNyrs/paLSTQNMKEd4SdEkZ3XFjjwCIEYReOc5pa94tS
38mnGIxLLcpf4rpvvaaOyP5DZqIxrsE3qun4rQdn59b5hqfbfFPaS5qIB0J02o1ioyjRkJf4I54g
1HBF8Y3W0J3KPXec03RnSWfaoC6j98RVf8apQBc8f5S9dT+OShrYoAgHpZ7eehvShqArWcqtWyox
PKHyPM9US0yix/9dSzQcRbZRQaADbgN5MNjQIfVJ68uDsap2FSbXzoCgMcVOKOgsGABR7KwPJpHg
FCcVMuhBiNmuLttK1+GdMxyhw1XESoCohymsOfDnDkRhUBB1ffbrIVoBiiLNhkAMcvQmqoqP0ol2
tDA7O2tVVeqresRq2H/3qIXnKVuOWPmXY1okqe/Sxr5+lkgqeqRsAzKUBgExbUOnyClgg3Ni4ldN
UdaUL61TJNtyFdwmocadY0SEENvEm2WpivNfu6lNdLilHpSjRqRrr92kGlBsVjxzinPbBb/2+oiq
sCFiN2JK+HqFijyh9afFIRauQ6UcKbSjt8n9uBQwlU7501TzGzu+1AmzxzJH92FIOFSB/ce14/ux
6p7LLntssuRUDNXPdpxoCKJW0dE+nMF6N47OOn4SG0RARPVTy6N7rRe+qo3FWqXpYvJLPHYZN3Kw
uK8Pz9OQ/2QPdZLNuk0xwLXFwq0PMMwRFBPODmkmMylPec9vWZLC3NRu8c7cN6PoGubjqA/lRtpQ
FJWlFiQ7I6PvtdI4SAWWqK4JtIAEucrKLG0KNyaKXGulpkgdh/DgQGe496KCS1RJqiToZic8Xh9K
7EZHQbIZ++4QOQGn7DKwjOUjUQorFN6KzF38pMC4h5/rKc36z65nr3I9utdn13MlWRC8JzPpGqv2
Ld6FK4tw1TJdnzkG3IXaWMUG453fte6TpbVOYBYLdveC1kcrPiSt+EbZPOoPWb6ETrgrV0BDpBn1
G+ETA9PeIEXBd0vzjOr42dWHZDdbLu9XmPtk4u5WCoxtiFKPzgy+E/WrfkrSjsBFgA2TTVxS4X1o
2Lr5ht77iqBQh3jfHwbszBXD7FPHoQkQwhyZs1OpDGz4d5Z2eGNqY3skVp3CckPMK/tBc6uzbm5G
i/Ek5ONp+/RLGgBy1Hb+nGTqoqzjD+g1BRvfpHrRUrC5YYtJMCwsiA2ROs0UejXWV7be1lfo7zok
hnXq11ZdeVS47mnrU73ryL1I/m01sahPlP2h1gp0I+uvS0L9WVXnjeuQzLdCeFeYSyncp0bk782C
1TTNrnlV6WcXZl/GtFBInB+wePKd9jYWCnGjUY6LSYh4k/TiIdUcMDac9wd7JqEVgY9bcXe1YrWE
oYUAHUJPqRPVp/aMbpKy9mWvLoFquTEBU/dhj6pxnNnCITv9cPrwkVqNfTojy271bG/nw0dhzegC
pHbIgcjPWnLOSZxBBqR5kl4VP7a0cW+Dp/aIaJig1jOG5joraFYc01q0TREjywc9aPui3pjmFBgt
BvhIEEt/PZROyNEnTiQ/TCbX+LDCimMVu/xZ06W32x+hBSJQjvOJeHD26xKgwkq7V3iwnT2DcNDS
9UKiPyGWTQiGkY2n1qBnlrZvBtQWIYPOpgnMvQwoqsIrqvCmLKW/R5YJtzvg9d5cD0/MSkMoae8T
IfTecyA2cilfNMGtLAUZHM0KYSSRQZlYVunK+LAYE4KEpebyyPRbRXcugpRUn+gEfp/rPCgJBraJ
DDW/51Ox01XTayXfkiG5KCFY7/Wsy4i/LFRBWN/E7mQkJJtXXwuWOSOG7VuBkKzl5CEui7QiEEf4
BwQsofOEDRo73fo9praGE+pAT/H1AOjxOlKvSIxdmJe2NT7zGmyINEVsz+JnoohbShKpSU7JL3Lx
XfKRJug3NzqBPwCVc8Q1apar/IQ3TpjyNYjPXCiksYsVx1UWQmQ67Eic4Juxzx6LabpNUZRuJI1g
XpEYjjeIXAtofMVoU6g3OXEFJWCDBzeqbRZOeG/qOa5XcLsEjAPZHg9Es5GWCsJDxmpJ09Sg7Yul
YL8wpughAYar2kj2kHr9mh0ObFSYh6EfSXCa0/fIAIVRlbNUASXaFLq/MB5Cp8mITcu5HccoGUY1
3pRKRYaMdLZukZBmZJT93g0f4w73dxwuXLSoVBi/yqFCTphW2TbHxru2QR3UZD60ivkWQT0wFdSU
zIUInrLvY5TJQzaQjksa01chnvv1BDZjgDXFzd4T4iqQQDAel/ySDNxMbcVlrO1doYPOUUqU00KY
pOBCQBaceOAXpk8z95WTIZb1C3iFwzw6T0mOYncxL5QOaniKNl1Oe7RdD2x3sOZfzzHyV8ZgSvWt
GjYzl26rbcTQXLrOYBKosi+xsNLiVtVZKj2RFOSHzAh4BlU7aZqhBAD2omh2mkZ22ITIphAduJpC
4G9GvrGIOXTUGH2SK3Ozorhhdu6b+SGW0asgBs8nmk8JchK6XdmtOBq74Eg6Bys042DmeuYv7H42
ddb6cxKfTLUumUoIKE4NAFI3HfcKawrBfYsK/gDVVkRoEQmyCTdj8kDj3UfbkESMWjg0ZmSH0dkd
qxL1Q1R4wmaXODHmdMYc7uhiI/BvX1TJoWr2KNObYEKSbYy7qK6rA0zBa2L0F9GNpCfCL2sEDAJi
97BuDXYOJBeEZVDUx2YsQug1Wt9aldDCKJ+frcXeq4X9IR3ls4W19luVmDiNHVyjHyyVbWGSJkBR
xEO3zDf0h73WeZz5yTy92+aIyFBmB6nn56xQmWtKVXpuLulQtbpbtJ17s9eemrYkPRMRZ5Pf6nNy
GSqRbPIiOS8u8qYwbylLFhFp5dZ3dcipjWNYTJx840qRrrqXQ2aLMqADRXIvMt9UXK7bsWtuFddo
dkC26QmLkhsogntdT7Q8J2p1mma2KVZ/SQzwTC8Z9vNSkIJi6j/DRWuIMsZuvwFnjr1Qr5bj9SES
DYqIX69bF1izqcaj0lXOqW3Udqcr0UPLOyAbNp99cjwdX07KfOoQJLKWNIHOuuRNCzqSKtbRss5W
K47X124c3hFLU3nZQHCpVujlOYSQXSjFgauzNwKwgCBUmtfKUeysMSeTbdWH91mmc0asT7HEaYQB
8uz6kGUKjCn37k3ez9rx+hAOecyMm7FbizP9969dv7HEyRnMf9pEKThhi+UojfRHkmeScx1Ezdig
u1WySqPLTg57KqM2hC6vo3F3GLgdmRQ68Isq7tpeWKYkbP79wXTrhGzngVShqilPtGUdr9TA/4sS
/psogVwnBAH/XpTw9HP66P7kD/79J/6QJLj6b3hNwdAxvUPjXF3Af/MHC+s3i1wr8jhgVRxn7Yb/
Q5KgW79RLg5LQoIFFnlQ1b9rEjTzN3LYgeUNLMK0iQnrf9EkwB//Bd9f/evAMqRpUh5j6bCzf8b3
Ra8oLFEA4kbaEgrQyccG9IjZis1jZVvU2HCj1cL6oYhCpLzLfC4JyWTnv5GUvIJf1Wc9XOiRcJ0t
mMGDbhYfLQkUQPk26As6LCGfCGTJwAAYvUzncewpLqxMLA0LMLtkmisX4zlTEESRvdGdTb39KMUQ
KAaY98xCm2h3FplQeoJTI60ajzzxfevkW3voXpcS8N2Al81q9lZhY14avbsFkHTo7RxB2t0pQT6n
3+eD1WG+X8iXyrbm1GPP7aMAOZ3fKp8YbyNU4OSjji1F9GBZmq1qdGclTK30Gy42JGNMD06i1jA+
y25Qh5dCIFFVs5E/rCTaM3mi74ygSRt32ZCyt2rG3hvpT9uJiGQf+medsHtvHHKtWuM82BDaE3YA
y+bz8PXRZhxv4Ynt+ZjkTXGqRoU3oEUR0FFEoiXhYeR6Or+/MqaGCXn9utpa+iEX4saxDfV2mfmc
SzLmd1UWAWxqRneGip9OnaJbwTwtKvtoV7krzYrpV1+i+6pR8H6My3mZ9XQDOz4FrtmI+2gxl43D
HPz7y6EKm3uKBzORuFtdow4xMRPjyZbdGgUrDY/Y5PhGVuEriZzKHWB4vR3I5WJ754R314fWmZW7
Wqsepf69cCe0pYtNqoqTW8ttEVUEWBTarmb60ZB6NxsFIHefJgr5PKD5VH1mXRXoJmGsW8IT4lNd
gpNSt7IK+DMab0vbPrdrrrYy1SdTTvZ6L2+DnH8nSLgf3k+tndzCQVJQx9TB2ozQgBv5RKBDeY9R
n36WbB4eO3YSpKezmxtgOh7L1jQuqriV7iE2wPGRq/Eg3iN9CR+vLzQTze1YyXubvG11TK1nCdiR
lkryJnI7JwIEJ05mdenbQut4MAvT2qSd/sbsOj+Fev8iw0p+T8c1HHUxjIu0yP5iFWctDymtmQYx
nGbOaXttMWwshRN4qm9loxqolp1qA+yIdA+fyZNm6bcuGDYEwpgEZas9Tko1/3Ca4hCNNbbNCoGF
qljxt2pF+3J312YGeSnOZD3EY5a+EyyrgNJVzuOcmvgghB1vu9FaNT+SLjjsy/uG43xZwpLRhKrZ
d2eJDrXMwu+SPiQS2u7cqR+fO7taEHlMCniV3r3hwqMV3tLuoFgHdp6tvpsUMwzIvopesswxtnVR
GRvMadELZYLoFM1IbK/fhY3eqYNBla5hO/sM1cqr3amvc6ZU952hs0Nruwy5uhn5ZtfJH8WHouIT
yxa6jSenOeWFdEHvi8SLmFN3+ZQ451gl79kou/optig2S/nVeacqmyYlkcMJ2+5oSe3Z1Ywbo86j
j0JJGq8lDPUeaGC+iTPQBK2YDM/hYkPPrNvHiWRyFgp3eqyUcXosNW0/mBC2YwfWR8Y9VQGxZK+T
zOrm+n/YzEL7VoK4S2Q80i7mS9ba08U0+vEGRx570r99iWOZ7SKRnBLLEl43lfWrQEZDQEulbK4v
gROwo8Qh76qITu0o81dTze7CKusu5jJkz3NFq1E2vlsN8a5jE5dPXZnfJmUX3V1fTRHUqUYTHWb/
Acp6Yh5sgJihTYnoTTLxWogocFrTfJqncbhvTffFFGpgk3P4gKs1v/QVRVNjZ/gGXYcbOr2KG6Od
8hslQxqgD+nWibS1nmDSk1OoPRmaPh6rxCGKzyaKn67UFkQ6bH7G7o7BR55lY2uBpdSuv+RZeYPs
u73j+Cns/iUSjJnKSuFWL5GhdI9KSQTdwO0SICGpt3ZdJ/va0u8iIZMfjqPSDyyUz2kL4X7I7Wh+
VYzSBOfOhX99GVQyNoJ2aLRD2xn2W85Zlcdq9mqQ1HGyaXSHZC6cN1JNO19wehHyX+sbmzzOt2HD
Lb99Y4gPT3nSNL5a919S4XrSLPWOeFL5Yim6shUJDCrxfeYW2zYZ5vT6XEqV5DC308nf6W07cGRj
3EP4lj577v62KQFjBrcoKRckYNcy4vrFJqzEL+w+OU0oYkL66+/GZSCBP7KjI285fbbNtf8qn9+0
0G0R7ETJI7XNw8WRyIwNET82o8FaHVr13qyq/Kyl/TlrHHlvZJBAnpMOr62pbNOkKo/Wtdy4gwUw
7LI71GuhsdbCTCaCv+j6XQgSKBx2BMVyYKwBH7Lsdrk3reGiRstw+v1r68tSptWmLsRLWBOg6KwP
12djyfsZaSnGQ5LJ02Rr8nR9luVT5GdLjQSXOKiNHnH3pede4d6AGADQCzWQptUBIBfIAQ3I97kK
eJR1X+z+1R3Rh3DTBkYGsFBug1Z+TAi13KoOiomFD4Hzx9nrBGD5nPi65zbfdGoAcY5EVDKK4cCk
t52VlBv7yDyrAdwRhYy/ruzTWw2nYXtfKCTwKayyQNCw4Yr1U13YEBncFHYFVa8eUrvmRKA/YsJE
PI4hELmahup+0UMrsB2SB6usPuh68y1yi50aSbAjCbNhju13FuEFjkJxyVEHmbGq4bWxs/RGGtOH
AaVsDPUAE8/9Ycgs26/nx0Tm7VaToeHpfc+vBQu1DaM/6vanPVMNnRJUOVOCouBu7NrpoppwjV3b
fIUgesPQiqCxRO91vXqv9ECdlB780KcZu+IECGOr9JBckSEjbfZOahtoFbu3lbkX6apWAKDZ2tbU
bEdoNwoe4Kbc+pP6cVQxYfmi9PSkcdUg2l0NKMWG5vcXvdE+1UK56W1xq4hw8geYsDrejarDhIoz
IM3Hn/Zgx17TFIOfJNZzNHQvGSR8Z4XWrhnwUNbzz6zuLMoOFX/op1czrD/lKsqCSz2x1bD1EV/u
TO4oSqYxji/knMC306FND0Mow/fKVQCRfwwJjGsGmuG2dbeLhlD6olVxMRrbGYbcN3Oz82USfZLk
CpECFlbDZjb5J7nxbwv970uO8WpGMzEmxTlU82Mz1hR/m9BUvXgM7eyhGlx3CwVvIJYi/2Ic55dw
prcXOVEdmftQU46R7O9CCkDaGRof8IacQnKi7qfO8Z22mDlZlQepKx/QdRdBc2gHWZMq1n62CVn/
P7rOY7lxJduiX4QIeDMlQJAURcrbCUKu4G0i4b7+LbAibnXXuz1R0DsBac7Ze21GYlAl0yOCstiv
lUawz6Wckci1rQ7+JcYENBT3FahFPaVKBgw3CYysRde7mkld+8se0yR0dU7JLju0OoVsIyOZdY1Z
tg37us0NqODtE3S7Te8x1xtXadPetLFJaEgirlk/5TtGNULbyMTUprNeYeoszFEEHSFjESVFj13/
Dkgd2XwNxHWDAKKKrLSWS+uymySjHNTlqyUj4HAQvp2yPdZL9VUR6LMTyvyocj4GPah2fkZjX+rL
9dis6q2WExEEp89GzMGTNN9qM7VNI8srv6csvGn493SJfJjz8liq6AcqV6VsZFAyioDRcajTSyJI
PFhi9VmtgfOp2PkmAni26GHfltagIF3wvaEK+l5KGreng7QTw7MojTexvo6mWW8xadkG0T9Y7tBX
zMlPa3KOGEr7NTRYzoTE02c/OaX3DvzpM3O/mQFuo67jo9J12LQj8WTuL7ecP01bp+Uh8ExWJGcl
qbylnTMyT9pBqswfg+E+0zz8GWxwjWl7bTY/VOWo+NblNTntEHL4l1tF8pVY6V1PuvgqyvjQsEVd
O8nM9DUTZsFcNKTNu51xLDMP7Fxr2tdJcmLB/KqNw0ssrXth22e38e4Kfb6tCdndzOX0prryVEO/
MVvlyNIIFGyXfCca1rz1ACwpmW0KEG6DzLrN0tg3XW4fJc5MOJk27ZTYKUhtF6Qi55yUXcVBsgCn
MgyuKeOtomW3WWO+W2p6GzP/2gopFPW01OEg5HUszH07GMl21Quq2NC68nYYomYnFwdJAPY9erQY
iSRDVhICOqDZLtdG8ZgEjftursYSGiQ/EvHCpsvhCdpnpcy2NK4in0UDgqQFDIAxpjei0PudrQ23
7izR13TvkScPteJkoTloSNOEgKaVnmQ7TNu+1zT4dHGgma26n1trK5T6o65seTBxydCnUqwz+30S
GgG4dXKt89jsjzWX38BbpuRkZtFm9kRy65BPRqLNr3wWxkYORHjDfoVE7H7F99mDK40H26vSx7w2
XqKIqT0WjbJ2Ea4GS5QhqyxxsCjobSpPTvuFvEuz7V80iKzXRHfQHUjnPMzH7YSOiq3c3lPGk2gz
9V4pHlO4IhvdasygACvsy+GGnZ8ZQGWlQj5Mc9B6+GrWSr9mu5HfDpm1UyZamZLA+4R4W+zm1Y2T
z1k4eKDy1cg55vzXjgrflCTKw2wM8bZRixuFKIegtdybcXTFnjI48hsvY9HS4SZQe1gTDP2+oUzv
ducgBynsg5Uk0XYhdAjabP6WZjV5jiW7+Eqo31qPXbMpiIQcvRqtkIHdWy8JgtH69lUA+ug7F+LF
1D/khKFtlsj+0A1jTZ9n7Hu30NL4bmIC4YQiy2A34lI1QEjWqXOXzBEugcr12869t0vuijvjWdVt
psuuQJJEHzDuiRu1qrs5YoB3CvUkpDJsqyxyj55yHJle3RJJEtQBNujNrDyJaPbhvKZB56WvVlEU
YWeNp7FSfyUz8UuyB9bT5GW81VqTjXXshUICxepsTEwZ8VZYh/+5frkRX8xLroP+udw+gum8ssX8
/x93uTtT0yt2Y+3u8tQOCWtNGMLhr5e83KlGrAjNSb2+vOTlprEdgql1FkrcTLQR3aSj6qAky0rQ
KNTEhWEdxq4+A8Pc9NX4k5QsZvtZfaXgcUoPeLIElc6elll/Y/bdgZ44mu5+2FTSfrXS4TNvlh8n
m39aA5UO8XiB8IyDMY4/C3nSG2JCH5nEjmXitx7e475krWDpJo0tU/+ZZ6R/bhJ0jXaq5xSJ6vey
1E5YFMwCg6Vdt40dmGlV+bXEgOH0XuILt9EYOVEj/EEJXS4tBW1AArYcX5eO3MtRDf5wnZK+L8Nl
tJ6QmCjbQU8/CAi3r9S+2A+j2bJdRQU6SVLR9R4fce2NG9Wk+q+t7spWlzSEkRSIq8t1hGjiqpF7
OFB3NVz+nSBTh4JVTVuQatLsJclVvjLPDYvV2aKXL4W5JOHiYOYjt504lyR7X1xEOYMR60d1MLTf
f/R/LmHWMVlKxZzEU0miO5krB3QneH2zByIG6o2g8+hY37pNDU596PX4uRjjI12koE+1k2d1X4mI
npx02icpP/h0Lu1gJLxkNNStrmAq1ORuyJaToY31xjb1a/ydWxMVqC7VAHYLmqqW/UxQJGx6ODbY
pNB1149RXcW+aOjvmmz1nfRuaKCQgGvvbWfbe8p7q8XMDE51Tifvu5ndA7lNm3WJYFksZ7sowDxz
JzXr6GAN7tu7KZanpqI/kQI1IzZCU5X3PsLJROREjp/HqodNK5N3bVFPRouvT5DyRI0uopqCeTEz
1Vu38togua9yPcIEPJ49UpUQbbGQKsJFmMchBFsLU1Rprk0V8sXUlRvZasz7+o0eZVhPUZxPmUQi
UI27gQ31RklhhAiHI7hqi0dEvih2iit6oxTBHucZqC295hdNGXaRkrG/wMip32BtBjhQ9J+Rq6yt
yMhChlzc6tnBQKQPt6L5lTcz4hsFAYQrUAtBJEEPQs2GzQ+8n3PDwL+ZWLVYbn3QK8TaRTM0B2GV
28lttkovryHcPNWNrQbkCN9krVP7dXMzm5WLHORtjqIHBeuLz9R0VWe30kpobYjGQcsFF4gqNmqM
fldWC+tLgZO9Ll8i6W4nVOV+kSZUWJP0sTF3ElvZZmjZBbDg4NAXCOe7h4XlPi3uXvc7O8Zrbs5P
icXgbQ5dHCjtW0LZwV22NLlxtXfiy6ydq97M222WZl8ZEWFomlmx5sSm6uPJzIv3KZIYxMH8BBVY
FXNs9r2NxLVsCBKvo+R7ng15Tk1Wj0aDsJRprHC9lyy30KdL+ZilA1sZeHT0Pl/bAsB+X/wg+HjR
zHmX5csXYDpvI+nUhBZIUF+PxkO5PBR6pweQ0BXfhORuqcqT6+ReYGIWS2aJzg3rgJruiiK9Lx31
JlZgN/Xz3RA3ykHrX01T7JX+BfsPbKNmO8r2oBbmfVYBQ1HJRRk1iTuiJdvHHaxfnQKHXCPPvc1u
ajqzrNBPRSQ0WvuzQQ3lDHj7p11StDW3hta+oKFpgqqh/6hWthGONiOaZfXhMCbX+InjN9nUX5qd
HwyhXE+QkKL42eVENAZWIS5yTbC5d5oH9TFmKWJr4qEV6otpZUdrqh5ivYRCNzJH58eF4ADROQ9l
1h3Mvv7I25lGbxppm9rwEMbk8i0xvWTXLOZnlNklqJx58UurfkwSev9Lgz1+2OlL+wvbPz3C/q5Q
GXMcuKAicihhfi7p9BkxKGha+cv1tFMvGwiWzvucNe8SwSHj1NqJB0dQU/sftLoMR41hJUdogFhG
f+vMKYO9sjziJ35AbWySMsjZ9VSr413huu9NRDCqSCE7oFjV+IDLyZ2mvTc/ybJ3w3iG+rUuVaOm
+kUS807VpQbY3XjqmAJkrN2QSV1vVGS+2lyF9UKmbcpWMAMNzNQXUm27K7RptTDoTGEYIHyO4DdD
O0tWbxjjz/WCfGGK77JhubdNFmULlWJJ2YNcKnvMb816HPkqyg3q3CthwbnxzFOqqdMmNZwHYgqB
+s0HyxgDKr5Ego/aG+EN90mCIN5N9a3D2lCNibwaWzA5yClTvy4Wfu0VoKwj99sUWztmwbOgAF9/
Ylk2j97ah4cUxVI+CfU++VLYlwVzU7PM4Sskb9kCk88TFYFnYIhE5j3pE4HSNldW6l+3dIye5WId
rALsSPo1CGs+mekqbrCU1yIt3rCsr1srL3CX/JlUABS6T2NVazwtvbmcSH3Bod8g6nSeytSpMUIV
QdbTzG7d29ZuDcTsCNdy0jd8R9XYf3TKZlanF8fmS+kRa3YFExAVKabJfDnpGvsiO7+mPcZrDZvC
4IhhRm99nW4XKTLqZ5Q0gZYnt+mofRYORCDptbex1nPeE4E41w1npc4P2GVUsNftdk2On1rH2jVC
awqCuXfmv38Y8Pr7bkw5RJnokuMW3cgVfxnTf56ZO3zbsbsgsp6s1n6frJbqjvYUJRQ4hvEXa9xn
WTxYBK+FKdBqiLF1wLFFH9ggsZ62E/NKCgFKThDVOmsGUW4yKOQIZkdyj9rRDTHw3hM9vvKpkCI3
Evz5qOufpWu3GzFeZbMVnSxUiyPQmFKoqNaxHO3BmOGhV4864hsER2y0VzxEKWeLkivrUkHxScVp
ioPvbCFyhycaJgWKTWZ0pF669rZoH+WYPaMFSMAywXTy1hGyFW/KNKAFAn/njsnWLgcNUwvr0IJw
AgAmfLyptuAIqH0wAVxnKquou+umwe7Mmpl/HL91NJ+2V2hLlJfkT0DfKaS2pcAdU2lzEQKD8oJT
Ed866EC26Yyaw4xz96pP3HAsHGjtafLUSXSyAmxR13svizrvjLH/ki2S7Ilse865+IYMiDuhUyXt
jYe+nV4awzsPMb2MolVeqdhaagVNCqzHvlQoURIMyjzLhJam82eazHsijmG05N2vxV5AIQ/sWenz
gVzBP9A7TASjl22pr3uHKP2kbO9wCi0U03u/MvQ3uL9M2UX6PQEVM0uHfxwEkC0BaWT/OfeIp/oh
THRwrKbEgswHGBLVAQVDVXnx5FYr6/hasdxAehziWr12N4e4DdrS2LXmYIW95n2xvHmKF3a5YiFX
VSL0QIf6a0r6rxJQGqFdrF29VN9Ems0GMgqR5tZnrZfPRB1jWhU3cBD49x6dmHrSXI83CuKLQA40
gsUau9nlT86CJCIJWCxJ8+zY7XQcVJ0qbVxr1wmxXBjho+RZbQi4bUey5OmwwYUSH+Zit348yCsn
Gk7VZKaBiZaFBh7YqEWEDM+4YUb26fSgoCTjBlKmRzVvsGIz5nk1GzQw84QbNx9kOGEUiPFGTRSx
hh+XrB36Ki+5lumbUSufCEiYw7RVqcInWWjZzaFCorettfk81+KnUlorVIgFMqnza82z1tOXtlOH
Yl6afjbHSZQDTCp1p6z5GNmNTYQaKxP3RwpsqgN9vYpytbLqZNDl0oIet3y0MizbkliCAdNHXiHP
bGJSvXTvxZ74xbt4QE48p5uo33pal/i9IVVoO+pWCOeODe1jEo0feu46KOTdrVG5/a5XjbeudOZd
1EuwdFP3LgrqW1pK0hPBw4jMpWBy0m4sGoVWpDZ+4jLyYbI9ofAMhykxKarja6GbsiWwAadiUjd7
4RD4RuA6S9DC3TfgsokxmeDwKCK07e/RVNnBOOhVpYGkivwYUB6aFhBu9N3SMvPHCo9GwbZZpxLg
d5XCyE4RkHfW6QgEA22uYFLEuxUl6WYyWBirkU5wrAuLrFueY0XBDid1FVo04j67cudAqtOXJCrU
t0r91pUJSezTVUznJaAwxq3TfW9JpK8JMoOkPg6e2DcdhLPIdklZ07pgLrE3NLpCUk293M/Cw31G
PEzQtBVcTNcugzFVV1EBi0nrJXKMO5O0Bz9KqRK6mht4TvVWx+TuyGeZSSyKGE72xRBpR6ND+OW0
oalL1raPTqM7wcAAA+ulODM8hCltffscFZzJdJ6MPdH0SJhiUw0jYzCwPTLJNHY3M/9oPymbP1Be
TLSeFXY1kigMB2NZIFubrxMwDfuyWIot3tjD6DHFZVV3YC19B3iogSSanBSDbkNaTIc09+jRFeoh
LsgTXlyWIbZJCo6++JMnoh3iP7SKBI9XONQ2JiQ+dyA/S6Q9UkebDfkilNe6I/KkjfKwaQLRAvCK
m8lXYwoqBpFfW3PO9KuhGPpNlC+MRbUnwrmfP3XEE6cCCBDdM5Khyvt0JWK3inOKZI64D5ErTSP8
lll+XUXpA+5cFh6gbinPrpgWy93QqoU2l4fZqu3uO3nPPjaUqupttYxO7QBbCY9FvVvSK6FXt1ZF
Y6Fhn71R3OJ+HGLvBVwjNZy6sZRvqnPbpbd3xaD72sw0Y3riJiKbN1CyAS635X4kAxI84B2M1IiA
J7OpQ2OoPtUsCWqRxcGSOIyxioGHg4qIGWdnq9KvmELvG8c+DM4Kkuwl4l3IAcDEWG+Cg4TK5sAg
ozmD/qfaW6v3dUwyd6sxR9m1wD6sRzQdqPiM9CNjR/uslBiFcaPctKS4Jo7z5M4w4KKoyG+UzAe0
GTZ8pX2M4fXAtgQRWGHSP6AcgjTikMOURXIE/Uctb2e5XBtOWkCemDZqL27LLqfVgbpS0x14ZkOb
krHXxzSX2DF1zrJd8uSBFGfDb+NK7oq0Ue/cCOeFpRhPrVffD0kv2XYkbDkH4ymN2nAxFwgcNB0P
+GvhOXrjdqHmH6qi7IOoWm4L5UzmcLXjuDsZuXJGVIDyY+rO+oKgcWYPh3gnBcazKB9tkj25rxT0
j4XyPKLVNGq2e2OMHVX3mHrUH2MEg9mL4jknm26tBdFxkB8qmy+7QSGEvOEORXsDUoP/5GJMrFzd
0t6SjEN70BhfBnKEtlNlhPPSgBZf6btzQ8pPrMPdQO6dlz0hvrXtUkdyz4lnDqFQWe2Rj3wqu8I5
KznJkZmFCMrIKa3JN4xkWBUaEp7UMqJQccKy80Z1kJ1I38U+utRcl+6GHUXlmyCo6HyY5wI/5Iii
Vrj23imxNZc0lxV8v4MIep1KNtPtcaBJ5zdi+LRrE5uBiSHcGF4Z25FkV9q3JtzWz4ic25SG6m5L
T57KnRsNwdgl+0ipBHte1r+5HHZeUbesDrezTNlSUZRvjQrHWd5UAXs6z/dyM9pqOSO2Ba21Gyh8
W7bH/Iw7+gyjHlBjXB6nRhtCFMuqj9RkbzriV6xllLlwHdT4PRr+I+5gG1u7Ta8kkhjmgdBJzM85
xRdqKVe6lm0hafOoFHNbnT2AFYCRMmZX0TI+zXwbfejf5/Sjt2BgFuhQtomqB4ntVKFZVcW2nlUO
9WFc/03ZfY95clei/9E0gGNEKlT819julw+5OfWbZgFeNtSABPs6/9YTujyqXT/iBdojm3iTtN+R
FTMQea34WPBAspJWHUS6RTzQ767rXzSqnhfyGVR2dyZVW5LP5bOjTafVXBNGM+W6cYBYXNXIfdPi
w8ZjysipHz1dxYFQsaJl7c/61n0c7F0yGHZYZyOU4vbsrcZFFEh7hDX4pini4u3Vxc7NxXeujTmb
T1bAheq0d7I1j6ljeduyz8PWUaKrQoPO0e8Huio0CtWMSRsoZlORRK2w/mx71Lm1ngU5nkVSxufA
pKLhp1P5brtOv63XaclNJsZ97ypjHvclqaVNOYgtSdMba2I/CZwDJXMpfmjFYRYxEF7FFU0k6nTV
7BVXsWZc2ROdbbhnGyqapk+YIH7gpWBkyIS5646201LpML0HJQHAUg/iG2kXm6gC6CGW8H43GwaB
AQJvl6UrO1JfQwAFz4uqfHfxZF4J9Nad6uX37rX7qE1JdRSxi8sjs6l3xg+28WMXmbitCVmNJTmz
OJ+iKZnOE1hTue64yERBb2flCINJdVfbU7SUw6nuRbdzDcyxKeTiTWv3Ffi++sWCj/BqC+u+M6zP
2spfcSBEOzOb1ZBRbXDuLQqsO4MsA+AX+NfY+tMNq3rrZBM0vcmJYKLM1AWqg8UottzD1Lzka5hI
tCYKqFb7WQsypcrGIBpc3vYNHiWUA0YI1yH1m07pth1B1nGM87xHIjmLJt62rbmplOIczUp+0Mgi
u9Gc7LqIewIv0k4lIFK9oXBANTtbdgRyZUSboLbHyd6bmmBfMq7IcjJXRJ6XfoyUe/1zXadZ9J2U
tNimttlmtrdT7KgAyyeaQNWVrWwnuBR5upvwUcM/XINAOAzcITvPs/2g1ZFxj13rsJIKd1OsPaT0
ovZQCfFb9tFVbdkaxNjqaqCxf6W53klxMNeok/akUSG0zGEJ80hV/Bza3BVhih8ZTB9/7swinLHH
QfmD6qEN7Fr6BZ+kJKC5bCoffVd+BNH4rC0iCSIX+xDRbbuEkaaylRKGMRWyKOl3uTEJXytMNGt5
MeBK8cQBHYjKUPJeIKnwy7FSQnrv+HVT2kBcmpnD1FvR4i2MRmCLsvgYrFa70eSwHcvPSLXy5yIq
7tLC+LQKe4s3V6EYu8ZHRVuoHaFMxnvoJquitu8C5bL7VYLIsb/7rn9RWgm/1q5CEs5KWqa6tWuZ
l9Wm+7bjkoWp5+BFwkU99joz5XA11nBnB9AajFPspqrkZcwURl8DaR/ZlXgC2XF+E0ZXnc00fWtq
5uWScnUKbmJTiPyq5KDeGy6J9iiTDkbL2nqsJxl0W8dg+TTHy7vBZnhyaLs2Wb5Va7oYaf9KeHFK
ZmD/JvQu8iNKeD4r5J+xayB8iyrxvb4XgZdStGsrFshynPOt44SlwvG6jBIKEkKSQu34sHrl+XGa
QpapMtoQzrFhsHFqKM9An16wpoB0GYZHNe6wda5lYhM0QSDr/rFMvT7shT1Tc7KMwErkvHEYnIYs
j65mQvOCTCRPlW4h769NtLNkOvjdolShmjDyoSVpt7Exf2Ag+9XnU4NQyrmtO9Xc2d5C7B99Bx/h
ynOesgQcsWwBdqoossslKJz6PKgtNV59wVjbjI/qMCz7Nii1YC4MbmkjYeU+LapD4sUTX9RMjn8Q
8JdL1FMQa/6Dhf+ft+ns3vPNnwfOK1NeXf9cbmtYCvl2m/TVUcuq1r/ceHlM09oI7S7XqeO7s//n
HaO84a7L9XROuOvyhP+4+Of1f99jMdjo7uF/forfH/L3OzLfiWX7n7fEZoT7maQ3Utg6g+Nj/daX
d//9QS7vpid2Xe7/vHGj5CwhLg9t8bB3v3+/3y9+ufXPq1wuqc7UcT5wkB684f1iSnVLUR+qctIP
/Up1/QsJ+9dt7rLA7fnzmAyRFVW1FR57eeTlUryO1H9uE6B6pigz95fbf7/C5d7fT/635/31Mpay
ynq0GLu0TR19m0qooTTEbv58kBYPFtEl6zf4j4uks3Xq9s+rVV0Vh/pkPeXlyNZ8yNWZYB71hrOQ
bKhLmsrqEU7WP3/d9ufq5VLVO9dY1b3wr9uzf556eZE/VxdWoex9qp5yyxrn8t+P++u2y9XiEmB1
ufjXa11u+7eneH0Lb0RYiU8FZPfnPX5/3cv1y0tVssnwK//3t/79oH972ctz8sW78oRsdnZt91dg
vvpAw3jD7ourTpTSRlv//HVVnXqsl3/dPaphtuDm8daKi0q6yOVJf/78dZtaD9HGmMAn/nmHv97m
z3P/eqt/e5zmRXymP6+FvhALN9FB682XJ5jNSA/wrxf9j/v/epPL1b/vVryy2UMO2v7rT/Bvn+tf
X+bywD+f9fKYy20JCrLt6Bg/MpWmj84XGaFGC21DwgqtD600uv4We3ca/h4uRuNZsUQRLadEb54u
o0FNCQ//eV0fTCN3EmZwqg+kX+DSoqTIls02lHUSAxunaR89roMd3d/uOCNDOlrrJap1nckW28Z9
quXWju981nNKZ3A7HtWoU/fASHb5NDy2MqXkqFDSdGAHbyaB+k+S2dlEww3xxidrYeKIJGtmUc63
czN8m1EUEFePVz7r2XvQh6UG2K5y3TlQXfyela5GOxy7314xPWqNh9m0RRRRTjXios7azDAntjqI
tRDGZFm3pKuvoanV0iTXNiqoU7z2YVbT7DiX55I4LRRArRV4doUggKUwXXT8oHkf3TUt2Ch1BlM/
LuodgD59dcFtDJvt6uS8sDRha0O4NxJ2Fjo6jMkQMzMrMXrgQ8lWn980qNmrsNO7MXXN9un5kCWh
9PRyqcdgakHovzwZZkHGcHNCpQsOWJhvuNyu6nouQhZQ6dZibmeFcp3EdKSyhLIbO/Y6ENVhTiS8
mpw9RkYZUFFrEcSZtlENugBRv4KeWn47qyf31k2Sx5ge4tLoo69ELjnybMyFC1F8mH4Jhx/GHbw3
euq0RwfvOp7zzE+x/V78c1rTTDt6Z9f6oILiNDL2LV3y0g6/4GwVvqqyIpgWy91Fy8ZRGrJUddrf
SkeiL/jozWhSTm/EaG5ZGz+zlpxC0QKaL3rx7aS3JQyKVRfIc21KyTtDAfamr+RwOSqszIvFdyJI
kYOXbGnfl/tGoUDQyKQLXczZO7MvQheNxlbHWuzH6Br3uXs3pV63dwUfelrQfMZYAQB1849uQiOB
REEP0oDZ6Kq0DTiXep2dfaL86qNyCTpg/xxBemb3J1Khfmhhs0wWtAda871XnOhc6/KrLfXJ1zn9
fGSAgElmpHJJ4jS+qWYm+ynnmjYFcEi8IaYQEyj5MjTMXNktuYreuZ9pisCdwuHUv0Rpjpjfxulb
IbyaSe6KXd7LRkkWVD22Zokb+6qTFjo6JSxjEd3N5D0srfvZFBX4KTX+mAcl7F1F8UeNdZlmnKgn
JMekwsrlJd/Kqnytp4S69rS8ei02dtvca8oPDCLEJ6mRHjCFlr6XqXdLH7m+MRdBlAyPs+biT/Ou
pcvqu1aovOYDfBgl/8pbjfSIloUxhccmVNznZF1BWyR145KqZGAOFbUQpb5eOKV9OH4UxTXtJp6o
TpR0X6X6YbXw773ZGbayexB5+4SYvvA9KpW217xp/XCmhwbF1ejDoh+eazUyfPjyVMYj7PDo4dlv
aBMY2LiOkE/R7sicZG+Ziso6Wbu3M/NZySiKYlsrCvZIomzVoMrAtLhajJlV7jUDwWVRzC8xXNco
bsHipPV3trwuek5iLepQNU3o3etPbps8DbgPjlXaa+F49LRQtQfvo5+kG1CummbEeBlk740d6b8q
ogN61X7LRuuMLvNlKLxrU+dhpTaeDBX9Xb+Y2XZA0tI34jpCH0Jpat7lCfjGlOjm/fxpEzwYFY95
Jd81WdEX6udbE1zeKPEM2lQSMUkwdkPDQWVYIZKSFFjBwcYcE35XS9Rx2cfAj7TpGoQw2CwOzYQF
C5sWADH2iInKmt3B7yPqo9GEHfl/d6hRgAxE0OfWFrI9lYEBjB3LGhWHongdY1kEmlesynjKEUKU
L42lGb7Vz0Ex5WkQ5+MS2J1KQQZeg4rKfisUwqQJBxnAdG7Ey2DT9W3THCslgohU/yYZ6LuEQCxa
iAgUXH3IJfFGOiWOGclyDd6VD9zBouFGVyuZ41cNlcJUousc5/pBzdpzS1RfWc3EXVPoFBSs9JEP
nOihJ7Deqb3ebSfFpq6pNjf0rVY8qhkYTsy+NZ4OtcakUILXtZsQvQjl0d6OodUcOrrqjnAwDxX1
uSRYujScQ9vaHwIcQT2Zt7AOygByMgw0p93EUd+TphCh/3DHq57OemyDwcOdrW2lQRyGOQ7kqCj0
bhD3zegbqimIDOXLbWnwRcMEkt6gMzCiUXLsHV1vEAvLzulLc1eb+s5axlOeVE9AO4AAFgjRE+Qh
c1u8pRaHmVK/emqdXQ1+vEZYN+09GuBH+KjP89ITLtOJx6RbvurJftFrdDWUhku7De14Oi0uGCYK
rppAyqrZ9qlukNEQr0jZiKaMbYpDHqFQSe3dmCq4S1CqvdG1f/fi4tFu5PUEojFTRwSuxV6YxVsO
StvKejKqJWsDY7hOQDwWMz43taOolTf6LVHwgdFxfubIaeEDrkK+oaDXl442Evt69jk33+d+eo8F
PUGnQBLqQmDuUzq+Zf41OumT0U5vQ7v8ZDRph9jYLUN6kGb5SH+Vjpxa3ze4SmWq0B0HZrjh93gw
FwQp9ZIO21wzZFBieAVb9SFccYgltpzV0F+5JdKP3vkRpljgGtI4lz0Shsqk/aQit1DMkVSG1fG/
eoT66i6PATUQWwst0iPOyPYOb6XI1gKZe6gn2vSY1GJfmSEEJylzs6IfWzLrzkOEoN109P2qo26b
CDyDkx9760stMR6p46vkQx3U5iVt8najzsWz1ylHRr6HtAMwIqXDTx+fNZgUtaWTTTXupzoKxV5Q
Qhb8LAwSSCVSLFebkTbhezLTGCSO9py6q3qhF1tVzHYwedd5XT8U0kDNoFeYVDh7Rzf6gR5+Vecj
gIype0EVcq17/a2Ev+3I8a7p43eQmrRBPMpQ2Vi8OZ6H/gCzJ/g6ilogdOcNeGqqfPDJGMRe2k4b
WdGAhTXUa07JnQkq9UCQV1SXZ7wBqG0wA+GZ4XSRLzY5bpulcKc1A+2myCiQ4PLh1zTRcxpl/Ajm
+KdZjStlD4679eRTSiF+3yV0VRD0OLgW8BigO6/i4Yh0K9mgYXzHBhMw5OrEWbWhI4aT0Xmnvm7y
oI3Q0hcpni9a64aCrgALNdGjWL9iR9kYC8T3weBHdvgZHQcHQYnKKpC6Q0wbHnbqLHRWywf01A3H
HGImNNQbS3TpfT9s+8juH5ngWEneed/qJOW1Nvc+8RvW3o36R8Wc2c158h3NL8ELCiE3o3zvhBcC
9aCrkc7ci2SuoEjT0RUp/o+98+iNHVm37F95eOPmBX2QgzdJb5VKeWlCyNKTETRB8+t7Zb07aTTQ
jZ73pICqc1TnKEXzxbf3Xruu1QrbPDcPQ5jCE6hi5DO0PgypZQ7OBRZIMBevgqEeoiJWeYkPnNl4
Grg9a83LMD255LF0PFzGMONyUemDxeNn1fY32jmoQSwrJwra/+BssR6HI7XMHeDGwR2Gky9rxJUC
lpLRm5BQlMJ5EdW5j9XRZ1iMWbLpML5jBIGd453tNH9h1n4JfEcuvRiy02yP32ylEFvoX7kLQl41
/rTKg/4zBtiQCf9qxNmtbEph3VbcHQPgeXa3ni5Rm/yCso2AGcwvXFAR6R/gOLc7erXVLNDd6dUZ
h2evpvDT9kYGK4N3q+Ac7Pf3xFARe4383mE3jub6xUqs2iKzXRQ9mQy0id7iy3Va9G0rqJ5xEH1x
UlZLeJXYXi0Uf8FFY/zZkf2Z1vk+8lEH6SU8SveulCZErgQzcVEyiM5ejOEO6n9IKCebvXPTh0+l
0f8i7Tihe0phk2F5X00kpRdEjdadju8z7bqYSNT72GSHvpofZucGLpMfyoWoMYaYxqi2fpYullEw
vIAmMdAqEzhwTigfrywB8AAvhwlCAHMK8sq801Cy0sr7zHqYW3qYlqAsbdpYpifbJLyUcQcmfMK5
m4LbBNflYSgB7SQWnBETy8cJMn7M4wHd57kQ3KVlOdA2Z/E5uYN7F4/leSLKfDsk2Yxj7bnNvVcD
xoBLjAy7qn6z2yPdNL45IgN4xqNbuxvtchzjIQXXywzIgU4vwS27O0Rrmec82Azn6CTtu06cL9s3
pk1k60dzitYTCNTlFNNekDZMhF7I1U+XabhmMKGJKqGgjhm/S7H01bnz5yBXQCPufxG1/3lu0irj
2cvJNq8p7vpFosQqD9HujZCrRHj2pxcEvyn6ElHBeu/Yw05PNuVUtvWgvBDrlBViKnaIzuXg8PmC
dZp63QoD1m4McoRxe1pamCKFpQPmAEiwVoiFB3PHW2apfRN1RwODoqox/bWAabOiOiemf9CNWs01
8/PQhWjwlq0WfnGL/GWrRd3Od6wC3qT7M2FJkjBlqEjGTOa0/VVUw7toh+8UPNqMqO3b1gf+Tm8l
nSGHwK6AXjXE+uYBQYCLR7qPOhfXHjF0MWXlWZNYMtAoF3UWvmce/hP8T09R99C7JkIoR3fYjgEA
JRGtEJXOheeeXAvlM4878G8jQQ1TXCSnDg1Ygi5d8z50h2dbG89m2FebOJkeSLjpFWiDaxmFCOFZ
tOeo9RaEDwG7dkwmpVhU6MjLrssYsBkwfUEuKbPr1TR4B2xjC930204k+IdIPRfPigTowcyiHdfk
sqEwYj1mAMGw2/Fb7bRaG7bP5vnQxoQurZacX5zO67Ane1qJ9aDMN6MoDkHT29tonLb1GG1qXRB6
UQL4kO6+E9WuJs+hMlCTCWfAGMTCY6rk9DVczHzPJO3tjZvzRENwsmo64azWp0goNMh9hG8VxOZl
EGQ/k0jeki5ZTxOBZPA1zjILbUxX02vtpsU6srcFGJJFpaty0ZJq8TOkPReeYoXCHqF2rqKMn1ro
N3hhQhDHzQ0yJnb8tuxmvvLz55Gij4VXY2iVAyMHmLhlGLQSNBacxFCEFGb/yAg6XJ7Iuw7st5N7
KaHX8Shz+wsQxC5KgI5T8bpgGfKdDtNzjottY9QhxFru+DVsZM6GIbfSMLR31bQJC9KqwEzxenYK
5StGCq0jONzR2i20pJ3QRxiI2IWk6U8dFSdT4GniCOZxrPfkYk7bXTLW3YKScLFoavtncAh1FM8W
2vUW49uHwM0CNZv9SUjxpSN/ajSgjaiLn6wg6jvoYaPs5G6OMaoq/rFsb/q9OV+ahE6C+5G3Kbfi
HUnlz9SONran/0Cy3MBPcKN4RlmCvkctXkJrPE6NgZNDcYqvneaiGxdfGeqfQL3KQ3tr3FbhiZzA
mwMkLW781hQDo4/YvJByeOEexQ1iSUwug+uvmxikfx4uyrmPV7CC91TLPpNBNVYp6t+La+MdoXvs
2iU/4fiqAucV/8yTKHumTagrHj6LZRtF6QJTB44kvJSC0wIDL/cmnt1abVXjb5x307fJfzgvY9kb
fKDNQ82Hx1LQuRpFPq0613nTcD+seNCrGa8WP5kwPhEheIpnf2fdfG9unLSMwgsmAJ8rix+HjedM
9Q41MDWpR23f0/N0lb88eKMYM59yTmOirzTcxAu/ARiV3UDxrvlGHZlNT0d95xXD04hPYTMl6X0m
9MkJ8ZEFaLIuMuyKQyB1vQyek/NofWKl/hQkl1uTCzP3XkTiP9p+tSKff07CeZt3RFDAfrYNd0tM
dDoYd61jvvWd92UILCF8X3tCVbAnTZYxGe9/MadUzNh6r/q7XPnnlgdA6ELpazrrPbodXgMjhqiN
V8OqT7nt0zCj22+pxptX4KXooVuzIYVqCFDHND3MIhFXC1NMX9XhbjZJU3koyHXUfVWuvsqkn+ED
eJxp+kdRuEdMFu0SkYKZCqs9RFOWPZlBp32Z/TIAWIgyNkjarP5OymSXefmhIVts5tReBtDl0Rjl
yi0sWjnTrT3Ju9yH09uoYi+po4PuCRCv9j5zqz00Nkps6KXrLCd/m3XOVxJV14YGcP4Kxz65CGgI
7TycKgP6Te5j3UjBXwzOQ9QZpDOiv7kynuxbZo3EzpORf2g8Dt5sL2k3l8xcNt7OkhL1zvoWfbe3
w/QRIk68r6v8p4tuH3ZSfEyWfs0roiqVQ9K4pe0wSIe7CZx+TYsBEYpPRohP82ZzBty98eT00ct4
WAQmL3K4nJQ+z4BMZ1tgb+7/2VSO25FH5sqZWM2aqU1TkM02IfkIiQTdNNVTWcRHXNAPZTC4C2Ea
73M8nEwVHpKwOts8woGibDsKaRCubVw13Tod0rcUEP7yT3ny23OKr0jKiAG+vpaGWmBh4+Hik46J
CH/46giafQ18b+mz0StySx6donzEDLmoBB6SCvfLNBBhSqzoNctwxXo95Jd5EMd0dh1kasz0Bp2r
vqqGpbns5jFbCJHmmzkWx6KuPn1XfWAdv+gyCtYp1yl3yCtpB7E2+lVY1ee0BzBsN9lSDH28Fka1
dLL5zogq+qf1DEDYWXs9pB9eecbaK5aBzd2Fi1LvPI3D/OanHgMidrdvSjrhwyhY3oBp4lTORMdV
XJ2d4gWCzCop6vsm6d4Sjff1dgnOk7IXFePRJva5UNjl3xH327IRf4tEd8fm9hKBRuSUYA88nSib
y+SxcMtHONfv5QgYv+4SxtpBboNwXidux4uxSh9xL/AeNlnKsDyWO05jj91Uvsku++b0+zQEXbcX
5EGcaqaMVBVvnjw1MnpnPOj3ScKIErGoPxmBu27wUS0x2+egmOxdY7is9bLJYWRQ8Qnc/akW0rjj
rPk6lux2515sGtpyVjgtBs70GHEI1LAZdwuImc25qg0EAv4HMKyMb869sOj1k5tGwW6cjTvJqXwf
lzlLzCA+6HTg0Gg0G2eCiyszTPdy8rZTW1oHAMQWqUMVo0QIDmpBYm7LyNpOU6j2nhFgx59CasAs
p3wwphZPDWSO7T//+t//jc6tjPsS+WYlijTHCyxt3lWdxzG+rLcFzQ9xNb4FbnpG+Ok3NN1PhD2n
fS1KmiUC8eGzR7YIUC+E0xs7vp/NbDGo9m7Eps+i8aX1X+aiabeaCb0ZeIcBP9/mafcox/qz70BA
pT5vn9kY9q6lw62I/oSgL3MqkIYUe+O5VcBkSWxifS3ejX7qiDAx2vuD9UsamJuGCbuMoi8nc8Hm
AMheQVVyQyLydJ3wPfk8lgJF8fxtZEsMTJvBTkTiOwltwi8uvbM8hKM+2jtzejJdNlZdaL+G+V2P
FYGM8Fnd/rj0psA4vqUwiH4MYfASuBAxgmrnkr9Z6ik7zab/UMqLzMAw4Kx5rGIS7gSZ9o10WWmK
CxnGRSOCn2b0BC9DSF5ecc1u0kFoQJ2fx+bomvFACsLhjgirad2b3aHX+B5VrMZFPWFZw+jGbe3s
K+3+0u/F6Q1+Cj5xlSdsQv2IshAhW64sB9T6RPAOhNSlyfTbWLaMQ2NGrNEp/4Z0bs9d3m1j1tum
x0nZiYE8clGiDzhkAxPzLZ3EOYz/cEFlR7O5ZRE4cMoUSmNrZI/l8BI5xFJ0wBktibHH1kS/x45q
y7HGmRFmnJ0hY4KzH7dwi63XPORpTfsqp1tWLNCgvK2VHl04vwtfu3ecsZ98s3xtS5CXBi0iK22B
oIjB7ZeBvU1vVrgMRyY/RCpBhLlz2RyypMKnydqT4O9M3Rg/Y1sCaZ8N/2708nyLM4ivso8OWtjG
DPzPmUBiCV55FWnEFR3zVe2N8daNnOEMB8ISnPVl7oPaj2b9ZBU1g6qjSBZD+lk4LKw8+ZNn6r4J
q2FXTLd0EdV7e9vdd2XXY91BmGpnlk9C5J89Sz7eNrVB2JSNWVEn+zjTtwHafvd88q9sKynLZrl0
b5Z4lgYbe9tNeoo+FBsWgksGs2t3IjhAaJBAZVxA02MYuUZgXoDMsezsTSPc6jtt3BA0ZS/XYLob
Zn5kD18PwY1aSa/53NM2AkZtEzpxDoOjWWGeA37X5P1VlYhArUeRkDfUR/by59iDqwBu+jTCprYG
1prMUnSyaCI0nKa2iXLBDvSpee6Q3UmU8hCju4iMTXquXPMSStfZukBqNzQO7meVEdDIKc22XZB8
MS+HOHbb48C+PQ+INGT5+OJX5EDN7hnVjJ9/NQObYyMbpW12KGrW6pxbqUPEX9g4elOZDlXlqkpP
nUA/VQ1Le+mMxvEfVGkRAgvssHtygHgLw2pdebf5s+6846z3Xs6TtEjrl8qfHRrFYCZbbj0d3Pam
CTWmseitktyWyBvmWmoT6p61mptwWRiDax/RG8uOG41jlu+9lLe+J2HRnxy4y8qGEuENQMRdbtFW
QuP1owt9ryygJ25hp2jgn7uug4tOncjXvnY+n21kdT6UvRwPDbf9qhxfGp/vmPaBAAQtAbMx9nms
Icn4gX71Qs/CCl6eApaSx7iGUS2IGqC2woiI1kneQnkEibCO+LMtOW0cxSPUuk1ZAq1n7Qc4wbNY
71wO7vBUS2Nt9261RSx2Eq/ahNgwk0Tz56lP03e7h9KO1jqbXsExnKQWGmpCVuOnJFpRTUhEMwCB
MZ35TcafWxp8Al78JR2/X4mgP1CXMLM4DO2wAWDB2tyXP3ZX8BFN2b2+JXWDKHgpEh3syClpCuSk
XHR4UFe2Uru+ojmIK9mLSE1xI0FmkWd3opO+Hql0EDbJTsYKj2vOldbPGHufpv2nx/mnr9T1Rmr1
PHU/t755aFOC5W30iXePr3Ztn0D3UwRZajVKHpkFE49vDPpuQGP2yU9liV63ifEeNm6AVaExlzzv
sBS4hlgXc/Cd5C6aDrLXEmcss8bMLDIxsXKu3dr0ji3LccpXvLb3mRNNB58oziLl6ONWPcNsXI8b
QxrbQqaPnVGYmya4t12DwdCcXvQIoKo12QqPzTNEdx8MLrm7mGKpcQjB64zFzN8+Pidt917Q4tM6
f5RL3Qec9jkE81bUenx1bY4DPXm1RRIazOy7pvaSS1yTSqgdZANmlaHFz1tr2n0gfRfROe9zTbXw
zxCw0JcZK3gdG08dS4GajpxFbFPuCIj6WUccDzOA7Gu8IJ8GR/cmERPksNTdl1l2NVwJhMaDbiNm
aPp1yP6a3mJIzFPE8l9Wv6YzfHXaZGLxqRHh2bPNqxrWZ/FFojziawmXGAEnY1s0D3xHGVcVuaJG
egUl42A8Z7XKjWxXmrCFmsi5V22YHWp8yUtHwUciCzjJ8Mh1VNFoRdYm6Ybhjvplx20wsoygs5L+
c5rqC2/YjCnYWRAqSWGiVvhA5GbK6vZEsoytf5jJe3OWP1mLF6RLskfbDKNloli9JrUHoU+xOCFA
118qf5mWxje79uHDiHeor9jYDZcmIGS2eay+hYAPKlyORk17p27JnMwy520M1e6S3v7hsX0rjVAc
/vlP5FS+tcfmQeY+320bPAEuGHclBvFFjgWCBVG+CYwQsmCjp5VUPIcjaT1lfZpxHZivrUyGlWXb
dLw7u4COs5U7h69xmgCVadhp1205rJuIgww1K8xCdEvVaq/G9kkLOW9tAkhrDUxpzCnm5CFHwrop
1JabhxRxQESpC8j+WihxjHA8Y31c9py88nrtNG1/p2XwUFR8oNVMXlVazV0XdnKRpyAp+XoM8EaH
vAEM/tJEE0t+1owkCr+G3oJJKpDls956cXwlcHd8SODs22QkYF2DLmvEpUQRWxFhx06Mcz6SxkYj
sVqF0a5qoGUZoa3I10TDKeJo+nFTlgp4WHQHlOwc+5xVOJbhg5XwYg2a3GoLP3QoJUPO+MsjFxib
CO4tp7mqPmcN40PimNA/Xd5LMaX3jUE2M9L3WURqPPUcal+qMt4YBfg3ZQV/wtNkD7uXscNp5jaM
G7QbLEU78Xx2qL4Y6dlxoLNmf4Ie5fVcFt9qhKRhio7Zz8D1X03xcXDkc5Njpui4uOz2aczbY9jg
8CGnucZn/mwB1cd+6367uiEn71ig5ULbWUY27Q4wvwv0l7WO/X2I5ecgs/HZmonwxdJAba/5AIT7
Azdg2yfGkqRIsRmjIFsNWfEEIQLdVJDkx0aOnW66aAf1wHOj9+QeBwpPlWU0zOve7laGbs6Ax4ot
toz9pKOLbBGIBbuI3KLhiJ1exuN/ei0r77eZx7ML3oApdZVEyZFAcrXg6jQwBLXw3Mlp5bfpDB3l
4mcJke68JbCpnZ3yur0FMakvx0djmq1zjxfIlh6vgXQHl8JjeHd+7dwBZwwrwqi7mT1XzsuAz81W
y1JhemqC5NihpbFz+7Tdrjvh/+RpH9AG2HXhivI/yjMTrpb0WtRw+WKe9XWzbV1r72sahnIAyevC
kh90PxCtG4kr2cZv7PWfuZt/dRCVufrt7aD4ubjpQAmumW/8uQVXyxIyy8q1YWQoaA55PrsGCeKS
YmPDgGLr8TFrPMsYn3jCHrIue+bn/yC+GvKSq5h9AWtalv5taJI75Fjlxb9jOz60tviVRfcaTO0j
KgQU0syI+dA7dGfSZSriOOBaN/cOOqpB5tp3wRuZCTURfTkrjvx03WI7co5SWV9WNIBZqvCJ3dSs
qosxvhQBsLBK7vXoH3VzmJxpK7iDKtx7JQ/uyDfeaIX5a2yS2LCsx20NqHmISM83v5VoX0MZs42u
6otyqTHgzckzvYBftytdfR4BSpCdHRBP1n2QYqkzXbmJGVSVFMXau8VcePj8CPsXQTNYJ3N4HrGk
rSqLJowyvhIWTg4whA6jN/8TKD9LAGEM7uXJBxSYV6rcdtQMrrHNeUwXEBsrf2sNY3xqO5pB41Y9
kANbm17N7Z+7h4ZDadwpCut60ANlqDqe8ATJsl/Y7rcqjW7vUDuxisApuj5bHMZbDmF+vDamgQhE
Eh7ZbNC9Ud3eg6m1HkX1lMjm3umd1QjUgb8G1VXkaFcB2/IlzSGQjzkKKeTyJd3S1lI4+Snz1TWG
dbuwR4liNSJi0CDFsqrYqs4AUCIv3WxaUJv1htQEeLWcoUy2u7oC9dGzE04ryDvdWK2DZD6n8KuX
UaKqtSm7Qxxk+yg2MarjOLIAMK7h17ymHBaLkbyLpjQQ8R0OHEM/AIifGEFPZYAVwthIV8Zkf/qd
urhmtyvDgn43i3m36EiHMFcby6qoYW0P913sfEn3GDs8Ncd0EMhhfyEeh5q+d6I74a+Yuk+WX64K
XlBQtmNFiVCTHx0OpUnMGDHG9kVk4yUZsFQPPW4Pay/jotxYrAf80r8fbcJwrKearVTmAa4MaLPG
fm1HeDeKhalXglnpNN1YlX9Xzc5j5GQPLs+UTSD6bd7M21Bah4g3uRtky75GIPNBJmUZ20gicBkR
CVuNzgobJf8WxAw7El9MC8/Y7Mo9zUbbSVsb0XVMJSwbw2rEAmAUJ3ek6ybTP3mLVpHNtDA9FKrv
uWkmojD1G777n3T0fntd05VqrxyzkFvTGNHLJkCGilO7n3yxkkWwJ0DG8sy4UNLwlHjiJRPjzrSd
PaFMtTI6+5TSOwheFo9OzwvRo7xvcfrDS71WpuSF0TZLHbobT/GGNYcvLOv3Rf7lOjfAARVNeXEl
Embz86tf5yhcNaAPiDpZz2Hd4EYK35MeaztK58kAk7DAaNdjnB1PXhk8krViwV0Gz2ajT31UX/5/
60HVpd30f2s98Gki+j+1Hrz+tt1/vKRNzD38+b+0H/z3V/67/UCIfwn6PEhysd8ILUww//kf/24/
COx/+Z7j0t8YArLkN/BL/24/cE16EUzLFIEIAYD4gs7tlpNu8l//6Yh/WXBITZOxxHTt0A//X9oP
bO9/bx53fGEFrieEZbGZs/hbyO/Ph7SK2//6T+t/kKYcGFJITPMChFJt17+lRmq1b+xHYrqMQKwE
Cskbhbvns2OpsmfrmgNjutNIP7ewfa9xbsdsieZsWVV5xImwpJRlwArui09OFJeeBNy69scIm0+M
xo4RaltkCQf9ODqn/lFOM3B+k8TbFC6bGGm1t5ucYvv5dWCD7oGB7RHH+nkX9BRDi1jugNfCFKhz
hUszXOvOWc0K1T0Ysb67RN70xLHLroZPESfwQINhk/k3KkoEdCMuYKbCJ55veKo4URfWKnhJQvYu
yBvwzRdDYVv7MGmTbRVVZ6O2QMRm2l+TL+0TSoQdssMbFpbnwnTme1QVY11OPhZo+iIXbZc1sCVy
em87Ga5HB8ibZyXl1g2QmuoY/CcbX9Bf9viY97fANNI6xAk6dYmd2/1nMxUu00s3UZEFEKKwBTQG
2qX6cVhDLT03w9iz4hfGyle5AGiP6MBQzNGLbQM/J/xnBD1pCaUg05bxJpmn8cnRATJKS/Um+UQc
a3REee2ZVMHC2pXSfpKdRlpJjCfLtjBftC9+Mlw9l0cXdj3lM7Y0YIwwL9Tp6/xP7evE4w2yIxBu
KJ5n3YfPVAZ9uuTwtISjkjsgJ/OJyF8X7G+/6hSwULpEoJe1H0PGStKriAF1ZQgvyHLvurS57VEx
FWLHPDrjyKBiVazOEgsooH8YYkRC6JmHuPaKY2DqM471t7Ruc7ob7GBljxbsHYepSSESprZBbVkt
OxLvrrWFJMUrJfD6FQCXbpu5LUYAGolLsDZrioPBM3oleHMlAPvQP/E20zZEuqwTouGCiykSDSDx
SDyAS1Aey3qy4y3jD0yj8ZsgxZNpl/LG7sTYQTjBbnChRqbzIC37lEfelSP8pc7BFKnhw40LcVM2
3pRMmktTAPZOZ6qaHKIReY//IB3ZejBSrw2sYWlj+YsRgsup9chCwJNj3LC2DMIzn6Q6tPofQTrc
OlMP2BA4FQE/gzNFHK3Lvn+1C3rh44iSXkz1lH8LbrNRLk2DIjfZRKeIsnltA9YSqrkgiJ4jcsBW
q2FnuQ6zQkl3QSkAM6TJY34D7E5zqEnVWdSIirvOLdVZAIzTXTc8J08sPh6QqFFrbvaGiiWXnH+y
rgTPiPjvBeqO5PwmrEzuRbctKclscFpp/I3T3AzrmtLbt8G7j/DR7GguMZC6Wgdjndglms1h/pZl
+HOKdNEPcqXpM187lncnGujeaYxxfHqtrPF3MrQgV+7dKX/csz8ij4EnuvY4Z8w5pbDJqEmbJzSM
1h4SQoBQ2/QUiw84xotQbf0ovjawc4E1X1sND4NoX0PgkwvvTlRUtzg5thNbcmYWruBkO0OBiWED
L0MP2A/emJ3ZfoYT/S5W+zmOfbkSplhNsflpzrcfUDwnSwuytoj6raDTGHpWG+8MaibwzTXfvW1S
FQYMcls0817ZoX0qBhrbTCd6GFUYPScleO3isUwU0Zi0+px6EP5008bkuLDsNHXyK6VJe/DgMLih
yhSOuDhxpA9jMrwIJJoDpcgRuzbm/gKvGETJPAmuGpNbLnVJV9mMMT+EQIj5nv1UknhMvN2JUrJf
P/tLDf+lmBHZyynsaOyzfwdsDUNpsoz2mbAMz8TpUJJnar/j1BnuKC7JYayZOPdL+CG0AwCO+aIG
G8s8RaCr0OGB1TmIn0GzCiRPJlXP27HWjJfkla+cGETfnDuDZbxMKXtLmrTcRvSA+x32RI2tawF2
+JQL1pS5A5IB2mASgiVL3Gf8ehkLVqlWbbaf5iKlOQp/QF3Ya4eGZkL7BkV1lglEihWiI/qzKuNn
IMaoVxccKFu2lGygsypead6SURPZ1zI0MdIBvVayHGDQGXpl0atJ83VrhPQ5wsbGkHFrMxxR8vOS
RAY4oGCqHjHBTkssGhlZkfDDD4XelX9h0b1lwQ3+WahrO0n68ZAkUQ8osL0UJqYK3+cJx+Olk/0q
gZO5aDonWKX4rUHZ0Qrmy5LKT5WAJqLIDKYRjT8hGpTDtZPS+8uxN8rNfEuNinWH3W7PykJxDFL3
Tt4GdHuwNTXw0FF2AKaW5K6fIJjPAsd1V0lIKV19Sn15bqke9I2Lyx44S3zNSg1fWa1NFLTwMW0N
51BrfJdGb/KPYij3RubvEs5FXibWALMeZ6GePeoF84gLJc5fwYYFaNgUcqOWHqwbQl/2N6FTjXA/
nC0RIralTrhXqcTj2O55riq6CdoDWLEL8DR9zYOj5NzsKNHchcMEf2AOAGwKfl8zh5tJh1fORdM1
6lVzcCc21BMnYGCswYZb7UM2w0PfTca+jbn+Q1b2FO5wWldi2NHO2y3nyTkQc7IZ0jjG1lCjADfU
OZHsiu7PemBtDn689tx+o8b6V/WTv/QVoDorLTEUu80m9QYLKAROtXwi/98mCOjOU9PTxYQR9CFm
AEmLTC8g5Pf03sC063E1mKW5jyY0qAZwpcPrKGXxtdIm2qrl67MAemKn9AiNlIgS8Sdlv/MQwi8m
qOeEGrcPJUS7SS0j35mauBx90c90FJFrLu2PJEq3wxzygud4Frbjq9/gTbVV+WTl4tVjacf/eOkf
6oESeEdS9qi6yt75YUcwKL4ddC2wJ2P66Rnz8NaY8XdNU+q2wR3p2M7RVwM29YBPzDQclpd2+Kyx
PYo08E/sMMluxBQT+LfweuzZiDnMXYSkPqEZdpyFSASomJ4CVftLw9AP5dRh2tHzithfTPIO3XxW
+ykOO2ANHA5nxBGFwLaYM55cLVtFfCko0YIt+JksR7ugXdyWX+D3HcgtYGOEj6ibjtlhnrp9mSbX
1JLeMZfep9Rpswa4dU3xkqZU6/hz/MZKmyei+vAb4ynPOvIlScRuMcYcFcHsooEgObdujtJdzNcC
mzr87My7RoH1V5bopi7cOMYHRGnGp5sgn+3Z062LIBtX1EZxFg43jZ1tBD/nPdNKcQqskRGJZx2V
l82mJMuy7lqicEHs1cs019NG3TJRTUPuUQDlFV9ZLqmtHjjKAiksMP0ZQAaX2sb0a9jmVxvbH65d
+/vWSC8Fb9GjVYbuCouEWtCJZfKIroYZIu5UPURKwdRo64XXZw/oM6pOrpGblyCJYQonhQs2me7d
pTUDjZJ1+SQGpJ3WvU40gqzQS5eTMp1NAwaqHnV11zH7iIQRPQx4jw10r3pA+BZ9RoEiHWZYdB48
E8DEWDdX4XinoKQhJWcxXuux3xWGz+slIiPqGm3LW3ZmlTNqQFi+BGDVzs07UdJXRl5muxZh2tGk
ftjG3PfVdCteN6gMQQFGG1VPuM1uRsysP1sF2b7WMQLubj5vga8APeo+Dsdx6+r+ecTdy1jeIOIG
WEfnrpyO2sgA8DnOgs07IL35RgTJ7P5QGH88YzJm8r788PReKBYbTv/SmO3GIBl/ml0baGJAxI3v
eTHcMCmWbFjYsr2m2JYMhNegvvBcFRagWGmQqAaog8nZEPklo3ySwbpXH4qUFyYsUNlzNPNeM+Ib
PlIRGY6GFzcV2xmL/iRoeKhp7X2jm/FbB0yjKL2XNtG/sOlYB7o+G6vSuydz4p68nicKusVY4pYn
PW3hguGXuP7qiGyQP6RfraOPZsA1mnMDsA6xv5LiZJQef5RBVUwyqNfJm35tlT+0GXonEys+x9E+
tWektW2l8PNaxOHqtqXdPWuQogyW1GbyFecsiphEPsq22Qf+xHvvvsmAl/Xyk1PU1dfTy4ANx0SZ
xn99LAtFTnPAQFHhCUnn8KHU8daLkEnY1oH9oUw8LnBpPfgyfPDG+DMIYj5h9mps0AvbrMnzfUZG
vw8bC8KYhf2J5b07nO0cmH1kYczS9aEuggP9Zfu0vOW54BR5NJj7rb/zo+QrtJ7HGS8ppzc9yndJ
qYXlh8+uwFbJLm8Mn6Ip/Gb6fBeaZ4gbmUtDvtswxFFMG6KgGa+WwKSzNKru547Hn4juZ0jgVSJf
UsD50hiAy7f3ZJc0G2Dx4GUYbRO2lKYFbyjJiAuNsP46zpsxyEX+V5ROXaWLOcx3DrT2ImZH9q1Q
c7x4fnKSQ/M/KTuPJsmR9Ij+FRrvWAIBTVvuIbXOLF1dF1ipDmgR0Pj1fKgdcrg0Go08TFn3VJfI
TCQiwj/35zccL6+5KqDhEQ/pmkMecIfWgnVqw6/L5aWwMVAbA5Z07gsDzyaXIwkyVMC7QmcYVKld
SjCNRdv+SDrCUcV50phxRlVCw6F5jkt1HV3tJhh1184vkMprINEnyVDUrbVVSX/0RDvV6VVFOUUH
pv4Y5voObNeHbuyDQuA7iK3roKy3qigf9VqcZRVc2gS2OqG00oV2m7wxg2e/V9kfbeaf2P+CEQsH
Dx9B+zlUzmZkiwMjf1ka6SoB8w5WnQeBDs/WzonziyvadVaHn7493KWQ8Ywg5tgn3JvtOSuz7B6j
SDCfRTSYX5o8wvLnw6ekIDbk8M6QTxPVQ1zIZAWNauEODDOE1y9LLTsM1DEwA9mFyKeeLV48jB9E
RoOXnhVpfs613ntUhbX1ZfgYlOeuL99d+Ju5QJLsHNA+NsDS0b/hjnyWHWp43a39IC65BS2RQZ7Y
VjyjXqRsozg9a2FwS5xuI+MIQktn2Q/3pROqIy7Qdj00CTGILLlB5o9oDmA/heJCH5munyK7Zi43
1fum46bBCK7rJ85RBdxZj5cp1Z297OD1O3XJQRmejemBHGpyDAVmc46kfh1aFAAWLkBhZXZ2eu0h
KsSG4KPaaYF1y0FJrTgBYuuhT3GdjMExl8NpSlzuuxhEVFF9F0xl2Nt0S5P30IRr8VpX7oufdd0O
DPUidHp64duaGHSMnX/SpkvKbDrBxC5a5oS6Hr6jYN9FHWPXlKEk1bUnEw0b5YptnDQvjKzbjXtx
vLOq2BbEoeAwH57ZO3641CLheqsV27i4Z7Vwmp9ArAPFifHVwBFtMaTRjvn5RxmRscqsEhqQb/RL
I+s3oV/fSlkBItWKF3hgzN6R34Na/1BaT0FPdK1gAy78AF9w0NiPlvTOLH23zoxRzXV3647ao9Np
19bsn0WNBFPUqFV66W80qj7pMGNdLKY3gygS48oQ/CyssqBod1yXG6HwPZUZunufJ+dI97xLJA0G
eQJhvAzBTEfhQUvSTQdmZllUkK5SrjvbqNttWIo3syjYRJeMLJlVDQzk4yK196burmNBHQQD5Pci
KCFPM3aZ3BPG+OKiy6h5zCNSUDBRw1A1xxTFc2Uz+ZHTVu8ZN0YdDmu3noEbCSN5szzmRkBUUlqc
243+K4trULcuQnk4qR3+HCipSJ3rLOlPsAvnKY04CpsjRzE84P9Ysd0KCP02b4Yn5hQ19q9UrXpL
G/f2DFSUdnMcQwS2pg1epeXgRNJAOSX6BqpVvZqUaewM1V8YI8JPsBEno4kJU+X8zjreoK1bcZK0
u1enAVFb9A9pqpEFUKolPQw6sPY5lfSpayLgT84Ga9tdmwrY3olI1gA38kVmu9vBbJKdEAGnu8ne
saaSRPcYdnZdzSmBzZlP0+WydxswpfYMunYOKiQEWWXu2rICDR0FeSMzxu5+aL8Ksx/whRSKlbtH
rTLPVWt5e/xD/cq36jVgAvYFSP9NiVCZlvWlj9XNHSjYRopd9AMtPBAEEqP6tAOkQDjoX0Qr3GXC
gW7JTvSTUMZ3hmUK+nOA2cpz42NX6g8KKqxOX9bKauWt0eWdGWmXwCPZBBQxwy5EAIJTDntB+KuG
R9YzkfGtTK3PCOvHyou7U1TI82QEzPRp6xMkC1bKrYhsMQxcykTb5+IxmHIghS7fOMVMM6aXVEe+
zGMI94X52GoF4sCoveWaMFc0BJCGc+diOjplpa6dA5OdiVZuIh0asgNIodZNyrayjrn+lrjVc1FL
9FjprEufOa9F8yI1i/WSwBEhSkqr23od9sr/0nRB5ziKlBNLLHU2njoE1V3QZTtsz3NLRQpTSw35
QTbRtpQxFltjriJx2fwyAsWKTS2j2FfBKcX02KjqE2OyAFaY9POR6Y6JnDi48wdZlwIeS2pvaAy4
mUNj7KLYWGpJzN6icNxDH9Z//ElJOE59T6jWDzTtwBuFEyFnnZXtoX3+fPgpVxkxgBzEWHEB/vxP
UmS0ooG2XdbcMw90zrYbE8EK55OoDrI1iA6NNrl3KlfKnNAm0gz9PlFZHKz5gyklYFkSicVhZHiW
LnCjksz0FIeN2NhZYzSSCW+rQzl1u54W3q0J7uVgdpBZf/7UN2xqPHryShaw1An3LVZ7o6IgDM7g
MehnXvrPTw8NH4u6FawcAhbk1T1O7D8/9+eX+fkTkvgcguR3+fP/sQtdDXEpdvXcPN7NNS29T0at
VxMWPexVC2Roccgd8ceHkB6OJZOVF9MAtTfMzLAwA0q8/PkjIWmQOtWMIfOiIDtEDesP4dBTFel8
orZs8m1RTLceD5ChW3UISzwkkKOt5U9Pzc8Hgrb6uhf6+5//S9jegV1uuf17sc2fn/gptvnzrzEA
kNU4c53+/ERfMMCAxINdq+T2JnFtc5QsDn9+8JUJM+Xn71HUrCsyOQTMeBfA+24WmWi1rdtqBypN
m1UjKdTzsoqYSpCdC8l+uMMaOPQI2FUWHDM31/c4y4HRUcpqgAJa6V1mrlSjcJ7SJxImMBNitg9t
TYk0h5XY10DxZeBNWAnuspyFvx9b/T4N1CXCb4/PF+1+EJNgPcWq6MZyIheFyOuQglqHnfM9Ca3Z
lXm350xgn8B5bzHSZOsSVUobHoQkApKxu0WFhKljeY89b8OVoaEqjlH2NMY1LJixX7hclMfYMj8j
wcIy2DN4lXZHI6CGWyPgXRouVZqJOIxymBcBQOK26KEJB+2NXFR91KdwbRSj2pR5vpk8gP7FYMY7
XKWsqtSITtRIAWTBHzJ1mEj8VqcOINF3uT62hIG6X5WWPekDgOIYPQguWttnd5wTSWjYpbtPg5bj
knIJBAF8reqtFrd8KNjECfnB2Te9lRpdkmAlccFACcwtKDJ5+VWJ4lrrF2mJXWVyVMHkQTvrnZPZ
z4kBBClR5jeWkAfFoTqtyGGkY7qf4ZOdhh/YSuOzaYqnhIgAbj2KBry9Y2F2ZE9GQKkbHuvRPcTJ
Yydy9Bazvwatde+rElZ2fCGVi4GtoGJBcd7PR8zZQf40g1bNCVN513ZvYebf5h9begajEqJkrlOC
jYziL9q2FzhTARs742tQ6essMCmc07MH23JfLI0JTocom2Jrz1vurMWkvnplvjY8QjtGGGkg65qt
qH+FIxp2IR5UcyrmNkqESqwzY/0yPzq8m753xhyOZWBq3l0i1D5hGbuw+S1DKNHsJwDKxNLj5Aa8
Xbcfy4D9z8TbIwWjsw1K/alqhi1udU6JUftV9w3bK865KOCslWJf6pZ2rJtHERPYtsmCcD/z9qKK
ttEMGKEWdeHMnPo+yr4Ty0qZmHTFKh+xKRQUFErFajnn0ANFX50xPpbC/3SkPR3rEg3KgKS4pNCu
uWoj4RS/r9j3kfdotFChOGztFpne01x7aRKW31Vh5NxyVMzCnugYZZZBnChfZ4qGznziIeRM9uan
jkGR+V4l47oztbcLPdLhSgQMIdzWftUccDENYNI2BlpRWGd8rIu4I+wTCDTvwEDwDaqzckzqBHg9
VBHlGwzqPqGm+myM3kundGgoubnKC/NXh0eNsyyPuVJ0hXTjZ6LwmWrpWsK+2TZ92vNp9ehYCQLC
6LCxoYYY/NWm7yuQmujCiyi2TwZi3c5xC/2QNvHHiCXHEPVd5NS/6aghd0JPzZjh0Je21i/xZqbL
hEGEzqu4MgdJ0Zf5NpUeLw8Rm8ryT5Nf3UMa+6JuWC3qAM21qGEJNNi3Lf4wfyqKCMAkQIRFTQLa
s56diDdpEHW8HYtn5RpXfyRqaicdpkwLb3BFt4HvL01m90sJVB64C5WgPtnXGnzwIsvsRybqFhcp
4q/fz1UTpobaWK2p3IRAU3dsnaNoVf3SW/yyNt3MXCe8JB6kNbd40SlDJK6YrpARAH+91F1FkKG/
NiQCo8bhJwtc7UnU7rFJG0T7w8c4tKuN52B6l4rhnadZWylH9sYatqiIoFSRcNryBRElOk0iQR2x
t0PNftVCSuPJOFnjMXGNk1LOW8UWrLZx3oJNxEnl3Ve+8+FBeyXQ+Jqb7bcopruyurn0wowWMiDO
RBQ/PkGSkUFwFbzOF/xsuGsjf00wa29a2mGo8duHrXWXJC42pfi97uTOdwqafik0bB20OL/Xb2OA
EsNmQazscXiiWQGwfqLdZ0mKy/1Do3oGiFqzn2x9P1YxDGUl8QgbDA9tXMSYoyjLlGtRElevXH9m
7OwSZ7ygU2GlcW5m2tzlhGXz3MGNal5/fu6I8R1gUUI0A6aYcov7EIA57i4W94ktt6UTqYmc2c+v
EwxidL1prfTJDQcivqkk3ZKP35oPXMYTISvPfEa0EdlsgV+pva+J7i06neYwT+VnPw/uHSNZmWOv
tpn1TqKxXDi2/Vly3+pHpraqeoqreFur8Gjn2sX0u0MUclcc/JuHmmQ2CEWyCbmDWSY43/Ggje5b
43m/vfRDL3ByMzt7zPE+1HGMyRdfYVIwdQfQx821RxRGYR10oHbqDRmXw6IXc4xstjk3Wi2v3uGW
32OmuBIsXabl3PtIQGHVZbDu2YOcQl0edN96tHXrpSx4zjIeAHvLPdGklOJ62qYkboa5XrHESlEy
hsHECCbQTNZMXw8EjdeMA9/1Fsm4TeEfkGrtonvdbj51yR5HJMsGF2XK+4SFdgv/66qzGBghIxtr
3JcFMrFBeTtYWcJslcG0XeGrjClTXpSx2Cp9QmIuxJkq7DX489dq0ufpVXAksbuCE7du3THllMgs
BUaGW5W/4rZ7qZNGX4oouprEBxZNHN31Tf7leShImF9fvbRa1039UY3WW1blzzk5YRDmT5XT/bJc
IuhdPtyx18g3nB9dFoBoWKZ98h425sZnOrFALoWDoz5sXs/AGwBPMNAfCmPtpUay88YHGWvNXVzo
p3JYCR3gCLM+85rSl7xkpYE4VHVkw3krFeYqcnlFy3YY1nkfcSXYqmJOWb4i6M/mQlIRVcNc0kjI
6+EIAOO9YCxmbvAGnvWMebHFE4OdAB57B7qoF/JXrZG9GKtj3rDzsTxWSiwkR5TXmz2XsrjhPh6s
dzhWONLHR2803hHN0hmCt9UgP7Je5p/z+zsoJOl1fNFIbGCjRUP2zHIeLd3dd2HH3cdhCteb44mA
DC2PCpCVI6j8kWm7k8Qcr3WbcAAVpDArvoutPefcNfW6ahdOxr7FVtYL1oCdlTvESKnQ2odIxj/b
fbf5EpDZ4Elr9MZqxrw0X/MuYKNSccuE9Gokzadm8VvUmvFRQ2Uj47iafBjUcQ54YSZjKdvH1mHs
E75upx0qI3oCGdFuZJHYHKxuNIFFx5ZJiYnzspgmJjKEl7MiePQj51UPmQvIYICHEjw3ekcwyYO9
V9XHoA3p8clJ0ldwCoSY7nII5CSCZ+pDciw4DqEqMAppvArDeIyryX0362ha0Oq9IiRoICTFa4yH
uzyjRoQJP9QJSV0GMgjcQLPfFpr9QrNdv6/qDJXOYD7pRi+VmK4tm8gtJmWIeSK5YwuER2F0XzHe
7Cgf80EChWoZ6IQFCpMZdzuu6d6o1ml7GRFXu5aY1KA7bwNyxXoquK/w4lqbXAvvKc2s1kYAhq+P
N04hr0VYv4opNtb9YE4rDWMSDaUooa7cGjSc8+y3B1/SJ8r0Bu/99MUw6FjWnCqK2r4YQeduTW94
4lJQLCY3Yff9HtvPHdXCT70OdQL7jlxGOQtZRe9PPPTFCnsY9W9DarBr5pFzi9rneIcCQErLuqY6
q+S9Ai8tYZPnAh4bHb/d9OChd6XcTyAEsE3mB70i49n1jEuNxurRCZybP2IMIU5yTtGttsyc9W1n
JPd2iX1WJvFJt/eEUhWH7LvWmI50jJl7RmaNTu+zbKjWpaBrkf2EC6U37a1yom5btxdTGeOVQs0D
U8Y+MtQXyh+eGmShXuT3JFVOVSeIFujquakLUHz2q19+Oo1brzQiU+ANovssmu5J3DscEmhyq2V/
HyR3cNKO9AGc4XH2bBCLo9Om/SadtN9qmhgpRbSrl1iWl4UgdGe3v4VP9jINRrj9+pOlvaWJ861T
htLnIj+aOc4Zs4tOEJmBp0gxU9BMovQ5VSTps2VzWed032mIbfEESMJL843mhM6GgP+ur5tLB6Vx
ZY0CcRAnbhAapB4saIAiqWBAmbTdtiPNQCZrCK8ae5t4X7fjPA8MiRsH1Oz5W2ewPLzT7tYjkDgh
uNeO5m68pgPdxFgmK4OHfnBfDTE8I0c8tTkZHLwwaqvRITTkLVr0+GUoFNmUcExA5SbnKydaZm0A
jUjbT6WO49gji2n00l6xhnKZpvUtdghGEjLIQeR1mya395WPVo9D+31KObW12WufYn8K2rea1ue8
UczlSwpeAq8/MxA/jwOTA72Szh2zWdpov528I8YaMPVo24E4B8dPOWW7enKvXkTfG9gualJZsnfO
JK62tNhoIXXa5iasI+Lago6pwfjoR4inSWqsMkl+DGL2tjCeWiIwS8bEmE/SLN+YEM9gFN5imqHZ
nXV3fi4eOveL7tyV79NKzW79o2zaVxoRg1JlUH3Aezf8N2FZWtB4QrtBQBmODkIgE3W9yIV1YNy9
SyJY/v6Ell7rO059GrrfuucgBvERZPlTFBHDzMhclpYyqf2chhVIoaDNf1c5GSS/lQYcQefDGkn3
0kpCTDgy7kNLb/ZDjzMfKt1r++EVItwlFdMkJMbWNWBuQCYFIcqRKy83YcCRNumfPLsCcuxEW48Q
cjMR1LQrSnbqCj7x9OAILTlEvH/Z8KXxuhGUd1MEWG9U2oo1LpmtaBomazk40Ab2FwOcSQZiQbGd
rVDWoQq/O56I9p0AXaxhRldDCxgLuz+188O4mixAyHnn3ms23CVHP8Wa2a9D5BXslDm2dQWCj1hb
ZKQ7hjm0ko49fAaNeEzXwg7kNxMxCXuzY4Yry7WpD18/7uN/+Rz+VX4XtyJlN5XXf/srf/9k+6Xw
sjX/7a9/e2TIXmR/nb/mP//NP37F387RpwKR/rv5X//V9ru4vGff9X//R//wnfnpf/x2q/fm/R/+
sv6xWN+132q8/67btPn5LXgc87/8v37yn77/T0Zt23Ssn6fq78/U/BP++Mr5IfzbPz//Tx7tv3/R
f3i07b8ICyu2I2xy7sIzcFv/h0fb/ItDLNC1fNe2Pds38YT/4dE2/b8QkrAMHYSF4whD9//0aDt/
4buZHh5t1xNCOM7/y6P981PKv7/i+69/+2d+K36+6bp8T34NXfd4wP/Vo+11TkF8TBq7ZqrumEJV
QOTyeO2e7CZCf5ZwKAFwbd2q2jKxOXKJJ1ZnbJGOYJ5nJm1fI87GQ2+MJsVYFzx15BIHop+DKg+c
vZJdl9AyR0ELLSxQOOm5ADf8NBnzPqxlGu6H+AepxWx1KLAOg19juHcjALWtd6j0mjfgE7NqFHky
eEQQz6lBq5gbXpLfrEYvZTDAEyn1jekzO0aXe+vrW/Ss7BpybX8E1cm5WZRvOCA/hllpzkLaMUrn
PhLOyatr7iNIaZ22H39HzBUt16GNvs5p8nTdbty5no8ZRqCl65KpkEBBD3LnykoiDjWHp53ntqvE
Dhi6W+HMDGSiMlnMixyXtJPk9MJxhi1Mnv922TIxcnKulfLZhzLvW40kseMhxdOcxPdKf079L9P2
H8kOnuPIfwLmwelQDM0hraHm8/LdR0GnNnIW32lQ4cEgxmkxqCKmQWuV0QVSwPxcWI3mLYsQtUPo
+ciRJGG90vTAwqhwwINHfTvh69dYw0Y/xdG2mYJZDeD3F6YJe4rLnnxX9YoXlVNqfhwpncJEUp5K
/PRpxcPG+0uzFDsRGwDZjckRLnQmksfO1iBVhJ1kTiZ35iija6Y3XyVzUBKeuAzCKPCfR2s04MoS
9xkN0uAcDUSfGcBwAkoRJwkVF87Qzovv4MyzOPtQurzQunajCoD+Ii6Yqm02iX8b8ecdWg0I4GRO
Fl1YT+XIM+Ujzy6d0OBXseSxiwZhgDfh3Dp4xl4NGl/Xpdtiro8eseBI441yIJxWKumplhPPdpSH
G0evMAEOyt8Pzi4i1730GACxPyEuFqffdu8/9qGx7WXxNXnaB4zaYsPq2q/1YPQWuBFijN8H5pJj
bpvb3MtPyujVQRg5NbOhd5h30tA67FXGw+Lol4DeMsxNIqHAacARSQ2xF+gtDPUjUUrF2Y/ErrEs
nOyhnGIs5sb4MQyiZ7QaqwMHxJN0OiyY81vNHlB+aZ4n+p96+eHng8rgbWOpmMUGhiyaHAWmfhRX
tqPNoZk/WOga9MnaO3LdTDdgAyv/l6Vn+LjhNAIytbLmM/G8rWywiMSKVofa8txVpgYWd07Na2i8
v7MoxrE0X7JRDVKyoCOKeuGv1M1eVKbT4YWk11b1eqjseBEXrr7vA3vBhqwmn8WHQEtRAqZ+a9ez
mBG61SFZaBMtJ0OGPuhqjr2MQ4YGSQfKyy9dsFk8MRpm8ThTT/jndrEaiEEmdr3mQDbhyI31Q0Aj
wbrPsbQWkayPhV7fqdaBURo7F8+JnQ3wsEtV2drWYYKklfHNrWYnkR3Wyx43ciNlT18g3ZDCitZp
k077pvA3jWTXMTrtNYwJeZTC4gBQzoELFAqG46jttVbsmJ+opVNbTG+x8R/izsO+1unXiow051lJ
LLClP+7n94zsB5bontAzJSW5DvbXpLQ7qAaNGWP47oV1u6n5RwbC+EFhxtn1UbWcvvTEHw5i/hBM
EOr7+6RvmmXf6iankWVe0Shqut6llC5PrYNeXMTZfqBcpx7cEW86F0ql4WyBVQa6ti0PNE1JLL2k
kLX8vc9I57ejcZPIBYuWWwFcofoDPEhEN6I7wpVgb98Z1Z1NDnSlubxKkLrdA3lH8rAiHu+h5pyo
fmfsCE1i2+w5eqqbJTzz4oFkT1N3onBn7XDxbrxBuYeplI8qHPJt6iPYBn3vckfwmAKN8JHwrzsh
3crCpmdu7IEeUqpNVe1YHGkqRBt1sFyPFHjNCxG2n3MtCf6NMu9Pw5A84AoMtkGd3CXwbS6DAe9Z
QV+WhlLPI1L1lSqnXz9/A283GyejCYbZC2cag2Lr2rpMdqSWVarNO+fE2JHJlMs84AiVBA70Wl/X
ViIxrJNRie+mCw+ZwnyYUOlmWRGpgGZ6F2FxQXiY9V6TU3WvqHXFZfrCU7vw2hEHgl4OJ0bM7CqT
5tyGkbnJJ4EOR5id/LcZDfDiDUkauceALSnj80YBLwv8K3J0w1U3BHKVW1oPVAJzC3qDw3GI0TAX
fr3x67mMD1DNTYYfVjDZx6KamXuqNNZ0od447nnc8quIyw43tc17CrMrCJAg9pbWkPS7xPA4ARbu
QQA+PYDYPCnL97au4kCdD8lL3Vj6yQ6IQGOxNE9FM5uQp5oBIhPClUYnwDpIAzgXEpa0qONnZ+RA
G5t0HvS0PB5Y02mAgtACNjZ8cewsP8kWN0sZcWzHjurshtHDF1XguRw6v3nAsm8FKSWjeXmlnLjY
QxdyIACKDiPXZCwDIyoPWfqVm6wiTLenVYW9u4+sdo8r7THqDSROdmTcJ9riOHmGjTuU2JVB6dZZ
53utfj7BU5iv3bLdclNCm4ySG4ZoHHBt95CbBJBxC9y3WkB7T9ygHPt5fi6BZEBuiO/TVo82ge4/
4iPaa5r5HDRJ8FYzSFxGdEOelYHBI04eOnM6GK6F/W6Y2hWsZOqX3aghwLVN9V47YNfLkKthqsVk
XjmKpu12GKER6So+Yr4CAN2VznDfm/XexTcX94V/Z/Wz5bOr1BHYgClJxXbIt4NrYrgeeVWnVrGN
M/wdHLXHAkwHjvSk5bJK37XWvzc1J7vi0STl3AF2RtI/5eUJHqGJkznABeEOZ7fpnBVTHmvDcPg6
uXW/ARjYzn5Wz+ok+WP+0YRDaVEG/a928uTNoKg0F5W/tlEcGT2t8qAzH3iJDlPonNidNnDOSig5
hvbaRRnIET/PnigAPKdxvEVEUaegR3tnFZpAWj1gAtIA+PfgIoNQp4TYKI6ith5sHQ5tlCntGqJT
nTWHW6v3NhIUu7GJ4NQLsGDXWuE2jiGjlIksMMq67VM3ox9bFdN3VUftE756m3smUMBpQoLAHbcY
Sd89Zcbr1BpqJ3tenoIxYajcs1EwMdW8mcctXIsuD6BWABunhyaKjBNg+GTb6IV4icTWM1vn6HMC
BXsx2KeyiY6kPVh82yY7xfF0DvJOO5Q1td4dYMsNAATWfZDT2HTDcltakXnqu9DeBRDZ9UHHRU6F
C3PJJMCDb4/r0JHvisPINYp7oK6qtHexBF1Qmz2YoCIq9gD4vLuhU1c/BvI/+dBNQsImFRi4c0K4
4xBuYqWlxzIeY2xLsfsE1OyNW9/CLKPmKRqajQkMiIfOFccuDF7TINGVwyg94Yn6jGMcO6aGo22K
mQVRMJLIN1BIHSnwjgqKWg+XVKJTFsUKeR1b894fQWhww4dpSCHwqrRRhuwIJzb7ZuSZmsnbOEnr
IGdQvmY1amfAF1hNCZgoUY/GQzHbVpOc3hNQsS9NDdhIl275pAvi11lnhV82bsgIpMmTmugah4Cn
Da56ygGBgvoZuKtXU/mrjjHF5IYmj5QiCFp/mS8FXfHhZorQIMlBCqBym3bP6gk6HXOF8CPu1dVG
eaMErriAWnZWwVjiO4gwWrUezqkqJV03kHs9xE77HOIE2Af0vq5suyx2yaRvHe523KZAYgZ6Tcy/
/a4zh5Bc77J5ClnOiXjTp+BwdfC8atosIWVskgP1MoLWPFlScpRrqTCEImbu7Wy0dpRHrAThGpBa
E1OgDAHeb13vNcS8EaWOfTeORLRMTwH1rz3cGRkVhMRlLoUfv/NdsFtWjrd0XQCiHXoeww46TCO/
l1vOfespGIxX8FoL4Dn3cmC0NnV5viuyEMS7rtd7gxAOxbbWugTxdYMig+sVZwlge7pSdCoCN2no
Gls7bX4PZkEsMEH8APP2kitig5nJ5pAql5XF2x/d1SRlGjYbHOpcxra/QIgNbl0a3LWhbfPO0X7n
JYKgo+0xDMNoI7WUZwn6H0A7ZkFNt4waDdCg7C0GKOWuDGrtLLTxFLN81tzsQRTQlRB7sCgBPKbH
MMpIevGMYhXTzuy+rnAcOBkJhhrKq/csEtVBa4ton9v2R9hPxqaOQerqPrbHVtYELjrw/1qbFech
de6itnns/TLZsfP11kNXQuh35KmsSm/VCFHwnekJILeMxMd3divztx2AN6iErvDt5fGV2w37jdKo
71WMHDbC+FpmcUNjtw8bnwKK4JCbbslEIuuWGjuMFQnEy5B57SX4hQQBys+v1S5DxFjUgw59LoNy
1ozuHYGrZjcMOanaDhswrgxtaXXMUUV6nmzwiqxMQFVbsg9B6L6OZrjNlJs+5YF+RaTnWsTpHE5V
y+sD1Zw8AdWN1j4GQLVq7KFbFYh1azth4OgqHYcVVeea7HirI4oe+iw5+RNZsTaZeJIDd6HFQO00
bKMFs4Eoh9Zils331FrVsRMYLYknvitJ52rPfGbl5o1+0KahYTzZ+xS5xksZo8uq2kE3w1hvhBBX
4HRJdn3I9kZhpThqZL/uxi7cZRDiGLabO+bJJgbxbtjZugfYeMxuEVSzdYmdZGM4XoN7zftsRr84
2iMIUMTjY2AzjGgq7Kdu0F9pl6J7bfIx75EL6YrkUcvubbMNHxwPSHFlGTddk9Oh7Ip7TRX0Rfiy
dhYY/8401ZyymI1eaNEKFTr+lTk90BTKCjK8I2NjWUfN/dKLZjwKYOoLN8ZIT4oBC+BD39bmIen4
VCDkunVSuc8oqNh7oufYLeSxlkzsxtoMHi2wEqHrF+thKt+w4HAFGbdcueGvjgYuRRR+CMWl7gKw
gcjZF1HQgGzqKtv4Njw9b15xXdLP3DGzYdeAIFymssW7VHP19rG+k16E7QyqcejMBbCKyWUOdK8j
lHuMI3NlFAYbRK9+HPFKQB+DZORgqcI8Foq1AKG8zqmj3TQmHTHY4uPGjt9YqgU2kBwIW9tTbiYh
vBIAgcSj9oblPIFsRJUfC4zRgqJ4pWPlc55SbTkMBTuXKoWJ5JvFIqldZ+kn4bMDBOskU95Pgud7
wxKwKD8oXxnuKCnLMG11X8bQPYagOLZxYu/MvrLXY2R9V7r/baeD2GZG9gkDXe2pQtr4ZeycOQyT
43Sot4K4LZ5Na49X0X8Sfv6e9PgmJn9i82pguAGqJyanQvc3cQxkwFtag6EGvJYS/HH9wDPxSqy5
3xfRka1geJdPO2p22CGS6H0Nm0uFi+AlkJMNmREczVhZ2X1m0jFaMBRn+HXquvaZaSsef3ANezvE
Rsxb/KhpPRBoZeCgxQRwV6D7Q5raS7tuPvmwmspk5iq4D2FsQpTtNlofsv91FVd818POF3CO2C5d
o6gWdHeNEU3aVKhq9TaxeEbHHtkwcNQvh9guDARAu3O/haRO4z7XooehY+sJPz3Ytq9jHXcc35mt
KaNc8f+wehaATzQUe13bMHTpweLa6IMN8fumgchPDOTf2Tuv5MiVLIluZTaAnoAIiN/UgkmRlMUf
GFnFgtYiAKx+TvD1WL9+Pda9gfmhla5kJoCIuO5+/BBTYo7GYKJxF/ROl4vCaViBmYO0QgrR/GgW
sub3lje9jgr0J75mlsLBag/DIhCO1Xw7KN+559Ev7/OCOJ2Zs1C6Q/0QdpVPIwlAaMvw2ZGRxm7a
OvlhxeORA1X+XszR1vEMczUkDX31gZ2wU++AyU8N6nAT27y3TGI6Egd3pmD+4vNtbdw4/CWzKl8v
6Ndrp52ZpBpFehxT/CX+Yt+TdrXXjQ9vYrIZe4igI5SV8k27iSE2k5w7tjVmfGi55Bo8JgL+nLLr
rwJlFCxkQ+FmN1JrE8T3TjQoUnttz+qPf0MEibwEromiNA/etvetj3yBftPgcS7Bus4s6IP8toEA
gbaKipbG8CahE+mc+uW+s4fiSVItZws32Q2D85gov1o1vXVuk2E7BvKpaqAvE1rJeP+b+DrqL7Fb
vjd4oB9kwQXKqc+N6l2upn7tjyB1hw6blLHxhlOXYq+eGrwVUZytxzm6WB39y9DAYaWh4nSacgiz
YGO5pCYxo8C7M7jCqjr5NEbSR0Hzag7OLRr0x5RY72004OGWsGnb8q5VFDfVC08ssuVxPtrPvMsj
0NHhTlr1jyl0DnB5oC8kDwvrIPsc0twlbnmJE4VRxqfEcgETB43/vvbjJ9dS9gpvnk4u4TFzEpfi
jSre+kIj2tjxrMrZupvox8osuR/UcGZsjQOJK3FV4pnlPn6O1EwfRfNM8JH0aWI8Q+cO2HYOMaPb
elotccwtN/ywZzi2owSJwKapgkbODMClXCLAXDSlxauy2FhHNbXqzEYM9htSFftmBt5TEqIA14Zy
XC0/rOQ+jtkp1Pkb1+S7U0DeG0tcXLXb/ehjB2S8Gb6QDfqZwQfcU0QERGVQFDx4a8UCYDmUWNFt
vlms2UF8Mq9yZnDKjGLluiQWs9xjYsTb6sSMV4yrZwInksr2zgzfXqIZrHQek/ouJ4dm7MLCewuC
F0302am6I0gJcmhy4pBZkc12eCOx6sIP6wgLQcbYVC0fnyjTHwPzQYw1bsgW08bwwzfbF8vv3PBv
sog038Q6aU5bv75xkVipq4BNRbDR68hIML/8HPzpE5GbsTHjg6zmUTvP4tAWhjyb5rYzI3fj9V2A
C4VH3NR8uUn4vriUerUTKZQqvx1SX8fGgGCpLRjUkxc0BxOPtwWmf+0s2c2AWRrRsRTrwvTuK/DC
XGpQYseegJ6SMWUt3XtI56RnwucUC6d30pnnGTnE9LKDE5wa3DLbijELh+lkHaQk0rrk3Nb1zwhv
mrvQB9ZS4Afd+xyo5VPkhQEnuw92Ih3Okmhl5KjuCIJtzfzuPhWzeTQbH7IugUwHA1Tne/aNy2/B
wKYlhH7TdVZ3X2Ej1d0CYa0wo58KN/QbOxUsNIQ/JSFQRRjU06lQR+dDhU6KVjoz2ur0KAH75p2m
eQh9Olva65Rpo/Omvk6eBkRQe51FnXUqlQ9u3IAzPU4LiVX5nV2NSLGCJ7oFfp7dlOgdBkFXWu5O
rs69kn8VOglbGL8NnYwddEY219MFSWxW6fys0Ena9DtTq9O1s87ZynF4jnXytiGCG+gsbkIot9fp
XEvndCud2M11dhd5o3mSbGknnesddcKXQrt7ZyTzm+n0b6JzwBjXXzmStT9Sl4zwrNPCoc4NS50g
nnSWGD81ZjKdLzZ00jggcuwTPQ7K+oHdHTaTe0MDuSxDNftvE10nNIdNJ5hdoswdkeZSZ5spd7q6
ExYwzTkELW5tSoLQrg5Eo9liVOO0rbPS+EgxQCgf6q/BhL2pjHu7ujU7HrwWBJphqO4WlV8X0dfb
VNF1kt4WbUHLq2U7m9iFnUg55l2E1eDYjct7SKR70NnuduKQxDnmk8eN2YfV3hA4ce3uM1ImObD4
koyDXtRJjHs6O97pFHmu8+TQCdtd4MbevuP6S/Movylx3xxL9gf+AH3GUa/xHPLxdREGoSXVUcJk
3dMURDvEuCLs8ztMlt8zfugHKZBzgnR6yLQJKslYFPTUynFxqXuw5rl7qEuU5Oe95n3ScXpJrj7W
+XoctVMzPeA4xn9nQbdrI3kuEuO+zLpjP9F6mAuz3zh4YEwd4A9I8nNFFORvRkiiRIzxvtE0kV3K
gB0FwhI24aV/ViOVLvOw9Dd2jtcdxKSiRRWCSLNsiqp9SYP+6mrEgK9hAwXpH5QgduhwCEoNJGAy
/zITVeQY1ZibIZmt3djO7o1X0/3de89U3WK8DCsakmjoPbQJuHORYtFiXGYbwWdAYvQtF+9VPI7A
oGMwAQ0us2Y2oAwvIySYqQsPzXFwFccctbMgL9gQGDxmzttQQxkUdIYJSkMCrWGB2qA0vqGG42Bq
oEOq0Q7tN+RB4x5MuA+uBkB4kCCQJVd8EP5mbuNDmbyNbCsvKUHHGRvDZnHzMzN4mCGMERY4E7XJ
Di+oZ3pQ7GHb2KiEFARqf9nV4BnJ+RC4bRiyHtUko0L3NMeNiaY7EaUAIdM4/E9wO9w19QJfpUZh
VO4vVRfMzms86VUGstGc2Po3BUY13jEaMm0SPRgs2BaiJR0GYHZriV+MWMrEy6gN1Jvh2kPomHlx
O0xjaLgeWUI3bk9GIeYHvFIPY8dzqwEb4rQ0DkmX1IZnqPY2N0lhzGcRW8MDjTWMqqDOpvy5NjvS
g7LgLfSPjNTpM1XWPkJ7Wytc60fZ1bs6HUGRqOE1aFMs79ZL12Gn7CfvCR/gswXFxIVmkgDBiDL3
EBVgTiKwHPe1Rp+kGoIiRfAY1aM4+/BRCLWMt5LHaqXRKWhfcFRw8lc3o0arCBgrnoatzBZHafwI
5VuJmbiGyAJPwr+fYLSw1QbWArWFVhvzlhhvtk9q1qoiecmkbd0UTE1aDX3hHmYDTG5sYaFZdw5+
trkiYOHCCOnljLu5pcUMWP1GCWblsr71S3WnNGqGhVWDZyAfwwGCMTI5zdtA35gYDzDhdfA62Zei
mKHh54+U2fG+JQIvAoAbYwR1MzCG9CtGFKaLjL1sM4VXoJlxwvo6bldgWgLYYz205F8giIIWGinN
c4px7xt8PB3JeqgwzjRcAiSGoh3EToHY8Nq8PtFvoUtWWRNSUKOdh+wPfDGvkUcaCD9k1tYsajwz
MvtMtn5ViflmMVBEG2DSjHUnuqG9fN+bPOpiqQ8dQdZe5l2BN/oB7ieFt1Tj7mmuuyyB1W7M2eLp
hAqAfMAengsz7j/TmqiUF5e7iizVajF5Qldmp25V8DnWVGOly/xEswCbYluReuFQ6UBGyjUiKVuQ
J2OoSTL9PaT2l1ram9oDGUfOWBM9QAvlNUM9P8Hev6Tk1ZXpPXiRB+IEE8fChDZoXpivFafe7l+8
2gTlJOUdzBLshUlh3+GE2toq/JV50KycUhrHxvCgZOBOJgdebRt5NU2eox1kWH/xr3gW6c6kpuWG
tqWj5SqHk/HI7LOtfi5DytFhyaLD6PlwNCgvrZXNp8F2F/5tvE2G6WOEZ2SONVV53sdE2mTd5R/U
FlKP1wRUdZB5J+ExbahC0xbqBVTWQErKtqmsq4z0dizohv4Ga413Ppwt3kFSUeG9jK1mP2b9YRzC
TatIuoSRSf6d1r1NPvf3RqSVK43yGvEkgsa0kMPU0Vxs0tsV4Wp/+DKy16ZmcfagiRNuuV2yKdkO
SwVuhmrh0X5g9vsGEayDKzZowJivUWOBho6NktQNELJpaTG1joDJeo0oExpW5mtsWSGnXZ/Utymg
e3Jd3Daz+sU3BOrMHgy4VNdKlFeAQ/BInxG8dtL164vby1uJhDhncqSugAOtDMNrpsFqJadeLe0B
dWgY+mTNnsvn4kJjQ62ldK2Pr2YSAcQyupWp0W02DLdes9zAvW+tJMiPQ9K9hr6/RedQ+2TgA1p0
4SQGiD2VkssqhhOHuLasqnCB+u4xyCDyhIs/4uA/uau04Ola5d3WdBt/ywwIPoXrMx1r1cEgiD/P
VnM3VhrNFroUIb5XGbnLsPQwrsuHBsYdhtHr0GDhZkJ3kRE2BtNiFjRAxgumn4UG5dUamQd3idIO
ToCuGPsNWbuSyB73W8lyZMzrobfrtyye5Vl7m9i75myLOgWibwRDbxDbG7giMP+LgbzkUG9iT5n7
yacXCz8qTCBPgcsgQki5OcV2ABc2nPaymzCe3zq/v9BcmJ+bYjhNkW4cI1kbJeYh1ZhBRwMHG8iD
pkYQDgmBRgI+t1Am0A00qHDSyMIYduEQc3iKA8g7OeJK6B4nkHkbWibAWw+smgRGRF1+6N9NFLht
cOmNEZw5eG0Z7a0i8yXlles+0RrwyABf0YGzKOEtTnAXBdLmAoex0kDGvLaexKHDPQ6872LCaKBo
NCiPA9AKuveuQVJMT2FubM04A/JNYdWuaeJd5Bf40yPaY+sIOqc7kks3etOgD5YX6M31ZdEwSb0F
1nBJtLxkw9EcyLgbI4pFHw2H6zVAQZBMACgHIrL9ND5OJpukKHComBM5kBDhwhyHWrM2szTY1g6W
pi4jFTQXBIaGTjhbkzrpLUOV5T6LhounGIqGSZyAcXmU2D62zMQhSsLYDDVsc9LYTRKgHGnwDmPV
KDWYU2XVHdHcgCVFE0OBd1pQPDON85RwPX0N+LQhfSqN/CQ5wVukMaCjT/sJjOfMJjJkB/XOMRpr
bZvlocsz7jNQFT4hJeJl9Tb6EWbT6xDmGekth3Sc3weEjk55PLiscmf66y7xDBJFeHG413ctzWPQ
UUYNNk0hnPa0roqOj0EmOr/GoWFuGGbTx1mNHU50MbrHdpuBwr916QJvBexiv/2YzEyANZryLfjy
9myJ6G5ImezC5/4CU5buHJyicc19zVHN1hbSXJtJwZQMD65xqLXNtNKG0xTnKcGN9aitqD2e1ESb
UzNtU/Xwq0buTMc7BlaBkzXRltaYmgL+dD1uhG8m5Kn6O8yMydHSXlhtiu3bu9JmLsad/2hp22yF
f9bGRzvgp8Vsb21HbbHl/EFoU9tuU23A9bQVl/HeY6rNuS42bW3WFfTEsPKmDHq7i+jm56CQz6k2
+M44fTEUQHJkaESgEF+w9xFoU/D42eMQnrVVONGmYYV7ONc2YhJjBO5wFsdEajZJAgFxqJrfmIkm
Q4u3JbjoXLJlbziNeDiVu4lFNr1Y/rbRNuY+wtA84GzOcTiXyMvstMqFpr10mrcGi8SJqlb6cvqJ
noWIdoYy5njJ/RTaefmWEbSvS1KvpMpbqqXONm0pZcAmcGK56piDbjkTHyu2iy9zc+naeXyXsaQc
LhPYLI/sxQJ+TMZnktWlEdmNw0yeCfNjGVQPOgZL33h1Clu+AYcwyjqIbA6fwUQFs0d9VjVwObHt
alf2XFcfIC8AZrTWVvL0OhpJsB/s36mfOmfxs+R8uhGDIY+yxrjpFsTWCBwOPATwcmXWQmWrbEHo
ZGxlzN+0FCda+HwyRcj4wPXeBmfYJ4Vr3pvGYN4znTNXY8Rg2EYWRtpb1iGS3J75OgkclWOBGeWb
AAWK+CFExJE7BpztKPmjMBN1l1sPU3Cb4Jh/ZZ3g+06h8iR2tJrlMjBT8XHJe7ipsoRCZ4dobi6o
K6v4XGuoLxvwJZyWAh5k+M6WVZ7aL/34HiIZkoRo8/08DQ9cRcV+7JON18FmMFo2p8SRUvgPXlff
J+Pibv2WLHXD+W6VtckrTaCm0RfP7VTc9cyJd6UKybvM7TZGzltHLoWCM5VM1Pg84owitzg36yAn
p1bk19n1L2NT/ug9ulpcIL+ZtHCsZADf3YYtseUiR804Yvua2HNn2+QsMVwVoZdtvPZnl+oirHnN
NvwkOyl5MEDimRfjYZxIWEZ1gNgdZ5upsnfgetXacXPwwJU+GThdvi8BDHN5T9subDzW1E0OgJ6z
noI7HC4XGpzMg3DymDuv4cIWPPdmCCResRyLOGSzasFV5g2fSZD7vG6v+hxZ8E+LD1rEgAExpIx3
Hat8zXguMtsOAYjCwlAing9MDWASHnJ49oQYQko+XOYZbuCzsU+PZoX3JejvRMc9YS+6D6aRSGth
scN59VkQENtnFr0IbUFu3OHttlvGTRYH9fXiUSFSx0BSvTj1bgM2UD5FdAz/aqxhfs2AJeYWnAPn
Qs0slMhAbqIRnGgijUvXFF9hmgLk31mT+EE6FXWOZELbXuUwj+fWa/ujkZvU8Yzs74uFJJjNZ2zn
C94s3znkGGNmBrgpwe5KjuZGlsTK3FTextBI8HuGC0sqB7gSW55Gb+YTlyXl9FskIE5jFB2cF3Sz
eUqvdVlw7urCZ6v7MFua0b79wOT2v2txaWBPUEBjh83KXMtwVYNL2dTa81cmyTFx8mErUvNrmYsM
oK+2KqfgKmDDI2+66mjUvTwWbUyVDQIhBm4yHa1on/LAyne5YYKUFVwv34LaiIEwmsLsJJppQ+KN
2DvOlV2eN/FRBv26cWp620Dhr42G4dwUvzjJo2eaC4p8eLWHvNl9WzzLBoRP2FkH6U8ULDgWM3lt
tmQluHMWLGSBn51c2xr3zLsnil+SC6Nnhit9/UQQuDqNMwSUWHTYJ9SdBxOF8AkD8FVHldmplSC5
4zA6fr+c0PWYSfJTqnUfVSvwhM2QLAoqC1Z/uL8X7RpMxv7KsLuh0AkWg2ER6hRjKDbjuKhlDT4G
NRUlI9sYcngYwhrmAJuAOcXZ0fjVWsBqIZjHp+rSY7t2zYCReIABLQIJQr1PcwcRBx+vSH7WfnVQ
ipvD1QmRPE4gS89dsw2CX2M3AiQdsYyb7kGlCYNJIrxLxoXYFcRsWYcJ3WhTKWSR4WR45UclCogx
fiyB7zrBZvHHdBuF8w/txECm8Z4WMfi4DnFzrs02cvaerA6wx4tttxjvZP4G5JXyoTdDuQG96225
bS/40FNkUeu9XAKy9d9fGlUdE9oF6rgC7xOxhwmshZChk7HxorHRta6ZqP1t6rRIYjlndf2FTsMT
N9y0X3yixypL3twSy6spbt0+O6uZufYQTac0MXeTLNHq8JxE/NIWw+MdJS/PC6lGPxpxdeAWzgNn
b8uUTJojj5lp/Y6MMWCZhf6VBaGp6RV8zD4NEHndQFHH4sQ2M2MjGWb9Fvsg5fES23ZvqhfbMu19
w0MObm55TJm7n0KyVidCHBs6v6kgpoVnzUxKe2nj2f3MLUtbGMtmHVMRxvLvTmurrz844r76E4jD
ufAgFwGJcsQwA49A5fer1Nk1fXPFOq22SeGBysBIz4mE/kKAtES78pKp5jznZybPDXYn7j7qEs3H
bqpeltip6BU23txusjj7kjUa849v57DH7uMPr/PMEJU4XvDAwYHN0/whMx0O6JdM94LfUewFjASY
1RDd4tbWndF9Q0q+ugMeTeNeWE5rhGbnVJZgf/nIsJ3uhOROGFiikbfMjREwyqylbHetnT9+31VE
ODvCh3G3rUV8hhxyb/Nvb78vy2/X8/eXBQyIm4fUoBKD6I0HYs6oAvqVV3VT7Cx/fsnNgI7fifmk
B3eRpSfazTIOuQNx4IWD2KuOmtQhxHc3C+ry+GuDfrVthXul0VeKCEV6duYo3oiU2fjkKr06zD9i
0+5ORhPxT8A96GvSBDSZscSA/7yTC8eVpgpBFECEctPkYPNMcsfimpNP2JFf7Hgmx/SpELT/oiaS
da5N2WNgcMY1WuxGl6FaahmHHowmvnLnlEFwPQlttwdR6hwsQuPCRfxRAD56GYX7ZnFwXtrFkYrs
DYO5aS1CiJUBMfPgkKAPY9WdfjEgZ92XJRIjC/r3DRjZPBIMS6FkGgyrk8ihcl4/5KzscYDRBy8i
7yg7NeWw7ma6apmJXccMQTUY8wj7x87D7LMK6o7bDXopEPGMM+qf4lB/D479FzXm96A7et3pQLzp
n9JFgYCwR/TGZipnknsh4/TndFEUqIGD+dTiUE+/FgqmNqkkpAiZm3NLLMmBj1y/li+dE8YTixEK
qtnsfgDPTPb//rXwl/7lxTi26UvLsT2OIpbUL/ZPdRRUEVLsKLrqIAT2aY/+gR31m1iOMnGx6uaR
Ewm1VfBVDNxXjIJimhZ6u9x0pr/gW66il6p6zLi1bohclzfaCc2o+VrHWXbrMikrx26TOnPM9AnG
C9w6Up9WDM2a7SSMVsbiSWKf+ryAlNRm3U3oeJgo6Qhdmwl0pN5P55NfsnFSWbFPTCe79j1otWC5
rWly/41y/ylG4R9MCxLfWGA1YskZuOHRY0VBU2VvDM4zPC4iARGVrIl4MOqEp7sa5THPUA1kxd7e
gS6xpdKhfoockCsqNXdcjsaPCg+v3RwrPUVRjXFrTYiFRTwlmJ8EvQwBW0s3L7dYR0ioxNExpbXy
ODg9zOzavQP49Wa1qriJYqM6JzYHG3AKV6NufTBGLrGCdjRvabijb6KFbGDJqQMro1fMxbfvhNYX
yym8CWi4emGIkkdo5py67Z0v01sYKExhOlQJLLf2Ps9DDG1V6h9pdiImysFnb/Eo3TL46feYH+Bh
G+ItB29DrtK/Ok2+XCqG0Zu+hqYG7Hvkmk47eomVnkW3nwA5qQPH7UtGoqS3wsqNGyaHv1gqzFM2
8zKzlCGiMgv/7IT2PvHUdOOVPATp750uOAWNdeHIO6Ga6nOKM3A7D6wS5QdGAzBRcXxAtZQfAabH
jW/BYQ2n7MZApcTV5nDdh9lN7Cws9IwWgWVaT5ZBzilf0h/ETg5eTUoYV1uPQ9BZXosAJlBS57/t
2rL2ouBiIo8y45/O2pfA699NqIg4rRmFqTkXFweuy9EJi/tB/yx1R8WwQ/+w5IK62BbMEr+GkBf6
Td5wvXgLE0HUfjERVQ0jz5o233/z++/wKGBiNJfxH39QeIa3ccd5PtDJl66xn2Unp6/Z4pNlWy2t
xZZUJuA9sdEdYxlQaja17cExsblNHSMf/8VJ8Q+UCNEx3YDrKvIWPLP5YzVXzaUK6OsDmEAvWs0s
dWEnhQsE/C/3ZPnYqTPeoeJeFF50qKlNQJKfb4JABavcxTwW9+7RNcEDWUb71Rh0IQRexwpQMcUg
7QUJoGqdK/tNXNUUujZc+sMQ4vuN6U+IKjCGBW/sXa/gTAQq8y+iLVN24g5FGgwLr/jPq1VBKfIR
NgeCd0hqbyyttVmn9V0mfzfRSMAYJ400+whmHVM6nJnyDFBnl4cEXzK/p/0kx+HruSmzwJnegqhq
D741OjdhNDx2MIAu0wgx3jWnXVLbatfXLbHFYWGUV7X5hves3YXOgpTLIMfAU0GUaNmGk7tC6qhO
cWnfpq5QJ+Cc2zyrhnNqEzNnxtRzRoS2FVWxs+4npc5egKkUcZpacq9OKIJbPhnxtmvMfvlezNXB
z/1kIyPGMv/+4Wx6//Js9qTrOL7Po14Qi/3LQpG1phW6IHMOOArWbH3btQOK+CSsIr2RyqLWMM2+
Wq5jEjM5lgE/qfC/T9kmkCK5seCdmg0HpbIkRILW8ptp4n94iZZOwv45KUtGVbqB65DidXxKJP7y
EsGMMOTDA3WYzNTedlFrrpWPgIfXyzqLvOOKL4r0K+RRDsq8Wfe5xe5U2sb9mKqNKR7yktF7zPiQ
Sg9gOWM7eRcXs1pS+TSmKdtk0I1excywXnVs6DWnyvoPq6BJdPgv34UvbD8IXN8RgR3Iv3Qy1QZW
ejFPFbaxsrk4kbwngLdyOXxspAlwuytOdTXeRDwDmWE1+2QqHRRNDHk8fRT+9vrZaUFPBdMHchKu
uYoObUNBjln9+0vCsf+PV+pYgm5b07ODf3m/iSEaMEEgSmcplE6rAT7Y1cI9QEQGudmQkOnUzylq
H5reb9969+c0I8V7Lg0zfUmwww+LswtFckOXJ30xRfBaNtBoINDd+Ji4ty1UfATLJmCDbVkwqIAT
umUtT6NDhkwigK7qwrP3o4I5HxTF3uJM8Rq609e4gFnzp4e6jvBA584hSgKXtCxWf9Ez3skA5o9M
9hOmSYcWLNQf26r/D+T/p+Y0W1hs6v77z5H/fwrkP32V5VfXfX39U2vaH3/r74l836QazSMEa5mO
TciekrP/TeQH4m+2KW2SGz5XnE7r/yOR7/7N9ZEcfC5IxxSmvm26v7emOX8LfNsNAi/w9V6XBP3/
vr77P6MV/oFa+POO2RLWX+9Q3+LupLpNmLYr4Gj85TnjzS1xHiVLfMKesf4eRHxnGJVj98devAzM
RAE4WbVYLwJjjdFgIu30L37/zvcXo5hHpgI6cPz988kgLfKP3/7+je9fK4eR/c9ABl1vsAjWEFnW
wxTxTW79/vkfP/Tt9mjlAc4nN3QhtYerkr3QiaFoefr+0fcXmuPhnA5DSudqY9+lvg0wqetA833/
UIVVAJFO/2qj/5fMSYtlbbKLATQDhd9t2CjECnUZ2vHamqJsS7btRXLAXjUFTkgNRuuXswIENqHh
n0zBQGG1EA0FEFqa6BHUmCxADIquoTE7IGniBNaObqwPc+rxgk31c2tige0z7yeli474AUowvoUu
c5IE+HeZs4SH2HDATg3UeNU1i78Y7xVWxm0+q2o9cwAFhNVuEgAG+UD5KWl3sSUdthdWlBw4VZyS
aErOfe/tOP6EWBXjt7q1z/MUobkwQaCxfrl4EQ0ZONseprzbJ04v185+apZlZ6nnLB7jXYHfZFDo
BELVO6twXhHEnsBKLlucDDxaCCHBSmU4WxQPc5dg5fN4TDpGzWgpePQj4KUpYdH1YvpvHN9Xdd1O
Wxni4J5FcDOPOFPZyxoHlvV0m3QE1SuCfDvVMlRmUrdlHw1JbHkG0KT69EfO5LlMGI472DMbOs/R
vijHDMDQbygpJpDNBgT3GZqjp+gnlo+goJ2D0CWbfnKXgQSlJys34LzB/jbzjjU8gBcZ+xenq6eD
45i/jdJwN2ViYXvMa5qD2ubByk5ybL3tnNNJPLtg4rA57/xCtSvy686mNE3aTI3l6pFhAXFTbnky
G/skD85RD25vosmJneiE6ZWNdQavezeZPsxmRsVK/yvufEGceSvDBoJsghPQ9pd3hirJjlPf+vtG
WR47IPCb2ZruRUkKjNIWHHOJ0gZX5ycITKbcNoej3OOygah/BOwPJ7Fo94yo83UPU5nD3L4tUGcM
oa5ssqYV/uZupxof7mE0bwvAalOMg8zN/OwQjZgGeiRCMSY7if9gwcFVt+50kxh+sQkfIHAdpT9u
Sn8EHd/KRysZP3OqpTfzUuE4EUQIcTkZCGkOj7VdzS78GMPSQhIENsSc2zboifGS7lq2atjMU7Ku
JmZiBhVTqdFxI/aH0gUylg459PRK4gptTMI52VMr7HKbGCaw20PjOL9AQTKbzgp5cAHPsc0t2byA
dJgSvCq+TUKOlBI0D5VsReKi+bHdhPEJWtKg3YBSRk59KKVJ+zbKITrrDI6etpp4u8KsdM4mAaWh
n9WOeicTz+O08tF0sI1AVrIAo7FB3idLcCAOrcGi7d4VebDjAnqo8KDUM9q80nK6Y1vAJnlhTQls
bbDZTixx1IHffypM9z3zQir2qFISG9UU724XYE0xY1iqIaRy7CkgcL2vQXr9wfXpNqfdrtw4lkPf
R9a95lxmB88eu3WEo6FfQKcapTiHQay2uk+2Di6mI/h4QFSOPWNSWe5TUdX7mHKkjWFN6Z4hILMo
Zf5qZvim7RuaNgVvhNcOPED2ucOtEXOmbuLyztX/SUX18TIqTCEeXUOhuAjTILc3tfJ+EM6vXPJM
jQa8BtP9NCb97Zw783ps2+jYBY8kRKOXztPKwJxMh8Usjy3XGDNKd7doESG2tGUsieb9mHqc4gCC
B6jkahQ/rYyfFSL6iAx6XRy8C1kCEqtc+wU78zC+zlFo7K2YJ+cocOxJL9mwNde48q0T2zNPD5zM
jvtiTxjP8caUVAFDK578EiAFsocfYaEySowkXulV20U1R7eHlMpgIqEORIVn6rLGUnEGU3Bg6Zf7
wtflMH6b88NMIfW6PiLIZPR4l0dGJ9j32+JNOr8hRJCMMDDJ9KSgQoZmZAZ++1VpnbJwPBitCT9Q
5U9gJlI6ZloqlzNMS2keuziHqNkoOxwSRnhcTJ6bw6+6iRYKsuwXzC7U7GRQbzMyg0jWgbXlqh53
Fo+p2jEZt8yEsK/ECNdkP4a1b5pAJSTHWMunLKKcoXMTHQJXmX4uNbO7zO7lOeSo6Vrv49i8222q
IaVDtyHZg0kui6mwTsvPKVAf07yrC51Qpo0FzQvzimAAHjfd2Q4wN0D4mAHaHD0r/MGEVB39mLJl
2CXHsIj3knnZ2ulLb53bS34w8jnct3l8UJzT0IeX4t6oDR9DvkN806L10cOjz+ibnrie9PF07kxu
SXvCH0Mt5QPa1LjuXtDeop3BHoSoBZoorMb9hPuaMmbAxOQ0D3ZawCNv1tli4wWIcbxRYPnUFKxF
i6VocBU4FTLIlAzDfstoBE6saDafIU2vUzFYx+51dOpDMM6XesBX6s/z3l3yV5/J35p26E3u4OcE
5PK7DOifD2Tbbsu48Te0jD5E3Xw3Z8tT63ZgZNx0vhmJm7FtaKBs2c41AjGXGvAQsDWdeU7fJoz3
dgzHXiAvuPtZuLdGuhs7ojJGR3l12lLXMTZY5ChgXXcloDXXca+GAUhFooDTTrnT25cTs7WNGxXn
FK3DQ/PgznkTWgRpagbGLboI0LTxjy8ZG4msS/2tZ11rtBRDiyr4eNg+jNDVGi25pGgvhRZhCi3H
gKMWJxuFpmBJx3rhXyYt3siMh/pCEXQMwnDtx8H7qKWemqH1FIGmoSqcwS+Gdn+VAB4WWiSiJO6H
0LKRQvkwvpWkWotKkV9+1FpmGrTgNP6hPaFCMaChsRddKkrd6JgQLG982lW8CpJd8CvUUhZUEHzb
AX6QSQtd7CcOyjA+eeZDokALi/pR7qKGR79rkLtxFZWYmeuwZmkZrdWCmqOltRwjl0VvQCq7B1pD
yHshwtFKKSS+B6Gf35AO6lWraf9WiXbWdO3V1rKb+tYxKYHB9ZfgXlQ2Gl9mX1Fgo42hJcFWa5VC
y4Sllu5EKU5FX6Eh0nrT7V10xQR90bMReTO9iWWy/2RrEZLn/0VpWdLTAiUC3SlyY7lTaJeEmNWJ
YgWmvID51xQ2WIcKXaHXXBtHy59W7l/Lrl/+h73zWo4cyZbtF2EMARXAa2pJzRJ8gbEUtNb4+rMC
7Bl2cXq67b5fKzNUZjJ1AoGIvd2XH83ocQo/BbXyMKiG6fJ2iMRTI2x4lF5GW1U1WAWd1lC1XOMa
J7qjsglUgzFTjdnMo0VL7uRT7CV0bfEAQlIcNYSnCS1dwn8Y98g9U3P3oITrp6sWsKAXDPgGpgbq
5yNmxXWlGsZOJXw8TB4ccdVO1qNGUiDv8Mkokla4EKj8F4sudDwzWW7wZCOc+0T94SFrTYr+oU5L
DdII4mTMi3RZwFVQScQvkEiLRjd9irknCrWtnS+uagE1uRw2oWf1yN9olRWoiLfSzV6yiNSCOc1P
s9Y1+GzWCCvYpQIcZf1jFrs/waZjLdWLmxzV+r4wUsAI5vOIByupkqeowuPd4y0/4YhNEDvRYYhI
LZhVV8nDAsPX4FebiBQSq+BwEkH6afY6wRunrZJ5X5gHEthqxJcix/KWFFTvjP5nn/gaYsiTHyTD
etLDX+2YnkVXmKdSfypdwzwGrTmdLLWIsAptFzoNPGSXglpXqPZkocs1yhwc1/mTTS94m+vMwWhO
SEVPudcqu9qTQbK1Xb06aDoOI9KIEHD1Kr4pb6Zj5j1gGJAnqFeSCOPvqXQnGtIzbTT4wqZJ5iW+
COHtqUcfIs2kB09XAz+C3eyB7Z4sRN87mZZfmVF4KzLft5TmNi3d5FVVUkyss9ndBGP+XDHY7hza
IyVChyiqHvshhKDVyf6suXQ5Z1ccJ6xVc6qdGiAlzB4+pRXgJ81pztR8QQzQ9MySnT6E0wnfno7p
nMhUXPrWqZvQjVXpeGjsDhqxhLZZZqlBzlAhj9DMyYMdiRHDgb4c1BaZCLiX4dKN2AaXJBJDKSDo
YiWo/MCM+0EhdrJ/wQvN7l5m5jrTwS8FXXpJx5ahw9E8hhU6v0Tdc3S7MdaPlq/Ibw0mfFPkHmoP
1FeX4VmOyEHyh+g03QF+6CBB8XTSDJ7AkoCMilv86Ug9yOpTUz6FmXJiTNGh/BRIU6xDOTPgTewk
dnV28jk+Vfk6TyNeuyutVdtNMfnJrJmLxvtURYL5gmpRLrv5FAKdZuBJtp7zVWJkDBOiifqpvMSG
oLSFk8Ks5zOqPSZCtliRYFpvYtibp1pnSi3x0K1KMLBJ2h9D6yUjuoh6d4Zs3v21ANyWjU4uNxh7
27wfspl9VK1dEYf9sUnL7lNfNOOOCPc/bqocYE1m2IOaVBu0FFB2MXtfdB0/PJP07WwK8i75GIKi
3Yk8c7HV2urVNjGZgq13ENONyu5mt5ssr2CTkyaBogDN3SpxaKVSknAyqyUIkpTWVKsgp36mFknk
4axbp4hkwbdLeACI/6kYrdFA5CtwX/U2yHX8mgAYmJOEGnElQ3do6Pu3Q82y0qruPIC0e92p5GGu
MPjhjz1R4fvzZrktjaGPBxr2A0/dpSoy/+SQD50LR+7GqUhOZnSP0W/iFf3pu0VxZT11rn2Ki4QT
aOF4N5XCqoaqY1uoTJm2IjEvr8EW03ZDTp0UXwYFXZssD9VdQWdWRPpPhaAwv5YdtQJyNsJ8ldYh
OzO2bJZi1YkSFH4FtfHVWVKEzHbjqp1Py0YnifyQo0s1Gydj2ICXP0p/Pi0bbb7HeIO7S53W3m+G
8FzasASnzNZPutrMXfmUt5a3BWhbbbC3v8LJCnbCNwAqSnYqQlCr7cw+ijkFHeycDOecNjkV+Zx+
P4YddFTo3by8PwaaioOgxOqNOmeX0GHPyay7ZZNp+je9Kx7tVioYk3gGfkWfyPG3YOcQswPJLmo7
W/UoKvZ1Y5xGJqV7pG17qVXzNWTPo0sA9MtM4GzpMbEFafwpwST7daTxSDuxo1PE7CtAyS2iV6vv
MA+ndnP2Z/8e/aB8LEumBnD2ypB2R5P7hIN7EeNqmP5oa23ve717igA/o2JSAv8xnrZOAs6sZRbx
1IXm2ZYBwXEWC4PRgJtcGy8z8ls38bqvtCKUrxD3YGx+bsDKo3fziWM3o+Kc6EgpchKihrgZ1p2r
j0fbsn8SufEU6pl3sDt92o0mdpKB5Rm2zPGB5vFxzvNXH+3dd0gZJ4oCnycjMx9qgCEbO8b+ZgRG
eBrcfsXiabzBiPZD91yaaRj/iAOxpJJg9WdAUEe7NeS119ti52UTfigIGZeo/CaG1DyXt2OaWQ+s
QIxNjcdsV0ceBD9GxGKay2NssPJFW42VJOhANQTMJyYnN3b1AJeE1e2mrsBiJ35dX5Af+5fAih/s
4XWiK/piWCNo69YBum0+0W15dT+ngfBuOCsGm7q1xVOIryZrwQ9gBWPhHObTBdRes5tx3u/l1JDL
WMBaiZsWJQ7BQl6QyX0fjkiKbLHpy2TaS/NXTVDT0bHjYT8zHWEBgi8ybfynYp6YxepMMGJoTNeq
aaat2WIlCt3hW6pFza2dN6RGu9YaTAMnXE2nhIoydEPVknmgOglrzChPE9T1Q0D8KoY2uGIqvs9T
w3+ieIOu4lNi23habmIuNJ3uqtTrqGuxmaaODIPBRIVqzPqmU1VaMifrU6s2WuFuvMbm4POanTnN
ygbEDphCqNvFVvCcKPQm6YTDITCxhRd9foKOl58mo75jVT+83QRtmaJraTgQwatgZ0hQgcsGOiQD
CMGbRVulaxhUnOrDuyYqJvCt/MnkTH9qWJ6lRKEwV8AcjgbGwBJKUDFCmVQpWpaNQQbS5LP76noP
0AjbXEYHEpXTMunxGz70cikVcbqDVPBpWekULGtkFuKrGFHLj+wojhA/BIDPPU6jY9Y73kFzSu9s
BORDkfaNWIuyii+Ix7OmPD6UAT9eDzqHWa7XHfh4FEW6PQcMCQ0+mYGOdof0HVO/3wokF5VyXzg/
+2kU58lyzyjBBOU/MpAxYG5TkjqC+BRiXySiLO5WsZ88ObMZs3ihehzRfyQZjrCNsqhu44rX6ivk
Fvxcd4ER+NueruUa+7t/ZW8lyJzOEaseYxNCpYi2tTuHt267LfEm7AuzOgduCkeUIjvlI2L3yOMi
vfmuM+UdzL5k26l0w8owjjKWD6Tg/aKolez5vZNx3JWhXm9TAhhJdeihXGYH1mwBCrYuWdHW0FY1
P8Gq1qYEXXFubN1GTLs6fk4j8yft+pzFUYLCNghfWcfforDbJx7wwbDx212Nc9OguMjwSOp2xSka
dRDZJXuKGubB03DCUV3st6btjysLewdoPhJVTSLnN2XEl01eNgoi7CNE/aiQOBsmITZ8CxdgN8tv
6ImPrZdeCBIfaGnw8b35sz2o1KhtZYzJbeWl1OgcYW/Ira5WxOiWFHk3vDKTm8Th0Z0aw+b5jGgR
yGk3YxhR3KC0xB0QUb1uUHunlVlejAR7CYh+cVuAl80MjR3UjS5kciChtFTsu4GxA8RKkHjV1aFW
mmrxzxFcWjh41WWkHwBgNnuJBs8+GBk6ZT0lSaedMVNr54nkxFXVao8U+h+xONN/KcUXfBjlUU1j
sYrorK5JfNKbh2yOvgTMih4azBS0aGKq53jTrwnTwSgNHlUyjXltJ4Jfgyh8bGbFV/I54822DQcv
e3KM4CqZE/dNG15H9UOTHVKRgLYeYWeuLMf4Lit33sn2U47BbJVm8pnWzyfbakA4dhbanza9op1B
veCgU6XcfFMhMKSxgJPFjkXMek7iNRfGIfcFOD3OZrkGLw57pFvjWokjedQEYR1uuhMO0sySMYuz
Wk26gL0ZFRYiIXqQYr7AkIXIPNRi/4BF4oF4Co6f3vO3OniEWThXDHirpkGBlGZlDWh3WCFi9u8T
/9rBTUK5VoutTtdE94d+MzlWvplAPtCatrca2UlrHYqpBe0Kv7uJHtNUgTk/TCO8MXKyNwOtSJkY
fw3Cu7ALfKyNmLUMN8A5lwgEOAMFLFtSPMauwmtfRAYhDoPlVmY425lII3xpdQYV/+Rq9YtdW7/G
7zldwlWKUUObdPuSBeHnPP7OSjWkeNcmZMGxd7fpRncMlmzl3RTBIJg9qlaWthuzBmWyxQ4i58cK
dhTrJbhlgQXXB5Nb13KkDQ75BM6XWBAKAEF71zaTCXUqqDdd6pzKBPZ/WUy7Ht0vZ2AAPYFuio1P
mYW0FtfO4k1tfCkQpW/ixHy2WuNbRA7CllzWlCjU4lOeUSoXnQofEuG57upi1wL0WsG1gksioPtB
JZp2AbRnciSsJz/yaoIqYU4BqSKzBvVZPOfIe5j8QBnYhfFEKz7KXwMBM6S08fiGNVJoOidrUT1I
CiMDs54GrdrOyfHXRZywLNpDUXmY86JHrKI96LrfPoaW8bmYvK85gBOqbiFmQob0JnRucAn9CmIL
K/kQgLFF6c4CLaZnlCtdDjOoOECH2SgXmkyZezQTnt2UnsLWIAq0G6gbexOAMMcs4KyRa7MaBIG2
nNhiJA3atwYsEf5IrIFNsIujEqPCKCzMG4QWyh4Dr/adg32Dj4qfMR9JRwFNxrAJ4Mq4NbNzLzjS
qvi5Yn22cuqy2KO3RrGB9U6mbbRnzXycgY4EpD1Y0agKeEmxsQqAeoTLgeHZMae5bbAM1WntrHUT
noFTX7FjgCEUyWNVmr+Mej7QWeP9y+HrIFuJ59DrjlmVXsMnkoIYDc/oQekAVaCKpMdT9GFZXX1t
WDVa+oLmQGWNtp9pIoDhNY3bmOIgimbtXGF+XFkzKRIm4Ytp2t6OIUxETvDZOskKuZu3pQ1/HZ0c
udiEWdWhg4EjN7cjiV5aVRW7PvW+Q4Lgm5lL5xrEBNioAwqh+sbXEMl79UpWJcsBtIzEJcJ3dSj1
4nPGIG4EAhKSsm4TmWoluty6jgtV1e+2LMvZC4k8SOUL1U2gRnm9Q1a4GoejFJ7+FBWSdhB0GVNN
EgNyGoHkwvfSj4w1m3nMjo5Oj8iTwdb9Ifciz3Sk1FKB41TJCI4rKDJCQnT8QvErHbZqF7WQAqje
2xtLix/rInFWtkwe+oldTB9p2OUc0pt2nvItwUzJKsnBoaK8frJkccqyOlZ0ADJEQzqQIaGFWdPW
HF0hg6p0ix2C3Aim6Uzf6ESu2i6VhLngSTn5OtN1EnAOzH6/VARnMBd0sJv34hrR4BzS/NX6Htup
eWOU/Vetq6NVDWv9aBNqMg8SrxHJAVhvm2JrExECT7L5xRiD80DHPwg45NwGdBdGxoy96Km8hnO3
dTPvG56ns5xpBUOnpNrj3tDLdXZClQ6L3iKTEFMvBFRfzXHfN1JNgxfO+Ifb3q9qs8D1ynIsWJNO
JNaLeDlvzSClYYqOOdILAmCpIlRrWjhg0fHt4k8AxPiGJ//T/WsVN51l6XO5PHy5z58uvj2des5C
FRMcg8NjoVcDUL0Vs5jp4qkXVJvlse9X396EqVDX739+e+r368ultxungSjWQMwM1X48oMfkgYOq
5gTqyQc7ZpK9vLSACnIglBTOR2A867OJei7Q850VtN8pik2Hri2TfVXg88iZXW8hw313JsIR+s+Y
DDkbmhEWAjihUNVOKcaveB6mlzBlmA6lvLhGZx80Y6ZipVYl6BuZDX28mKsY3goE9LbtuhcQw9xR
/W7LJnYdFCHLRVQHntguF0OMsLR51L0aXcYqUCD1e+tYZOePf1+eT+ZUrN+eJVWvttxp2ThG/O9n
ervRwpQfOgUzZ87B7/d7f1tvz/V+/a/u81e3WVrrHmWzR6BaYW4DET9QalxJawK/o66GBjz8xVO0
XF0uLbe9X11uW55gufR+5w+P/XB1uV/WFdBsCC+lXUBzhEYbdSX6BgGflh1cXf/LG82yZs3x/ndg
VNi23h+0XF/+7FSsfjr3uPifalKhoAWpLoIPZv2Pi8uflo2Nh1qrtOP7wz+8xHLV1AfzTaD3/1Vo
/6RCs10LZdj/VqF9fm3CKA9wQv8mQ3t72B8yNCGcf2GLsB3Hdj2lQ0MQ+0cwjDCsf0nTMZkyK7Xb
H5kwlvcvVgqEKQjXcARbZGF/KNAs+18UhwgDMQUIaUvw7v4fFGhCKUDfda6Wa6MNFR5yBFh6Diq5
D/ozQnmrTms65z6Bukm/NJmOTRscyTkguKrL6MSaiJVcA++px1LMGYpzrlOcWHpKTelWO6/2DjGc
86uWJr/+9E3+oZf7TR/3uyp0eXeeJzypExDp8AV9MHEE9milMmwhYNHXruYCBjjdwxXgJfsYpeK+
sPwHWxQOZb8YYQvI3jVeQPj8QWOtZeZG2yQA7OTP9SrEWHDx5w6iwgQQzKTHc9v5EWce6rezA6Sk
8L/9w9tXX96HL9fzTKi6hElJh9+fv//Jg1IHbTLUhbDuZw8CbT0X8U01x/TBZUlPZ7ZQQDAXvmNm
2ZnDVwgq7V0rjDNYjZAVrIXUOUhPCF7zG4nqz9VYg6Agf/ZAqEWFRns7wwcbGVV97PvmwZAGxU5m
XIXPUsEsdXmhW3r/D59JfeW/fyZpWIZAqYuuGAXlh89kmFGQe3Fq3rOj5xRqmYUg2Qro9QTHjtxD
eBbCBto7iF2JEe/gIxk+2SKcLqPlgxRxq2d3JDZSZubOiytxQ0K3EUXwNuPEekAcz1kvFyuKW+32
79/6oqX8r7fOsWNxRHFUmR/2JtRcfocZ2rgXJWErjhY/TES6ZJVao0b+WgZ9eM5BeOILT659l44v
JaVqwBC2rYEpjYS3LWrm/GMwjzuzKwjfS4ZoTyzNuuIjnEHUXbUePskkG9ROdU45SDO39JT1c2gh
/YGuNa3jKPHU4J6iviswelohQAbah+yS8AXazPBwrMzxOhkAQdIhj/baUBbojch3K5jiWkVwoOsX
3iN22ZBoiHBQ88SxmoIbzi/eddmA8JC9k+2RUHZ4H3Si5aroaEdauxOYACyfNM8hKKYXr3Ba0kOi
z71WdNdYs1KVkTnuG7DbrMSEAkcQqLpcGpL+jryVZKubWvNgwqu+0Sv/WNBydCtU0wNZgYOjKmpW
vQabSCNIQOqeWL5iY8VsMGjlj8kZvWMWNV+IVxpW8+ha96EoD3YGlfrvf2/jr3ZVRyVdOYYtdOSd
vx9+7sAUcZShca8Z3aWXuGBTF5mPz2w/6VLr6ErjZjAt+HNT8xzih6Jn4VLvCApIrgYVEuKE951H
Xh3i8UvaiftB2wQJej7TI+dprr0r0i7v8z+8bfW2Pu6mjsfALF2GZP7//W07GnOz0a7F/WxTIdKd
8AEy2C2aw2xjOOB1KqJ++OEDLDXSza8WYt9ISx4b71X3dAN4bfRrcZUMLmTvJiOB2woJj6jyeTMB
6/gnj8FffMumcE1Xol9mWPg4Rveel9N1H8V9hqHoTp9oWU8J9bT0EnYFEhQ3rzZxTgRSTjzKnCcX
EcTPEVaY499/b+bvlg11sqDHim8DSCjvxv4opfYn2XJq4lfq8v6xUl2i+nMaxmRKRCbrQK37lPVf
kyKHYDsn18AYPTCihnG7fJUT4qBoIkSCmCNrM0/dOkC+qaLcK1ChdUOtMoq1Cz/OwEIsP/RjJo8I
MXFZWugQKqzNvvCorSD1qmWlXzQNUrUWp19i1Fv/4LQ0/mIXMU3dYkohJBr2jyOZYWkFU3lfv2/G
iG7kEJ8HVzdQ7plyk8b2w9Qkv5zCvdeUtpfUtPQldkxS2OHkGJE5A6Vru/0Ex/sYSuNstIDZVrOG
i9XLtU2lEXz297+N898ncokAWJ0z+CdRmf2+T+OQ0lEk9BDbmtbdGFnU7xmk97PsvpdTS5qlbVFo
TWETdDKxtwS5FGfW2xapucamS+w7EeKAsorxO0pY9wKjKNnQ8XxBV0+pUGHtqdQmR2bwAOiojhtO
D+DO+uy0gXvQQxN1VRGivuUVDoqTHnqA5TKqzzsUrtWqFzK7dNmUXfSSgzsozrjgcLMbLqEdvbd1
41ocCIpAygLoHov9TYUbkrOCewu8q0X1bdwRa2BDKUWsGpXiXuvkyYy74AS9/pGKlPmcoTHEaVhY
LGPoV+fZiO3Y1Mioq9Ht8qGMmjiEv//eLTVWfBhLpMEhoQvLNj0GlN+/9zgN/M6dPHHvkUgwU7jv
HyZKhbQtcOU5SC0eNK8ni4b5xWWaZrDww4QBaPK2vUZwaqZb/q5rLFAeYg8y86brzHZtW3joYh1P
fgwdMHCL6VwGz51q3GBGwi+/MKm6aIU7yjvkk/UYEC++6+P4NtHIGnddjUqNcZ6B1FzdotQpdPvD
1Uis3TwkRIQW6SMCO3PttchIwi6nSQFGeIhluc1smgv4+Lp/2EMFk+3/+qZMPGmWjiXNsvUP35Q2
Gl3v+Ja4pxP5mVZLtHK78EuiMNhNJSySAzW0JkNdrf0oy8428IgQHzrt4LE8I1ZtIGEAdjZxfP79
b7hYzf78Gzq6zZjGwgEnio6A+8M7y9qAkFZ4R/dDacLkHhKYtjb2cC959ivwx7XULgCLyKAtI3CD
uHYp6ACBc1WCw7L7lmbSA5CpkXYZmnmtXVhFUdfrl8n3rjMgmDUUznRvGaW2s0ip2SUNaSFtF07b
3DwEnaU/DObngbTmNQw3QRqxAzhbtq9ansLLU12EmVJoalfbwqIkNKblfqrQf4QVi2CrAVHXqJ3f
RGumo8yCNVli1ApBAkReuBMSg2tukbMTBtC1TLqQm4EYBvAL002SvMbJ1F1gjZcpQzNzj4K5uvEp
yYTYkaxWU5ouEeEEQ71GTBasmwB4DuUzFJoRagCQ3uk/jb+e9btvx3JZLukcUCajmkFOJD6g36b2
M01/WAZTcK8lQ3FDwlkPFSyVa5sKDoDyi21XP3D9tjs5T+6RdPiTZ+bhUztr9REpcLoO8X6OdXJj
T3RuwErO0K9LcIdMvREPA75AfDSB/AvA4cewJxpE0xID/XbyBv2maGCxt0lyp4uvbVuJB8KMnsli
0q9dcYcY8FbvNazXaavvw7j+HnXOPlspBbZr21g8yIp+zFo6jWbQwfQ2evBVmI2jcedySK+opXfX
fOIj9RY6nCIOoCMGOHMVaKGLQWyMKbGdqlEWMktSXVzHRZriIrEsQyz/Dq3CvV6rEilsF0SyuERM
ksgvb5cMjDCZdZL+aG6DyPcvImq2OvzxW7satnQjwMpoNQDGlIZj0IHysqGjAZcUQFKNB28e/Ptp
bTrdJXcGpbWJP4tB1oeYbvVYk2sxJ+Ai6nliT0NNsA+Vv7GS0W0Quh7V/LLfy5hwFp7WBAETNxs8
vyzGyBZBV0TQsl5M1Wpk0gsT58tUC3HsQCKs50YneW40aOATGuOVItvWzbYh8etAh3e899E1rEXc
xTdERKHG8T1na44ZEExi+/I65HPa1g0g9IuGTv42xXYU1LcQeSo03qST9iZ1mxFbE4r7lnQO4a4z
u/8ZG6AG9aG5yfqUmCDXR3TRER+MJufeGth7+HnTPfbFHyImVqEOJxSgQwUXUu9vQL2Zd30bvzTm
/EowJZlOCUk0U05qOWsl4HbOnVX7X2o8PXcAs3ZWkUUb/KJkWtLXwoddHCqYTDu7aH5YIFCOo4QA
Xveu/gR3Fj6ZPp/52eheuBR3vUkcTNsM1opHEWmwW+MSoLKepOU5nZy7kkPlALG5vZYb1j/+3svD
i1t0P11RuNQSmpjM12nmBG42hDY3zY0/Rc1NWkO2ybr66Ao3Oxueypt3KhBCnG+RbEHCaIbs6pfN
tYtwuOoWhk1J9MumpCPc53wsJ2qnWzc1cIu5YbmLIgVftdEOyyGjaTSB54NOwe4wHyX055sh/VWk
HGBoDL2D0CvFj7r6TLmKoBmvkwlOqMNwuInoR6KqYAbOgFyj3DadMxKTbo/MDOtHUte34Rw0t1YK
f3Q2IcjEoZ6eIdHCVrEtuJMwMkc0QZ8sHoUpmBZ1SXDnZ/xpoY/Cq2y8dgVUXL+DWK7fTfM03MVH
O0erELV8SUtWVUd/k04p/RTSX4ObsvfJybNoYobOa+cjTrDlfIja0bkFmUngQdEoFaBmE04+o/iQ
Zrk1au/7hDeclISX0cdW1ccNsoURmRLUlEbfEqQ4n0wSWxE8tj9lG483ntrIEuVi5VIUYm0nz37o
J3skGz8AlgV3czu0R83w7wpINwi5rCfSqa8wuoIr/iD8Y17dH0RYfyI0yHh0AuMcatN8E+l7Se0B
qxVMfY3d9htutB+Tr8l9MWeU4VsP+0QpQHMzUgpRj+fSfg5L1kIJvTXgDCjnvVneLXOZII5um1GL
bnxZ3wShHx6CMvPJkpN40lKT+V0P3p6BwNmGTU+pX9JacXx51xXjS+UQyVuN4aOVQP+xHcWxmL/Y
IZDOrJIems2KXnsvi6fBui3xzzB8CSKMiEnpyvjQGDZJxugudjLpN6aTZevWcXhYDygl7LWfYSvM
Y1fDzwG1s2o8qB5CGDjxZmiDro+fI7LxyXSAAtAh/eciq3eu70cDZS+r2erUK5k2yyJU7uqq0YwU
qJeLbkyQkJvMu4VHZZM3om8Xp+nbdT0Echo1CtmNHr9SUvplg0MS7HqDAPJ3Pynix/qEhlJH+X98
q+uPjLJIt40fS4HfMpkXAbmAVWzLid4LGxnM08kv6c45Rn+oMAYsZXSC4Pq9YWTHONAwxk3969vN
hEuGjpHsyzbvTrXaLOnTXZQZVExsGsSqIZGBmJEs6Q/ROE7I35VcfNm8kX90RKltGn53sP7tnBSJ
Jxz0aWtAdN4NefoMgfC5drp67/Z0z0gZTN/cqukEktQMQ2+D6TE6y5yDZa57fUXC8yPEI6UzyVKm
Qqe8G23aoXS13rtOH67OQ5xvZtTdNG4bZbHA2No3+SeiAHImB4isls2s5FjvV+tJsw7oTOjI/7vD
wLmYkFZ1dbkUDITH4QriejwWu1oogogk8mQUjzHRIkcaJ8FaplLbDwz2wLzwVdAB2nROMu8Lp3gS
ZEODYcRl1CfTnY6xBfNHe66rQttK8RPMyxVkPIoo3Sb9VfYkIrgOZtpqrlBmVP5mtBx92yI/2KQo
GtwhLm5S76ltaxKBQJxsNSN9HTyk/EOErscC0oj/mFw8LK4kb2ursER6EtI1bSbV2U/RfOPG44ui
XnEC1PZL87RX3I+bSIMUEtCZXyVteqxjaCdtcBibxALYh6aDKc7FTab8qJIc3IpzfwrI7YBygcCh
3eDmHU3dRnmRAmBnAA8Mmr1qra4IwtqjY+MsCX2QOXVQEtEsZL+eTAxVlnvIVRMwzQYPUYVqBSZq
w+nr6AWYFJabYq3CFa3ut1xabnu/79tj/+ef35/BDikOtr0Wohj//TWzhiF19f4yZaVHe28az396
7mS5j1H1KZ1w5REAePb2jpfHIcEqtug+ftYY82YkY3yKguEJSCbwZB+G+OHtVd7f/fvrvX2YoDSY
8xPPEkzaxq5RzwFI3cUxRwhIC6yeGgskt2h/QLHda6MKuQWctzE8aKdo9aLutGxmA3NMF+vm2o5b
BvxJ7IyJOKccoy4odTrTrp2wvLSlftYxyG4Sr2fFYRkUw0rjexhHzjHSQ/uE28c+JXRlSWq0PaXl
CR8H1+VIXv68bDrWQWDovASiRIm8JTcj1Cnq0ZwF7dMUx+earM39cr/lpmWzXM3snNAo3FSNepLl
djtF8r1cKlPgY70ek9+nnmh5ADN5dOmsltdZObkH20cY5mrtMUtQbNs1J0/0pY2xTmcN9+RMHOeX
YPAfCUhyt5SfQLUGdjvjeuNinmlkqTWlQpYtNyybwdHpUMdKlFmQCr7qKqRRvjLlL5tFGfp+NVSU
R2lb7LrvN7r/uff7bcvjlnt/eJoR7c3Wa1zGmEEncr2TBkUEHEwcBxbWaTVnfwraIdoZ9ACYAGVj
dnrfIFdBkf1+fbJB3f7Pq8sf2iZC4fqfpwmm0J3W79c/PMPyB6YDiGIEfrmwo9bxdu8sK7w/Ls7Y
FRPQsP9+bTwe7d7mlIMJh1He8A++G/37zb/f7f1FtYjv8f3qcunD/ZZu2Pttf/rgy18+PAThIU4i
8+qZ5R0x1BQc376ksaPAiVZCvVXAq037qKuLPn7r7LB8M2XS59lh1iWkSWkflt/s/RddrnrI4JJV
hraDr365vNz8ftfl0vJDR0UfzBRZ1AP6XgBNz2G67k1YeL1uMO8fZq/ckvi4qViId2qYq6fBJvdd
7QHjbMTNl8Xt4i2Dj1OzOhIq4nxsmpWdAzZNVC58DkzybVM3roHS+D/XfRsHpdaENgkVDsqs2WaF
oZ5aDU+hEl3YhgioS/jnVMNYbUONiBQFY/lWl98FUbiB/6l4gsHUY/9hBmOoH3hukcK22+UL/PD1
L7f96Scql9307Vt/v+gnJbtNhLbC7YLvUovoYqGUOk8FXvu5w8rvVTK/70b/PCLE2qSzPT4USQIL
rGTFpZMkohEnEsWl3KOF7MAS0sO0kiFBiAPptSQqArhpl4PDZrEZG3N9pQVxHSuj+mzfaY5vXtz8
3hd2cEw8XOLk2BLnTfhuF4pvswolrwr9ySaX5mi0N12i12cvs+4rtzYOFFq+RbuosacbSybp1mII
5pxHl6ip6m1hVCQVduETOY6SKYL1FA9VDGPb/VYwWK26FABXNJApo0Wc68fIe6nqXNwUyO3Ap5n+
UZ+0M1A2SmOO/uKFLthYI54PrSu+kvE7bydElp2RaeC9WtBYMzz7LicVUPdHwMgs6DVreo3m8SVH
pwUfiwqUrrN4osNkMDfwnF3dJKzwEwmqxyzGoyfG77Dgit2QaR4m1ia405ttCPo2t+r7OEAF6+Af
m3L5I/ezaQcv2COjCfmo1L2HKg+iB8Ipq33Zx889biN0oC4BFRM+BHMqYJZmg/1q9BTMTDEH+yaI
jgMHw21QUK2KQnTSVVRcvVj/bE+WzSnWJ0cnG2GN6vVNjip7HdX5dygA+bUvR/RdSrtedXcMSNXZ
mvFZplF6E8ekWqVOcm95evbU9Sgebcv6NhqT/qlOD7ppF+dCk6BENDTRrjHtO4c0lHbuQY65AcnI
iFtpIHto9qkZ8Ht8n6V5Q3oFkDFiV3Iwczu6Q78IJKLLrBMArze5WNsV4qtTRh+IdBc3/+Si+dXM
p7Gp3dc0gDMfGJ1xEEWA2QY6Wjt2l8RhULBFU90ZzdSt7EbA5xfeBVHTym21kXm2P5M71d/2U1cd
pBinhyisD3hZVpqEkAvqkBKKiQe6ytwEPgfIU5nGLPQ40WmuvJkt5bwlB4juUIB3Lt137X3bxahs
e8u9pH35iXRYcbRI1616P92hG8YvaROVW/vEvro9hORx0F66Q5pYeNET75KGWQcdMcS2KL5phDag
A6SdMDUB/Om59cilrOyj6dh7766HV4cf///YO5PluJG0y75KvwB+g2PGNuaZwWAwSGoDoygJ8zy4
A0/fB8xq66yuvy2t970olaSUxGAE4PiGe8/luKguPkPsdUAg6a/cD+NL4osH+xsqWDr0jYCux91d
XlTNhTVKuAt5UxxFQ0RmNQfmfE6snB+d/9MgvWuMi+BZxNYPs7YUqdiBjRF8PLPCyy+2m3CI+fqw
b0pFsnPZPhoQDi9GnZ4zo0lOrY4KuWFGFfaRcyYhUq56yR7JJztwYrl+97RsLfUE4+Sca4wg8IHZ
pdrTn+4RRejb2FSnYSZaufGwr9ibkFPdIGKd/LVhJLw63uBFE1jaLhun16TKmnuqsEFAO0nNTeiE
7bOHoL4pnYMW2xmjYraiInMpkUDQkEqDcT229C1LG7T1sEVJogmhsiJs2pYZ+4O6GMMjTP0l6VeE
B/JcbdLOXsHatY7d5L+pwchO0PNgYRs9yX4TM8JRn7KVGVjmkTpKLYvcSHaiNpeSrMdAFP0S6fP7
KHnldPsaFK/uXSsBQhhEP59BIP+G0vkeVe6GP1JsTCPg6tb76lirvr8hPXgxGoN5Ar9c4QQx2bZo
RDG6P/1sglFZeZc+Stv96GofumqqC1GjMbxSY1mZTnxIsyknM8/7MvSSAJL23oWjtwkrd1fa0znJ
q/dSay6O3aitDqpH89WH3qViVSKlWSd+E5DxaDL6/q0ne4mc71O8Y6mazlqkrZtmXxFlc4/HH1jU
zT2azB/S6J0dROFbR76PTdr9jsgB6IJ4JLI8Wg30sveWDfWCTUOzz8ebF9f6elCOA9a9mF7kwITR
LPgATAfiJV1r5iTaqzD0HdJCI0uMe2R6c6Joc7Jrowed5ru4yTXQth4hU2Oo78uo2Qz2+DZZNfjb
sO0u9lAkoIBrf+27L7q0GgTPHYP+SK1UMnhbDSgT/E433CbMoxaOApAayzkBTjvb/crq+urFaD1G
Wmb1FPUyX3mx6E/59LOUY/PsMa7Drf5CKeesJdsDRUbru9mmZ9PMTkgooxcfj/2W5Af0d21TtQCp
olfNDIZnF7sKSBjkP5MDuH/8ig0In1rrEFlSwzfuUi5appEF21iSb11XjctmCHFUVWn1PHY807wM
S0k/L/q4IeaQ2Oehw6T6/TuBGTZHUxW/CSbJdnhXSRgrna2uipNn2dpuaqmhDIw6qzbghqnKhDgt
vo6VDBVqaUW2rS25L0hOYjScJq9jR9gzWJzl6OXJUxf0GGqnnI2H3/CDKp4U1uNDE2codonVbB3j
2Lc8GAjkBmffjb8cG75LKQRMpPgTMae7D4v52M6ZRY8FuveGopLSq/E3WUeifT8ieui7HcrU/Ao+
Znsw9dLeK0+bCapAUnTd0l4yxNCeZf0pcHk8Kjs5pOS9IhTJ4lsLWJJQq3Crl8l0jfz004zG8twO
BQ5L9tSH7llzWQI6tbVJOOi3rF1o5S2XwLCC8HEL1l7HVNRw9kPpyFdGK1y+Wofl3DaXpRlaeNSc
uVaSnwzn9W2W0MJ7oLnPUK0RD03GwlepujTyOaw++JLTXvIubEYxvUdOgyNRh+SfaiB5mfkTUGIx
Mg14ZzDOu68dgXFLXbMboLQB4uE0fQuzLmCjR9h6JI120zgjozmyNDZVgAlXx/ExUam+W1b2OkiL
4hUQlA80Cn8sLuQ4UvfUxnSVhla6kTJ8Us3s13N4EYlmusvYy3bSHL0tY2GGK7DPdOeT5Z246Jgm
eSPNPJcfJsLptWOHv8OGzVzJnulZKUAvdRedXP+qQhIEjAIyasilPMQQoFrB8U8Jw1UxToifzeTg
0ytLLLVPk7DbtROqB1H1KRPkKb4HTn8OIbEua3ucttPokwZjAWPxf8W1AvE5cLt2CIjWmGkJgusa
LD7mOmkt9023/lDVZTvfkHhdbMwNqidsWFk3uzf0X6YWM0j2nTeeXtU6Hd2VgLz2XJFTFE359BmF
ZDT2mEm4PoiUUEMKRzd1cKgbtbb1XRGhDSemvQ0PPEL1h14XP128GX7cInyNBTlR1qQxZgv60xRG
/qly8ie82NT1qEfWcdbHRBnRaTTU0idaccK73GetnSuvINv1QZ9uU+E9T3XRwOdmXKJPMVs2gU+B
rIIKVgeApdDqGQsDmYtyiQAiwWoRgJ/88MPshzf7uuzMqU9SDCspVXjUuzFapKnUd+TJ+iT8mVev
yL2rXcht4DLByGR8ZCW4Y5TNXMWaPmof4HTNYdCyjlmJnjFcaRJPg7YtOID2uSVoZpb4p7pdrbVU
yw7kHpZV/G3Fwi6j2EcUDiXcN06IEpgXWwpHzGvlQrDpdDhLnasjRPK9a6X88ZAa+ofKM5yJggeK
y1IVb8CJUoE8ah58u8pVv2pbPM0MIelwVuducKxT/4oK9MkQDFtEXezTyU3xPLcrADHuldS7j0qk
x7ivtK0ujHahTaDWErZv21byciirEjQRHdgBkd+SURv2Pua1ldK8PxQ85lFrCHRufGvaKyH3Ds+2
JwOPX1NLqoph5mZ76tNpWcBYWh+/2nr6lFvtQamAsokE3k3c1Ok6RffvlabNTW91IJ2cSxHh0fXS
H3Y1ur+LNvi0yo/Y1BWIFzwfvflRIi19cv3qjVQdcejw76+Nqh2pN2XAFtBGZC/6Y5kSYRrFSP2i
QuSkpdEB82BBbjnkF7RYoE/4N3O7y5bG0ql9cR+yamdqQc6mbfJgvdusvnTvlnL+ZiPJgVkJFTYh
aJJuBW6XXg3GFi+iB8F3+sNs/BZFM++xJIzbJYPHqZxxN4Xio8RYSnnUHrB7bGHNTxc9Rm3QqOuQ
ntww/6gtKa5G5FdAYepqZZfl9KT4JBaV2QRrT2OOb/aLEo75Nhi769h5/T61g0NpvThEIZxFB3lQ
haI8E2f+nCXOIi2d+OwHYHYqVFObTJBX4WPscz0sut/yzBD2IAa3CFevhkg2MlqWHHNOjwJZSBgp
se1zMZ5q6vJzIIWT/XCInZbHaB7hftV19yLH9kvMRB8W1KfBkzvdawkEcUpC0EQJUyGeCv5lMLPz
NY5MdpWGORmrsfyDDHEbiZq/m1ps+1nWLJTBujpW1JS6daz77DfYiWmFDIeoDlbHBwf1qBPk4kbO
ySPyNGyobnkJ1Q+tQqjpMYS8Iogm4qzmef/9Q4rY9Vzn45tM3X5H5ZcTY2rvcq+mPyOzCcw/SqTM
65aRNeY72pt7SwR6l763jYVU0iciNnCqYGPNFl0p6UG+106lMTu/A/OcBPXjX6OBTIMTk2rHkt+E
Cc6fA6WE3HSyK/9U0I8A4TPyVToTClPf+8XGn4hypz/Wbfpcp6k4Al2yNkEyYk51+cB1wmos0qCX
QW2Qoqi0myXH3/TX7Y50+5+GKmCaaQWMr6gkyVujcbftdxZ8HuACjHixp/8qJ6J/3anQNgC12mPf
RwTX+sAphjJlI0ZaIFsV2JbQI4zEAkRSWMyFSmbwVoNrypJgrzI/r/eMgI09aRcps31glmY56mSU
gEQvAWCsWzyBSxIT5JaOuFlAhOABTQ9yLEBOr8d8ujpzovUstOkbdjcFZpkFgVWIkdYF6qt1O5A6
7Q7mm13+Igt57Y6lJNY5b/bU4W9cM+2xNW+wHNznNPUvWsWUptN1AiMiXV1HA5xoh7+Ny5TsvHDO
Gfa1I/OFRWslBYHQ5qYIc3Pn6BDhaAmjzVT5lAgBhDqDyevBSMDwD1lLPY+sawM2GUqxFb+1MzfG
boDy22HXzQOueJ1FLiSekfBTdJhyi7WPbxbVLwCZ5WgF3GJjPe6c1kHt1oC81uYBSda1v3BXBmdV
hVcjHJ6iOPAfqsO3nxW6OPLc7RZJ5cHWolvUEQYeCjhxqBysfOcjFFybuDLXlt2v2frWlzwr622X
mslSG6t8rZmJAuuwcLTOuMHX+l1Kdqxk4OAOD+z+5OcpNAoWZcuiE3+gnZlnt83XU9/UT1LKduXE
8WHiKl0q8glhRrI+T+fldhRkRMnmu7Qto1PFyovlCtwY9kNg0FxfXiNYOA7zGVi3T7J1XqtKOzsm
0dCWSxhzj1sRccd47hIfTE4+B/yF2ZNWN/rSmRuSsCYVAHfr29RHsH5S45ccXDJtfIP4md54lRyJ
fufE96GBsG4N7qVujfqHnw+bxsq+DMMP6ccNjLlaDKsCFYXhQ5DMzT5/7h0qkg6CXaBVwRpkbUtl
XpGIlRVX5JfmPmi4GzJSGCjGYGR2TrJ2mT0AnvOTFVrKuWWQpDyy8mwNBHTuQHxOjSiqNNZu4AS7
pgosZlkszmVTAIyEyL3/LkqSOUY1rOgRWF+yaa+aHcRHjk+otmvg73eTkFt2s53JwiAw1irBi9ER
izfn5RmBB5KyD7YJCSBsMLAwtJ0Vs7/TP30qKLtueI/T6n1IU+3Q20ZyEybLEDJirWZcflsSPI/m
hWgvzIUVaJUhDH8SjwOTLrmFHBcXYEF/8jm/1qQl91IiaNrIz9fwZHGe9gXn/pTpy4ZWb8keRcMr
Gh/CpE2XbiGTkzc+aSS30TcSFoxlbtp67auWFDNrJtb2rOBN1EyTu+gCoyMph519m1vuIe1GyrS0
NzZdGQsWTtaGO7pAKMmN2rDLC7Qng/CUdGisdZjo/VFPPUzfqJuya9ipaF/Nx6wcLUj3GDW35VC/
pOCyEIGfTVb4O3TesDkLa/PXfE1vb4lPRd1U/vgEhAPUpZYlm6kI3saqIdRxdpZbWdU+mfLK0yg+
aa37/j2CyVxpEbhpwIj7MMtMsMNFEAQzhtttshRLxEFftWHab8kkiBsb8mUsrWsxDL/s3Dn6WQAz
NNFR6mfSXrrKfrHbQlvWpY1sYuamOqX/PBCGu0+rZqaAqIApaYVnWn826/g1L0JjBQzYJ8u1oZOs
bIqjgSmKnCUcGKh/dAI/tRemOrLbLl/lpuLaiQrnyej1QzxaG/Jp4y1213rlTMW00aKg3hluyfjP
pbI2zSq7GSJ79Yb45qvQ2odhrNbWQAFC8mq+0f3S2pS5fVGt2x8rlgj6xSqD8WBXoCiQWGC+Bx4g
EkJufNQTsd5wufkASJNcU3AZeMJhm+2hd7iQDnuRLvHqUGAMaBzbyj6TNg9EMQ2eZAGnwC3tT1md
DQBSJzNnjpQnuE/sZPqVag2ZunrP9YS/nyTbmKy/vvz9LYYPlPezqJz2bcGsCluw7QVbnW9yHXHD
PzmSiFvjlRQi+WcCnEbIHNW0aQ27Qfyk4Iqfuslg7teo7Gx65XVwYoaNZWZukhJ5asrdTCC1JNOp
b84lLAw7FMWNuS3QgdhxV1RTr11Sx1vWzagHYts7ITj6sMA0H+sQj0TvWgBEssAAdZMRVFW3KB48
xeqjcU4wuAHO5WiSkvIYwDVis+2z2/fD6D6ykkCqiz6kKMUyqR17haoYCpYuTlNWWecAWbTCqWKN
L2MWVXss/OGGsRIhBPPoMQlrYiS6q5EqpvTgRDZWl7zXNMMnHNqPIWD/4qH5PIZp9dTGs3jR18Ax
sPSEAR4epH+r4Jccv3/INItrriVCyQ1Iu0it3xE9KsJh1HMLqRWfY3KhSi5PReqotzR20Z1Ga8C7
2BuAhtwry3/JuBGOYeuvgfLOd3XKMA7GFDypqHtCCdc+GZW39QM944xf6x5jVw2Tjetnf2p/0Ndu
NfEga6uzmeb6kSVLtx+nhoKkjLqDjeZfpNqpzvrsNVZJ+tz8NIgXLeIyfeXpLE4zWxH+5NbSjORF
R1m/zgWMFWSg49kXzVKb0hbkY+Yh4mim7fdsQTQ3WhQgsRKu1BSjMATktNC9Jt7pv+CSRcd6oAVN
Te2l6PiV0dursRP+GRrjXitjF8l9A9JOGD/iuvfWIm+4ozwydaXHlDdWxkJS1LrwCXZ4HJhhRYa5
TI2a+Gcr3o3QVTmCRLBDITIniRGHPeaetxwc8hBoRpyVFtQvemuqrRTwFyPTvRXuuDU7tHqlJy55
kf7A9c6qeaiARKcu0zXo5wm92rEi2m2fFAwKRVx2R2JVtqUy9KeoKB+8BSTKTpTgoymu5ozVgqFL
LV/k+ab2EmcJktRamVTEWzS6xMIxYYmIxPDBspygfP/U5OBsC6+CalI2xaaKHx2Uvl0UyHHRgRlj
sBqfgyKNlmE2dKfMg/EYqD6/NOlPvyxWsWfknwmn6cJEvoLjJzxXaSfXhWEmG1sknEZOXK5shYlD
k8J8tweGw2n3lpZZQIK5djerrrq0IeeWawkiukhbiZQ/PTdEu1wD9adgKb8eIroLRj7j1YmC5EmR
Tq27xXujV+2hxDKGNA9U6BBPAxrZojv3BfjjwaZ/gCgCbcg+Yzqyz46ffuVhne1Lb9SeWPa/kNkC
2Mr3m4uSCxKIFhPDIFAxFUi0OnePLdF+7eykx6W5G/wbc+/0RdP+EF9ebtkZDiBkaHVklZ4IQUE7
qWcoccKYqy2Jo5OTguW3yvLJF25+ydrXv35hDFwXSLKXWoxgD/aKC5wewapWSGsdWxZvMs3ZPTYk
F4kIhxN0sG4x9KCiZTO5u2/DhSGpoIyWjpJVUbn1dOSNieOBimFlZQBoOckxeeshsXi60K8lC6s2
6p11pmrgGpVomEQZu+9OkW8B1W+i7dy24/NNOO89u0Ng67gEPQE1cSF20qMzvFOJutohHWcYPMPK
U0+8Aip0MtwzaRB+HJRqjeZ3W/JhLalpxAp16Jy8Un9OOdhaNVP76lCQlN2kH+F8nrhuAAKVcLqw
JdJIhx21Q8eorSgj3R1Bwmua6r/iXNgbaNsazitrDtaOxAhBQPHR7FnVgiUWFWtBWYwkBqZlz8OB
YZe30PBfLIoupSxty6NOxKZUPIdrARQ/cgl9DlowHb2/bitkc8OA34zvCU1iN2y9noFcqMRMZWQ5
Ir8YYKa70RqjTSBzbymqxl1YMXJ+0+jMUyXFEZJn8kSfDLDRjW0IwHDSyqIi6D4PGbh2trgz0B+Y
dDNj3dmuHO8W/JXnkCMrHIHb6+74IlubP6HHHroyAUt1Ls9isQ4mA+Y7StMp0ViRlKMHCpworAoL
zSgi4+5CMOiQ8OYWtP7cZMwrveq3Y6bWXqMuvhSyWjKIW6Va7Pww8Si6RCi6vQkoRfTeUcyHZ+7q
/Y7EgXoO2W6AnVL8geSCk9vsDIglWQaVBTUfLtrIRiM92ydjRoQssQ5lWCdXKESk6CpGvS3EzkOF
3IKdpnOpPPJ8JxquU+MYRLv8UKHTPfiwyFb3wBPFDcGMZo+6wFH0nXpkbeDWvA5Q7S2jlpfA2xq5
39I/0wBVgU/94eQ3AtbZcwIPt/vqw3C1Nek4L7khySbone46lWRx1cmytKNs+b2ZSzNu9UpIb9cJ
0qwtIw554BjiYljJ0R3vvYUAfQ535oDMxqcyArgUOPJjjiM5JX6wMkpzp9EpnTLrp4Ycdxv24EuJ
z+Kx2bsrNpjhcsyc6NiVgIE0kQaPPOrWXoR7pBDkYhT1RBRlA8XHC1EwZ5MVrkARVdsiZwTbSahb
g7ze4d0ZRxvwfp48KJ3qFWLmhAdyQwCGM+28wGRVojnm3ijyV6TS6uhbSh4Bq61Va5uHXqb1uUGw
sgVL+BOKanHUDZA63z8r7ao4ylQ8wrqpwOqV0yEkKePw/TM1AVZS2sgsKWvPLhmMjoPRtrPRCTQi
GJeGgWzMi6Fiqb68SexDbJL5mIshQpaYAJwt3WJOEpvEfWzCBsIxNvYm9KyFKiJ1bljff9vLCtar
L1PyhRDrqbYC56OlX4l88VEpt7+ZWVwdXVljfpfVonI092ims6kgZhjYkuthkJL0bCY/kCXaLx2x
D9boDwjMen2ZH4nz7FeiNAiT6/6Ucf4eUflvWT8w1UW9zkN5cjfUtgdWZtRfeTxHibxbes4xR3DU
iiAamsg8+fzWR6hwZDwt4/o8WTIkT9xAXQ5JB+W1V229aLhHfmKctIiTkjHUZ88LSdDqLVBT/BGd
TWCYzW3c6M6sV+mOg2U9cqFuyPP8FWnMX0k85VsRaERf2OJgT/bZCrxyBeKm3vvkjCXxSGPoEX3M
uuhIAvMJbmm6khU2Xquk6ja7HruGX0IsNV9DfO+Amjxn1bHlZnrK06Fzp8Vf4JXGuMQVBKx4VioX
mlexDiT2O+vhOlf46Nbou71NmzM9iaWpLcmfY5dc3fvMq8GSc0oURIsD/SOXOIGnv0x7gkxakgUY
NAvGirILsKWnybrN+4HVXmk/Q4/J0Kfa++SMBjJ4NduaZTyn/dJ3UKQQc89stBg/kYbXO90+ADN1
zoyyKPsNjcwU3Xj1Mvd3XqOL4rm5zdm85D2JraR3Q+VImOlOts1zgOQ0hFXEfiJBKCIGz/WwM6Wu
77T8J0aXcjuU8VPEQHaBs6Tdta2zbh25TfvE/ZK7tmzWcpL9rTSaJy+SzaqxtYxkXuafgCWcRZwO
oJlTX1BpG+KpHrpzYmFbzsv3nJHaAjuRy/lCrJhRud1GBnR5LqKJ0S/q9c7POnwvjqs2igRfFH15
dlZF/6USwVwySPfm6L7WghVJ7abaQlkJbnEyw9ddZTNQZV1JJU10p+eLMw3KcxOI5lDZzUdo6hej
bPMrINGNGcvw3HriOvbRxKAWEDgH4XiIwDySVwJ6FsOKTv83ax7lRbNcfd9M7e3bT9BZ4o5Es9x3
HXWRZSUvSVMOEMWcRwfnn9baHXGpaL9syZMij9KaGBjfx24jsemxdVo6mTBPRdd9hk3dHYkmmQWk
9l/G5/9PRPkHIorhOg5ut/87EeUWlb9+/499m30Wv/7ORPnXX/wXE8UV/4XmwBAOaVpkcPk61tV/
MVH4T55vkVgnXOgk7t+wKMZ/8TfwEcMscXC+z8SU/4VF4Z/DtSl8Gy6K/f+CRHHcf3dX23gtPY/l
gclr4HWZ7ux4/xu2o27Cvsl9v2TSj/LfCKMfXLmOfh+9jvzNoLxCvaBHN5sBaxHxmNJXzqYkrZ6z
R2wAml2SZR/mV68e7l45HWPDfveQL1CnnLw2SZfgu1t8jXmQnl3o8lKjRk7OEXjltryYdvxcF2xN
Er9a2lJtB6a/PkEyC7RXHhmm0y1WjncQ1XMn8cdid+HmknhighBEM2ccsairDiU2gTtZvmQZKcmu
0h/9dMZXaK1ixeOp1sgrNtn7aElbL3Q2aYOw/zDHOBbaD9I5FNnH+kNLnAv61An2CmPtjiYUegVA
yDQG8Jb8Sca5a2ndS5UNKQJDcU2zbMdN+mtgJdwwfl2w0GVr1lpMp/OzEXJSUxmarADqpr93Fl8b
953v5r/lON4Y+K6J6fk92ivXpFAhQGRO3ly4sfaCcCFYBMZwpsSn0OHddJW2KorhWerZmQfyGWf/
jikIf6VaWbVOxTle48a9aLF+jDGplb5+ZW7wiDR7Z9LKBXW/kICMc/FoSEGisFkDCN7ymDhD+fjD
rhiSVfwWtCjbvP5uRPY7yNZ1fmgDzC6ld3FpqHOVMmRNPoU9HUfJt5kWZzbGt0gP9ka499MOqB1x
ikYK93K6WuxtEg57n9xUIiQOTaIthik5s4XhqojP1RxhnjLi7jed1a1g4O2MTG5thr4i9y/S0Jel
67zXY7txNUwbE4+o8U3PJsS+VjQvF1Nio8ujsqN94IhjUFs7WcCNTeagL4sezfTA4/CVyzaYyOUQ
q7irVhT174TffIZ2doLf6XNyV5G9q7rokJALJYzwoDcpY21xFYF89My50yn9aaUZcS3Rn7pTt/lt
JJrrUXtc1NZ0FzURJ/rXqPcR0LRlpqvtWKB88cQqK9J9nUJYMOXNL8gXakpY4yzQ0CHigDL9A4vi
q5rQQY0xxp9FKuxLOdkXA4si/pmjiEhhDMcjwkxQF5QWukKAqUzWVyiG7OkxX5NTbc+N6tKyY5Jo
1JdXYTb31uhI7k400jJb75GZHiYpIFqm56ZOPr+/xgh4FR3EtY3rRSghCvV1+Cdowe7hd9iGKvt0
dUXT3K7nUTwd3ApaaWFx/XXjFQcn9oP43e6TP02KHsfsNjmoNX3MzmS6HEzu83yMoeKkKMTGB0O3
ZU6/rBDWzFSKVHYbyLGoQJsXNmZDgt6uHm5W1t8bLT8P83HgkTg8Pfypx5QNrETdDD6Sxsk+2+HD
H7tDJ6eHW0+P+RMElHyEy3TGUfM5vzHz9ShCeXNjudLK6YG2czUIuj5ECvO3RKuLNKxBXGbtbAg2
DB6mq2z1K1kJ2xK0NNjF0Gz495qVz/eDC3qdeAyqpP3eEvHsY2uILe+nL5ZTxJnAdual16LVfG3P
HcL82rKQs0wO3T0WCkmhsU2S4pzEHAUUC4AumQQH3Ot93m/yNvujLGYS8bsc2rWI1d0Q3Wa+mPy6
RZNrPIKOfPP8gRFxaw7uu6oYuqT69NBhR2j+S1gh70HNpCXNpjR7junp6rJRj2x1z3V71eErztVV
68eHCz8cqxCnTBl/eqH2Nvjh86lV9sVq9K+oAdiJ6XMwAPyYhAKZrvry7eC1sEmRQKvXFSOTPcHo
XhKdFq+7kXbUuRAHVWnXQJYnEyKqAxZpNJB7TOmB4vhi2cN9qvUr6RC1mn9q7whOOJo/HWaTyK0O
XWPuaiM75zWvXXF7jBGXBO+0My9eMPU2T30/Hf2qu7dIJSZ4mSyWjxM3wvw/LY43JYg6k8tLkWXA
XHoeNny1AUFhXJuN1d9JKgBDa1XbgCDhBlvBfFjF7VyxI1lZdDCocETd5wPbUiQGl8mTz5OtS6aH
SPLPrq5fjeDR5+oOOxt4kqW+jOh3G/v7UDmX+ZaczwTddy9RwmfHTdQaM8VaxPFyCL33vq9IuSl4
0vjWe93bO56JGNP07obTb64pYe4P16hLPju+RlZwuvn9OcInvZCmw63GBNCX3B/RqYkAc6Tn3HAv
33ecUBdhsBUgPuFHp2kXdNv5Wteip4H96cJJ4CpGo/k6GTbDj4pYSKV1zOxGc5epMFjqdveGIf5z
ZD+4A6D8laCQ3ddE5LhdUJ3MHm2OIR2W/EV4SqMxw1g16muMbmbqOgced5gQpnGXIEzLieiiwUnf
c6Wufpmyv4e72In2h6kRt2UGkMNZ1PHQK/Dr8ZztNDS0ymdAIKZ9pt8VnKmDSGT/V4LG98++f2+c
CEiSebfvXec5jhJjwxzOPORBDLdj/tn3D5rV/OuXljm/7IVezEhHD8ukGmd4pBu+MZ9Qq8HsThgU
goPu49HLtAwylh3F0DiaSRy+f5Aj8Rx5QmhHMNlvGLcWAHOCQ+BB6iiztyg22jWtgjx45LPtcxI+
emxSm1GPH1Bfoj0MbMYR5Jf47DLqDiIpwP4JwO0wpZAImKH07YJnwKLU3kGdOo2zSVWGuNFGVtOt
2BK5RFW4/E5Hx1sRu5e3xHDMJDsWUEypv3/o8ZkceXHAddG3uVGjNhRFCXPlgE+ddCUtupIOWK6p
vx7ews/sz8n2dxFPgXUdeZ9YHrx1jULpEBf9D9i+ywK64lrQatCqYXBw0HCXmfVgWtitKrDvyGid
lOOGsM15YBoWXNhTYnxlWnoYCvviWRXUkEFfYhTfldX43lcmGffc5knD4cEtgPrylvvTLWRDy822
HgMKHcv2PohI655QSfgcNqJs1x7HnzLYMo+p++5qzsXO5d1oRjjOuDBR39WMqyY7/owxscnmaDnp
4W9F/fUvAMnf4XziP8tk3yAG14H+57i2+40W/FuZHKND6aGRlDuQPX/qFHVzdgf0cA88lJooKJnf
1NRRyq3/AeQmADD+jdUyF+i+gRMQPwS0FuE5/wcRxbdkXxCeXuyg3V0ZXBH1mjn7DGo15wuFTpy0
MEjQVPjOZS6V/uEbn9ke/xvI8v3lTdP2XF6BbvjACf+9P5BIiM0E98vO6CjiOWuKqCMBt9r6+i0V
8uaY8WdL+6qeYzs/NhanGoUtNO1/Qm/9O1/wXy/Eo6+iaPPn///3FxKaBd6bNiigp8m7rYabTWWS
aUfP1Z/GisIg624uHncioJa9IBMv628FA+1C8PTJKFh9i1Wita7cf2CYzT3af75FvgODGJu+AF/z
76+sSgmtTEav2Pk9LZReHM3IRJ9JbqGSkiLUdtZW2v/8vryrlvo8G7+oxBhNX0s7AWSmvsyIA+C7
PCQC9BpuDUd7g2H06Hh0mSx2nJEyhNrOyckAqVltUYI4PnOUBGMcN8Bcpesdd0qGei9KDl6uXyfT
3jV8FjL0WIyRzxYNt6Rv1sJ6zzydkYeNGbDfFv24bbz2Rn7BLmPBkRKALIijjIZgUzjNRg/bdW2y
os7DhxaOX+mkvznKuvjMBl2zuXqiv5FExUKy559PPpuyhsI+LCHJYFXkqllkOjPqjP4vLxURypLp
XVMW/8A0+u8uD0vojOscodvGN0XsbzeokcXoTw2r2CHaY2CiX3s/O+TZz+/KWj1E1/wDgg3+2H/z
uYMlm7t26HL/wWDzpfDoTbkzQ2c8/k/2zmu7cSXN0k+EWjABdwt6UqQkyucNllzCeyAQwNP3B9WZ
Mmeq+/TcT1UtVUqZciQY+M3e3+5yRjfF1kmt57Qarx03vq0nMrJhONRmJKz6IJG4JMdGFEeLuj6X
9sGYHwj2PZTVeS7k1fcxzpkl9LvlYtApSHM53VnoN1vPBKt+QjkwB07JbHTg1jGWNzPnIULb0/J1
WT5sgYHZ0tkLCtClKwAId/Tj4miYjKtHPDju/CzpqgoUB5jpWZySBmustGHc0d/vRJqfy0Ripftg
FkeZAhDcd1zoRawkmEjuk8l0Nmr0GCsaNjujGjPVQoWuUXXlA1dReA49hmb0+p9GjzmJSgov8gby
y22ZqefRDR8X+qWkBaMCt15N9pw0RESgWW8t7WiVJ+9L0drXIymI+aWYuhfoL5/YZx5FmdCyx1cA
oAmzzCE6SB7jyE7PeL/OsSdezcreE3ZSCPCbWvpbM+s9ac3IQYbtVOfvBktQ11z31p1CHhxP9n7i
1Ja99+pIlKa0e1Qsp2mj8XK13b/3SZWzx7nDsRsfm/Jemdy0+D20kfrNieApVivDHdauQfSQp3+G
nrhgDhv/4tL+d/zS308+4eJMMXTPNYnE+/fzZXa1qhGaVe6X9m1p6RRPu/FMrO/L8iuXTr0v/+K0
/U+nvq1Tcnqe6/r2nxF2hCozIiaUZo9A6io6GlPEpn9xZ9H/w0sWQK3JiJa3vvlnrBQkIFYJIGD2
EOGwUNgdQ5yc7FIFTjxCk8YoCFJvc51RP05ex/pLP3Vx9nupsklZOaFO2yQATXwbWoPJOEIzLxlt
jzTFq8tB6JY5YbF8DsStLk0/PIdv08js7FHRCQgZy0GcFep5iMxnmXJUty37CpAB9VScO7glP3sR
nn/0he9weFBY9KcKecfSl7nW/AyC65LVYq+Qr7Vdebbd6zyqvU2js/yQNnUIJtvLZDmPSIy4ZDbS
q59qJgzY3mbyi1Ernv1xeIR8+IoW4OQ56blsrXNsRhutm05L29THyVmfXVby7Q2Xx2mObr2Q0UfH
vACzF0GX4ASVrF6MwW1IUyg3g6L00s3kt83tApnLuUGyKVV2RBsY5DyTXm7BoRH75dvpLQeNTO3X
0hkeAZNussZ9ZWy9WpoSX4H+4GcJw/FxOcEF/dpfXQb/ocDhEvMhWVJeCPFnpiZ+k15VU1HuiU5n
X1fIVdWkLbwf+qbWBRikZfqpWlLSCa3uA01Boe3qQ6y0B9Nf5Wsxy0tLmydpDQfhXAbhHbv+2a7m
FTCD/dK6SXnXFeqKfe8GV/YNao03n+V7XfaM5PRLaiUvkwd7zeTruyYP6VgOJFyE24rBH8vOYDA5
8xpGAJJXPtXoUlQMrboOoX1ZTtVmlp8VWQQwDzCnjp8uJ3/BYeZa1VmwnYCRcNSETfGhdgbDBaZ3
ocY+ypNXYxiAK6ltUf1amlQ3S48tdEp77iFXzmh8hx1crOsyFXNq9dzE+h0NnkKJZzEsW6qxENZO
RDMXRPal7LeRMZDDR0aPHD+nQe2WIsjulpGF9eqnKnDwKsL72QF7f3ZsfmM2W2fWb/c1I7re+8hs
ZNV136//5yf6P5xiFG7LfwyC50zjT4PmMWrcvB8l2bi4IDpfBqIGyeKO4265yK1e3QkHaE70F9eX
af87jvPn+PQon7lDgxIiQPBPx2cjrAkS1VDuMS88F22Ozyrn9hjIfNiMOk9GDkxrhGvJ/Iyw33Vo
iX1LwVNjpVsmnCYvFKuzg2E21+TubZciO2Os2erGaqnFDOfDYZAiIGMt9ZLHoNRVd8t0o8y8V+l3
Wwznx+XIGJPzoGm7DhkQQi93pB9iR7fHw/0Jk/CC0GlN3Ddt3xJSmp/tQsdATBYuF12KMzQqx6At
kFA3qCiL84QNsM3Ga0TRQz1RNfOnudyMSp7NVNw447yRfQalkX48na8qn06Fy7mxvIYjK3tffmdr
1p9nQ39OZ/3csNHssg/Nzc8ENwYDn5tBFYjddmMiZVRtTgLZdHIVSjMu+47OdcFkNPkFM5Vnh6/M
A3nFSu91mVBEUg/6OOZ2Ky5A0X4v4xBPqtuSyvwLb+VOwgQ1+mptjL9b9Kc9SDMHcX0wzfNnoW+s
kJMIcSoURRaQl7nnVbmUdbNdvs86O4VxgnAXOpx+I6nODVsvMDcEHWJtyo8TyOfY0881QdZEK18G
lb0Pk3tZptYYIlbLtGkiPU6bBK60YU3v9bn80r5FxZIZd42WHHWXaVo6XJc7fMJrA2XTJQqnu+X9
2pxOJGIkjIvaITmXjJNxpZ7jLgtGWFbsLYl4C2MYN7nYL6fvMlmr6Bexhdxisf5pYqfh0ZvGT+T1
D0uMoTHoD9pxOXUHhuTI8s8mqwNjTt9Fkp6xBtNsxu+COOJWszmhmb4WciI7PrW3WXSycTosk7ai
5B/w6i11+5Vb+CnNuX1QXdbxA4rJm6VgMvLpWeTiNY3iTYXU2sjmTxkjAaCaQMJw1CS5cT5zRL/d
ms68itxj4pEoxKyt73PGi+ylqz3V7bGup9PPBc/SYykjsaPu1cjjyeklmAqIstws3Xheuxe2sWtm
iCuzAKPJa6oUPR2kfZEdYT/Rp47aMFguuGX6mnJTrRW9AwgHotgLVhCMFzpXPuczGx4gcxuJLS2f
5U42TJ05jpc54VyH3//zqWVY7v9d5dNt2jjVbYdD5KeK+ZfGIp+stDGFXew7d/osOx7IeTxYBENL
hrjzgGRkaUa9AeM0dv6S12jGC2mZPS8XFhJyrKY9PQAQN7ZJY37NM/vn2P75Aq750aQUuG3yG4jL
Z+ohsLHVhZv3g5/5ax3UZJCPWXvDPAjx9H2mmeTLEv+kEs0EjsU9p2w1sdHzPvDVMO2tpmaJPwx3
BUFFu8iED2jXlMzefC6r5NVYpkhIn8NAOUW7NczmvW59wLZYUQHL5I9txSy0r5ht6lY9BpeSYcEK
sDpWpGo3pjGT8OEh7adnv6FFlL/11qpXYOp+L+cLCthDlaaY2WG3c6o7oj9tTA6n5cx5iDQdhnob
VC1BfR5ViByfF7uZSsWeDBmEIkeJIGC5h4Mz4RzutgDb11jnTssR6A/5GfHgdnn9da7/YFgPkr0G
/A4AJBnWtGThXNMa42O/hai5qdgJLFdF5oIP4YuQwUqoGD0OkwGNdUJmquPSaYhOPhqZs7er6XMq
+AGY2xcTEZ2+scXPQBVUDVf9JmlcfW1M407ieHTIIoua7nfeD4+Wo+6WF3Tv/p/S///v3f9i775M
m+hJ/vu9++67aqPk/V9X7n98zh8rd0//G3hjw0dNsSR9QGj6x8rds//mkLFhMq9hIe/+BI78kUWy
9Ph/LNkt/W+WTXnp28v0y/bM/5c9u+maf+52fPb7/JeuyhAAvJxlmvAv5wiZ3CWAQ8zSXVF/Vyl5
mxAk9Ln57dsOo3iTOgzIcVI0N7oV7aaY2HuETgPp0cYZxDk66JxIWq+j41YZL6+QEoK6J0Kgk9ar
InQ3YYtFyOj8eNWNxr03aBdvxL4VVZa+qj2SYye9XlvC/Z6dBlGK5p9SSzIajmW8qlJx0eCHrDuB
vthQRrtFFlpu27i5WFmK2ROr7Wa0e5wexNJtrMG7FCYxz+mqt/N06a8EOlr7rtZAFgMxT9dATc9a
AT+i1UgQ5zMlFLTUxKxhHXJZgMTD2lQqOyLZ26Ly2Mf6Yq3JTM4c8ctol9TTajb4W2c7pfq7yOO7
kAwnkhbLY+EXSN1HVuwpIvK68m4lzNokIzjZJUyQ+yomP9c2dokQIPnj+EEW8r4JoU56Sy59m3if
foFNxFYxYICwWPed0AP4ZjM/pX1Ns4Yft34aejkyZqHrm+eDIL2x6LoumAukqhgOCnYgFOJ+NIy0
IfG95kzfItduWJ2s4RvtsoItYjnvEmVsxxRqdZzX3DxYNPE/c8rvM0c/2Pg3msKYkTV6dzp7Sm+5
94bEPTnD3K6MqJKbtke/Nep9vWpycpLaGCWpA8qyWPwb5B5yOntfhUyQimu/TQkmWDviM9xZZkwn
YX/6kL/ysnwpI4/rwUFFaX/CtwMZA7Jo4tciNebOHfqXsBA3tV+ukp71nwPXE6xbh6QQCzmc5Hvm
3DgsC+869uJNQ1oh2mpniRuzH75wRYAsHF6GML2ZzFkEpevtnc7qNpZvsrQQN0JDct3AhAynlr40
+e7zCZNLTK2WZVfTqr9C6e+Q+XNzL1CQTPO+qopjv3AelMoj1HpmdBoB4nq0Gmtwl5TbsjvIJopO
Tt492CGSAn36tOxvdjTmWsW6v7HgYmCrwlQR8qjneCy2+PDQxQmCTXHyIzQEZeFV6RaDmbEtSjRd
nU3371XTNY0Z6iVdGJ8HmCYCOPdD3q29PlswQF5xPzagHli99GxrlYzyvca01upoVqfIDg+2H74S
owkDb7KhO3XbvEEn7KWaOHmmOkuJUjP5CSztovXspvkGQIQKSH/T8O6YKKiHEEGmdmzCGCnbgHKa
XHGK5LDDljvEhzhuJrqS8ZdBIRiVOMcbD2eM4rhwoFZkOtSpyD9Mk/FELrWB8g/cFCgF7ofzDcLm
mwqwEgM+Z94Zcn6LJY63mAxUOG3TlsXpykFZsuqFuK0yr13RrjHHUMM+DBNtE3JKbQe3u5deou+N
L3yXxNlmzNyYOJLclzRkhMfhxp8y54QbhF+6VnAE0nFLPANSxaRBxNOExCJ7eMJiH2W0oa31AT6r
GY8RRuimXpWGNT9aMQ+NH38kWodqUjUPiob9lgT6CXsVRbhr1/eM4RA/K/qdNM1OY0+SYlqFzdZx
XzNSYy52Pazhw2wtP0EWbUefHcD4XQhefWwTZ1+NPLDx0DRBEw1gNkaJz0wY5trrRm9bWA3zUoBQ
g2xG9sSoRZVZv+WDa2+FJoYTJALVVuZqVp9iLhJWFEiVjDbdOKMER270+l4oh1bcM9wVRLubUWuZ
gs6gTOso6zFqnDT3hNOsQOb0FWIq3zSGgzJd+ue0ly6fbab4BXIMmLrAD6jHHJYOMkFyMEgc3MrG
hC5qZlvVx+21ihaNo682eo2R0x8dqEMOHoumZKJTx82tQ8pDF5VIQ+NwO/nujjIGItfUHUSc/OIG
WuB2Ca/JWDDuctW9DhGE+g4/o6Pam1F0bgB3g+nMXKJIIL4dpcg5VWK8NTxuKJ4ffhapxvdvs7UH
D/xsxB/4IbuVBM9A04UpyzOMJ7NLaco1i9YtOQ1c/Jsu6SB+6mO+KfT61uMyIOCiPIxoEohhMvY2
Gsd1LEGSdCSQbc1pOHkqApkVEvesNYRaJPGb5pnm3ZR6R1zJYutL5E++7yEf79Rb7A7VxXCjZ4mA
BGGSGyDgndZ1Cl3ZNtC39qZ2tWdoBW2k3xp+c8XiBHrb6cZXYXYzEgn3KjFdHFXPj2rEoYGGZIzX
htfOB6tL5qdK01HEMdBTmZcxnIGMgLt6DVKGjjiRCoKTceaG1u3N1kqOU81ydmbFmwmiNxpMEs7A
I2KiTMvmsNsxH8V3XB2AKWWcpJm/K0M2n6n9PphDcgDvtsFX0L7ZY5suZAd9bU08f+U03pAOFt+G
0XQxo3re9LakeLarD+41zsvsiqfJfMx7yTqiTUqcRP6DLMnSNr32JZvzT2mF/hFftksUkL+fCWR2
iK424VBDcbQZgbhfTFdLzM9E/QLcDQg/uYy+Xh/Ho4MlcBcDSYdvomU3S0oZa+D5VOOpHzV5LRH8
MPD1Ef7WEGl8le58oymOHjfjvBiyC1MMdIINADgSW6lEpote+t560FrtUecFvZqm/i11XWx8jQ7P
tsoY4niTxQMbRdyPbXvt5y4pl9gWVm5GeMKAw2KDGN9fF04bH4eUdNkMz1xqm2fVjjun0khMwgPW
Eg6zklqeXDBf7BvZHhqoYnXF7cQkHOikFgKd81ZU8bDKqvpN9/PhYi5vJr1599J5a4RbVVc1Epqs
3ti8aOuiRhwoWBabrcYEIgR4jPcaWUpV8Mj4plrNdZHvCJX/lWmYKWdCF7kv5QiTvcFZ1b6bbaws
Jq3UcTbo6TktGVnt+B3il6h9HuLfXf8L9Ua11v1O7lq3eYxc07+m/cmPlwVe6xY7sFYYmWIj2sBo
7VbjlPf72omyW1HsJkKaDmUZUcgpC2sSpYiud5dBphIOlIIeV1RnQ9QzgOS+PWWVC/sGJj2xbjzH
C/S+SR+SNieXLdORcjgKVSCXpqvXsH/q/JtyyD/2UUOwRUZUN7h4NuepwU1zNl9as5Sb3rIZSmka
isCelwqhcW3bm6ig7UNdMZIpG/mbJd/awKzUlfGrKJSxc4pEBLWcqbEgfARhKDWqL0kQ7GxhtxXU
2ajGCPE263adlR1dthXtrdpmPzTYcEumfQJhDTXOeM7HC3Jchjth4d0vl0yd5fY9Df7YaMWG+Qrc
aKc3N9DH8Eph/PW52FZiSJyjb5JcPcn8OlgOYzOq220bRWckAZygKtyNtYO+zoBRPWUV+1XP3daE
19+1ZbrOvO5ed/vurjDb6rYHR4gcCSrHbD2S6/WYOYtvZgLbMgNDWYnYVUzLLRe+HsnrVY6DynBb
a9Xzs+0cp4KZNGAna936o4+q7KQcn0iZhH9mW6a+EXG2qUvTvPWdX0Xcu+uwNvO9WzTlKu7UKxzI
m6kw32yLk6Af43KVSrCzWY8FXo888ArcpJm2GyCWloV6za1A6awZPXVbFVhREMT+khCYjLrIdjMW
rYgkcWlIM7DbAW1NeVCULlqRbsrEv2alfHeq7oAXGynxBOWuLr/1grlZ89wY/ofbMpkocf2b5iEb
vQ/kZXDkVWAnbyh6bqdk2s+SduO59W12B+8ysQ9a1O9UZB0S2z9Tm95qKORCnMUyJBRajfs21teR
i+i1z7SzRRExWHPgWcWqZbg7xSPzWQ/ZcLfT5nbba/2ud+ZnWzHgr1KTWJYFnOX7a2Oe98ydr1YX
Elruuh82mD9Emjeqqx/4hwgqZbytzRrQoPPInbYPkuRbUngHOavNsLNghcZ4+obwlDXjzuw9DN0j
S6hyMAiNqO3meflHZp09EQm2V1N17NPxinvnxiuWDEthPFRGi3WSOVSCYDxIGu60lr/kT9zjWTty
Zf8ebOAvEQa5rN7WNQ5L2cesdwZwDglqZ7H12vqhr6KXsb2P/BqFQQH5785OAU0jC5rn6NRY4tsR
d+DIGGLxDRur2xuSvoM9nOLv8Za06Ory50Zk++X70lAHmdGdR5d7vDZFa7g8gN5rlr8lIvDY3LA8
dwN9rIvAxfujeeGmGB0wTo2+vEDwjxar0R3XzpQAeEwOVQXSK47K1VQne6ZYa1oP5JkKqbiOG3wW
PsphJ5jNBEde139WRIV4nh3gtX6WiuTg0niD1fs6tt3NAqEwmveulU/aauiyqxsa5qXW6u2EeFaD
QDt7v4TrvoRxHAZ18VgOCVbh7lcn1EWjuk6K+QaR5E6omMyK6sOa9DtpmmcHGwu2eOKI4hQTz/RQ
Ku/RmUprp0Xmq8uixUFvlxoDQjFCaabNQIlDQb/xKqjiYNRWteFu7DJ/tGW+j2/rZTk3h/VWK6xp
rbVQ8LXyQEeWr7DspNS3zM0SwmICAOPbsL3TzOKuC7lSapPyUK9pHlyE5Z3ybwu43GBkqoGX09Cf
RGT4Kwev3qgF2lXWywvSvGsGE2+2HkQcEUOVneOJbahBYngTXbsCKQLLuofCmx49SJEui2EnG7Zp
b27twb6MZX8kHPlWb6bb1nSLVV5p+95rLkjYAvyOAUgViDf2DaOBF2n/5CPAELFRAAo0fF3yBtn3
HsY5YcDFGhH8MbXF1dGG1y6TzACzFdGf36x6TkIrz76DH2pWF37TG7a5e4VnRzeKXxOUWG3yLrZo
vlmWt0Zx18Bn6TrzGM1PeJd37UihN+P18byvOmrWFoZulrNPWCAOiZuu/cI/gjpYTcDYqd22kMt4
BLin5kVx1ypvH1nA+NnuAN+b3mQM25wjs8zFtsu7t07Trw6TejCmoJn2KavJComs7lgPBc7Waaw+
EHttoQytW9k9euYuzvJbnwG7DmtMdLRbRUGeW3JfldnSMD7xs/427PCeNdMvKBW+p365ffMcccDN
mbPB9P7Y5s5XH+vgVEzvCejvk250X36vfURIc0u3Wlehvq58TJVGhTD3MzJhdTHGRTnk79kJvFVp
/d57FG+xuBRghoIifrXDR7B9WWDp7a4lO1s10VlU9amWo4a2yW+D2eZlPxXdfWUxqDam3ybqkIBI
wJdSMZ8iX4gKGJqna7z2vfdUwKftNP+iKCagd7yOVgOGr1pFtQTqbOHTfRu09L3kOQn97GGoYqii
JHeJShJnUe4GGBqaTo9uDw8cGFEQQZjQarUhDOZIwNudk7Wrooh3kPj2ej/tIBRurdQIAPM/pGl8
SIXBTHw6DzaXtqM29nCnfJbOMz/iHLgpLZGpLcfi3pXNBrcVMwR0lixc3QuDxlvPpBphOCa5+4zo
k5PnpKm9oM4HYmuG+Ks1o20jxW2yZDLR8K7tXNnBRLXU5ES/eJgCxJBdG07XosDMbfsmJFH1VeQp
EvY23UV4zYIsLZmRjPdTCY2nybTHlttmEBb1eWrNY6Nb28pwn+eaqxrSEUAHfdtO8aEymEH793Xa
3Ge21QVdXb51VrV1U1Zpznw3CxGYYCbGiYgzn6GT1WwTp33xVXWPwosMpbSkMxVTYOVtHYgpwSU/
wmHR9kzkwBRiTsGwG+gpI0JVj/1O67tfJBLfgzGZYWYTPnYLduVAcOTO6MfbUmq3hQ0CykDOntEa
qWZtZ09irJ4QrZwmV94MGKMngzitrnyFSvOYFsYDrgcvaKYzyUD4jUIThX6TAjBKaYkqAMegbYul
0GtCrO+0gcLZ9xwmTopdGDQv45w1rmDLdG+aosf3sFOLkluJqw3RpgVlEBe3WlKeUsEdl+4PAd5x
Iouv9QlrsF4NpExVJU4d1wja920DVC6N21ddpo8Ev7diF3FGSOWeGT1e5mR52WP77CnP26T75TnR
mQKYSmvMVp29LqVzb7dhv1m+VqlPNzFTipL0oFWfaPdgzAq3+sKFtUmtnwvfHaM9hRPPSk6IrC2+
dTpakg1/d6Z7LDtrnc3VBjHKC+rLe8lvN3CjMMqTghTn6c038GUQZqZRBvb80jblWVkzSGc8Bpa8
cxy0vI1W45RVxSqNAasodbM8X81QvUlHPvtm/wsnwqVv7F2dw6muNiKpr2adwh/UmaktUsRy+iJ1
5XeSZgCe8vfQNZJgbkW2ZsVyDQnzpftKk3XYmQAaAA4YKS7Okn890UWhpKWit8LbSHMfoBPeG4vj
Pk0R86uFz1JVD337MMMX6/Ey5hoBly4bNVN1+0yU+d5Ith2T7KCLYNvYLGu2Zc14siXHhg9E4B23
DFTI3LGHc2iM+sYvRwB67viQil+dPd7SuVIw5RUV23SfE4Hllw9Vl3Fcyfm1xQIfsG3c6VG0sZ3y
FojBW28i31G9XE9W8ZV101EN31FD0krLQlI6Ym3lmsklm+9GC2WDMpibNgOgZ1alpzZkrgCJ3Aha
uvq1G/lr4ZjIVMbA6GV1V3XyXHEtH3PSBvpMNSt41t5RYLUgB0A/M3WmqgMdODbO3p2ZblcVNVZK
fWR5Hhso0s3i3tx3/iw3gxbqUETBGxlURja7YGGRut0Lnbmdz1HXzUkRNLTw26yOQswcYHgGyLWc
atOBDiDw1rL3XTrnHppH1z0ovLkbWCMxIpJoPzghrqU4eqQj+JhjkLBNl7aHQTIyj3IUocTuYLti
F2fG6BSNBt6+49+FRmPuRmHdOeRGdS1hTb6lPTfI0Hkao8dZQ/0Rls+h7WID7LNubalBW8c9jq60
zkAa50Cgc9Ogbi59JM9pgJ0y3jhG65Ed3T0PWc6ydHIRxIU4rUt1aLlvtQLHhGZR/tDqJdRyQdhG
2kY0VxtmNrwFME3mINsgYhVaRHq+IpKNPoCUs6Co2yiQnr9roKsxypy2jNn7S0Csk7/24+bQhtJ6
qvJPlgzv7XgRw7wahPvU1mSBlglhOi5PYRFudFMj2ZgTbcp2VmI7N76LAcNZdjiRTzNe+mRo6w0Y
sTgaDxhO3uOa1OqpGA62YZnUb7U4ZLmBHQDooJU33ppF6qYPq+kmnbCiAxrBvNd5I8PB8Jc9Up5G
6BXImmjtXYyHmNwmImMzYQaVIwU1lAvuSiF0kw7ZnlX2ACDoO13S13LEKgidgQI5PTc15w4fwW/o
OtzuXoqqogNAVJVbcM3EcxWjJE1s7aFbruS2ZS3Se2TagiytEJl55mbw+gDsBMONUofG4W7jjIut
nUcbdGcXFEO8plON2e6PeXuXptajMqpncjgjcdfOwAjq8rYuvU1mcMna0s4pVkiON7yvWewcr9g7
edxgm4CRMIvDXOXfg86Ed8mKMXweQSLEg0yVz/VIKplmT0S2i1PdNx/c4s76iBne0OlwRTt2cAFh
WRmwh6xPY+eb4m726o/C7NYDG/k1g2UuiyiFHNhd6a8xkPb58+Auo8Ma/JxPfFZkWF95zT4sh+4Z
1GCaUKkm9j73agD27lqPtZ2IrKDnKUDVs4fnd1AsHQSKoFG5j1LIt5DcpjipyBzNDsKxD05kPIUJ
cbCmZhy4ZdsAk5PL6A3ALTFWmX1FmaC+aKtYXQ35u5Nh0KuAm4y5seQQlm+GLw/ePK5HHXBOmnzp
EP2jqXmIUusDBwVgTlBoYak+dWXvM4+FfEJT4robpkNP+sjdx28/terFkgKTJXferne6leCVzEha
C3oGdluuxhg8Jr9sYHh0Fw0SNpu7YhpCa01N7cON9COk9CvUyBVDEHQD6sKS68VhWhjMjvqO4/Y+
Yeo3eld2KGvSnre61kJdmdsHTIiPZjHcGiEa6jS+r4b8ZC+OpLHXD0yYJV0i7kXm1eVm8dzWmnOc
KsUqxGkPDKe/8NLuMxUd6ZLWboIB00fzVjnmGaT/e0R9D1bIvifdfqfw7UQ6GiTdOChn/Ca94s0O
+1ddt297rR02cZE/4IjLnPRrKr+jlIFGSd0oesbprn1yC+OMDWNjosOG2x1hrRwu7eKhIchwn7fq
3RDEknYTqY1GgopIT4G3SO+hS+KVcOt3S9Fq+VCOTcb17GPUcnGeoxGZD8Dzk68bmHDr+ltL2uPE
TrGdTfBz8X3Su2++9J+WYNvZzpdInKQO9JFiBE6v0rBnY4kKirZfECTcjuWueUJvepu6kii8Nt47
M3rYQVXfedkcDFXeyXLaJEbPVlYQ6dcbHY9wZ7GlQHwtnC5eh6i7jz9v8PcCsv7Hu9ry7p8+9qd3
//RpP5/x9y+QdDugI6yeAP50hfMADsTY6jMPIdbQJSGB/Ce/kmSQsStgxTxfSdUAvrkk6fwk9fz8
6Z9v/hcfUyxPSMtjLOKOSXboJQhzcqOdNbIAVFllWR+9Jbru583Pu77r9gd3fmrR9Penn4gqopP5
Ap4iM8yOye3TwyWCOvEs+pLlxxWqIELq5481IGpyHpePzr1xGxLfuf2XVCZ/CYT6ZwyThiOwAoq3
t3K/3+l1c/DQvuccI/yYf/9jtnyXn/dJqlgGdmHg1i1Y6yW7UIEZPg7G+Mebn4/9vPvzF64XSZ73
f/x1t/zJzYns5X4BHEh4lc7Mkg/W5bNQsmejmdRHNmj1sRfEjQodIU2UEZrFOrU5/vzpn29+PlZo
jXbwhw+vlneEB33luV4fnLYihc7LbryIcZxrJR8z6xt8piTh2D0EH6Aa5ZrgZX+iFWX4hlCc23HH
rMocv7PeG+lSeePR9+QdOKDamKa172ubCeUlnpsyJI63bVdQhMND5JW4IOvp2Ippb7Q6h+skofMp
cphslxQOXj8gnqFvchOkWw4qZb8Ax8qPkiYgXfJQ3GJKYVXJCbC1n+0i54DV+LfuNkdLeeLoD+N0
8dR89XCJHU0R9qe4wkg+NR+EzTZ7WYYgDdmmd2N56Zp6uPSi8TlRHSzLnPgM5zeVLQ8u6S8r1Rl8
GxNktJbxZFZFAWOWzSU1qcutytO6C4JpHGBdweTDXNz/+r01Gt1F2u3ZqFCNzJVzIPyuOlCHB09O
mOdnMsxx6fXWRZqWdZn6iFe/pcincW5nq/7tFiSn8inDpbCzdVGKcwtFZseFfZf0yju4hhXeZMB7
w9paI17+ZfiMUbza/O7MvkBcRv1OIMEZC3zv8v+pp0KmBROPauYz/o0hSBCQ+D4q3Kg4J8pbUt/K
2xnh2wBKRrazXBNrH6RSzzY90BZytENKXL2fEYIW5SV2wbrp2iPbJXW2Ycet45qcFodxWzkbags6
Ygzoz90z8FL3zIz0ECXl1Ywal1FWM904e9/Tf1uMCGZWbIHT+BC8zDlaM8kj7YAbE6VqMa+zhlaC
OUCxMWrazbiYLgaA56n0p5v/Yu9MltxWtiz7K2U1xzW0DmBKsCejlyIkTWBq0XeOHl+fCx56l/ep
Kisr5zkQDAQbMUjQ4X7O3msn6zuh96TRnWN6Y0DG24QuNqqJOBlCo6aOZFE0ZGbk5/cEPH3ieqcf
KdN9YAKCSo8vkY4SShMaKgU9OR4Vl5xZWSOsnTr2fre6xynceAv0iQ/msiTHsibZqhiLNwtWNlSq
a1WgpgNn9GJLcm1seR/G+HO18OM0Ba0GZ76xfup9+oFw2rusAOhvNZdxIoIF7uAG8sxrZZE+rfn1
F9cEs2QsVGWb5Xlchv5S5IiRNf3qdMwUDTFeKxowRyK0miY/18A92pJ5XtqAm84pPVvwWN2IcBJ9
cKA2DG92ZR6HrGu3uW4Cpsaf5sexFYiQeaqr+c+kNE1BlZDBW3oDHRRj+EAg8k6bvKcxgeQ0A7QA
G1dT0DqzvN1YU8UUrHNex3C88+bs8woSkYKFpy7aR6NAOmPIc36ktc20BIw2PA10/AQ8wDmrHwr3
rqONCk1o8E16KVnyUoNMzXvKVoPb4NIrMwT0fv19bJiEuYX+pa/rQ+EW/m6srGGrGReVtxgu1i+H
td2mMewCi/n0HEJm2MxTRaUP4o9g7mCIx3CI3MB3kr1mVhPsrwWMdDF86oX1bC9w1DhtYJM+9sSG
wjlDs5FPKGPJ/63JCMPIPjGDvMcGOzEQ2lRXoMI3g/YW1nReAdrS28WLKp3laxjyc8oG+ewZ9m5M
nx1EypX84Hcl1WG3/DjLYqvN1rVpCPDuHfHk4Umuu/S7bTySejZTJKdnUXndlxLFB4j8eT+7LP36
6ScgPf8k6ZA8ahPpY3VPS003zYtR7S0R1WD8w2zrsM5DA5I+LIsOBm/kY8hJ6nXMq54yo2zNU08j
bCqNHkKdvxnB8wXG5PGFssixEnSm4NCQZuiwx5PxroouLrO4LQiqMsjBTu0oUJiEUDU/3cj+Br4Q
IT69Sr23qEmm/svcJtMxdsxiI0sHv3/0dYgN860HZGk57blw3eiU9JO1nTPtzdDuG+ZndYUCxZbN
j7wxGKaHc1XHvwyDcd/VMSbK/BFpfT2gtO3nCK2YlgAkDXWcaiygNRKXc8kVOG6X8zqVbC2ChBxa
dqabVDshwSLIiUpEMrdfUw94WlTj14bKwelFhzz64bWivLhliVSNxQ8IE6t6mCgnbEySNF3ojUdW
u+WzbOuPKKa+DXb6M+1/WLbjYG0iY0ws0ZFx134s+LAKh6JeaSLXY8VPP2D66NXJvM0BQVI767r9
V90p+31DebkTNml1zQps7qYHI576XSNoPjYhusAss5yr8zWGnrB3WFHydT/UkeF8Dh3jZxMvD4I4
4hMGB/Ljppb8D8D/MvYJVx4Jp/M7aoXCZNpM0SNek+Yy9IebogvtbWwB+KxiAijHsJ22xcLZJaLm
KWfpudNMyeU3pD8j3Xnna+13eJ2HSMMHpi3piREpPoMXvncqonYi3XiJHebM5EBD06jCAZ5ic4w7
m/lbXv6ctAxUdzqzHGZko6Qr7lIHiU4VXnWseaA+Ub755JY6rbTpnaH9cmJv55rySz/r/kHU8omy
rH/EgvyQ0JSSToxcO0wI8BHmztcjci/kkcqQdx+5hEi1Xa2f0rheNgjDgNLXK3oQghkt2aoI2mk8
W1b/i5SN12IE3lMU4uwAg+3DOX3N+4fYbn9EkDAatAdM1OR2GPVwJ0P90KfhI1UWb99EDdXnbg4Y
bWyUxzN14Mj4hkMI9b+xrhYa8bOiArxhUjruJrPbT7r/Q+/QZA49mXAZXJoQOwMKlfpol7aHsQqN
Y5FTniDDaZOIBi8wQSj8ZYHs/NVqZ4RAPUgZcZHXeZm1pTGG+ZTrLmQC+k1ZrHkYLnXvDqot/g3b
DfQltHdVkWRH3XFnWsUWhGAXJGC0kn27Uh/PLllvAdBcpjB3JsKkcxoN91Rf8gP8GO+sj6R6NE32
Le977Wy3ODtaGynXsNR5uS8ExFu3491D00yRHkSEJldvk+Ykl/cj6+FFrquA+AOG9gUyd98HIeKw
i5ANlyrgKNO+l83b+000JwdpG+NxhqS2Z5FNc3Gd/JHoNmVZfFF7giLycXDIa3BgRCS5j4RT7S6S
gjOZNcXWKo3XcoE9p46rjTuEBCSV/SdudUd9jNFo6PmljZBGxOteAphKdIV1mqmn8hMsT3q9lJe6
bSvinyXAv3Bhad8J0TCoEBZq9rO9cUmbhAO1fIF5XDJsNeWFwf0Sl2664wu61vz1F7luGhLK9rGD
hXy9lcWk0aMsWbmvjg26oC0IGdScnWhN/+hFENJds72ozQBBL5hqJyUSoz9i+9G2rhQrpyPVz2Nu
OxuoxASSTyalqoGMutk5RHzj6AE1ZFglD0iJlyTFMapxOPfVBW0JrBuGQM5rkICR1Lh0Zcc+8e4x
0NFcLIjVARoKJ1XP4L6Gkb7tJVKBIuH0cXSUeJAik4sVVQnvEXplMXE+oCK9jCxPgnKicZFKb5Mb
xJNT36Y9Zc/1hdpCfen0HkVHTSKNZRHfsBAgdRlqvdlSXQBlG/XNxcTPfCDd49qlzI4gK8pL6RBc
bLTROrpENELUQZdkc04piuCJD/lRxxXllUR2uHN8yTxQ4Lb6DxMqbuDCK4I2LsP6IUQTDYO+Te6w
tPYnmehb9d5Tyk8XtdclXFthf1JWneUDzJbkSQ780gz53Yz05eTT883NRAL2d09QTqe93oyX2Mat
1NTMZ7Slf+gK3kCiT59MWvBbUlGvddl6m0UnVYvL9hdI6QxWjQOvI2I6h437Kx/0fhmxVNDWhkjp
7St0QpHmoJTyqCYJ4j5hrBFtO44TUolxm0idBIsn+zkcmevNfnNIYri2Q/uaFgihcT7uixrJ5bCU
nLUtBXM3TX8pjf//2CH+CzsEdgETW+N/bod4/FmW7ZwPX8t/90T8fuK/MIT2X8I3he17YAt0BCNY
LH5jCLFLOBjfDO42MSnAFfzf/+u3J8I2/+KQ8OB/WIbP2Imz818eCf8vrBEQUQwPTYnAZvHfMUlg
2Pg/zFYupUP4Bjp0CMMQf1rC88Jql6LWZ3Ig65cxxcIYFumLPdMjJkWmxpO9p+X7UOb6sjd1AZDP
xA9XAJRry9w5klKcP9eMHS0iggVi4MFfOrkTiQ3KTkQ9w6dO7T0fpmuFbHn0YfcUSOARitMi9FiM
EBo7CI/UUBLRCn7thUUbCJXJ8zRO1d433sqQ8S9MFo2Yn3l9rSzG8qndmznIfXxGuRM+Vt9SSVKx
zGhbOyxAltGPj0kcARYAVRxk6Nm3bZNB7st67zDDug/aLHrzrXztdzmEMfoIc+QoUtIQu49p/Jyk
iE1mHz1llw7HyHQ/E9QjabKS39JGv8ZW0PI2wIbPTZCjwr7aFVzuzCRiT8tzPCRYEd0VK1wMoLRY
a7b7dkoWYCUIl1glE9SesigNe2PewlgkSlebshMTI5QtyS8KNQ2leu2jWLviS0p+HLA6Hweth44l
hrJINdXFm7Hx4aOdEru9y6y7cSLFLLPJvY0HKGKlTyayWMCwwjo4TVgLCHXom9Ni6uNO+llyP4Pz
3aQ+2gsx3CUkRVyw1rZ4Kq9Un+/IKQNt7gJ5nNK238m6zg4Sa1ygC7r0tGOzvdWuzeB1VjiT9Ajz
gVlRB+Z80Jk42KWjrXHfb7bp+Jt4AqRbRSks3DputxjYxgBy0gdB32GQ48JczjvGiN48J9voWvc9
NKqvcqI1AlDkoQfi+ODYZs2HCvyRZtIQdG13RxFVOzF5fyCtzD26SWze+ybm/Mr+7BowjcKovk61
X1+IW6NY5SL21S14t4t3sCpt/hD2MX3NKQ3SbPQv88IkA+/fKY88Sp8963qf8r2oKM+3QO52Mwlh
e0iVpBBnMbUPASLfi5p2mwl7INLLnI59ThXJc0fn0KBOyKutTMJ6wyR3OEDJ3zul9rPJ7JYMPnIn
ZcRdqEqeO28fj5p7SqnJSDPtr2XLpYBWQ73X4c1eeUpDljrnSZjzwbla12+FzXKWjPXdOJn9aakH
uU0H9wseYCaFEx3nHJ3prkX6ECyd/mmihBggmfLojTV31NF+wHfmKVP74ouKHlcbfim08VroMKtj
gzOuTO5sGN6bEWY0UwjBWlTHkDfgapf5S7sQSmBG87LtW0lzTuNPpQ50qGZxVxG/LeD+TRPTN/Nl
TvTiiJn6yde8vW40NDVNcmWokhzyJPwAB/HnepGnd0QrwKJvZKQmmrjsZRZxsytQEKHSIiuIoI2l
dVHvLaHF+cICUXf3HlOcq+MB9PSkYQVE9cFZKVto4Lr1xKf8LUlHYhQSg7AGmv656X4jsu1QFX7z
YPk+ciV5ZXVibWkoIGr0C7wl2Udo5FemZgfEtwgExVI8ZV+MafiRjTRZl6lfy1ceC2hd24x0uHaM
3ywGwQOj0V/ST2FD+zByvABadLmghC1RjA3U8gphX0JvoN3ZTcaGie+4nRv7myXy5Ww08Z5IxeYA
zJ7TL+zyvWP6H0oBaN0At78vM8OFQpmw7Kgg0mCcSBqk530S9cFCijjBq0/SYpZfT3FxxGmlbQzb
PYyUslpqMxFlAoQ55cfcbP0TtSwk8pesbw40HVH5MD44mIHQ8R+luWyTMC12pNR9cjC1bcfcatB+
tGj/rLeKttumm/tk3w8z2W8WRmLHcAC2T9nrQMLYdmwTQpnwnexwC80AZ4Opc9rXxWagG7sPnSPm
IKXHfTRQkgZLEePDMMJAWMXDTFKpS1D7SHYvRo3a3VTp/LHOV/YldZLnT0tusSoJ+2W3eKcZxz1Q
f+DaerZ1J1QIM+kyyGbPVprrV3rXDko3TDTp/TKv3Mc+qu5Q90IOd74363DtIxGg5o2UonBRIjpH
syzCA7I+zl+p43no4DM1mVYGYkTyBGvadX7YhfHMwouJdpiStOwaWyGWGYYuZfXOwm2WlG8YqxNz
o1ET2uoRkYCWIQmXEt4pPLq9/k0fkgb5dYzi1SZ6tzaOUQVB3g/7VZgr0Rfiuza7rRVZv1iyvGYO
A8YsfawPMkGW3KV7w8MI0Tt6u1py7sIFS1c1cyp0YDpCab1YSDMdIjxI+2j6o0ZTlNKccRjg0GyS
MtrWLWKgpZ/3zhzoKC22VbNCOsgSrqo1q7W774bwqZFkDxZmE1g+JxErepIvPzcxCcITxsR9FBOd
jUn61NHhPZNV1aHiAJ6Yey/IRLugcJE+OB1CskkfkHl6ALxrGEf44Vkubj32g6TkM4Yse2gyJh4i
jJ4kWMLSjFFO108TkhHUcgYF4T4njiP5MuiOc7c25dM+409xkA7K3M2hXFLd8a37wi+PWotr2DIM
YP8+jVOf5gWunPG7NxCYIElbSMOvEThyf/Y96rRyFznFdNYXWtgNlBrNi0ApRAlfD0wA3952UfZ9
9N1TLwqB1OUtmb3vdJ4MFk+vZE8fxqx7NOzxLRoWQkCb9kFLrwwKIcAi/0Ks20PIG6RISAunh9ZK
d5B0AxYpmTglpE4E7tDhH2nsoEfwwbVtRnHQ1BtmG4e8Dk/JcHJkQzULFtLGm9tv5JEVdP+1TMRn
U3pXo26YjtgRqvs0uqIofKiG4TWbV0zy5N1FHSdXZ1l3UBLIZp1KO9BTE/lDBfAJfYJkdAvcyj0k
RvsR13eIGzD7YU6Nt580C1nA8HGBlL5JjcygztptaaGbF8SO9EgMeIuRxuqo5nvvma80OXni+XOZ
xB/LpvmhDSAWqSBt/XCtB9E/yL0PNlhTPC3uIdTnnYiJ27Vizj47k/u1GMvcitxRWqgOtbxepBSc
0uGse+XHyKMFBpyvjnbVaBRntcF8Vmz6vKhoXdCrJg8KO1xIGE4YjdNZ1uU/N+oYGR7j+x2cAEw5
BbSAdE0MQJzxe+M5Xn2WOj9ZLdrPbVchj80qgPfEbfDFcJsfZ34aEF4WDbzLUNPleSE+ZNfXq/Yl
qeZTWpM73iMCSaS2Zjd25zaqf2+yFsWtuqnucOpRbNUfQoIi5c1b7zWm5Xomh/7U2kZ7UMe9tTGr
9tRGPaLtm+9OyhT7dkjtqf7t+2uqXfVgow65StZzVgPa+aYontVAs133T8I1s0OtZfeov8nQvrE+
3WXWyfQMT65j+79bqt5CAC71P7qrqsUa9jhUJq5ZgWqTyrVtKlUHVu2qg7fNH8fUK/xxLEzgqYCi
Pf5x/HbTCxMsEyn2Gtyr2TaOtWWjOqHy7xZpLUYXG81623ad17yeaTOs3+Dta/1HW1l9zTndzIXZ
Pg8S0/haZHm4o/jBMd2FxtHa/vb2ZLX3xwvKDF2KcOOESFN62rcNnfv6bK4bdSxpnWIr3XzeqLeg
XipT55h6wfddeDVvJt2C3TQv5bnXGsxw6162zDS3865YLyb9j6FN6NfnsbFdCNmiv0YUVzA7TnHG
3HSKjDZFLQx+afP+tUVRw7Pf99Vnn5LKtSEekDzWcuIsf+9ymxM2iPWLFEn9ezN2d1ld6Cd8xxla
7UnyF6ndqBEV9OHo4DQawToukNv1Z6Q2LmFuS1Cvv6gSsSG5HCxqjNp3CIzkp2Ot0Nh55cWqm2pP
X2/aQ0oGnrrtD2nGSrTbhaVLj76uPmuYUi5VMqD+4MictfKRw/TjavmBrJGSTJed2c1f2iZE6rBM
z0Z7tWeZPXuJc0Ao+kmGkHZcbUx2DVPpNW9P7ms3JAkctyJhtB/KNRk684qn0qojUljL9BCv/eCq
t7J1vGQxJ1DxVMs68zA1iD/EnP52tnp5emwX8d0kjfM4EENt0Vul8+daZ+we90QMG1s/sRBfSD9F
CMIsggRfHAd9ErSixVbbQy0yMMzfmzSoD41AKNG5LK1rC85LSPEXRz8WAGfaQswkIXkaPg9mSemo
hv8SR/T40hzQURPNAK3G8he/8A82F3oCBViXaVoSA/LW833R97QxRnSjXfvYtVCSQwGQGGaffedT
0UTNKDdxhOfdtJgRGhK90IjpmWBWE6zXgjWAGQWnX7GOyuN6zs2D5NKidm8H/3iMutdPGOBuj6ta
8ZnCah1Iy79T9+Vg3Rhl1octg6do1Y9hxZm2eCgj8JDWZ3XzfcOyJPDzjOt8b9dnPKAGKrqlEadY
p+cAE5OLkE8hmF+gNviPk74Me/VC7ch5rPZkhqcyk8t0QuV+uy8sy2Y7rG0PdaxZl/j6LC7qif36
7NtL3G6WrTPTbEJx1SYml7IM8ctxhvOZrTKaGqosx9bd2yb30vYwivGU5hQ9bae0EO7zU1BM5RnR
0LoENd6P3e5Qe2ojUF3ltOii+kBM3juFWd0RZfNXPMA6AwkvpzY1fs/AYJ5HsBifl/pc0tpNDmmI
fi/R+Q5tYV9Jl/T27voVqO+BYBruUN9rVMDSCdSuuV6XsFu8UQGeMMQAzVGbua8sWgUIoBEekB7o
u+G2J+6Glk9knse0No8eEydnHWCYl1dntUdI2++92zGQ1bjVR8yfWJxCZID8GeV6+fVH9SdnaP9d
kaQEij3RIUnQpJFhnjCJHOc7cx2JTaIMz2pvKAD25doafWpyZRD1fHAG+ujThF+Tn8aGRU4CS2N9
V4saEKv1vak3I8dV4Fnq8Vb975OYnX1VW/eW1JpzmmvtyRu+zClI7bGfD3Wtm1jfuUqaIpF7nDBP
1vqqrbo+plnUXdTtKafvHmASSWn7EY/eBk5R0+lfZgiKcjp52c9uHfzVJu18opmJfuAjLzQEaxG9
OKzc+Xlcj6kNnnt81fRxt8Z6hqnnqTt6J2WoytX1AyEJ14E+kxi9C86tfzxqfaHb/6j+L/X0//SY
h78dmfr6Jm8PVM+7HbvdvL3M7e3djgFWYB4UUTNr3RRn3t+vrB7sFiNTj/f3fntOnHvxcTEwoN0+
J/XnacjaGSPBLUHGHs5QxYdzPURij3brwUQkda5mN9kBGAAgu17QtPXso3gVV0d7FWCpg9UyfRxJ
+t7baSoghKLoX8VqFe0SHHIQH3R1yqgzV50nt83kevcyTLCpLmmt78an1EqJrXTzAdwXl/9xwTeE
u58GRFlhNgPzHeKSd7mYGOv7UW9Cl8PLaIqSTuEabm+hysVGRbevXpNgMfd5hZGc+RMq2XVn+vjJ
KbZl6gbaGKanYp2BJrPxaOBhTQIu2UhKs+6sXoOrOOCYcXG6gzQQnQCqOSRd8Ut2yH7/p7FQdkk3
/1eNBdv0/5+NhYcs/xpXxb+Blsz3J/1uKvj2XzbrVtf5V3fg1lQwdOsvXafn5rjmO4Xp76aC5a73
uIYrPPhLtivAef+rqWD9JQxodZ7gP1qf6/13mgqmof9BnuSA5aKs8A3ehmEp3NM/yUtyyLwSdQTJ
EIl7yasZlfdcn+EG+Ns8jF9J+YQaspDsmE0mdIGXjGZHUPXGRPJYsSkLQgJnIp0g4tskWs+cng1B
SHpq2ydSA7SzbpMrYNtM7SJp7XrzFI8ry8I61LqTBdZAIPoou29Ts9rz2orGfUIpwFu29mwckY7D
LxC+d14sbIctgkxwRfREzUq451o4r7VDBUQSELzhyiXOQzu56zVM/GOj2YCjE1xMerJ1XF87qvtN
5teoWdaHNmNF1HhBr7fSslc/n81zPXOhU5uorc1zSMsDxKyLmnO9mRUFzO6FueTtweoOtUnWh6i9
2wtQ5IQz4pQ7Y6JDUshfcTsugeYV1Ht1YizVRjd6IPELclYWhjsBz+fst1yT3/dAFxQEXQakkg9B
ZCCypayGx3PJL17h68g6fO2pbxJ3j6KDGDhjO7TUdnDzl5fbJjVoNzA984I5o2jIundwUH3FYHsd
s74kIrk24UBy+X0B/jRoWjMlyRdHfiqLR/yL3wWef0hQ5EaybPyULwWSlqT+gg2CCsHsPoUjYgQ9
Fh4LGvrrbbVG/UTrcKd97j1W2taQQ2PRssDwJxBGorhaHp2DkcoGgM/GpPphGncTme2rVAIpoh8J
fZ/K9KjHc3bSPGtDRz6i7NAb8VWbfyEyKO8GppC4G4q7sS2JIbAvMrX6azjjHOvMbzDoCWNcdUcl
jby7RuOmIRmwLaey7mqkYhttGFF/5MPLDJdiQll7FRNAIem0cLw1J74zB8KJNt2S70ecIEf8Okc8
hMW9Ha9T7UIOB2uMBntjZGC7HTnOB7vRDpPdLVQ4YwwlxXgt3dAmKxSF/UggvDdVzlXP0ZG63vKq
7vNrYv50imUFAVcopnmAIEr3ZErtYPCn380rwsNY33XXxq+DZs57mcR7dd+yPgAlEmVZx93G+vJR
RKk8dHaH3yMrl6uEDnUdRcLn4eQYObTv7tLR6V5DPEZYmgdn7u+QjPKbb22KJ7hO3D0Lm387NsrP
Ms7ukUkyT8/i4qKZvg4tHBpmGREr6VfUSfjPmdCuu+rgbVPG7k4rkNYwAK4Oz3VBgB3ugNv2om6Z
68Uz07FtTYvrbQXLgw2C710jnxYn+khfjijZ2TYvpBQrlbYz8WNpLPFIgDIBg/18TupcA/o5wGZD
SdM7S01FEU2TSUpQTqXbNk4edOkYZx1YG+KZveKLKrOM5jwcK1/QvVlrOqpY9b5bu/YW01R1fJeu
f8895gF2j4bJXDdj/hVHGk1S3yIdbb1sF2u5SBK/1pLyelSHfInah0w7gGUWEQwMCRTL1gphUg/x
dhRGBLsyKnaygfyNdKmV58xkzoEs9ns2DcMuXue96bqZk/73njo2ecMBsKtzaA1MoW3oOcCVxLHo
RHKsB3/Z2TU4Tjf0v1rSz/e3KtZSRF+NRBq790+yH+1N5U0aYTzo4kmy2iYWAnT4R83WdBacwoYN
HH9Vdkyc2ODWYjPQuwpBfATcyQWRxxf7d62k01nFCQrSibmckSzq4BmYAhEJudediLyJ5pD3frwv
IMPth7T7aC0zo7GH5B8e4AcwzDRPIZhuaHW1MGEMiGyzXq79G77GjrTSMRGStZoFD73FxBmV13ag
MeMk2o/SGnwIF4HRl84R5cZGVVuEmoWqXVWWaddpp9obGyrLXqIhb9f0+KCMBuoEUAUZtddW1TOi
GUJq13WTsi9gB+NypQpqYb9evPKwonKaYuByqZkkaUcfYrV8IC7rV+cwcpHOmlnVmN9NF/yO04f2
3lraJyaWIVei1jr2PfXKz077MzKs9twUEXHsi8ZV1A1Mh19q6btZQNox7jBP/Eq8lHL4+si8ojFG
AxWH1ProTOTzNgwrWpNpv3OLtD56o5mQKgVVZz415eydkmJcK/HaAhNw1lDL2G9m/oxJbjj98ber
m4NaXmZLBHMx9t4/hhb+jamHy1F9KGqjilPOJK65OX8jr54uRyosCkNWCV8ITldFyQheToIovokJ
hOPsyNYTNHOYUs808aTp97uwwawWs+Y/L/eTa1XMnY1925X9GWLWdUQgechNLabgTCJQ76fGNjQA
xCZYaM/YE/Gf8RsxJH0CfV/TnD7PPrMAfYhfEABq+76gKO2nIxSbySVn2hm2TbPwga8bVg8MYCwY
V2VZHu+AQaQ+WPWBMPp1EQgzGpRyAjdQcC2oJTSSda15K7mpPXWsXfonPZLdXg1vN4fI7aYqyBWJ
1m+iyEW4X0VcW/uaUg2//kg3GA3Urtp4FIJWoKVDs6yDpZh6m1pHAq5K5GrTGX17MNvwfQwqFob0
uIs3JV5KhPvDAyslrLS2/uW9ELiOt+q9/HFzCXXtUApSO9aSoAuwJuy8U5jV1HaGBsnd4uVvrYPo
b+hG/aw2rZbb27bgE6n0yL4abtOAbXF+Fcy/dlOsxRfT1lg11ROduw9aKPB5kmtcrz6qXWUO/Jbe
i6Jq8WgLCVSHiTzxWxSoRpSapxoNHRrmvTlGn/Mm26U8MfGacd+6xCMEjZVdeuzKB1VvVf6mQq0n
b1Yndc/tbgN2cd9bJ+WKuh1We5RU6pM7fLHW9aY7ItkeCWtRt1SJVLUgbjff96j0nSyo232DQXGn
jlVZhKlXfY61IypoHU11sEvXwfOKFtOk4QF2Xb8iCViuTu+fhlrz0IIWuMxk+TMpBuNsaJZxbuoK
eJbvP6m6cx6Z/6qJr3vEllP+uJWlb4/5vx1zEeAGlRZl71Vz9WC1KUpXHo0GO/et5P73f3Q7JtaF
tLrZT40WaJpFc2/96dV1kYwPardBHQkHaTLXCXuRBhMDOja6PZpqiCRWxbD49yX0dlPtDQsaDnAQ
XFzVbXWZvd0EOLgtaN6du4nKJky36b1urwr1Em9SjmeB6tG4/o4cG9t20VJii9f6k9p4+tTqnFy9
dxyaMRitur+qzeSyrp+5Iq91Ynq9xkrkNF2PK/K69p/XQkS4EGdwTIYsPKyFQVTW9synIepoWgK1
O8GzRpmoGdX5z7v+8aiE1CxqewVvVD2KcAq9qk+Ly+hDhA2V2Xat0ao9tekLvf19Tw20AjWmaqpp
WVMc1S5YN1BTqtCrdmdr4ud6exWzdVCKudOQX6KKuNhKlWoNVfp9f/F/Hrm9ZKiKueuLq2MT/p5T
j+5hPfzHo+I59ub3e9531f/+/kbUQ9VteNE8St1+/x9vL6WnZROYvujwAbgzA8T6N6q/5o938f62
b3ffXv3/4xiRe6nbUKDZsxA6LeE8g7QIEFYFUCfQiNTWgjp5/kDzFfZcMsI6MZp7O8V/2o20OVFy
vqaJN8CNqV8zalRMZhdkH1K3yU53H1vU4J9YCv9iiv61c9HGINfHTrDADa5MHm5UdhQUJgSQpI0/
Tg5osD7NwrPw8czG/UxQkAP5txXzjvimbt9V3QcL5+q2pt+wweHVbcRAUOTojdsepoxYKSSdQezC
4F5oe1y0OIE6ZZZ+kK1/pg2gax57KKsaFz4SIDvkMbuG+Sl6j1TyW8CPBGkE+JWs8wPxHz+JnIOz
PI1hEOvDZ7Obkp0Qn7wU6Zpbp9kORgmMW7nHbUt2Ib6wYT9U2KDNxkP1IDTr5PaC+MGlwutCQqrG
55a39qWqup6hL/kcIwW6j+Mf4/wt98NDaoFeH3At76MyfusGHdiRFZ/shgVpWU3nyLIOFkxeo8bK
nER4mVAp/8C/h+TYdw5mSEWCLto+kqzcetm9aa74QRaTBCSKyHvm2spTKZ3Oz9kU7q1s70j8EG1d
0OjPxS7OrW9ZmD9Bu0cbU3xDubbrmXI9zNjHC8lct4HXaSX6YzPTy6kSCATsySAfS1Ycdl8Hkfiy
YKTb2qXfnqosh0cPDOSUWthCWGUfEGTzzQqothHwAZkD5vK97qu+YBqeZPQKiwoFv5aVAYUTsgRZ
PhLSNhyIjBWbiXwLFNP5Hlke3BDL+5pypp9TrtS4zodlr8fJh2XCFu+aFCNN7W4RTEALZqulI4zD
1IWMiGW0iQHBHsfIePFGBNhWXp1ASdrPie29eHUOo9Jg9R5lVIaN6KFv00PXTON2MbWdT2FjG/KR
k47sH7SRAKuoQAKXpCHSgfbKvwbyaobBY5QIqhIGuLURTggsw2TC3ArhzTaF9Xlw7PzsLPqDj3j6
RE1dEiqRXjGWzg/+rGWnQsvv68YGDMz5ahhhFdgIWoYG4kCVtzt7nDk5+8XaTyY6s94fHxF4B3Zk
NyTcdN/MdW3p6e50Gus3zfYYVocK/gCYwxRpvFOglivLzrnzlsokTIyyqeln6cU2B+uAnfq5DKx0
BvKWG+GhdLJPjeV8Iyrm2fZ0/RNcs7eaIQoMFjhHr4H2PE6LPJjLONzpOqmpNqLSiVWkbZKwNA8F
lwPsKaGc7iu8u6LvgjEznkTVt49z+UtfkhfwsjSnTI8ObczY9wFEj+5nz7KuTg2EHgpY2o/FMF5L
snfyOEZV58dQXbw2KCLQhlmOtoGWKoncQ/uDrpWzDW3/BeVTe0S8j9nvYNtVtWlE025wfYGe0PKR
qLGQn5tzXqhqMc3zdqMGeKAYwmubm4ARwx6rv59ubHKcAE9BVCwI4MVCc0h6l7i01j8XXjztSeu7
b0IURZgayA3XuQb4ExEPuQysipEPHyFaGeo+Zl3KPdbdtyJETyYJhggcKD2j/lK7WnjOu2wfu0D5
4JtcMrSPT9pEhlNqjKRhZ+2PsfORVTBGIYMqevq+rHFhB+Pcae8RsT1GgyX2vTiMlfdh7Omn+KLs
tp6p/0CIe3Fmy6QhlXz9D/bOYzl2ZL26r/KH5rgBb/4ITQplWWRV0RTdBEHyHCY8Ei5hnl4LbEnd
6pAJzTW4vDxkkywDk7m/vdeehzy0/VgPI2rdVy3H17YM1B1ApWerAQky6VO5nRQvtPmsVP4tAe9C
R2+8Pb7lxS3r2PIDmYLnpHReHSN7C6JxD5f0yVgCjHj8f/WVJ6h/iPNdao/0fdpW8Vi4/pbp7Bq8
b3/JvdvWKrAnV/mDmoxyLZjd0UnY5ZtOJliqJ/JFqQSYaYAFTsaPXgzvo4+9dB6uSx0v+lXOCZI/
Bgm0vmmZ8ZkZXq/4CDjrXJrupyq3HXarEHTbTaDI0dYlyoY3+OtR/x5iqa8HQ337RrnPlj5SI/DU
tiRv4yW4+ZAyZ3pzeYFKPwa3RjI2HoNu5dODuNGMIgBmLwl8WKW5OHZz8rjJp6TSlUpF/F4KoxXs
r75uCGaz9fS5VcFwpbM3x4EPslrAAklwy+qlATMCg22avNp2Xa6dysZD3qpPLN7gYDEFw24mSRsb
7Zop3Np8J5dqhpHMvD06lKwUA/jePok22US6qDg2JqAyXuh2lP4GhUtKVIvfbIcuweg0SmgX8VAl
Ozvq32wrw3O6oPgH59i7Lk3NZXzXLGFHEdhqy5yX7mHethQfKFs0Ei4kH00ijPIe4Pyeu3BNxg+k
h5dYGzOdX6o4las67dyNcs2SyN9EvE+RsUmG7N5NKrg+aOxWPH7Ypq2vU96Rts2fm6UcB1bSb7Oi
ug8ZioA4+HEb9JD2DG7+2H7IOL3as/bBPKi+GXG5h5gyswPb1dMUlSbLgvhsKejJpIJ3Dsne0rj4
c0PhTUAaWUGcnmHghqIDgD3ZXIxjEOA9rB7KA7GpxtyXERAeKNS7ehEXyCyR+r0UJf2FZWoh89B+
VRkzpYUY3BUGi74rkjCubLhOKYbVONB3M5YE6AFL4nM5IOZbHMWXsSLDmvKWkTk9TGLi6oCpcGN4
3lErBXi2SlI33eRbMKdBlGdnVn4d3TreVTIj7sv4AsekPVbK/rRLPBayualsaqOZ8pibMUILjFN/
4/bFYsWiNQ9E/xchzqd+5nUENIXzP8IRx30sRpdsMZjXrGCV+WA4mDsEjlNQJaZmdRs99vqNbFMi
PhS62Kr8zIGfb526GcI4VSvEX4Xx2f/A4waK22QJaAXtWSduBvfNCpXl7VKfNgqnEr/Zc6Di26IP
XhqtfKAEmf4IO5mQhOVFpzappDem9PIbMwXTonQQyplpbWU/PLDL5UbNWdcYGlc4Z0HTYfIZbaGH
pjE9sdl7rEz8/0NiwAjC1qYBxiPfchcv25C5eADxkxMcU2vDz+Y72nHvjUQ3jlqnKHfTji0T6ZXR
yB6PFNnqea7lfaAatGbf2MzCwvMvJLaAGvC5XMeYj1jdeuz5tFfNQ4Fr2XuFmY0JFPr9FrWpvIgk
8GDOAlmvgncuRzjEWcxvZWcEm7wfjZNqsmOj6zdBwB08McTInbYcN32eMIGh+Wly6MgxpwdSauPF
s/SloxsrLhp4AhBfYrlFmdzbboqhlgieQPoqi+pIBci358DQ7LknrfW+/KKy41eisdbKvV7bkjND
Nc718TyMwyYbnkqWhDuzki7t6f1BDuDiq9KY9xaXBi6IgX4/dOPtgjg8zzR6QqZe+/kQwLhhr+so
KAnsYcPCaU+ZHTfsvUYqqhUCZbBwc4l7JTuchus0sRvakEEXWi5U0i4n4unh/cktO+zMxN3ibCfg
Z3xiVJVUtnNVpjHbXwN3uE1p42ChFX8n7V1aLljHlC6+MaLiVz5Y7qNHYOkpaoz1IAbAVD7WXGK9
Tl2/tQrhvO/MZ+rbcx6RdV8I50UuedFEv6dFeTEPlx2VkeAdxjbAP1bND5UJLWgsoPPAClhP8VIp
SN5wlcp+n49H1Wf9yvF0xGSa/dxBD7VqgEM63lARnoaYji8dg86w08cvp/SntfKHhJpzvqRFS8Nr
Q3eHt+wL6NQaLAqE7AjL3aC1771gMmfIuVt7kgTSxFwMM3bRjzEoQO42Q5dDaSAK7SXFL6vEwF0U
nst+zMfZlGj6qqoBP9a/zZjWZ4CE47rL6Eafgn3VuA62NqaDWVzJvYHJNEw9KTc5lg12OfYSA9gy
W7zLXf5yXjlg9NuUe4N11ntuWqMNDDqZYVAvYfw06d8xXoFP7JMZMCnGpy7tueD5m6iyPU6m/sMd
u6esD+7tGlW9ntEYDEDe0bxpWnAM1jR+TCUInMIMXlQBfkQHdzTLGgfsLNmuxVPBkT1sENKOno+b
jBETkj4CUOEHh6zRlmdpUmaIRxkWsdJ3JFbJ6B9Vknw6FFhghF/Q19Q2pHTHgS9OndHZukL9tqf5
VGTLG+jKA+8Z2zayVXnRTNshqK5+zf1jKgLQ9sZOeup3X4xXMxaHStg7lvUfEb32BxGwWC4D90Gn
0TPWxqcsJTyQa91N51CXXDkUbmAhp3V25fickNVoJ2tljbALSHZEUY0I9GHO+NzlIILNTN0nEVYG
zYLYzQqdzLjtYWIwoqzHY2efGA1RtTJnECHm4qpnpALmJb5mFUAL8unM3gUlyNGO9Dt3XIUD5Bq9
65/n0qpO7FLMLKITZ+Ylk2SZqQOzIVh3X8xtv+N+Xr6F8ChMDm3XvnKV+FUzPNvKwtoZClAg4CIg
cwFX7cjxaXgYxa3SFDdR4a9TJusr0TFaAK1NOr9+doWututUE/4DZ8/gyIxdCvGAyWegl8MXm2M4
qoXzVk1hO83QPbIWmGDy6TUOoh/HZOst3nvG1atEYQYt5wS2BmIiVMDveIaDF8fTPk6mT6OEtVqr
FHD38gB0qiONuIE6UEJL0V57MfbkULwTa4QXq7MeG1NdrFIDcJGcg5R3qUgFUmoxfFnBvKs77k9s
5OseH1iCE1zAfF5BuNhaIltqIjoABlrMDjkWF8qajF1MzHrNLpQVQN4bGxUUJStwG4WZq9pkwIEt
fZRS2PeGyeq9H0tekIhbpA35d8C0GgK/Y2461eCgpoq2QGKZtxkKA9Q8nE7e8GHV7RuchLAAgsaM
rKUPckifJ+OD3MKbKMAcdqALSVlzd+7sMFEgfgx/5eVwWGhYuTMtqGMSOt5o00CJnQLMHn23bQJp
E7jiPm/1+qQArdh9f00mJ7oDNEAxG/dh0/yselz/Wa/6rcY2ns+Gh0l6W5pK9I3Ksu8AWtKKQg1c
naXYtlYsKIOEdh9Yw8QzwhZUdNCEJxJwOdTObe88jJV27YfvIEb1do3rACmFIjj/XXOulHFxl7NU
wZrP25MbyzmyGHQvflLA2MxS83QhIZaHmLJAgCB1OFNicltO1Ij3rFTJiLNyIFIzVtANjZYriN55
YeG3l1hjKEgojctDegliuRYkWgwRNbuJh0Baiysfjzm2/GpTMzM3WI42AWhN9qiriLGaAaCSE5Kn
NOrjS99jjgfksk010wyFgCYgYemspA8KSU82GoTZPhByY8zBFYPvd1dU34unxCmSsyorY8VOJeI9
buvkOR7orDDByWdJzupce7WSmHZNLJh3XvJl58XFKWaHfonGhuhAZ+dsYc6srTu91a7tZDAlhhCw
VsTLjOciwszOVoCL8UwLQhd/aUok2zrbj+zuAUfLJ26ad5ac7z3B4VlsrOV9MrI0CAdFhQ151SSk
KQZ0s+Bo0WOyg15ibgTBQ6UHD1Ck3qqUJs0A+4sFQyp1aRSxvMcYAXrl23eZg8UgjxgOiviCHjes
nCG7eA7jU2wWdTs8uVP6lCgKR8fkXiTTIenkqWuLbdOcnMx8q3gK0HGoTv2S9JuIQbu0zszhpd2O
CX4xYArbZWM6Q7XkxGVBK4yzlYkPM7Kus9kTOJopA0jr75Rq0pXNLkGBAts62tUPpr109DvVE0tq
EijFVcTTdWr3nZLge5N3y4JTQcWqHtuP/jw/1faY7o03hgpWzgKRXWnoparYdgVHTGOXZCcdYlJQ
axO9eZ89790taiQE4w7S+HffBu9W33+W5efQRqQSGXAUenRljHRfa3VYuOW3yYPNZ/kNUP0R4slT
qaw5RLHEdF16nwHH867N+reSBTaN0FyS0nqCuN1VHzlc1aYBkZswIrJzhILxYE/lOjflo+Okx6bV
XzyjfRzIccYjo+LKj+5BkKEsq+ab3pn7QDwPdn82W+2W3PCh1/MvqTNVajztmNOxgWUEdIeI7W1D
4Ra8rUCuTaN+0ZKLnJM36E2/C3Gy2gYrE4kwXh7/DsPpquqplMHGXmvWnaecb8co2lDYi1hlghdT
ZkXTgIuKxEo7lpvOS26i7sWy230sXptRaIeim+61iK2gp+NASx7m5I8C8/8jBfzPhj6LguP/mhRw
hh/619ZEbgrLD/zZmugYdoBDSIdbu3AA/iQE2P+gmQr7AwBYpKT/QAgw/gG0FkiAhZ+P/3OwFP6b
mc//h0Wtt+HblukacAL+V2Y+++9dzh4uPt90HA/ll7vq3/kA0aAJFZeOQ6Y8X3u+PZ1R4KhydnAj
sAP4tHqCnP6nr4wHNvm0JAZAqVXrv9aBX24dFOSwGwSMHVshOE4r+Qe0mr6ezFcXoD24KYYxuiFi
Pe9LUu9O0NxLAwKrVDCrjKGglycyUcgJuAgu5PD1TlVnMmLMQWQ6+hu8nXjjlb6/aglq7PJpjvcF
+lKIl+7GaHtz85d370K5qqjK/1f2xaVKCDr88z8tHAj5x5cPv/75nxybl8TUec15VUzLdRdww1/d
jUHvN9hGAgC4mheABkisUOTaiX3YtKtgy7oUvcCqktFmnK0TZ/venLN3zWDbkEqCPtSX074aZMjL
Jc9G3AZSR2pKA1jxlUu/HjgjEbivEyCaw3//2IkW/s2bafvwJCCTuY6re75rLy2df330UWwSC6cH
jmBc9EoVnBVKq7gvCGyxuAiq3TRDexheSrK2BPoJHFIlMRzsxn+p0qUduRHE62EjhsOQA86uMBUO
077vso07plxMPWdtUshFIO5TSSzJlol/ovLRLAU3n9bJj1ZegnlArDfM+T4xEI5LrfkNA7FdSSiO
dZ7kAMPG46TECwusu2xACYpH/9VU4upJlmVVYhz0WcYr5R640yZH17+IeJHAZN9vE1o951usL/Oe
Vid0rihYJ/6MZNNuMP4LbnIje68YhpL9iT5GB52rviY8O7UPKZifC4f47KMRbFqhNSvDVQHWoF/m
El7IUd/9NGLTkjOljc1in9vuSz2M/HctnWcV4rCrPcu6o/sGM1zXZ/Ruep1zjvN+75kswHUWtvD5
GEWzaLqtB46WIVa0EOuoWLb7VJrY+5qxkFDDeNCVqMOkt+/toqS0fGk5GdQOOA67cNatGdNERQY2
G+0PPz4Yy/YuqrtL4vhHW0fcmBsWqlnRHrPCh2mZvs2zu0ENW/zh1BMwUoBIV7TQG5l66LHFHmsm
fE+93JxNfug6hR4i46x71bxKh8IlaMeUYvbjuKkr9jjMwbsmPhbBDOOKVrq1k9K6lOS+dTajvg6p
87Mi4xYEcn+faY++5Wf7vIHthcmkwKXPlGQEGtd9RgwfnXhm3sgGM07KD80tRn7lQFsSW5HtXM33
YEVZaMvprVBXJvIIcDW06cl+b7r208vRh+3+1fNHH/9I+atNk3szhidkJMm5yTro2b16cWv5Njuh
Zkf4brwpR8SdN8JfKsmjo5yZD466/UoBDiF7bJ06jaBUEO0StFAKtGCQSUPsPGkUHD/9kpT2yX2j
p+pxvZ3xZGYUjk+q32EFvI0rrJJausw7D23WfHnmPbj6mz4orq0R5Ruhjx+a4bBE7m8yK93MDW+L
D7W0IgY2YjjAQ0fPEe1O8YQSrsX9wWGyv6qqGBCs/eJn3hPryxtbo1tSxmChx7RYx6nQKft2w76Y
oLBWD6nbfiDrvVFou7Mp7nM4k1Zl3L93/t4q2QRVoEqQ4/eMLPpVFrAo0jWmK0HEhdV9wpkAWyj/
bIHfRzyWJqfhxLY+tDaWodlxwfeoVmPKeMH4+5ryfqJynqG4UbHEmK+pryPdqrUSrFqdr8jhCZT2
hz0Nzc4zMmDYERBXeZcGFNnq0DVBhz/kmAI7u8DcaDKQIvxIcVmhdoUwfpeceSumQ6jFdn5l8Lp1
dTyYqUuZi6OzE4PCSoPFGDFqwMLcetWDB0rBADJGND5PuWpMSAU5AemSktVeo11W3U8ee40xu0/d
6QQqfy+hzhuUwYEf68UGmwaX64DAcXuakowaSVHZywzq0JLXTxtq7fLok8H7rVbGjwH9I6E7jVAL
XHM9R04DykO//PF3s25m2Mn2UgnGDOlHnnnr5fyeWtynDadSAy0MtMvGIqNlTOwbbPGmqCNYzWr8
TVSMuswIgIRmsdAzLpE07pdvpAGlm8O8csfg0+yiBwHQmnGptUqidqktePdH61b4xyg7eG0gtlGt
XucDEyngBjQucundVfkM/TLQw7hGpxo0RlA609HKxDDNXhJTQeyg7LvxUzRQC4lydQAnAsKnc4Ow
NcSW+DtqSXMoO+PFcjZ22qAVIxi4XvUiAgrsEueVDtmUwCkdwe4HLNdkXSfj7ZwAzyxB4QGZRhCP
/bVXQiKVPZn1vvOe6I2SECbikEBRCpfdd0OP21voVAmkNQuGerzPcwMuRmkOW8u2zrlsnqOYfhqc
C6EovWejRXZk1Bdj4VuYD78srLJVt0RtFs9+lICYL1Tz8y1YW6jFAfQILO0S6mwRW+8mHK8ZNN46
bQDYBjOtnsAiUTeZ3eGfX7kZiCKAMN+j1TOQCRAjik9XH/Ub+LvDPnEpIhjY94hkbLYATuXWnByK
2mx3M1E/VOX904j8uRL6xPWFe89k8Jwz4wvmLMMBPKBeppAiLOctG2klSSPzQ2rRSxP3d1bE7AR1
qtyOQt9Z9lLKp98V4DEZFaDlKIrAwn4q8fMT5pSku4fJf0TFW2u+90q7FPvjglL691QmH1Mxb3rX
sT4WrmJK0KkBfb+KbHZxMunAvDfeyfbhf849h6LsXOKRPEHdEpicyVNB0EFO6pqLTVlprJPcIDMI
OEpa3Tk2oYwSLZB3LghFBDbxa/Z1eIxqhoUUjKvlgKdxluJb9vQ4l9a6Q85vcKvfiY6WmRuVvppo
OAYOvSP5d6DckLeHchMwkE+dSNDSSKePeCSawrvo9sCbbQ+/5gQTdW1OO3Myr3HTljtbI0JrQLWA
vf80AMTIhH9jdupEEgToBHFph9E61A9guRfogB85hI+dwyFxt3Xy9I4Z9stMzoZrcUEnqwkd336k
e2jtdVn3trx0XZQSSeb9INf6Kur+16xxEhex/jp4bOK1cpmTey/CYIBLtzQHuoEN2Xj1GlNuPWQv
KJu/VKn0tWS13SUODumgPga5dhlAzNncEKlhoMQsKq9uSbmCyplG1XX17It5PViAjt360E/ug2YO
51Q28yrJnlh+3mj9+IRQvtg9YTFEc3AwgPPxU2gUzvXn2XF7xHUGpiaf8sPyZy3X3ppZ8Oin7u82
HTnmR++ZjOi94hm6drsZMnvvRyd3qs9a0PDAbaLE7O6jPFh1jc8AhwENwKLPWRFoFBmG0qYlq8j4
2JWDx2Z4OHTF5B260WXiNRT31pLv5VJvMI6rS0nqbnqbaw9a12DsRw0PlUWuZmU6jIvKIfHCrklu
SE/SL5BoKR3HrHyCptpKRi1bhOONLYH7VJg6cs80YcMjlSNQY8gzrRsU9WTTkDxxeiVvMzt/Mjpf
bVOTHUxmW19+lxrHoRjR+QCC0OlyNTXarUeNgWRs+09pFrtIKS1vIzaMKNMf8SiXJR2vkZNS6iM4
/Y3hwLqk3wdl8DsR4DfLWRehn/LCZ8OQLCXe5hp5a2BAAtGgiJoThQb6Q1mO3AhFcl8XmbbLAk1D
wrfRFIt+ISMhD7WHUTDj0YiLtlHDgN93yQabqFv6YrzIB/1QLxqE7QAuUuARKB1lZBQVd15RP8ax
R1J/Ji6u4vjY44DetQ6nh1YDDyFvjsVlCSx3P9ll+GTMelDTVt0Sd1bLB33JX//5z5/PDFLRzU88
evnmsESm8WrVON3+/QesS74ErCnN/uuv+Pll0xLJ9pR2qXuyutWgA1uoqdQxrV0sZljwvUemWyVw
8GPowqG2RL615YD5+WAuf/PnF/38U47mpUxTta0X7+P4Y038+TTTI/YXER4r3wdIv3gRYysKS2cA
VJ+aeINB7NKWTMTI8wAw4tw7eE1AaFIG4obbx6NHW0OfTtGTDc6++vn1y6/5+eznTwjDx0Lx87vz
JRmAJo2FJeLCJH48lpOLCcQodN6verhNWuEdFGBZPPq4yFOjPAQMN49R0NPHE/vzCXg1OybLkTtL
a/c+batHDpn4TMdtfB59fMwMSSlXrdtyk8vaINfVpqc4EvlmHMxmLUVAtCGaH4eRm8IYdeaDJ+gA
adI+3rKCYTWX14yah8lZ2y5TWkOznXvHJFRqFpmBnYSJOy49UGyFQecKzUtFNWlwZfyadfuwoPVS
RKZY27iqemc9Uh1sESS3Sdw8dwXFQ4kqN3VuIukX9Z3eWfNFo03b8OkTiecp2GpQ4MFx8vdbh+HI
oJw39IWvuZkxcBWsUtsmImCxzdtcEjdAr7c1aT/EBm6UiaSDw9T21qU5MgTgzginYHzaxk7+vrRn
+yn0qFwqQuLLddb2FfYVAYbYtpujadAKQPnCo22Y490ws5nSCwpKu740aIiewthtxNkYoVaYpXNg
j28fWhWl911AE6bglGGpUX6q7nbONLB6NjewVivKY2mwEktr0V7FlODa0ZYuUyhuQBZV/goy+54a
JQ8BIMX0BMriaZjLbwtXFfDYBd/ddIdgiCyACsNbnRXjzgNncsch4uNCwjE2DELsXeYxyvX840Ca
96hWNYSdh6mTiCd5+YoKw3ZPBtPZdtUlQ6DeZb34hPM8HWRlf+ajB1g1Ulh93LZeSwDTpy7qkpNm
DTYZbHiNvUnTy1xPTxqxCYp9FVfL3HxwgsB/ElpbHjTVF2HF+I1dvXsZJxpy/UwyEqPRuFqVqQ80
d/kAH/DCoECFcWBQ3Aaw6pp47iWTQ7HHRXbXUrBzCYLoNCxlxb7VtWBdhyueowoteB3Ns3fx12XZ
pw8w34LbJHdROpeuuHx6mKaSGWwD+mOQ9itpHpc3MVPbwbH8QzwKhr+uMDdlwF1Vr18jViNrbmLW
oXXS4JAr+teKRmITJFFm4+g7uMxzEse6iCHTwUrRt0C/QsesxwR39GRQkcca3b1zq1icTdNjxIvJ
jW4bcZPYZbmNi+hXpzL5YIyLL0d5u4kaL/qGHV4wY35TzZjhLdlpo14d+jI7WkqvjvQJMt516fqx
rkWibuIYG4NHxG/rxeVLNBvZAx29IGNJ/Q/A/mq9SABwc0Awz9BYzomjQJXxVrzCI9ypaDg5I3qJ
74735L8DvHXwciiPdfY6Iv/KcKSz7lrTwrESa0fAD50iYN43GHJE3/9O8y4+96P/FhXWswpYyYxY
E+UwNSDnvFVcA4g2BFkb3JMHI2632N17WqxhL7CWwEXUJO9WUil6CMRG67KbpijFfTrJU2QVaoMW
V7IBKWD75SCetaP0J56dRWWxPT8TZWVAkhblLkkxePogjuLOGxEUqJ+buqONJ+yId7Zs7p2kuCQs
aYww8u1x5054R/3ekrt4LPVjrE1n1tPplg51gifabmauftZ1qbhX59pGeNMpymhAwEVL4piJOgH4
wD057sBVpimhXekRCQO3vDra8NopQ79rXmqA9U89JuUMleMSLcHXkQVjoTsPuqB4axbYkogIbkAB
rDLYFCyIqoZF9kDvx8LQHB2ywO3o/2JiPe3mAUwy0LM19pOtKTsHtrvaSkEED9bslaL5bq8cDDeA
qsIxT4O9xFUMS7y8bbIr+EhmBBFEq26IyCdhwpbHogJ8NOdAp6tWv0ezXPktBycDbGwT5AJhgHrL
h5/PkuRW1tyStVrDdNgsn47NLVvgiLtjrN3Aod4PuE/3xJcmrHFoSVozAvHJtbKHv9cj22hSu6Es
7LvUaFZpdRLHKXox9R2EsJJsYlZv9ABB/vg0wTqMokDPBYVrfgmTHRwDdRizP2FIZ12CvphuhzGb
QSCwge8K0IS544Gba8HdeyCL2GFQ6bB86efD1AbPI609wHxwlDCzIi2oPFP966cZpewHnXpbvXD0
m2n58PMZyMSZfeCSPfr5dzflyZrOKILaCzvDbmBB/XwGjV+wwl8CrYCbLfY7zMiX/wQWI9DHMSWg
vCxcflAqZurSlVdBr/z5WvSzdPnz2y73/o1oF75k44ZOFpBV+/ef/fkFPx/+9rU//6nrKaPdoUnN
sBHsQf/8kdpjPSt+uuD+4y80fJ0f+fkP//jUwJCC+gZe/c+f/st/9PNFX3MVwR7sLn9/Bj/f/vMB
/fwz8A3JFjiGcb/8baxe7qozR+pMXKg7/9lP/Gdf+/OXGiNnLsPgrVxWi1wIxcq2CelFOOZJvbsA
L1o8kpufb9c28TJzCHiSafOQCE8/uBXh2Z8PXpT0N4inJGp//u0v3xlbym3x6VcbSWqRYFVRqLWr
eu6ik/aYl5RKB0UVmssRwHn1FSD5bJxqqvQNhziEs+VQ6MSSlsKOXVGahH+2mwkqjPVOs4p4OuYQ
ngCjURkuFvAL+N/3sZwPjRp+xUU1bOFvuiK66015A6kRL5wCrBtPDrXe1DWtOIrIkrNOd9TVzgqm
pZl8TBLvGxfSOWAcLKzgUhmCanc69gyVnVBivxsK5FRyqcdeX2Gk9dbSTQ5su1/VMvplVBAahfUJ
dn5cBJ8OS5X20dNy4M7YjNNZ7inf/sLFDUVRjhhctd4OPeHz17vpDoTud+SyAA6Mx3KwrykuuLie
5KY3/cvPBKGEdrLKcxwhNIKKip2Ra8qXxv7tjyi5jq/Oha72ZnEgl4Ha1Az4pOLut11qzMDHoxdn
x0ITO9MQ7+bynDXGFZSiQQA6QmuNWCAy7uzB37P+S/txS3cP3FVRPpJ2OA5jwIC+gOfIpNixz6bT
PyeIYTFiel4/q8l5cMj1rSrbpn5e+9X6GGeDNjmb9fjoG/MVnPS4NxZvKLHz264hg6iRnWbtlmVR
diO7SOyLAGch8MCTir69amJZVDMBj6kQnSL4DO0P4xHkcOJ2rDsx6ZGZbph0z3TlGOwGgvw6Wr5Y
1dSq+seGxRZYDJ/GS3SIoJ4p+OSaFNopy3+h1Q9dfZ2yafg22ZqCLAWk9z5pw7Yeo4PRR6faGfaB
Cu66klx4Zy3L85Pup0829kNKVoNHnILpdFc7+IQ6dVf7zh5y2Tro3tXQUigxaF+0Ht5mysh2eLSe
JS3JZvoyRjG9RxGEDV8SAurbYhMMQ8rqNXmAFwvF05WflVXwkNtgo7iQ7KzU8sKpt5ItLarOlqNn
WA1mzUw7CsgQM0xaRl5hLxlCFBa+RFs6497Cn5r5vrG1Kxby4DlpGa6qaF0XvxptIDRlkrdoqWYD
xk/0h5FDRl3bnPICyqFEf5rYC7JTv/FVEE4PgZbooZz9X3hLz7ZHvNwcoyyMaqIyVXRvNpAiizIT
IZLik28Ri/Kc6JpAwSz19plN2YG9hEtwgffO1klBC9u5JNYShBmhV0bNfKzi/HeVkD3IHqs8+PYH
vd5gy74JmLJjnMBmEwXme6vTzGhTxjJnEmMjimpo0g8xeziDUt2mJxH93nypctrnq8JDCMqpK3Tw
nxPcgALKJSXbZ4DCsMkv3iMCujPVUh6vWyCyV2gph35MQoQiShd4CfDiOuuxfM+5yW3N5VyTbsGm
5UY6xmn5X5RiHqDHzUHgtDZZx/1Vc5onDniuNC4pvqDB0pv1/rqpkOzwpCNOz9wcISmzEMJGOepW
HCYphfYx+IQC0nUyyJ7pDUXLjSlOBaMC7magszHP30LvnVxc7vqkmZtccOcm34RQ/Ibjl4BKBdR9
9vHhEBge11XWBoxvoZT72WuDPLKxisYJraZ+jHIP1qudn7N2Rm7SXouRwMg8cF65HoKd+25WQcTj
5YWkdZH5l1Oc2K0w1YoelT3RRxx8QTFH5GuNdwKxDU04URFBkRoBazW/yRk9JEG18QbcPJErrstA
mmkXBCpa8nY+hY/NUBNaW9hllOfRsVb7I7RmlvRUbo9ku0mlTkN6WEp51zgtMRh3y9PHlbH2cQ/X
jeWg5Hm7vMYoH9vsB0fL5Q+C2mwd/dJpGthkt/4y67jdpeYkNrV+aBmkNfBNCT3YzPzsb+WzG66d
o0Pn97gI9t1yRpb9oYSHvjb7BH4OJNk40L7MOL3N8uqrWfR0U+Fyk0iFxzs/gGaoArBvloaJmLq2
ESxgZE5fIAH8BtlZIxqkEqSbbkreovF71CYJTp8MYdWcBoPxrob0nXHQ6UinuvudIRlspWR0gCKD
ObmkKmou9+yc6IlnM0Og3cepOMcFEB40WNzVzltiMDVOsy8sQfnGyWcUQfBzYSCG+7nxvzKuoXIx
tGXGscBRDjLCPGsF5Vi9YX90bZ+sOL8bgPA8phwMV6lZSRiV7jnNij50yzZY+WO35mzn1XfxC7OC
wL6/vBX2E4M1SayoKbhQTRwQkU41caA9+JyWqwKbedgtvqYyCnZ4frJ1p+1z7Tfl1zm6AZOd3tHo
tYXivirG+jnLz3kVzOtpHha8e2hZ0rzr+xoHpqTjtT/pellvZD9tSqu/C3SyPjZd5yFutIBLgtj/
DPz/z5XzP7lyLFhWPy/V1/j/xe9q/S/sncdy5Eq2ZX/lWc9R5tDAoCehBRkUSZGZE1hSJLTW+Ppe
7lF1eSutXlu/eU9gQARFBKT7OXuv/av79V+fCtB1+ZV//u//dYF+Fv3X5ldadv+O2rr+4r9QW84/
bMf0JcbKMm3bclBT/DO/QxfWP4TleL4wbDTm1Kn/Qm1ZPqgtFCK8jayHtj0ai3+qcyz7H2h2hOny
a54pRT3/E9SW7pr/nt9heb5rma5MRTJ0m8qh+YcYheSRqnUm17hh3i6JAmqBaY8xMYU1ImpcY69c
ixAaytMA7gH3iHQxqm216ETInEejF6pYhBRteK7aDSI/Sz+C1ZDS2SYIiP0mC4uOARlCWSl1EK5E
lhDsx7Ar0rB0UlpVi3FkenGIJSwlnanRMy2CQloXh9hmkKy2bSM4m1Md7fswD4+1P66oFTwWg5Tt
RPkLadZ0vE1mz2Q5FvRkyHw+QYwCYKXbx2C4A8c+bYpkaVa085/bcHnKxYjbfsyJ5kRckMYk6oA2
3tFL1EmA9wrkcjLoEC9mEBFLshA6n1bluaZXuwk4ehh+rANWZ0YGM9l/gCMRnRT1u1lSvYWadg9u
9XvtpY9tHT7gI3rN7NqFYFNjkcgSeD8LCsscOjNZggZchuCmpoW57mL/t0MGG50FasAJSXCxp6+K
qrv1+2Tj5eOthdp7qy32a0233k6LB92Mf9qkWMJizR8k1a8wguywiEdHaEws+p+DT7iQaRn4uELw
MBNSGvkHu6h9nezoZEkx8sSg1Vbyd8q8WJr9eZfHlb+Xo0ncsjwYx+Kx1ErKJKXOTQy3YWIiWix+
ViF7lVjdnNRlAkZMfTlj+v5Red5TMNffwITee6377Ef6S+vRSw3H5IAZ7tZHn4jX1VjhrjSQzZCG
ThjJsF6m6jwyOwVFW3/UnTmtSrP44EE0UYMBPxlsM6c48vB6H8f23TMDVM59twvTfZQU26XNTkFr
n3pEt5NW7UwRS4w4khbXOeKLR1KkR8BDCjvYllb920Ath89ywUrRc28NH3zXuMs6/dPOOFpZ9ZQP
+Ke6YtbxQQERCbM106RzQh9x1bt48Sj00NnkS2uJvfEzQu1nt+fEa6KfMQ+IFSgH8FhGZ+5IL4zr
zKX26r9VAH83zUicFIVWgYjGr2J8dJwPDEDKb/prarCrfNyNiBacncAJa07+Tp5PlSgPpfAeQn1G
RCDaCChjdh9nx2LU7tLFAjPhnDCd3xnDzORlofBDewsrKp37Np1x706XzGEwEnbJXY+PeN+ljMx6
m9/U84eGDhLFwfQFDPIrmTCXrnfoBcNcD2PNJtuD3ArCzD6sTtxr/YngaUZ7Kb2Vykvg+iC0w9FK
59HVd15VPdujgwW1bTZpTrbBQF+Xmus3npXSoJEc/WW6Q2zAMHHEQ2GYMXxdiG+14yLAtu7hkWFi
zIKLndWHPExfa78Y8XseGrOFRz/jkCCyoPG6J9LBSX308y0VVAzJSKJWhZO9VF2Izg+dr9ZsMkIl
112VHJpv4+BxkJksYGTb0rggrRbDZ586pHPY4UM3meclo/rXr212qigwEHkpKalgwH/zD37ksXWv
RXSS0yZ+s/KJ2lC+DdrmW+Akb6xjQRidg6dpPpZEPu+xAtSxM4PkJq7DxyjYoPfBjImPWX4femcc
KIO8AdNKp7Vh5fXahrtAIGy1SovkrtUx+IXoqRlLhP4F4cNT14hHBO5kSOtc00Ni3vfRbQYUnDl/
++CYMcLiYUc2tb+qu/44SsaXKLGnF/Oji+CZpwSnV/JzMD36fa3zu/UIxlg6hmahNp3JxP0GzYg7
mQ3lxO3GT2FfmIgdptC7Y67xGejEkVTZ+NiZaJDSonvSSxN114z00l+KaBu1ztZbeKREPQPpaHhv
zfJRVMNPxjWIuZfiYkE6W3eav+ebE+Vt3UfoG3EMFVu3z39pU/Osj6TBGtZzCWC/taAAk1RX60VJ
rpF4DHgIuMP8W4fiM4713oqT3xOcwWRadhpV0G0PuRhJHLomeglu7NOnwkygywRjiAFGedFq+jsG
XYW2L54Ff97wSOqD8YXVwhSHLHe2TdDva+Ba7w5ydqOP7hPPfl9mS5KEPP5IHIO6zuatXXD/W5bC
k2q0SzxY55ChbJpYr0EsPt3AOJW4iWlXWWTUW+5NwHzcn8azO5NiMuQLJej+PIlmiwAWBgAWMIGY
bTBgfwIqI9ZSBNjo8u7GNElmyu+tHH2HB4McNK29BTVxitEXGZ2+z7LiIRuyzzAxIS+0zc4fpl+e
SSsBkt/9QH8vllcXKvQdgU20iaPoc7FxNYx0aANkhgQ8NZtxpqqu/XRaVHdMrg61B+M3HAcKGZRs
Ga9cvCJ4HzBpI+SpPBrZb50RvuAoeAxhqpQDWMeur01kLKjSWld8LyA37WwiG1aaNx+n2izXrjsc
jbq5IRX0fo4YTgD5sF1u8oUWbCJn3At7edRzMCQ1mVolvq3Gmfi7qXULbB7zU4cuBaZuNepY7tzX
acLlJs9236j0fesF5ga+McZL40dIZPE6bM233GweBqKUwziBr/a9iMTBnadPJjJbLSeYejSfK93+
VkwUFtyp/5G4QbdfvPHUUlrpqeODZmvpScyE34zasfMPeusxuZ1K5AcG0cHR2fOBDOgUy4w63fmN
c69TN1hTrSNU94mC+a6t0l/WaMDLiimXLJyIIsG74uTnlqAqqvgV97vJJoGeFnJZlBjqF4Hezua8
Gcp43QQd6rKFipCXEbcz5vVKoGyCk8+ZWwRzcMOQYj2WgqcbZ4hpNfuwyA5OZZ0cYZ0Ghw9M/fbZ
n0B9jhaOd58p1RCTJuV8RKmxd1wCOZJRe/NJAqNIcGcnCKlHIsNQYxH7WWc/u9EW+7JK9l5rknpK
MV2IVOzGsM72ll+QRmqDau2BN6BMeHIqLnFmwL9MK3nC5i6Fa/WniWV259XPZorlOKmQMRZZdkMj
0VgFpcblYD6XA5drVHkvAJHsynuOB4R9phu8Ei8Vbe2o+WF42d0s285hmTw6eUAOXyO2ms/wyU2W
TTO/Ukg7BTH6lFjE3G8IBDbz6c2sKmJqQ3GpzLel1FfWiILDr/A7/cgvg0UnN9SZxzUZd8Tcap88
y0owKopXTSNeyRxk5qYIdwOQHm6s3iumH4fBj7sSA6kk3DEBzsJb6HsqewBG17k5fNO96t32701f
/Bxt76ONSi6fdrxJW89AdpTcEmW+Adr/HPhon/tI3LcuUY8JU2Z0ulAGO2SXYrQ2GiDc1eTRPoTF
b2UYR2LGRyk4MjN9o238q06XS2Qmj52RXHSkXS7FFChn4my2JDFhPW8WjHWtQZXGiaaXufBRRS31
N2oqPwvNOZe2jS87y771mXNT6nzHdgJ+Emu7HLzFWIavdjkxJyWH1a5N7rvSD4nhSSusJ82QniUY
EgQUtJsinr4TTRRw86ruAwbWfBU6orMDEGBMeAjRBC1tYwQsg5H9YGfpR6HrJH0vpxCZ00p48zs8
HYSehPI0bpHtvHkBTmifGZFrVg4w1S538jqvx+AplnFfXieqFaXGW+HTYV9ohMIjeijN0FonpH2t
5ih7DDSi2/wu5B/YBXKagXAfK3pyvIVhSoHK3SY8iJpP+ZrqZbijulK0lIw1rIJZFv2avPG7Gw0f
c999GgQsMNJ+I5GMqqJgX0VB8thrFmbBPgdGOuwHq8PFFPSPupHvZ3u80Zvg7Bh2sJ5Doo2R4jDu
IMem3KclBeskQSzpfjeS/BzU9e8IwfRq1rOfo4EtW/cO3cSAfjHSB72v6NdR8og62POiGG91kd75
+gAcKXLeOmT3xF6QsJPKB9605jle9sJbh2MDfsXJ6e5qxn4WNY///ptVem9mEkSMe709N9wpB0eg
u8QUCoquYJtcXKQ4q8f80YxskqcexspYp+FIbRh6PiyvbRlTZXbT+mFMYD6ZPkb5SIetkjzj832a
w5DH/zqAvQoPgyogIXo6XCfs01piQb1hpNzb9qq2pyMKfIT7Pd73yL0jWe3OqKoWTU97hJ/AJKh1
1rGX7wajv6nL8ZvRjNFaG8pDjyTKE/67Fc6PrUnkZNPXaAf0F1HRi66SGy1xuL8ILjBvgO1adKih
HE5egvtGzTgOCFQOBOd9zK1Ov9jbNxOcgRSFSFRwh6r9FwNL+q5svWQLhUkALrDuGupHaae/wEbe
Op69R3BLfBvihMTNz1PwlIzk7jqZHNWC4CQ2kgdgLDV98S1heNEuNhFLmiX17Jl7lE/21Cr4EYx6
d6Qvj5IrQunypAk0WoXbEWg+ezC6gBbLpL0gd59NK3rx6P6Uo3up2K8hQAWQqJ+9IfZg9G4KA2fE
8BlHwUe4jN/xCr31kfMSWoy3AVsz/763Kvc3iZcPAejTjRtX+ymqgjVOWiqCVH11+x2M11HXp5sm
vpt0npdhUO690odGEex1sz/UBoOFiRjjVT/O5TZ26NCEZfXU1mi9EsemDsik1hd1Qx0bllXNJHKJ
IL0uU/Qjau6stKUXU/GY97XopovTR2NB1ODP0WfiWbs+fLJ57hnO9h09X37C1O0eCjQqCpurFqkq
M6jVhF7LCjNOvFWbeV7vo4pznX7tDKeuGtdhMC+HXiqsrrjH8C6Kca50hSSpVNWH+r1sCnFtN3VI
y0PieNWLpfz31PcSgstgOny9NlVGv0+0KZqJ9qaHKVOYVO7SMOjaDJk8m7bCaH4pQqlakHq275ui
HTaFg5A9r0dirtEsZmsIdu0W6HB+QgtFSSESIT0XUgB8xaV0rAQTZNp+G2TeAiztOzSe0265FmPG
OD3i+lyhGSdbx6Ur3qGw3SjSrPq2hfxett2G6GVRn3WyFqPWKqU+U6sKP2tHRnAwOWkVX9a3/4px
UtulFhYbJIa1jmmnIOtzWauvlbUaSfZ/W1U/7c4eqEnFrL2ukkG4dQoAwer/TW1LXRz+W5e+LpNx
3XPXvRRreBhsWLJql6q9QqO+2gDmoeoid7M6JmpfqzX12vV0UNtqgRU8Y6wfHWqimLqxf1S7AuMS
B1btmq+zQb3TTIg4cGkvRP1N+XX/GEoL2EnUsNFR7pjt+q2b2q3XZtF1/1qFCypOs0yqwoHNWUcJ
pOiOoUlYIxLcTWfMj18k0Bwbwn4Jl901WUkwBzqES9s7SLkLML5//GO1o66fQa26GXIM3YhAH8mf
vB69OMKUgo0VXKA8OSJZRcMwDbwWGfj0mEkHiNpV05Wl+3XVeIYbIFqTO/TPPWjW0QVYkact7c6M
4JRsEy/6qfW5oAvI9aAWXCLkVHkFzzjOKvWRSjHc58047NRnGYL6LnMWuvKwbiF851zoo6Htrj8q
/476TfXH/tvX/L5aVhGPm406E4YEh0paBtR/+NzG5LgHKSBS31CdPvIHnHrhByyGxVU4HxQdeOpp
fs4FWVJ9vS1cylKBSqj5b/+vTMQKIgs8R2GGEgj+z72kPu2S3HoM3Rgalk5zvJ5Jcu+rM0ltfr1W
utZW3pFsY6HbhV8O2Fh274YaJ6L6ebX4ulr/dopeV9X7C2XQgy/rIHJnX3+li+y99tK1xe568hdI
CPcgamjh/+sKV19P/Yp6TW2G8iwUwwDaGJ5o5MY79Z6lTnb1E1+//+cpqLbVUVNr199R29fVP95X
m3+8dj1tAZDACVVvlTmjKDuzjmEFZzIzDtD2pBHOAS0iv4jh23R7jRbutrFL2nDl2biS1BEfHcPd
Ou5dsXQPLli3oPRujIxhINaeDvRV4UEdbHraYKhMqDU+FPm5bCWpwic8MwMa1xxMDQ19rRGBKUUf
alFKjnyjNw4oGfmim6HYYLQXjhu3dDtGYwGU2QJka+rUvKN+/j+vFl5Q7UbP+JZm1XLMnKeZjs55
lIsgHnkKqO3AQGyyVqu90TSHuMEYAAk93Pm2E57VG6Cas7VDupWTc4dWcUpqoeKWvja/XpsUilW9
fV1Vb3lfwUx//uif73/95XhySblBPDbd2KBid+on//zx619WEVB/+yfXf/23F77+69df+U+vff13
9e7k2D+JJCY6zmzt7R9vfv3+9d8Zsvnwx59fGrAZeFSer3/ua+f88XN/+6hff6ajBIZCgbnU179K
OLn0TPyICtp9dMOpW/1tdZLEfCOHCdQHNkzOf7VfVFaPWqjX1Jrqy6jNdkp3fQAH+z/mBF3zpsIU
wU87oZSkaI75LvLM4sSH4eb/tZ3mFXKxImQQqu77ClCrFr46AUJ5+/SbSrqN9AfVmbEVqr6TgyTB
A25rt0xqGjVmWhJqGrKFrn7QG+vkNF17OrUaQnQpfjUr9bbMl+kI4RrEbqgaOqF8HglsdOgvnYMK
Q8qsgD5TKhHPaltIbrLaJHPsJ04jHUobMjBDXrRqjZHEfoygDztZDL0HdOUOuRAz80by0hNsRaRs
AVH3RN2eqr/W/nitaYTLLBTFX1vTweqQcl8XI4iv0/W1REz7FCkX7l9QpPzAYPnWPqoZS8rjiboD
Cp5c09kx1zX1GrhezgEb4NI8JyRxNi2jX0J1EEcuUmimjrDadhrjJUC1slXtNdVtw5PMDkH+SZ7U
X923mdwpjAsRFWM5rsMgid1FLtSR/uM1U44fmfu8J+rxfu3AXdfVgR4Kamqd56/V4VSH+Ksj56hH
0XVbjS9JWiPmr0ZIQ3MuhkgkeRys4kQLiWKRlO40rj8RieGDkFRuS+UwfB1R9WJSgA7XGKv2mtQT
Lhir9g53eS3BlmHJYxvA58+YDLIdzgDW6jx7tlvcoNmAMPOMc6M7zs6PANfgyZfpqV+L//QaFZiD
Frf6PtIJJ5hlJIFaIG9G/uea4IP/em2uSQ5JQqrLvghI2ghJXV3iNzOEuU8N0t6O7fDd1hcUe+o4
heoQqdWeW4hEeO70tpVQmb+OjjowX0cnarAkai7gQXUIvhauvDl9bV4vys4hnHZOP9VhUAfoPx2q
a8BaaVSHkHKXOiiV4++wLhGdK6+06yFSV56XDPYaVhEtkYhggkFW1Gd3PqQBYJR1IlH/cnR+tMkS
MxmF0kxIq/eATsJ2lPsJAx1yNs8ZkI/K7euqH4JgFhHzZ7ULhdyP1/0t19Smbg3MHXEXXq+MxPC2
beq9qhukunZQV/rLWq1er6US2aFTUj+rPFrTTu5h3pK+HUPeGSINuJPI8O9GwkgPUyGNnBGFZvUu
jF1OpGLCT7JUL+pcqi3kzKVcfG2qNfWarWk0HhhAqDMNQnZD/4y/8f+lFf9vCWZgnf9v0oq75hOE
xr8jT9Sv/FNUoevOPywHeYTpeA4IDetv+WWGheDCth1X6A68J/tvogrnH4bDe75p4qGwTZ/P8C9R
BTQUn9K1awK0cBFd+P8jUYXv8AH+TvgQRMLzEQB8CAMFrDDAtfydkZG2/ZKOvR/fF8FP9cBRjxkH
ezQE6vkwZ9iny/4lMuvgBJm7W1vo7r0p/ghF1K6xZBVrWr3k8P618EqCHwM67Ixx9E02mQAauJbV
oiFfoqtLgL4q8xehWnlChwUXbNJus7A3TmpRSpn7kifGpsM7AFSzPjq6Xm67CHFZgjt170wLTIUw
cndtOozwRvP00JvDOTCtd/Iog3vCZmG+m/5L4fE0Wmy02FDlEac34Tjf93UdP6Refgxg5OmTxzi7
zW/tPm2OTD7fYic6VcGinUOL3mOtjcXuOjJQGH11K1Nr6vbmGNNLNfLQrksHeGxR7e3MvqSDSEHI
JwWJHNCkp+Ad4IRzmjKMJmVFXyTOHersHq3IcUC/RrduV+gjxDW5oPFloh75NWJ7OtdgJDcNjox1
yLfRkmtcqErQVLdrldip1vSieJpSANAqfLMIHe2AdWQ14EM5p0vb4ViZARIM1OLkfFV9Bx9i72GW
A4QUV+z1kSr4b/gcqozWWhdv4aA+jWZyk0QiO8+z0W/mkqq/0aTuyesje9ML4w5Up7TPYWYjMoaS
EVy60MhIs45Qcg5iaNFpO+1mRJ/YyxFK3DnHMPDafWEXDRQxWROxe+qb0+g252ChBEAxlv5R6O2M
PGSO5w760fSL68dWu/6PI/F1dMo4tbZa0/82rWIvQBceuP3TMPSmaot3pD+pxTRBXvBK+1MgdMgo
/fGYcEj86uWAypGjL7X2tZi0qEV2xHzdIgDV5N+f1EJ9oT821eOCNDoLhSiW44in7bK+DqvVKmWi
+zGjMxrrxg9LDpSgEP8z9/JrUw2oF7fBb0xmnjrSQLL+mROrNtVCnQxqbZknAO82jF11RaqL0VWx
5WpgrV5UZwdxLN/NHOKyypNQu+5r8fWaGWEoSJNrvKl6KF9TVNXTWiWTquDTbBlRRlck28dyJKwG
T2oxyfGVus5zla/SyqBwWwaFqwFxY0pDx9cA+bqdpTtn7h4sGkxEK6lihdJiNdmvMBU9+dwl0Vaa
h2gRxMQJnNOCU4qF2lQLgwYOEolKW8GLTEipgVC+r4YiPTA4MmVDmcGS4S302mZCF1GAskqoU7Ev
po7WYvDqlYguS0NQUe61E6yhp9lbUE6qYqr6UNa2IzH3JOQNT72ApKo4qYX515ra9DG7732mwcje
GHnKX0AXbewhmN7ygNjAdtGPKaW5s5OTHcC0A+OYWS6nyGIhNG3GrjTGu8Wavsd5Q8tci1A/Lc/s
2RTbq0W0SmCyGCK/xzlZc9eO7O9V24XnxrWecILmO/URlU83yuHtTY6Rb5RXV70xxElef3eFXx9n
ZOz6RR+Tp3nuoFfpot2ky0Pr11LsYuFCGNoLIuK3riEc0tRGOnvDDS5vJGo86dao5D9iX8+OCFhp
b+fdxgiab5kn4gNe+Bdh1QffG7E2FP6vnJb1hgbGg7/rfbLJ41zcjHmc7Yqan6jjjpIilcd+hBnV
ztlt5bnF3pumH9O4bPQp/RFapX80pwSdbu4tSE8XIHbyVJiQ5zQEQei9+BGgVdiWOoCtqe8vsUFb
rExkwa+gWhkPcbsP+XbIBCpaf7PDBIygpzQqbihz5NwihvjGguS0uJxNYX4rnRfCqBY6xRphh1Z8
nDvjVpdWiqjV16ONsEvkrr8aE5hcc8/zzfamA46F85IQklx5kn8yRe3ZT+cXWv/kICTIfLyo+EhB
etAf7d81IqBOS6W7W9PL6E60LflMA00OLdoa/vAcwzPdV8l8pyUeNdqZOiWebalsmcc1tNE7E1/C
2W3t/FikXreiTx9mC0zgHHGIHaT43vHLY/rvSOUpz1rjm0h/a4JYprbetz0ZFGYbdFs77o1NON6V
IUGBtlV3a6Q+a3KDAlg/S7Ie7Bj9kdlr6yxBgGjjdUO1bpo70+zxxObp56wvYo8s76mHOJthlH9C
w2Ns8W6SymK6wIeQmAnZGnWgbfu6AZo6odBUV/zRuc3uu8Wm9+oW09koUg1QQMQvhx/RnDkXL9Oy
TR1U0HOD/Hmqummbuom+Ix/mZ5lUISBC7VSYCn3VhfdzVp3NzhO0G0JSlxrt0jskUISj18IQGmxw
b+n0jRDOFqJbP29CIP2u1+u3XoXpHZEbPS3GSW+ZA11L+lqZF/QZhqbRWHue+YqaIOoBL9DGXQrj
WEbDRoj4Iw1RYo5EuQDI0m4Bp6/1uabVwvOcligX0FBEP9p8qDZigQI1YGY/Qs2Ymar6WwNx1y0f
5sO1ZpA+hq5tCZFFVfShF+a9mwdSOnmbZuxTR5Q/CXj44dXjKpj827HMT5bLdZuiVqEwHl5GZtcH
I6PQLC9VQmg7bEgRyOOgv2lz3X5e3EDbzSXIVxuYogOMIp3hO9oahfhJ3zmW1m8ykeyMJKk3IzN6
UK/RS+n475mR8DgR5Eh6wtYuCzqmvEz2NPC5JvV8wSokEL1H01r0c3/vy0AUBJ4OI4PxPSQvkWD4
IDksGUlC3TFy9NexFcam0qwfYEpPo+ujNp2eO/LNNzAxfkNnsR+K5qmZoxsYBdPWDbv02KQOyYFW
YZyKcuDjJsGhNakxBXaabyvv0GjGdC/xHnzQ+zgO+3VLDsttIi0ec3hsc+czmc3vSxUaa6cWN6YI
vK0lhmYdmtUmjqwLprFuNzgGsI+cWlCTC+02D0bwHVl8Fmb9uyqphjeDiHZlhi4v0bViZSLLgKNc
b8FuvmGCvUs0v95Nor7FwptsyyFy1lOq33T9dEFdAq+9SB8MN31sRJZSNemerH5jthHiv7g5R06O
ooAWaoiYAXnLoK9SnWwrkJ/2uvFwoHHrD1dwCnDiVnCDh6l9pcfVb6q7uERc5jhoDWcZEuy02d5M
e+3Wkxwc+yfQi+DcBHWBSRKOheCq72qcMHma3o8uQxlhhbDNGXkX7RtY82znkqiwFO0u6ovvURgz
El+gVmckLALte408BJt9TKDeQoR9FY39oa/EWZuAQfmWj1NAqz8KchWO7AhIQ8ldZXeISrXmfkFd
mWGPcxMbwjjBu0vF40gj+BCcBBVMdByUDUL/pKw8JmIugyf2eYaOxO2pv/AsDddVf994oIL1INY2
RmGwY2ewdw5SYECs5cGNE6Y5YtimeBkDWb4BX04lR1XZ1bZaC1PeUZujJIDNGkMyOX1RC8amhOX8
tckjsdiRpPsyWfC0h7xANJ0X1E2RFmwSORtSi1GOjf7YLPvJPobTqTAY75k8TYi8mr+ZZiNQSlZY
lMc2Prs9hPqqJvJAdYOoGGbMkoB8Y6JqaBWR81pkz2Yp5p3mt/MWmx6DG53yaJ9F76EsKMVyschK
iFokEx3elccwCJpasMnrvD25lp1IwCG09cjouIcG3SmTCx2C/z6O4ptGliVgKP9KQ23emngb43EY
9urlRo/XITbkQy4QF5X1fHJCAueYY8xU4WCz2GYuTy/KMp5nfMzkQW89Uj4ZDcaVjUny1MuK5dei
k6NyA2GNnNaR04uvVC1USmReYWHyHWk4rRH/m3I83Vn2LLZq28+CeZfm7p3KHcxVnqBaVfmCKodQ
beqyjkziqhzZj2mHo47kYMqj+ULSjWBg2I/7DOzOZW7hlMSW/s02yxfyNoYDTxEwTpMIb8Ohvl2s
3HqywmANggPkR8nJXeraHREnH31kpnuZmU3sQo/IvaLjGXTJdAG7M11w1H8umZPtlLdbG+lR6g3z
oyUioWmT0YzfR4H4GRfSGeq8xyEWVGuGUJLHro1YhVMESGsNmzp37vRhPgQF44Uicn71pWXf1Bjb
sygOEeJWTE1zE8ethuzBcQhBaBvj18SUyx3b8pH0hrz6puEPyLXmVe+SEIWR5kKDie0Ns3FtZdmF
/TwQQnlyMNlTJ/s9E9962+mdsQJXEm5TOV8UpmFtLXvgknb15i7qw+ZudGzGn6IkFiWxz5x55DZE
3DKdWC+4KktUSbFjhxtLi6Zbw58fpqy9xdRx4UCQSpDZyb2lf8IOTi9WfUyKBTJUVDnAFJIGFndG
63sheTOHh7dr/Vmiu+L5LlkQpOoOotVUxypcTtND3ptkK071LYIX5v+cMCt7BFVS1YqWheRBLCQ0
h3lznMBNBIXVXPw5bi99CZ0CZTTP8ylObluHPFcxNp/2TNHAD4M9hKZ6wajQkoM3zdZ9G3slOFDK
9YgsCIBp+ei2Ga4tyJYIozmXGd+jnxLLmbsCpBVQYdBTE1qJhkE5sf2o0crDaCJEWRuDnTZEeFhr
bHdzjFja1+f7ESwe2Nr7iKSQ44w9T4PG9ZBMUbTz0ulX44c/tWI277u5Hi4FvWD4LdqtLcxg7/fE
fZDNvQfjYhGCJfoHU0ACmcGm5Yxa9gwfLoNeZOfCHhjPeeuC3GIC7JASjuZoYgfkTpXQIVj3pl7f
5QS5ufFdF3c3ZGJbl8TQzqJP54M15e94deHASbhB5CXJBRVkiJcvA3FRh8UBNTrVFGKcCWm5cdFS
CEYU2wF+7XppdP3YZN8RYTI9KTmuGenVm6iHD9WPgbGJWlR7Hd8I9E3rcnJVwz6KPB9xCp8mZgRf
cJvZt8tsrslC4Jtidob7TqeCosOhr5PX0mEiu6TdjbOqtDR4QGX/iOlRP/BnQfmEcOA8wHiW1mCc
LRF1c9y2YEfSOyOG1BEHwY0XTCacO+sEQPsBsPZ409Civ1FrTFGQnWmJ2DhOU+wzZtSrgmEq8x6A
qyP9NWZ9t1oEpGjOHrEvEqMTiOQ8+NSAtDKRJkZLP5Uka1lljKsuqRHsOu64S8BTJOOwFTV6SJwh
J6T4zrc07aNHcmJWr3Vq78kueid6W+xTOcfRQkwU/t0EAuJW6MNzNAXiURQ/+o7rC+zmrh5ycRkc
ujvcXdN10bzpApAKubIdYV/Cxb6RL1Sfpdt26BmTjXqGwj7M77yKiPOsfRtxNRGPaDZHGCbhE/qu
EzmH3rFu+BNZUn6MOvRaEIcEFkLbx4dLSFZTXoRl75NBGleaujuXXffLzXTzBh8RgvaeLPJER+RJ
WjSYfLvtD3apffSVO+96i7ayKJyXtCkHkkuTb33nNxc9suHNWAS+yHtsu7SPIVksRy20x4ue5Ezv
ZzJvIUWduqJZizKfT5bIOBH6CNWLp8P3G8Pb3jZ2Ztnm95EpsJ83P9pAJ+fbmx4wzem3cckZ2AU9
hX8IDXaXj1ta3S3jNNgt6Kcg3bn+Mzea7Ajm7cgU+L2ym+x2DoH0do477QKMHfvjQkL4lpgVb1OO
xsnwon6XeZidc+GBTeIeyRnzPbWY7DZDR1Keod/Fqa8TYT6YG6rGDrZqop41JyWmKRrBYBnN3QRp
5VFWU6dD1ifuO3LcPUJEMKw6UawO7T7yvOQ5XCK4frNGIbgchgMpp/pp0t8YYoyHtJhJcEfkmCcR
OGfcpZuib+tdkcJm0eJpT7L5wc/cz4Rh+7PF6L4H4LQmQMG51W3gZXmNaGX+lbiZjd+YS8kZYPlZ
JBnwWDGC5/Q29+1jgvD+MqSl/cDwGs9xkybbeOyCtbTUQoH3f7egpPHIdB1D3Sheu44N+FILUB6W
DLB7vXiqUbnMC9AvL8JcY0+GB3YfXe8UQ0VoDQawi8NoHho5gA7QobuxMS5qKEbsA/4bG6ki3p+X
jj7RJmpK/QSY/LnmPm0ByCJfrceHUIXjqsaqQRRceUNUQnhjjxPkz5liDIP1Dhzs0Q68kgAWgtMM
KE1GoIFjXvJ92GfvUzP7GGUGkK3GC/TU7mxq1tlPenpQmVEjam6wYMH98sA/PPWil6FrqO/R6Y8Z
iTfVrNO8SuP8blhAlxG2duvn/4e981iSXEmv9LvMerzNATjUYjahEDoyI2XlBpZVdQtaazw9P8Rt
Y5Nc0Mj9LDos63aJEAj4L875zkRRr8MEzsJ6IzFpw5A65QBZLlpzLfsCC5fl9ztoFNNLYNhe0oCz
ZBSFV9q1+23R+AAdojS8pia1t61mbAC0rxUeQxaAmKnK7E8tic0my2/4Nuvyzpot25pV0iPK9Ym2
QzI6T4nBWJNNXIIy5OLaNgMHV55J/fG30hbhYab8ISjFpWvVX+ik/vSzHM92QwIjHWMDaVj/g2qR
sYluHOCDbfHSR5sgwWAeOgWx0C2Djg6Dz7ZU0XjqIKS5NXpGQ3PyNxhyrPMN/2bhmI7j7kN1MSfb
nNar1sF2l6ShhjauvYo2ZBIF8f2UNxN2O9U/V7WErUcAE3cY5XsmFOSNKmvGn412zznogipzz3Di
P6bUpUaszCWDiQfbL6pTJlnN9go9M+fMEhWRcB6OgFZCgoBINkjFOTBlj2mhqQG3D/tSI400Xy5Y
owaHiDcnt0okwm4D+zAvP2Xl1OdiQF5j8+xHYRfrzsp0fHKltsdP+J0FZfmGNnET9QQihKY73kUF
s7EUwUvsY0aHAbDJcvYfWkwC09w4hWdiiIncttsMGXr8lNZ2m8nAXLccNNsQpAsrC0AnCZke+8HN
+1NYEwzLMS82fmvol2j5VxomtQRH4yyRpNFsHHgGSRb3TNdN7dUgv2Njjc2wdljW0D5U5EnF98LK
3W3OPwpotNEBCVGhJlVxdYLrmNbmqU5qf9VWaXpok/RZE9Gwcwc+ANuFCzUESK37jlUr2zY4V2y/
D5EOkTcI0wuDCW9QriCMWm9OxIe3O9Ww6u2BRLMKsrUDG+lfuklRpPVO6yGhB9+JjhuqthbsqYp2
xhDwjswEIEazw+hY78uDWTj0a0Vdb5hB9ht7EAZaApF7jzcaM+ba0LQJMxYZToYvT3ZJHUx7RvbQ
bs6jnYorFO+onf3Irp81uUj4Sm63g8mo60sot1rnTvEq03jem4Eh2OFjmpz09lJkw48+nTXusoQ8
+qN6WEVnQIKMUc9Dk3yqaoTRms3G2c8y16um7GebJfVKTq4NF0WmzCNzNidGfkYtHwAywhul4POe
8CvuNKBVjL7ZWB4SfBoHU7J0KuIbZ3Jwclo/vaDLIpQpKa6tbHcGr8wrx4jG0AzuPrPNS05WTTR8
Rnk0nJ0E34jlG9VWOa2FatelSSvE3Yxj+/R4cOo+5q+rYwxYKruZZQkTYUCa4gSUkFXm1F402PZF
R3p94WU7XSRuKrZ+mCZ57v7yq9aOf4xcDyea+p4BPveCwbA+Mlvk1wp8LuluOniasT7FEWLriZ51
ayfjttSn4Z4vD6PbbNO8u7s9nSqc0fpWgX2x3e6kTCycNA/6WcDPXs8VnLskjavTHGnxoXCTYZOn
2pNOYtcLKVRc68CZNxGhB56mFrA7H9yaHAT7ILrYwa2jdpBHCvJ26siLHGpXl3vXuur8+Jhk841M
Xm1fFONPLHPRXudDveaw70U2YcoLOmdNAKXG39r9GkZTPcdchi5H8kuPpzRM5VUEhXal5z3M0qap
I56T+GKK8/SgCrPBReGku7q0Jdql7saAEH4KaTnMt1VysnLKRpPBbTq53cWpNyStcBjQmuIRTTZ5
YtaHMuMmnBFLdsFoBRg5wgjdchEZBBBSZp7RfVcXm9FhZJLsnZbG62DqJ8TmjifiIDoEDtQzvWpZ
nlRucgMdcgOy1B/xsXpNgvtRuUUE4DJnTtNPq0EVePdQijfaBJ24TfA1c/MEOM2KBx9QtNWK3ECy
TjhRnrl8r3vrTxTXf8nYqjw3d37CjD8OTZ+Rl0GO9hA3HQmDVbc16/lag9xZzy60oZDhNKDRVHjT
OLaeSjnqY9qm3ZDhgujyqtwh1/acioy8UA+698ysz52wjINhs2+eJ7v0pgxZlEwH3ENpe5dOV+LR
bHmuI2V66XSvpe86Zwa4r4HGWUKaEbveiABHq7MP+IAKPAUHa4JwSM/NxdHRvU1kv2Ums11trjCo
6+Rpt5WDl5fx1GAS3CqEUBuMQ1Q9HROlSmv+MoKxOOWVDVjfLPYR/nFDcsg0XfORW8UPORUQN6fh
u+uobJ0x3j5eR+dUpmfM9scQ5lzAUZDuB617C50ec2cBW2xqb7P/bo0Kf5ioZm6BFgNil80t6YGE
hrbqtUxOmpLjpzI5d4ZawToxu793fI9t33/Z+/3rv0FVeg0rMJFMcxn2ZsssqVy2sV1TbDsfxWER
qvXsoERl+YQjy+1S7gT49R+KLC2X2Tq1Fw3C49dx0wDlganA8BCynUvOm2G1/kYbQsp3LGxHEjrT
baTAGzgyeA6I1cJMEEebf8mSqKGGPTxkQi8jpAky+84MRKmjFHu3vsU1UoVgUQ49NEOQGfGsBPiW
GksbjoGew5Aj8WEVx3jmHg9hGl/9to08wajm2EzIj9TIxZ2xxYJHDxmVkuaZL0u96q3q3ZwHnZ4l
wixNL1Oc4lQD0JTBppN4c7mnamVJOAhW/DCZDumCGwyMufhb72Q/RGSPRK/ZnVfMQd+0GLdBEBMF
6Bocf37VsGgPMY/Rgvi4Anklj4eH9Cxdhnz/+m/C0ONdMhVv/2UP7RtUSQndiDn6eEmXV/74qSjz
8T/88vF/2OUUb2qDTRLtIVVwnQzHx0/Ov//0+GW4vGGFrr/ObXUNq8xYZ+WI8jjo0+1khsSsLw8u
DOVVaoB36lXdIV7kweT0OszAvx0gjceFSg7AbfmxJBf574fHLxE1s/KKCxeu6XgGIDSdQGdI6gDe
jOW5zctMk3n+IsNIHiKFhLszU3WWxmwrKHhjY+G6O6HXlPJTmww80MvQFEppc0we89KHAs+1zffO
jWHHs1k+ZuAwj4+fkuUnJLQmyvT49vhPLBLHQ2i/t8srwW/2z4cWfuhm6Mk3f6gR/1aaWs4R1jBk
bFG6q9kiYsZhaJaTRLlKCe09/uuhN4pzp2u114cJqhGzj+irlokwy0Ft6xpxQjiMxRiRSWY0qifl
JNru/wvE/kcCMYNJ538nEPubvbP+5kZBjMt/Eor9/Uf/KRSzzX8oE82xQiYGkB3117/Tdxz1D4NR
rpJSU5Zy1BJjlC9In//3fwyYPRDiDGbTjFH5Y/ypfwrFDOMf/FbNcXWYPnJJ2/rfCMUMTV/oOv8x
CsrVCPMibsu0dGeh+ixRUb++71EeEByl/V8qqSqr0ybeM7xX6K/gYziT70lq/hzv2DMMvPA5iAeA
jlrqSYL1NkYpjTvxU5AgspmvLjE/CeS6eykqoksbPd9Fs8jPhBsCCJyV+dT7Kyco+yerCzAV5fFL
IWpIgtGQnZuuLD+MGvRKQtihnL/8jgCe3B2qq97mJfImztkgbihyQGw9V+4MFA/U7IudwKoNrGCN
BMCA4CemXatrJNkXkXuy+rbbaUjDNnpYkVs6ksJSTM34q3XFBZyO4Jlb6UnB49jPo595vTYNn5KG
wG+i8UfklCtRtea2rNPWizOr+EAexfkcggcgWvU4ZkFHIoyF0w6a2KVr5/YNmQLZSQvqtnRKa8UW
NnzLmffhLPXSjHFzMxbXaX6e8Osceqf6dm1gcnGSYIcc010Wmc45tubQq+l6B7RvRatdWXB+uGXI
CtQK2Rhl/dnN/nnXYy7q82a9yxaOSEktE7vzK7ZuYyvMntRMS/0lBmfLwE8dJKMxpB6VTfU7MtzA
2xeW4T6fh3uX9O7W1kkE1NdRwKGfS63ZCWzGnijOFFzuuzzFz9I1ybHuxk+f7nKXkU7BKBR4yVR3
zIa8ZAhw6rAaQ56U78exZ7Q29ve87qlnuxgmTZaGnstL0K2zcFJzVSbVll4iJ/EA0tLUOvqxgYiB
G7WO332gfSqa8yfh4DNWlVYQ9f2b7xEnVpypPatneYuIgILCaLw2HIL11m62oOObm6MjB4GBWB5I
8nBXtamPXqm3487kw9m1bugpyZgVcWd9SEdyq4OYOV6egZcgEL3DaMu5Lhj1nbRB/IE1/LMUEsVk
UBnPciEH+8Chkbic6WDKw8hfSjGI3qqVVnA0gNatHJg6m97AmS782PVaC3RT3LvGk8G8deX2BB8i
6vmqDZmcy+XBnluKiD7ah5SBJ4kJ50TQj3QbA/gqW0Xbvc/kPVycaNQvhKMBWk6JLIoYg5JEv4u4
so6OPxHRHbOJw7gA4FGw5Has59EgHEujuV1DRIfTkBGGy9PgFJGRzxKtGVblEioeg23eZMImWaOX
fPxA50QBazVkjYhac3rPJ11sAO0Rh4FCxYsJYrSyoVvFPuwm2lGCNyeLvIOO0W0Zd6vXYczhh9Th
T8rB9FBXpHKaVktjHKebQtbO2qlgV9tsJqf5PkSkplWl/WTLjLNRW17+pENfMLBrjxSsm5YWFCwQ
FysJa9GG3CO1gfOBXL5PnFM0JB/kc9ZPbqG/WEFyjHzDuOiB8x4KvzhR1m/Q2WBls4LiM0O0ZROg
ss65A1/47nyYxK5w52L5raXzMxK+6UADxsUNbCv3y3DhksCPyQmONzvf8qCSl5uYLNFVJ9kVyWXT
xbaQL5riNlEX7KyGdNSvRhQ9FAheXOdfSlUVeZtFjACdqKk3gBBbooE74jFJnZvq2jkwCN9Sh1Bf
OCBNTXd+z8e8vNkKMgmxMUh3x/4oZ/cToEfkzblNE2dmPzTf3xSW8oExieJHhCJokvauq4zyEhBo
xkRkHO9lRN5Xapfh2V6I5pUTUnA7mg1c0LQovbOOVrzWn1WCsb1q85sz2M/znIh1XeDfpqHvrxWg
xYw26ufQh2SnsdGGrhoM0C2drHS2+QbKSnyYGrxEnZZEpEDYDfotm5j7OqIpChEJRjrBJnEpfoIS
Gxhm6TcWfzsVwhK0JEiIGK4jQXxlcbZq4zmfug85cefXUHOG+q3k6t+GMpLXhmgAAr9ovYIRdlGA
7ATKe50zMlP+sW70tars7yDy3XcDAMlV1RqkNwPiWOkP+y4WQPRjakgrE4xfyOjZWXO8y2w5Ps0M
I79ic1A32xBvkzROWW11b4W9bXQfGZfGmh5ORb+TbfcnjlzCkCX8+aQpwrNJt8n6e472WaKmE3is
zzTSXohMEicHkEGfpAnKll9l79+6UHfeYgEB1O5OJA3GbKiQKCc6mhM97PDzmry1WWZz0tJBXvUQ
6zXRxsk8TF/EvH1NrHeZCWfhrqsr9xCYEA6CAMZWEbURRswZ1iNcyGdXHJCf/Wbq775XQWWCYgue
IjoRQFBO+BJPCSOsKbqPMqm8vOZ/eYz2JQT4NBp0XqXbn1QDhSCq8k8UiNV6wH90LJOwX4ONy/Cw
i9hjioHvr46htYT6voEahjIMrVjekPZgaYV7c4x+LzXb3tk1UAyzN+XZrcoWgE3reOQbDlsbwsMh
yCX4pVARyDvlSJsEI3ByJb90TW5QG+tvg1aMTB61p3nZr9XKMu+KaygYhp1VaP0RI5wPPkw3PU5q
8mlT4W6GSv+jT9N31iXa+6SdCORz3ydwURRGyFzQ6lUg17dY/t+CnjzoVUvU/XmuBDxu5zsk6+1Y
wMsv6RTIa9gA7QPj65bJRVfa6e+DxEZQFToOp2IM/1YxdN7XDWdi17U6NUALWbmG8xQqdk1uyuR3
1r/1SprPySC1Qyor46xjm9sB9iSOQFXwwRsi7eoW8jVj+uKV3mLesmBytp1Oz0kjUe9ToylOtW4w
zyJabsU29ij91NnzdYe8M/yy0ntKXPUJvjJJdtoCugGOdk/SYGO3vXsyqsIjAcc9Nia6DNu4BZ2S
97a9MswKTorMlHoqikOZtBjrYOD0oz/vtNAiubQpG9Sj/snlBnQm/aNbdGcIEOvGOiN8OyKzatcE
hoL+SNO/qrmiKiBcbt0NzxWd87YMmvEeyO6lbYT5WoNYSVvcrLlWyZ3TBh5z8facxV+pQcK3006/
a2Yi29xFvRgCNQ0jJ76McwSxt6lLnk8SYPNGfrDqHQAQfM6rPgmyr0FZaM0lPLghIA4y0eU1Srn2
i7KG7TqNcscnbWyd4Ac0WcAbVdE1rCJEwIoi1hhcuJu+cLpbb3UUj/FwBiKo7f0BnENTw6hTTuWw
s9PDs2UWf6Gm83fFoqgLWzhTSmG0G5z6yRDiYyjC+qSql9YWxUsMKY4yIpGYamftTjSEtpNVlWxI
gsg/QT50JF2PYn7SzOSXHVN2KIKe8A3ZF1TLJGUEJaKgmUWx7f7IzbsI1XBTvvo2Vcjcad5Lp2rW
UoubZ42Yj7Ft7ZOTpruKDuYsGZmoND+l4MoMGFhn4BQgxoOZQ8EmDtaN2mAV5xnDE63cdJEPWUcr
Q6q1uH3KKLVGNZDPEHdP1KzZOeNdXLPqnCHaM3tCCkMwgWCg2huBtktt6z3TQYmLZJb7jNiONQo4
CMK9bE8J5BVa3WitgP7uJ2d6U+BwPQjVr7aoo31bycgz4+EWUrut8no+5GXnE4PId77lGVm6eKXj
1n2n/rSrkr9hU/ZxdSsVo7NgeHb1qDokeDS7mC1nggoKUYU8mgv/jAq7ikGYUMjAZaoR2fhWP94z
Vb6H4LmTzmRL12ecneV8T7R8JaNwuhQRO5tgHJ+KIEcXEWmHZlTGQYzu1rXA4hmCIrweCrJaGwBU
YZr/znOOXB+m75llKx62iTwfVufqSkBXx2lHLhtdF2hsYaBqCQUqPGeZBy0nCk6Yj6yO1eFRDPF8
V0TLOtu+LV+aqCuXLgAkTQDEZpjds52gOu1I8vXIBoKV7ges7CJsi2H6zKw6JitqOKYWil4LP/5a
JDqhiOZcbzX2QoRakkj6KMoIeBtxhgQFbwlLy7KN3ZMcsq+4IA2vFnl6BpZSHfpc5htbRAk70nyb
0xNtXRvtkmNV09bVXWPfjcCaLTJ5gEDxT42p+VIbpCRbxeRuIQmXW3Pytwhni+FuoJq51my6H/8n
u6+Qp4XiNisnZMBiS0JHdg9cwXeX23FoyfZQILJZI5SCEEmxvesWdFKEzZWq0j0IYljWXURNLZYc
nygr9iM5Blh/VOSFhr4HtHGBXUgGIlE6G42VmTM5+baAUKpTYZn0ASvLlISyjn9sh2FZ43Kmpm3y
S0HGPSij7Fd2iWSY7DSxJrCUTHOkQSycWBCQKQRkEhHZuhIZzH3QcjhI11HT6tei1GJYi1UIykTo
XAKhXm3SIP6MsevAbXRSjlhuA3x0gNTfY2ARt4ZdM7nyLATbKgEyG8R0UMOwt2pNbXR45YxK81et
zD/dmgq46N19QMG40Ufu9f40hic1ji/o9nqvaKXjpb4BiJNypR1pWGRa2vusi15nkJzrCKHFzlzY
7p0L185+KS1m72jjuYsmXcYBbi2jTp/8UyF6L42nDzQrQNlbhBop2WAQTrksa2hr2mD0ODiSSzmV
H8Rfs0hiV7FyciM6lfm0yKOJQSOp7xQXPuHRDUlxw4zeooqSz84Fs9q7VrRJOjAfaEoupi7yowmc
k0+8sHepFQdHNSanXEc0plXmb42tFCzc3CewmS1UHqUCSKSPlqaCNjL1RcKHtHk03BECkbXfZi/T
hGVn6LU/BfXLto+J4QiD/tdksjpJif8zyeM4tzSfrINIBXQzNoAdEZlnOfBVw92ADHwSwa6usH2U
CZyhhKjLTRFmxm7SEaGH9ZL6VeZ7cgzCTcSskuEr/M5Esy4JPtSLUMbRsqlWVOTLnaa6gKWz+Ssy
INDIqtjqQwAXy2/rveW56NW9MOG4b7lv73xVfVvm9KuZDy19535ukIiXPSEORZ67l8onBG5Mmn29
2Ck62xiBfo0Wn+E0nKayoS1vuQmXmGtzffYvo99/0bnyG5a8nNlpPxyb2KVSN9unuiAVY/A4xdub
z3nkoZhyNlXJ+8LQyuuMjTGn7nkeyCxtLb6LpklwraxJXZPBSIp1M//lxPOSFIfEa0SsmMeTcyav
T3u1Ass4A9lKvcguq3VCb8rpkQMnrQ+Gqbe3NHUAbbZB6FkOTE8naw51fh0LXZ0ReqWHKPeJSkL9
tliPAJg1E+JTIBooZ5os8jI/ZoCvUgKMGjSqk5lrV9mWqOzQ6WSh/x7CPu4kK8wgdpfkJqqdIocA
5c5n/PEekojkSkfQep2bwmBKIbVi+oeQPDmE5RogWbXlCBxrXZ5hMb0hqBrPpcY5NyX7eaqfpqyd
TkQZrkEVNK/WBObUaNd26JoX+g4vbnPnqR3lvUzFMs95T9BYrSQe1EMH2oqaKOOmGmrpxo2T6gMt
f6mB2OK4nOF7mR06D/j5UY0616bNzPJwOIjZedayRnuCR91DLunkUDyVWoYxvCUMeM5MIhct56AZ
2Ds6iGdzLhY1z7DOdGvcJSVDKltBjdUG7DDapaMdvkTJ8Jm2onmvnJmBQf4T4H/0otLo04/77ETG
99fjxCJ2aOU3OYF0y9K6mMVbzyBm1qz6JUy4vxi1gVJklquwa3uPmxySSISiQflsBG2KO9UINxM4
BIPIpaKe2EYHmQfWWr8NUuFQIPHGA3SNLGAgu5osnGaPYktblCorGhG5dwUXNWf1VV9e7SgMSdeM
r8eNh9YzQrs6kHgPVLMhLFCb9oPfmisVUM5Vsc6sSQv+kCIzPaWEs0kDyuZICQgsKTO78kcs4J22
MbMjIwl2zpgucFVSz/L4T6xqeTFDc2uikUBzgNSTGERSFEadIUYjw6u1VW6HYG6EbG2hO/crLwuh
d5I7n5yi0cAUmrggpMeKlXxRCHCn3Qu5nzz/OpGHPqv3aGhydgOuzxAxLjZqAi+YsoLySuyHBI+M
09odlfrZkWdbqUNpDs2nRo6A0phqEr4x31ihhPs09inxG3vjFMK9yOK3wwqVsIhpXTetswml+yOE
UMn2FE44xR4oN063pybT7nJOopVBlMoTlc3wVH05JLruBqOuWBaRNeX7xTnLiMLGibJBPPYR9q3x
FYhP3xfdKTJM7MWWfwCPE5xiJ11cbsON1MMDg9zaU7ED8RbR84pTXGzYlTKMyeQzVOtwVUZ2fx20
/hCnA9Ncw0le8o6d8QwsAQPUuO19rtliGdYaQ3M3o5phpsPuLEaRuJ0Bx60LlXOzkPl7kzyPFjal
2LR+6UY4HHtCw24KAxry09coSOybGg4BM/Qz2zv02YO/N5sxY1040dq4hJDNlsCLAcd8mzkOhkS9
Y4qFDnddxGl3HH1SloneG9ciCMQ+EtTWeTcFKOx8YKb9gCmHQKOdWeL3eEws+plg1mywM1jshVox
0G+3fSCyHQrLBIFyAQadr/pcMCu3s/CpENO9MOjGUwsfy9j171BK5gPn83VQzq/eJDcniTX3hUzo
dTAym0BQPFgQ4FB8u8vIOd7hkEHmQJqrcPzqJcSsISjuLkOQfDQpbS+3ywgtZ+U+Mx9ZF8S5bId5
zA4jtR5jfYRQxWTsczQVggXBcdImiFTERq2iKvOcQf+hMzVfxZ21xcMdfVh2uXeS+r0yf/X9PCwT
DoL/pPxjJe7CAGb84QRUzuHoHmwrYYlcVtfHbp3RXYr+uXixZnSVVF/jIZ3UlVInOAQyCfduGCJC
7ovm7KcC/xrB8QTm6NahFzp5PZ12NLEqMwuuSYXs45o92qrGh0Z9xFkR6+wiHiaYEgP3UArOnEl7
GrPFaynyb0foq3BOAg+/Icw9VhPklqYLoTI/tiPsirRGC0zQI0oAhgqBPXhxYF/txXiM24gYK9Cl
MWPjJL0LJO5G4o5HbXmQv8eI0WCGoFpfnCcEJr9IRii71ve/RAU+QhXcJjuspBT3MChqJq6C3yTy
WC6W7f2UOXJdV/h1m54A095BAbksJe1GLRmCol43jSj2Jngxq+X4spcoSLbG+iqKUS3NVnfrAqpq
UNI7oiQnxkbRdjSKAXp9MODpZ7rN28bslig4uw6faCs2dWUKz8jUVQauuUO7cW0w33nDXD1DPaPh
hfSyEllQbB/PM+mtmddr0mOniHKkwfvvFm92V1xiFWjrsbIwROCrpKTm5lroiNwAqm4CiZXrV8tN
+2gt/JWYgBIvm5JDtbB0Hg8B5XpSoACeKoaDw5A02wyROSlXO7wtH0Wd/i4L0lXgc50hjGN+WZa1
hpmSe9XN4LmXDBrl2MxpcuQRLTpwaCTeMFa/gB9ziqLzEMk5rt0fs//5N9xtttW+UP7KFDbemuUh
YNu+CsJJx7gAGkQKdGeMwLqNWi6RxwMjX4wT7F8QQyArRaeUeH7Xnwm3qI/TqA/bIhx+tqFb7wI9
ebGpg6CaguKfpmUvocijXZipiO5oGno6Qk3jk86Tez6htbOiHKMYq26rs45MB4sd+Jf6OGfZGVqq
4VHqGiOQnnzaJjRZ6MWSAXkcFYbI3Z/wkn8XavbgN7zOcfoXoKcdXmhACDOLDE5Ji2vlMC2eec2A
MKOH8t1fVu+6Yn+PquHLDBlSli7+3z71mlE8kQuJdaEcVrOjawxuUGZPEsAZkawEeE58EFX+Jg2S
AjopFwys6o7O+MSVyxFYmJcHp+7Bl1SNj9CtQ0kSl2RGoIzbc09971WvvxVzi7I8sfcmN4GDTcz2
LigLfzeX05ubGrjDlx3JTO7PiXwQ/q3rWYsmVFdOl/xwinYTC6oP027EsdTMV0Rh+k4K2zjKfHrX
h9HayqgVmHhNosdAfCUC9JnZBepzsvSQ7hHVha82xmKFZ2I1kdvF+oRexlqEX8j3mwz3jGaO2ZYw
bWNVMadfKE3D8jA12LhoNe9/X5eLyGBizghP2HpD6XIh9Pw1c3+b7XsdhXcxhWSGddW3TSI3kwu3
W+WEBTnkdcIOTP6Mctoot502liCgSBD9stKVc2AsLFZN01pYMv2WvY4y9mVu60eiUwi2BxasGj5j
CLT2chivSTulKHokrihmiDu03RvrF2WKS+S52+ANiYQ6D6m6M3Fcpx1SH9SP345efsmo58ubn0iN
1VbWy9g8zcH4pbCPrwTKxB3jhk+Rlx8Id0MMfVa3Ff5ZNgjA4ZTSVOvofZsXVO9HTHcrHzk1IqwN
MgyUmjhNwVFzdXdoobsanaH7ltTh1hfOW8hvPdrQuYZFIGEuhrHRL4f9MIt1Nl6DqjIObDe648P8
Nj0US/i1NK+j4p2ZkFVgWXMm2iyZ11Yb4f48D6iLthXO3hU57c+YbvDCs0nKNqaeuRsaVomLckeG
WMDsDvVoEQV3nDVMI3KNUJjFEyRWOr7ZfopeAsZPlC+Id1yOncDA7x4aPavjRe3ESEMebdzH5WRl
26Ybfz/E6/m+DBHjAjPg/pPz6sNgU05GdqhntQ9r0/UCGiLNaoe9MaXrDmnQHmhICXaFM0rGCuJF
OTJF08XeJoAQgsfOiuF69oQur8qqok0y3N9ZKJqt/qAsZfpAk8/oi/kA8rGYptJ1L5Flfy6xipsR
aObDFwkMKaLCNrV9UAfSe9gPMeX9YDNBixETVGVOiIYfZhd2KMG2KeSS+j6oo1tW2W6e5LnHsTNS
TzLD6zCUGwUoEGRCWUVZPS7h5NY4fmSa2+8MZ3ovlz/mBw0HXsWn04hnKgTicFL/Jrn/PI67x0O5
3NuJYMi3GJieKhmeRj3k9fkF3o3F4QiL+aUygVwHvkFBjCUCQVKw5V5X0avo9IXoj+Ch4/hQxwp8
E6Lkma92nt1QLVSE21P0FV1AIBZ/BWHqpepuZTsnnpUsNrli+nYIYQ8i9mj4T2ial1N6eeaPn4b0
u4+ggtrNCL+gEJ8sMGG65dn7+IxRdW3xxiIrrnYThW9JOcN41oFwlzfErtXrUiE4z+w75xW22La6
o/NFnppCKTdlxxJAQ9A4o+h1QSOv+7j/0O3suwvItoumgbzRlPI303Hxaa7xEwYyFR6qIm7PRs5S
zQFIi1HKIbNIA1ZvQ8uqB3etdM3wMG++myZnBrfzYgWqgnm8i0b5kTiclZXapo4Tr03ks5vUhUKZ
pORqhKJ3j6mm/6mUecCDykgane3j3GaA1R1E821I8Yrw/xYuVwo5OqcgsPaVpu4NOhzPbmx/XbbJ
zLSMLQJJG9D90tHzY4R9FsvJ0vKUUb1PfQwePa6vSTuesK2ZJyXD7WTU6m7UBJnEJbEzmTWe+SRb
hADDa9APNyrbZ7o10sjNut5mLhEzKsr/mEj5V/TKG1cqc23P6YfDN6nqyGHz++kCNmPffmCs0w9z
Q1ogXgI+uYB4eCX/apaUvbHAmsKdzvcAUsTbwfdfalpAMiKb+sZEtPaBkDWNs/fRHa7ctByPQzcS
mlFxF1wGc4YN1iJ5rWLRrQkvfuY+4TNWZIxhstnG6KKV+B4zLWgOHYATMGbQBlvbWTG8zZ6KDCC4
sIRXg3rC+NCk+0CLbKAOE+kcQuy6zJQH6TQ7FEGMCzLnR0Qy1kFqFDH2dMOh1pzqCNVajuKmi4Zb
GyACoDBJ6+7bj/Ofko94ZTkg5EytazboN7Bt9tVXbulfAjmy0ZonEPRiJeOfuYaEhbhr1AKOGA4j
RGEUI1qzzums13kKi66/F/pwoOPROCWxVEgscUB3tpyPqKWTUXAY2P2GyvndHdS017rfUvs3xs5r
OW4k3davMnHuMQcmkQns2GcuyhsWWTSiRN0gZCh4j4R7+vOhNLOnW72jeyIUCBVZJKtQQJr/X+tb
xqG17ODoVGhhSPctfMu9wjHINp1Km72VQ4wP6+RF0bA9tJM+ANcnW919D8rAoNMWgqbGdNPIrFv7
5Y+mDLJPfkF5pc2PdhulnxHi+9gZ8QwgrBWF2M2O++5XGK1Qq2KexZ5DAuM5RoVK7uzorfu4OhJs
UG55A+HOlBTIBJ5Aisv2hgYoIASfYGoxmuMqEPKVi2AtZgpCUVvZ7I8QBoTJBiMutHw/f4gHYvVs
ZMk90h0DYtSUxizwRMhNtS7M8IvDgnVpp3yTfkpQMw8GggxmbMT7rMMX0geaUqPZyJ0BG5/r/ui7
cqBDZAWcziGk0vTcNEl4RIKFuDkV7b1O+muocMOmGMV96zvle/fqaZWzlbp0s9VtejA8+yGmXKdb
iu5Z9mCxwXZzSW5KGO4ZoJKDV1bumq30p1wfq8z8HjQDtQm4LvvY99EkmWW1D9xiH1AYYrRilWIm
m2y+eLhaAh/rkpqn8zjilBZqgl3VtOtRoNpyBLIxW5SbsgnwbXlAmDpXdQfbUe/9ZcYQRv2vyQMy
bIWw1qVMaJZjZcRHKSpwAOKz3bw4CgejHtAoxGMilv4Vyh/UH1uzhcNgUeQqyfqSBJohrvB2Ks0a
GspIGHLvkAqD6Yh4ARv+KLp7vaYrwzZe03TsJqKQiUchwVeQGbLs1lDogKrGIReeYXl8UqPc5FL7
K0ZBVfc0SOIkYtdhw2pxGDQMQbOpTfOvGCNIFF1emFv5OUnO050NYf4Qt3W9jiP7u0c9uAa74I7F
NozSl6yqrfMEyMapDfZ3fdquaoNFMtOcQjKDHKzBpBKtk4RcZcwJT+zymKRNctgJYNlaYtqQ2zod
QQ+Zu6a1ti55LVE+FGv8bY9wMZKNE/dfVeM+z13Trynzb6oqOWLL8pycoiltI+qOBF/po0mOAAn2
yMtbECaTmR4w2fkoZSAkBwPdQxd9tHDa3Zhy7kJreDKaxXDB1VGlLgAmmSH3r/aJMKx9YEGBHM1q
jc4y3YAgmFZha32j9eusZaXgBCU5hRggIGaSQEB6YofTwFSb12hM8Ox48+c6XmIwg7qj6DV+kuUl
xLBF/0Z8JWSn3niDMnc65j7Py/4N8U++9OjIVc18+D449LMGaBA/gm9zfGoKAhJKhLf0hPgtg8Qc
UpdY1AUqJ5IOFKWgY+IY1aPMi2uSdf6J/o3ciGD6UZL1cHAKeXE8Hx4HaRssHNuNY0dMvGkpdpA7
H9KhXgWA7A4aeV6e9Xdh4VkrB2vJquBqrepqWEI+aDTTt9iEuAobCimrasi3oRG+NfZj0RXzhyrf
z1xRYmBpPdi2tYuTslq34DGoTqKHn9RArrbp36Ebczb0xMdtTuJIX8hPRTbptddiZTDH5zBP2Ny7
S2hQGy+x88vV0KrFVmiv3QCl3dDNW9NMXjSEF4/2US466ivIRD0L13GQfCAabt4h0WCbzvWBiMxp
H8HWRGfaVJcB4SHBajLe+bZ19mTwkZSHYKM7tUvCMT5L0eCxcaPDUsXH4oowRofOOmH9P8NYmsky
WeXTUDI+kPqBLutaV9lDoDD0WxaXjSeaAHFfbUCuik/w36P7pprekvtRi2/wImgIVMWHCibKyuz9
z7Hw7V3kY9eMFsj/bC1lyPwMacnaFn3HPYEarIffHetT6BDaXkNApNZlMy/7tMJYz8evgSsTFh5E
QmYhdU7wGKehWO5EwgmXsQ9m7Y2rVpu6786V/OAp1R1vqOEbnfZ2+PlQsXGSk5CbGw7OmOqUIgfu
3hvt9kZtux1u6LZ/P/wPvpbDxljhgn+a/UxsbjS5G0iuT0wFG4N95iQ1yXmN92yyJYRqjx27wWu3
SP9v5ojb/27S/9v//n345Wu3h//+if/tx4QY2SzELhwHYaWMNLW9SogjeYj8xNuGFvhKs+xQ5k3B
vDFayjMRkJ0iaj6IQXwPFwhFnMTDFnoFSXq1dy480qEqaRY7gRx5LXmW6JGZdpCDWCuhIapOnt1T
ECSjONAd1cKhT+648vYMsTYRAaxJNNlHDwN5El2Ui00BfmSFopROJWUOl1btSuj4TLQ5MT7ojtGx
EIVFjkcTfP5spZZ/EdkPxsxxXZoMc7oF3Cvrbu8KDFO29YVYNMiLAcEXxZK/YiWMkkThDewJKb4D
BQjsN/AChIbKTTE6n3FUX6cwUHtywNg62gdDD1/tSlqQS7qN1dEElYq60ARmKo0eiDxyqBkSWtXD
j1vZEprOsqKUgfGq8x9m6+fPg/XWWdM7xqVoM5vBh7DuJEX1ae+0XXUq0zRZ6RFdzdzgzGy8fVpp
sQsGdvbDWH6fp4RcN6IqfbN9RQ9NXXpmKJi87J7lwtZjR7SKLJVuY0s/5eDFeuMJFZGz4U19GBq5
Z5ce8wzylW07/tZSoFiR7U0mq9/nB7vxXmCdONxqw7SxABuv2S8/OHP+5unhecxZOJiwyrgVyNIo
K0GxBS4m9npnH8+ze3Kc2j312nNPovReMsPSrHnZ0Y05YViUi8iWGSdvNzbNfaZBAta+0tgq5UBj
+Du+yIB2O7+wbDFylmNCIYugy3JVq645l+ODTa8a6NtWN9uMiQbnCcauiRTFbTTmj/OknyPfa2mv
2/2m6XGmGdaoTnLJ3vamvN62biGOCe2WNKacOvjZPmUU5NVRS8/zacELMqD49tGLfDCdgC26NB8O
YtnjkdKe0j/AQx/imN8SCIARNszts1DzRzaKpCf61jb0h+hQBc0Jdyaab6AXt/cPtcWRihLKaN7T
LT/Z8yTZeecfFUQoF75rMqB7i15FgArIM8l5CWgvosN3n+A1IAag/HT7Rb5750jekzFQco4k9Ddq
Bn3UyAO6jYl8VGqxQGJC1HyEBHVE3uQYPg911PeHfsK35poTTaslMKTEZu8CR7tPiuRU5pq/21PT
xygVKrnG3XtS2BopLGZwAKgUYjrcsch7ayL2gkK1qFMHPKIVy7csHVdgGD3X+tiNbrF2/OBLW1l3
TiL3Xabe5iL7NDY9msYRWNQQvDlBFNDFTvRzD9PLnM3opKOcXQ0tM+EIJM9YEFsdfLKwpe6UAwO2
jqe3tKomOv7Uo/rEWFyUAR+sGZnPpVu/46jdN1GaPGmEDCuzlutkyPYDaMGnIqKzpefsVXnKvxgZ
63W2D1tFR4rWtJc85GlyMI0g2hmliC5JJ/3jWMQmGYEnXQ3irhwxRmugYYBWfUpCtYvGO3qwtMV2
5ou0s/SumL8U6IumWj2NlHJCOo4Voo5dO0WP2bKLGhS8THtGt+DReaDvmGxoqL14GXWOhSexbpeu
Q1n5XxPcB6i5dLHFhDqd7OXy61xK9X7LaQ8LACK0l8+RXbG+T6lumaxIyc5R8T4o2vsolPStquRj
UpGj4S82QNwU9WlWGMOZt8OZ0Y/INdcimC4J0QFrSddhGrcZ5pX1PPkLddENGf6ZZaMeG7UfjydH
j8PPg18B1Rls6gbE1l4KgvL2Fp0Iz0EUlNUkys/JKejAfoZm9dgTwQxHbTjdDrpCoOKaiw/dC17H
dJQrfAck5oFI3Dr9+D03wRp4PlLnWpOqe5hKnKydk3YbYYcvRc5CEecEsD8K1iepIZmK5TCXPSXC
js7izZhILuzrXPHcvO2Z1aStwR4um57mux2nBcXVBYFaeGysljFNmrASPFyRQyxeRTOuYi6Ng187
9Dz75uKhb3qrKjp4FUKzIhg/NksHG0JdujEHEusCeAw9FKqHvkX9rrSgGBgbr+gV8zmIr4iMuzW0
PRifKhW7oZUts+ZIH8Ak4rnyCg3dU0fn2fgxUa9nJyHOssXaT5QkC9DZat5JGy3WmdtDOxosZhXn
06BpFJsmYix38OKHVNQYr51sjyKjYF2mL0QOHhu/KJ8C8r7G1nkm4W5+M8ry7KthfM8dfNLXwZ2j
tyanpz2DYKCDQ6Tb4IEAomv3apNklczusOsTKvgTloE5oolKvmb8ydb+mzO4DUFpHxW216wwryFp
q+yWBncjCudHsLD18MID72s8AuJ6m70hFMmNgxdlYwEdoOYdvKezQEfdQTackAGG5VxcJoVEtLFm
/1ktEnBi5LzPFtlcVXvtTPdJ1rHeuE2YHlvP23l5/YEaFY2rbHEL5PMOZdwXN7mKMY5eisaijA5u
K6apz53ByKbq5IudNeHZDVBTdp2DV7WlhOCGiErSsnwmKhnjg9miL25NtrP104BsVGAH/eZ13sBU
QgJvFVWnhJXtyi2eJDmAdwGZSPVkEbwRg8nFRzgBxK9CHDAWpig+RxmpClc3NVh7eved7K4Ik32Z
DuKHXUdHr0HyzeZd7kiOsCD0OC7xzMCaGAr1Hl5Q8ozni30unqZ3NzxYs1EdZla4GxXO+hxGLo4Z
bV0bF6n22NBWVFLe2brcTyVoxj5y5quWOgJDFVECptx28aT52CGXRr7cFpewTumuJhRT+8YEXJJp
6621CdaICaM+qaVNcTvk7AlPKebnrroUaVJd8iYm67eiuvrzIYX8fdsJotxZq0xiHq5eF32KJjxe
uUeHR1f2U+IF7sbxe/RUdVxtM6NebCK+sU4jLNeEMzLejenWHbtmnQayO3aq/aTUnAL/WM55ReVG
pJa4q1Pjg6ttf0sdoABu/sOCZMMUOb3SDuqXVEr0kAK1tEs7WAe0m1iyVisyWBG5ZvOpjaBY9OgB
nGzA5julV+95kCkSIrco1h5czqPtj9m6KaxtOyDHxLzBktgW1JIqTDMlg/HByAtv6wVGtv6Nz/H6
0xn4N8x7V6JOOiyA7kKO/8Uw6OJntLEN2grzILbF3xoGdRRkMYGoyUHaLSaeubUvfWeeYrvzHzld
O01t6pQKhxRD6jZbKaaWWZzO/1xgSmEphZg9m+IMRUvy2rceC9w8s09xGhsH5Ct5vvZknq6Gyvmn
FcrJIntdNirbhEA2JFw2SMgxa+eUoKIu84H8+to6Oyk6/NKygb6Cs9pST4oOdhW8ZYUzXKAAJ0db
Ow/g38PLvw9eXrQH2PSY+mv6WoJ1Uo8CzoSANtNfa6ttZVpPWvnBX5xG4f7xNHqORb9LKM/hVC4A
/9/4LocIQ8Rsd+GhG9R3MEzWm26Sfp06CUCC1JBUOPr40/ypmlo0P4SqbSjjO0+oHV3kINmCvcqc
J/qv7QM4nx2aBQwsIsf+QrH7mRsXM45WL+bUGsfUB5FDSe46pokELJe121LKb5nVLMDIOHq0sSEi
uYg+Z02GpohEwlcL6PBGlILCqYDhhfwzuFeWPnrjVJ+RhF47G58ejCdy77FoKmoxr56gf/7nl5uD
7fbXy813PJaAtsQmq9TiX/3NeSocHZQRuoCDtoPNWOTE8wXtvhrIipWJPbGUdJM1iqPu3JtIWaN+
l3AN7AdHx0fKw/cBRDOYhzBDpqw53AxsidvVcFlcH1wf5LXvbpWHD94W8Mr0IR/j+9HMx02QomU0
gvzNSJL+2RjEGQ3Pn783/u7/+uYkb1AiF4au8Mubm3CxFv2M7J1Maug4RBq4u6F04s9R1WKBDMua
W4kPgu6V2Dl1O0Kvi42vC/6V3GUWwU1WHUTiZtvCo9lK/7RfYZkyPzS+SwxYk1Pq5rJatXOJeIWO
7QN0KPJq/+d/qRvdK9vp7idNXq5hp923niFSmlPxEehCs/P2iH/GE65c634u22IThqYitTQ/5oJu
XDGar2aXvMV2H39gdUOOOw6Yg1DafiLlsVqhRUKIOUwSibrxkaqPfMYqka50EsPkZs8BFIrE1Zq+
yQHu81E6Gwtb2tmOwLva86oOLe+ZSe+EtFyvhzpbmMAyumczy4AQ4KVskjE4t3XxsW9l/97T7ApE
97nU04TGHSmo7T515O29p8qtwTR04rmilr+v8hG8OxvqjWFhJM1r5HxK9/JTPZYPVjO77wytB6qf
xOLKEUMtDMBVp73wJQlEBo3MlffY7HBcGPkB0yVxq5gM4QUwbze7GapAN+zauWrfsL0hHG+P3Lv4
dwe/u7MTXC6iZzoamupToaQPGHf6gBZLnJLIzQ+d00x7t0OK2Se2QlnVOduMZUYUlNbbn1+Fzh9H
Ilcpy1WOb5umsn69w2jwxIaDJ/fgUzA9mEiXHUqbF9V/zHr7GivCu0TYyC3FRPucWcQBR3EaHpDQ
s+P3hm7bLD3H2LS/5i51XkHvbq9M+uTmBHY7n6bNDBVmbbc4BfSiqp/JklVdSwD1RA2ybbytU8J/
Iuj9DWEbog2qo2uRzxez45kZ1ONDTq/yL972Mk/9fh5DTYHrTTpCOZZp/TKwGG5tzNpW0WFWJaC9
yX6wJxLZZWbE96Grzzmo3kMRFi8lVPaV6E39wo7mwRhg101Nq6+twGPZK5vujxtejCCTS7HSQSaD
Z7nqUX+HeY9ycBFCzuMXC/ffyjFwAIZJ8oGbqNr49MTSpr2XTnSySxdeKOnj2RgsbMHahXefuzu4
Li39r81MO+svToEl//jRQyQQri/xe1B9tOAM/HZwVb0JQ7qpo0NvV/3DlIXeRTewj3L7k1Rd9ziH
MjrVYfxNCbQbIq4+DnGwaVQ47qQyKcjlfvWWpQ9dbz1nU4qKObedl1yFgswFuMNMIme3bvqPfvwW
IFO49kP/tR5N82DXEz43Q5ivTqKAWkvutDbBrzKVD50TIN+njR2V2WtB4+1hjpuPRtjF6zggs6Il
AeTZV6cgKKoXTUVoU+djddC6vGaVOTw0tJDvxnAi+KbtkZnmu7aaUIe78rWdEvehs4V4YLz8lIkY
YKdtcZl2cfeEfsi5gzVwb9faZWuYYw8ZoLrjKlrPoXDhYs3VQ0urZgOp43LTljBmH1vwuKveHD3k
IfX8BCHqCXxQedZ18+Q4nXc3Ioh6ytkMVv6M4hi9JLkEw9koiY+2uoIIU+3ippgJ3p19aDU1rYLB
jBnyvEfXAvRjyM5cR2CetoOBIBWbYlgJFOjAJO9stzUQLSF/GZGW7ah/fFeTb4IHB7yEBaxYDzoL
rlluPVBxIKKnzxp46SiJ2yJstjHb961p5fVm9BTiO8tId7GdFlcz1gckp8j3YvblILypdVphCrF4
SM5outuVNCiau5EXbK3asveiSxkKXllcsf7LqOiRZbFP2q+uVVH5miekXHP/Ziqn3c8RIhSckaz9
NAbHCvwJ1RP2Dc0c/agz+4pu82Ih2XqA4IRuDoephzBnBaixuTaZhrqkgASOEwWXeLKgVvcFWkCF
2mKKzRd85uVjBsF3PUh+Mgoka/XZe0UptnIU+z4UpvKOBDUaPFVgfPjzkcWy/T8OLcomxcnyhCWk
L35ZIkdEDwOLVMaebuq4XkyEDySDBWsU3Tb4SvG9ZxP9VFRJsJmsNttWSoDBj6zPfaFC6AkU7owE
rkTp++O1JV7vqH2mtTzyX1yCEQ8NyIJdrwbrAHL3Y1eY67Ga4BwvjLBuMpDu1X27cqKsu/cDY+27
HhxL+zpGaXRd2n2PLEjxVljEkgLPlceA5rxn2sne6+Fj5l3Pz4WUU0ay7ZmFnPQigUyve3cApYdV
GqJyTtu8hGWW++UX2uZUqr3yoqOoQt3P9Ri7lrq3s65eOzKGID+Q0jNZWLfzqfuYD7a6Dmm8dXCb
LT69XR6dckO339TUHskZXCO0vNr2V8oXPcG4dMvLZDeziLhXrHCZSYYB2B4c1lkmm4EBeUvWUotS
kkRvE6zxwZHhtYP7tjfYgtGam45wL8BbLz54V50dSVkPMNN8yKnYrDI5+K/YaC/pVEOnEI/FDHSB
hbdDUDFMxLxT9QH7/IJ78p2twIa9muvCeUgLluYIk+7QYa6tG3oPo1eToYwZsCaBZAtNYIHeImpb
lBCIq9G7uC8JzhsqX16+6QO0mElaziSnpPV9jB5kBluxFSFmPFSSEDnzbz7JBys/sVdWE9hnW+FV
vF2x//fb+F/he3n9Oeu1//hvHn8rKxqXYdT98vAfL2XOv/9efuZ/nvP7n/jHJf7WlG35o/vTZ+3f
y/sv+Xv765N+95v56/98dZsv3ZffPdjeAD2P+r2Znt5bpOC3V8H7WJ75n37zb+//GebHkn+O+Xkf
/vZWNunvAT+3H/oX4Mf6OxVk2wPATeiB9BRT7PDedv/v/xjK/7ui6WtKwjdZ2kubb/0T8CPcv5uW
67mmKRWYH7msuf6VBGf+Xfi+4/qWY3pExfEL/3UCfvdB/vuD/e1ufaEW/W6V47nL+sYFCgLBwJPy
lx0GbvkaTX1YHieQzQ/gI7unAM1Wgux7oC61tE3n9eSLNQajH65kXTdng/fz+vrd5fW7V/FLGp1Y
XgXGG0DGHufC8n4ZEPvWNFD308Av2ACAUAyeez+/zMjq792Z+XnKm0sjFU0DkkBCclBCt/sxjVW0
jyAaYqAhgujPB2lb/fHEwDwnh89UAhuq98uJacCiMXviK7cn5KYpTERYcbO1zjL1Pe8S85qN+lCX
LTYhJ/wq3AXR6qJssTxqSq7xFBRKbXUxaNoXbsAvADGkMIcix0Gwrkxj2FdOba2xsCNlqygtlaDI
jaE9UEoLTkY4/tW0syzWfrug5SS7JhoOisJSeWyS+P5vdsrIPeDAtE1xNP3ZPDtqtLZeBBm6ItHH
qXwBDxhTapuOZFdXYp/metUinSi76s4bi5e4VPZDYXsfA9v0t39+ti0u9T+8Ni50R0hnuUl+3WN0
oNKawVM5VffhKRjAozhmdixNOe1D05er1qdcOzn1m+tr0ijQ1a7soWbHxE7ACdL5ITceaAP95ev6
w4UpLW5CXhXTtMkH9csCODGNsbLbxicWeFEFq7Vjoi13jalBUl/cdZhg6OlCtbKKhNDy4bXKBzRH
BSklsztbl7yP/uLCdH/dlzCEmMRK2q5PqiNRZctL/s3HCJDYnMNg7A9OYg2YMALjLNGdmLZnXPws
JnArwDPnhI/1kCUvhSUh642AMAXKibzpaYYG1UgOQMm2sQfe04+ZOE0OOMVyNmkShCvVB81ldjLY
gp6h1m4qsCKO1p3sTRoXgrzCpLlY40Piue5xNGCmzpU9byCY0NOFgd8H01fWbf3awzm5a8vyTrQK
B03VHl2nfIs6VjnU9jNAp6xQjPaeXa6xKzHw3SPhQyj4I05qRFaR1JtRsThk+QMPVI/jVvpNzHYR
O9BQDP0G5+zLn1+JwDf+cJ8o17L4Ove96Zus9X9/ggGNesyqCAFt8EXSzst7JwSPUfj+2YYNSC8W
DHZae/11DMb7sRDzeU4LJDwRPCqNEkt2BjxVywjJc2zemxwq8ESKw2bS34eo5L1PdXBOF+ZGFKhv
VY1eJY4nn/Nrb9iODRupjOotAC5KYcBfAwpq9zT5IZ3a4pp69os/Rf0xahXWhIbD7X+pH4anTuor
ZmhWVRFG+9awoofbIYv8ewsi+XEoCUSjc0Y+WPHEx6jvs24cD+1Cb+5FMT1GwcO4UvpadLm1N9MZ
ryS+7nSRWPhJBWJ1Mo0tF8+MhI+tEYQAt8uRY5lus7asipwCQKc7lKXFsSqSo4AkfuluFBT366Tt
YjOOVnixs4gkrhnMJxPcxpQ62XFzx2vTblKIG624k0O4Se5SC8CHpLF9TxcwvlgoZXM7DB/z5ONk
wP9namsRBiABvJHESCuC8zbds/e8euzfydPCfHyjaAxR3SAqLtUpM0e1svDXH5nY2amZeY8oHHe5
5emJhkfcAiwHM9TN0wlkxnhHfWuXkRhySNuAdmn/watKDys2n5HMomZdR461UUMLLtkx39wISQYW
GUTvxHDcJYR6OLlxDyOy2CojU3fMqkefXIpH2ALnvMuduwgU0mNg9PGjmdAmRgB/7zRlvTfoMDzr
QgWMzIvrYhQ7y5bQ5uma39deMUG+4Wqx4XNBdED4pxIlKMfWj/jhwb04BA/qqvsMqqO4a0er2ED+
Je5MYS1I3fE0KVA0zsQsnxB1svV6QfLVmCV3Yjm0cI2AmET3KclgO9/qojUreoZZtG0JIIGTQVD4
w2hG4S7pSRWZtQn/XDbZ8da3KWlFXwNZAcFN4mM96S9jU09XnRvjte/yVz9Nz7PunMO8lK2FWRuo
WAXrDR45wnxBh8BJXqBA00RODS70k5vN+Jx9hQWNgxs2+HS9LFrdHs7ggH9+I3V5H10PBOf2NSS3
A1JXRNm5Xc53tyc70M0QhRagrvPYW6BO/RrYTPjYLAdofN6Rm4Tc+OXhRKjAY+MQSSPQoty+JMwi
AtgK6ZUwI0BswEIRHYbPKebRfZgKjN62MHDRczATIhCyab43l2dEnqkPGaRtKGsXWobyejt0xECf
JjF9uz3KG2++5+1tRhaOOH/6atXHUfZ8O4x9gNxHFbuJQRu9QTcG7AbRxqmOgmmWk+861hX8oKFb
uaPfPYf4q5lg5zujotGnycaFckqi4dAOz07Zb+Bqv1ZFrg6RizlRuzjPStnqbafJCQQyR1Rem2IM
n220c0FdETLXr2P5faAl8wFr+zkn5RU6i/tKJodP/ylXR0vgcdK1UJvaHr9lpfap1q5g1H32aPFe
qZcFenrVsjtTDtyrKEKlSnG7KMIe1h8RXYHvbhJs9GeS4Y4glv2tQViBq4fsSMwuqpiB1lycu3e6
QVoIZr3ZpyJDy6Jm8EqoC1d+PSBuztN5Fw6oqPsktY5mFf+wGdp2PgIJRi4wgtnAONHYZJFY+7mk
HRY5xSaH0fMYZflnGq0RiSuBfcgpfxeN9u5hUUUU/odVa/b53qyQWpJ6+wH9Bersqa2vNHYfY3N4
CUZDbofQ99bUd6DawrJeUBHYkLzwQhiT/nk2MzEbx5n8IwjBDhglOu5x8tGFCXU1O7lJ6Mf+HJ/m
zHNeJq7lpv3kmehGmanuc2cezn7sY7zzxme1oKU10UosIvZwFhCC+0JuG2esTsNAiY7wQNTyiLeh
RYBZYpCQHn0EvDvrFmHoWkCkpz5fHyy8lD2/4I3sSIB5oSDnk7JSAWOGhIJ2RbwNdBY/Rg5VI4pp
m7UfWfmZz+/qhfFw7kJYfRXc/dQMFD1mMHFehPMuK0kYJkdIsxQG2VKgcfcCyULDAZ0POm4zxiBl
jAgzDa7Zr6ZRNKxX9bZCs7seCg0EpEeEMsZddDc61rmLvOEOU45jFfO9pfszqTrGx3k+TD5SvAE1
wAEDUnpw4up+1l6xY0OW7RXBdjthRJTRpl2U9h/xsbFcIcPCdIB/pKb7nIY45HRkrrgcjVeUg1jd
x5LEpF5tqOfOV69+XPrWp6CNw52qxoo/Tz/C7Dwm1n4+e2OTHqFHLRMB+Thm7smTj3I9TpI1AITh
mNa5e6q8nBV4yMw6VaV/Fy3rgNzYjZ3bEJwm3NPcQsowgaKW3yihLNqNKjk4urpQBiMwx38ntQ7i
cuB8YlHjHlO3eUfAa6xrE+Sn0fnofRx1cicIPoXM3W2YkfyhFYwPKWbrXOCfutheV6OMTglb7kYK
aBrFJ/pe8aVsveotVtFrnw4I5SjFrzG0ANLOQJVLkBBHMCTNScPTkw0A9RZwpxf3uENq/DaI8/Gx
waIvUea3FMtTeSV1B3CojyS8Ko84cuC2qhJ+TAIEyFOAPG4vHgN8+1hp/1JiIQCHSLEQZ5257nRs
EnaS7ucwt1DfvtDloUSZ9/HR6UZmf48OrRsnb3U0GZcObbvgnU1G0xEqECEHE3F+HiOANX6ioXCx
Rq117xx8pyagtAclSRpaa1THsqey1I/vjVuUhGl6w2YOmh/V7GFdCZnAUabjBkRJmaAX9pa+SFY6
zolJDWMPHx7h6C1OjxCQNQpCCtg0AzYaEY7dVw6qEd4CAS75JjVK42gnXE3L78DGDe8EvBnSJECy
yClW/oxbBhVRt3WCArJC6m7HsGPuCX1/N2RUKQkNCoLKIE+pyzZz46YbVNdbLhNS1DtA6fKdMvZ8
jbqtjULoSBveIyFLIKyfPHQNGrM6nDSQKhJ9k8QY7vfZix42eGop4FdNfR7oFJaR89LgXfBC+Buj
Lj8G81Dtuth/sXXQrDAHb/SwhMYVuFYZN2gMSi/5oCfzR+OGsK0mlTw1OufFTc6XvjdmmGZ5tbOM
jn6R0ZPv3vXVOYv5O5nLrdsBnqX4ndzLVrE2dfLkQCpcurk91Lof75hZFuK1d6aYZdzf8lt1nh9T
w9/29SAvHjYDNNMu4OxJBheWqUSL22n+yYqCqzEk/buj2iO1hwtirnFtCwqLTV7Is+35pGK0Wm/N
3j6NbONuX4mHQZ49OwMPNTvgqpA5NFxxPLe6/RRo1qb3BeBxErKyJR+j0eB6tEkaDEay4SwVxIM4
YpskGpuHRvCd0NsMmC9+19jNP5NdBT9vCRS6/e92UNECCTeRnKJuMvCymsI4+wlWD7sXp9tTkNuf
xrozoCz6P1SHxrQ3p3vDTZyTNKT981CgjQHsWwfwLxGZorpaTaAHMRGZZYZXM34z62TaGea9xZbu
UdTXkQyXq0H2wFAG1RP6VPdQL1FURj9VqIv4mnZH0lGbnh4w/i2W0oa1naeoeSrhs3pdV19vjwLL
tk6AzxKSFPhmeHCLsNtxGdO3lnm8lZ5bbblknMdU2s7j/2fvPJYbR7pt/S5njj+ARMLk4EzojSgv
VakmCJVpeJfwePr7gdU3qlt9b1ec+ZkwSEnFAkEgzd5rfQt9SIkjUJNIhDoWk06bHGt7wlfgWuOt
ObQ31EnrJ4I510wbj57lhwSj1TlKJA5HI5668VX6YgWDd2O1/tGXJOtKk0hgM4ysx5Zc60fUFeRP
cYBBq+SupNkRxwLvtYVUSnTL7QPlSyzAKxGWN8hTCmSeDoRaw7izGoy404wRdyAeBh/Q8hqTiLny
ZIVLpAQRwQbpbEy+vybOc6JcTbdKGuGj3RF4Mtujj18TYWLPwq4bxvl0fSgzv8v/8jrCy8/9Rmqg
4DwzZU7uD1RP09YlvNWrIVDWzkNWddiZuYnOrMt7lCEUoXOs9fyL5OxFIYakBlQ2qpadiJ3PgEe5
HZCQgmHCXldgPyhin251mKO7yj7r0v0aaDM8G4ghTIX7KM/jm74k9GWewgeCTG/VHN9qLGZuK55Z
4R0Sq7sdYw51IgpyRRuJIRKhWMss4DuwV5Jp/EJXPl3XIvlkEDNozSa2jCR+dlFrrDQhG6zRyJOU
axIQFwSx+ubM8t2bvcPg9y+gpLp1P7/BJZs3bhGTMfhMVyamJ5eUpLYb7AB9GjdDA6ykGQ6JbB9Y
nHyKlhkmkwNash25ZPWmqg+CVJcwOwod3aeFG+zbgBWuWLKdixAS0VAWjBUhJf7puLi+mhqabmO+
l90j6/xgG0AAXc3jkiakyRZK7ABnSz8eeinTfdYbZDO53FM1WUAx2Vtr0+9+SAPMgOuk72M6V2gp
/U+CaA0YhStiFcjNCtE0UGoDUZdtEmpKuLsZLq8PoJdcHbkHK1E/mpnPmXTNHjrj0fJbcyul8+DG
I0JTna5FaUGVLSoEV9LcDT1auBSg5KZKxCFxjUfwxM2urPsldDv7ih+aRfxS3sn9dZ36r6ZQBupO
P14hIYFdinZ0hVixWpVw3lZMneu4ZztU5tYfwWIIH/DUzQbztmEtmSVp/Z6+2YA87ysT/2xYj/lu
qSAX1dx+Z+C4Yxii5W0LCK9k762KgYaJnZd/DM4o10FCvp4FYO8Vvtetqp0FQ6CogLrWCccnSmEV
2S+uqj5rzFenuGILLBXue2hAyY2oG8QdlfeQesvqq9BkpJbVJ74SNNPBq66JRYg1/LOuTejk1PMe
rSeRwn0W4I8jAtxhDGHTnqKJt0ZCHm0KZp4d3RqZ2rSx0LeEUoFbbI1XpCO3RcyuPZl6f1tVTF9+
gKMUy7NeBzqIDi0g2f1sPqr5tgPCs29g/z3EMRVD9LmAZd2VdD2PTbkr9v1i8y8DcO1ZRY5q92Ja
rQkujng6LuGGvVDNSVzwKDVGgkpL2NKZrukjIXlXTvuloHC0Ir/8VIqRFAptLewI887OLO8+okBd
GO69nxx7OZnvtL2ht4SeJGpETYcENnDNWmqf9v6DObuXGWfCOnUsZ4+xkgQi4rl36dC324yEH1B0
RpyQvVTh6i/r+MkDLm7MgX/Dt9avwSKRcWIqb+unlJSTMkcnM7tnmXL3H70xrXdW77Wb67wRGuJF
TY59ZKFwU6bhsEkbjj6TyYNPBOdLmcABq6ZXT0FiLkI6y+YEjMaPdLme8epvrCF9AEnEuIV/72QB
kLMg3dCCzmgY00PtuKbBwtV34H1uU4PsgYjwSPQbrGljMwjYFtXEo9ViDQDQxwFwHFqcAEYJayWs
RhsOaMm8mRMhG3jzyzUe2KF0Pa+vTxsrRsDeBPYqbqsvPp3z1Wg+l4XaGahiiUtbBIvVIliMKvaU
dG4xHH+FWfcVnIJ/mlkDFqteOP7p+roQ/WqM4uj4K9JYL17Q68vrg7RmfP7/318HxOP+5a/JSm92
0xA9+aLYW9Wwrnv3zUuJwW5kJtyta8hdPhXpoYeJcdDLHyzpJXMJ9rcmBVcrjSd6Ed5fH/pksnbT
94g9uE0TmcUaxCSEc5mBy9W96yq6NV3cP8BAv6Fn7hMCgb09q/L3KR/hitiYbPPFMzOLuyaHmcde
199iuTZWlksqbxgm82NQ48skgxMexBA+4IdoiG+Ivf4FSa+975u4OJmOk59GQtIw4Sw53+ix95Ua
vKcOGTjEfP+TOeblswqm8nn2KkAIyOF73Oqlm54GqBC30RTXG8czsBTjwQxVhqSsz04BRoxD2JKe
MzQdlYyJaC0EW1S021ysjJF2LerMFcVV+QThp8Ahc1Ll/J0v22PINgAVDIW/8kVCJlY1fUY0r26H
CG5BptyKjeI6iWdmY92U7AAnuYCCKetmVFa6LCzvnKS5+GVZnOuugNpYYVozccD2ZUyBaIystQmQ
wp/Tz26e63Ow+DqDGJFdQ7/sJs2KW9sqjdcKmRWeQQDxWRv20LyJBaL90H4b02hPeMC+n1G1eUje
URyQDhhEUfFaFsF5wXi/dwHVOyR1/S3s0+yWKZqNkuq3FYvx97CixtMBivRG+daH0YNLpt0PUHSb
HpmzYIy5WzChiy68XmlzOtSycb/mkPPZesEp8RZHfUYYrRpp6PQdRV421N6mDJv0KIzB3ni5xAwX
qBnyHkPHZCNlnY22oTQ3Yzcdkr1Zj3tKHM0J6Bb+oqhzwbSEGfXA0toYbmfceNoIyclScsNm/w90
kAc2lGgFa8IKQ1htqdVbzxTbTiEFBdYoajo77OAmEsKALQTkhfHKq2nHdTTzb1thA2XMZ+OgZdeS
s108R+wR8JKyCw51Hq9BxZWo5Nu1G5B81LEyfxjDC+Ih75LoknnIcL9p/H9H50sxwsom9cEax0X3
YJKXRsACvUBLHodkNAhs673LoPOLnxTxjZXhUgP2CJMCihNj5qXHcvQgcvcdV9A6klm+Ka+JDGZj
rEXEJGWhLKrd7rFrmIyb0PSR6szfmzrvD+CeE2jzNUKyLsJCYtLA1biuEw091MMEj8MYIFsy4Esx
4CwOKcTwrpveoqhliT5oApeXspRy7D1tI/fRMt9rvPU7mINMYa3/2a2IOoiqyD5l8Uy+YVXtOiG4
xkZAU2k4v8ZTXRyI4Xvi25qOREGyB0p7HA+ikyvPR3+Bn07s09AEG84FxhABISNR6xmi+KEp+fvI
1p/UAo7taSPVk9md+6y9oczp3IzWm9fldwUywYdoBhuLVKi9GCRh5ZIpTQ8NWJvpjZSwW7UofUOU
vg6n9zTF6Ltmfzj3rntOBFYgmJafwsIo77s6uPGijjsQVT0WV1o2BCffKaib61RgfJzD5m6mtI0E
W2zk0MW7GdfRuY27x9lNqaQ732ubTE9HID8JDRbbiZy2jV0sO3W4XrUBK5as626wvb27JJ6PQ/vN
HGB3LY6WTdNjOesPpUYMmZcjVPG6F4tF2Nsa82WofTxxk7Y3ZlVF22vloMlzl5ROrE8qLA7aG4pj
n/bdOkYJfJhSToeU8hYugfemyQ1d5U7Q3k2iBybWp0/hKOJbBEXinMKgd2tpbsdJgUqLqvKCQMhS
7CKVEO4i6twB75KniILe0IHjmRu2/5SKq0+M9qzCTZQ4WN++tPNxiuNTZ8v41jXoNbNIgp1u6oBk
lpCVkEfn6T5qGA5t3Row0wzeVIS4eygGjBrEgwxwIjZdurPYhGxDuhJrd+b8sbB1zxHE9XNXqpdh
xCleCx2sLV3YLx6AAgYe/lFF1E4UdIgzSzMRZ/D2P3o7c0HgJMaJOMh49LvP/WR+7lpmWK+Yyfe0
+IplJq19hdLsGHaYiZDVEWVDawy7mL0v4e6tiWTsb9H8gt9h4Ze08ga8tndUY/kqrYSMh4YY+anA
4ZFVgb2ecmi8JMSnDz5vsYl9GLDw+AlRihD0het+9A4x+/9zs1inHDW555I1I6hkQHO9aPfscOuL
Y2D/QqK1L5yS0OnIfTVz2R0Yq15pVaBjLsoaUsKytLA0DV+gwtSXYCFvhA9dRE0DFhrs6FtmB7It
yC+mcBJY+36Jv0bDN58qmfZ7GU83FssN/Cg8xIIRWYfdORhYEVbIBVcdbalT7NJsRvL0POQkIAUJ
Kb1GfaaSCtzVLiyCSIw/sgBFHn7I6tmWfn9nkGTk+G+mMznPKDTd55mifzukb7HZtxcPswGJOQFO
S8tki5gEJ87ITJ0ufm6nyrmFA0Q/z2/TTUDhDEiuzM/EpZNIrzET1vBjz6Mh2CDm4wVJPtYsU9qb
zHGJTxZh/MOF9rLrIkeeXDPzj6p9BThI58BKgrXrpU2+cpnYKbcKnv5ULOPc3AaULFZuw4DBAY6n
oqErsFKNtQMmSdHP+0nJCRfOKKunoQ70oSIbexP0pLaVaClWTsz8QixdKJgRq+E2cnxrl2Q04vui
fRGAUQ/FECSkYcItu1zdKES/zoohOW28O11rRHvLw3XYybiD0aGkB2+8o2nJWr1u/QKJPm1qOVrN
xcFxHEJBQFRGtiYBU/TPrPQuWp55sfEjLdl0F+3gHobMojeq+k2vM34WFKj4+uZGJhk0zsY/a3d0
ttWcZscoydkpRBFdVo8dqLJfCp0xTZJdBomE2Ii5CN3L0I7JYcjNC1Tik2qAIShoZ8fazPoD4968
taG5UozN4VOV83sEtJAdcq6eOiu+FK023wJ7Lsi6dsl9nq37rmHjn+cEbbqcyHVDtsgegiDwPTP7
MlgQ9dJBQQh34LvgDHlVKIpZ75880w6fdWsR+jNOZ6TaxLMnXkc0ov9tiqQGkl0OWyMS54i+0dto
hpvZxc+uWZLeWlUYXOSIIq92kNlRQDn1LPUsr7S+AtzYEShC94BFaOFT/QN3oultCio7+94WICDr
Rj0nhdorPGEDa9cb2Oo3Rp+Lk2Xp+q42yztK9Ns0FdU7PB5ccd03pyzKQ6Ca6Rn355nSwnNcQekG
l4GjbXEnXa+MwKz2kiXHtmqzciPyPDhmyK/XXNxc8U36InVtrn3KGQh3pX4o2JkShhusTHtq1zWl
MvpQX/qIYAyLeYO40UKjZraeaYCbm6ygn9Ozd9tR2WLbR7tz3cXNY08mwLEuqVQk45KPpMvxtVDO
D6OZ+VGWmXvWmeIFHK3aoP+f99dB2C7pKsU+azrccN/wrMc47vApTX1dbqaCziYUdWPfGZ5zmRvv
NcLA8FyYSl4iW7ym9YNL///JTZ34WWmLCnURW/soUcgElKlPcqgqk7IAT6+vbWRNP5/hA9an60uc
mcisYlAOuQPnEEOaAlaqvHmdLhjC60NRDJ8snWabEQmGXFCAnVfRuTcz8/8+TWlrH4fpQrG5PF0f
rnwNUGIl7JgKeF4XM3uULQVwbvlklfiQjSFAqpRyyeKN+Pm8iN14FWobd5YwsmMQB/mpGKw/HxDt
IsZ26zN0BvPY2N33tMX6n8wTbzBMM+BYo0YCvDzDYOEyhrufEs+BD9JTNDv9fHpNXP3JC/EYjaKG
IDD6ygDAFljsvDxcX/56cLwo3tYLj/IaPnl9g+sb/nwrB5nr9ZkG9gbWrzzkbMAIz06zAJ/j8Hr9
ZXr92fUN/oIs+fCGaYU4CzHja02N9FS6A1+EkcDk/vl6+WEYGTO1Zo12prcbIsSLYt0AJj3RuytP
12e/XgYR0KIubFkr8Re/fn49/R9+9uvlr7+zafOkq1/vnIUQ7ukPdizt+QKvmJOf39z1tWFUfBNx
E564+E0al7E8BVLjmcaoZ4OWyhFkKJi2g68oHT5d/8CQX5VoyIDzxqo5Kyv/8329ueDq+EVSuf7m
ylSxMDJtzaT99utH158TIFqcrs8aWBH7ySuPv97u+vOf70nuB27PCv3crzzSZOHYUsv78+H6C6gA
BgCETq7j6knR/MSnHFHB7V2C3wxuq2tGLOuilQjt7Hj9mqPr5fbra82QmC831fVOGhdE6fWhX55J
F8B6PcfRFpzYeKqXyFhBeZ6iHi9/PVx/lkczO0ODqnnaBoRNZHm5vX6QEPLM6foweZowmVSPyEX8
4kUlRDgteoEMwytALNSfi64pGmElLxirqgKcSrlPmdPWh7BAVCaKLf8ZkKte0W7eQ4LCwde7u7yu
v+dx9AIM89FOKcEO43ailb+idG6s5tBCdjBhePTE2SfuPgbXQngT6gJahy9ZLO5ykZAdNKXffcV+
h0b4i1vyH6KRp7PIPW0U5Sd/so990QCFhcu5b2wb4AtVUFRglzSE4kcV9FXUi+8kCW9CEpijeSk2
x8FNkLrRyeMAV8MK7ftXanH0ymmM4mM8plXAN8MboslYoK3TFocUqIQaUhmVuyjLckQtKfJ9174E
UuoVEWrj0hvu8ARDlb8zPXXGfktYjnvu25oeaTdtnKb7JDN9T8Vs3wUvlkmiZzT53yrnE5H27rps
1bEJ02+M1huagHyeEHCZ4aPXqqdvMzF+Btz4k6Axi+ncXwFzehGD926Ye7PJk/XotT8t6QTWQz21
6BcETTpj9qKDEwk2C0zjMVDFyAGSHnfQCo3A3HbUgC5hEAPpAuCHZcVaWWI8logtEjo3+MigmQeE
ltFPDCeW8gXMZQ8HzFpt7Ewu2SQ4qmjJCLIA+qNsjXHRo8xs3eDx9Jn/BMR/ZdmcuYad2CkQ/dEI
O5gRwDB2VYQpBmrgW+nuhWKbZecs8Ssd7Jo+eIjb2wK2+bbMCWRXkPR81jWb1l737Gmzxk9g0oY0
Al2agzakMsQ2q7EmS1LCTlkJAdRA209TC3wc33hHnkRKik124bM3kF5jFMVQF3YgudajVuROOwC4
Krd45e78A9BeO1MnTRoa3Czwj9BtnJVliUMwS3oYdrSf+xied2d+ZQPRcMsKCx5WaMHyKMJyQ11+
Ne6Ctvo0tTZk2TL+GlewgdBEb1BIBtvZ8YBb5dbj5DnfA0JTnYFoN6I5dcs57rQptoHIiZEs8mCv
R3nA/QGHCeUOeOQ63bVRO76IrIOWZBjTllWy2JOnZgIGL/sD8C6woVErn0fsoPlgFudZwWf389x5
ngureaCrvpuXbcP1R+QerHQ3kC5QTAazEDbdpp7fRCCcSz63hK0nKYgQAqIpeAvvGDqj92x0UU0H
neAU+ooIOp3geURdTAQogQ4lXo0juSjkW7mOhdxHEp3KJ2hkVTxIQkqe8K0AEoR7AcmAFY/JZaPQ
+KFrQa9k00ajMtH0z+M4Jbd9lbwwUfTP14d2PI1jYz4l5U0c8E5JbX+vfVuxxwqGZ09qqv0LUj+Z
f2CJIqYqHuIlndMHV7SzARQwVmXqAEZguU2M+DGMvFMk7ZuSxqzfO/25nh16BG1nrHLv0W5tUC5W
vJuyub+HOvpUF/pbZOaKX03Uqie7uHNlC4/OtIajb6U2o4ZGbFNa48bKdQXZVO9L2di3Fju7nuyM
M8Lvd9Y76S6hjEjdb4xZLsrhxkte8yrxWf0PGvbPyFUwPCP0aFeiJ2SKvBeWThXLwsy81K4vSeaZ
5KUQyBVHdA074gXg53eJs6aKnVH290iYjawbacmHuscfabjhuKVc1axK45M99vDwFrccuqvDDLNu
A7p83OCUqDY6bhe1eg7jqGt/TJl4QlkRPbWU56OgzV9cgmzmRj05kcu4kkILnohpU3ioEsN6vKpu
ak1VMi6BdM/4wF3++39XFlsfzdy+j+rKsx3cHJgpxUerxdyLRMWeXR1Sy08PQ0/TuwURvEIz+OIj
WgRV1ejFCLdzFnHH6BJj+u+HIP7h9uAYGFBNy7FMGoH2Bzm7CqKWlLO2OuQGcqclgMkLGQGMIYo3
TGRvmWB9jiCg2qmyj26lCgGn5NbaqEpiZGr4jTmFw/MiNjV7K7/rcTu3NJePbFfN20UFeq1G/eao
F8H134wLy5kzTdwT6PAlqve/C7JxM2R2UuLgxB/nbjPH8o+k7N5aIL6AMWdy7/R+uRl769hDGduz
bUrfZvtgyfRrPEw3QQNyfNxWlh99dYX5WlLMofjj/ECg4kjGL5bAVGPum9KJV3kcz6ffHP8/zA0c
P95p6foKPPc/XLRTk+CZsdySoa5g6S4xksdtw4eA9JciqD6iyoAiHTb9jhjfz70bMzxIiE6qBR9a
yi3a/pvB/+qkiT4Ai/+slgpInVQwqob7ZKyq/ViVw7rJI2ffJvJWtln30wv8vxaw56n68d//9c4q
D/RF0+r4W/tXNxfpT779l+97MZn9aR5bXGz//V83Jdvg+P3vIe9//qs/PWC+/x/s00IpMtwB0jsu
bq4/PWBK/sdcWCm+wP0EEeAvHjDb/g/fKxMs8U3CU0LhUPrTAyZ4Q1yjtFSFUKZJ3eR/5AEz+f//
eoNZDAlS2BKPP7Rqz/nIGoknPXRlbOlj4fSwbqNG7X09PddzuksnEO2ucBH9R6naT0wV5BOArwUs
TQdtQ6zSfKFuu5s8alHKTW98yyGMr76Mbec86CB/sQh0Vux1aVv4xlZlbYMwzffpJyAVK8boSJwz
iMR2X3clbQih3zIJwr3RAplxZdQbmnzdWn/y75qoTveebuBVMMlU5WdooDQSErtfFx16jN5Q1Dg6
gEOBRyLXACRplmuqn3T9arS+PvVqv6DqpzQHUefvNQvDA+DQZ13DFNQhn7U0W0XanF+tpCX2Ye+s
gnoxERRG96PFEI8CvTqg3g23XofSDcDWDso6oMAie69y3gBoKGqsiUIKbuT1NNYjzgJNYuFpadPd
6ak5mBZaxlHZxpYmJfqM8Xvjv0UWawGWxNCyUGwgoxb2DuwtgFE0fGjN7XAT4iZCz6t3OQ31dYEN
exUaPt0zN6ANgBUi8eWXKXXsw1+u6PufQ+3f/Hn/vECkdIVEOA9MTTCF/X0EJoFN90giq2Nlq2ez
BYV9fch8QrIdt6ETMnU0bLLujiUHOIjMhC3t/Xky//1YPninuVaZAmzADDgmMZybH1xswrDMMUzT
6jgQ2biKq+LNRsqlD6XR3YcifzFU8YPdw+/OwIc5aPlvPVtY+OZ8FhTi48w5d641N5GbHVmD3ZgL
dooLG1UV6gK9xdBEVdFICI4ZZuQxuqbp1gxQq4f2xMdwqaDNr/9+Hj7O5dcjol5lQm1g/GBe+fCd
UOgboBNlRxlxIpLCQD919Y+DWBvL0l4ZAINWrszo+ifpeYBwtzOy9IQcAuW57ZKGPagf/ViptevO
1l6V2f76Vm6QEukjBKFjydO/H/RHlsj1oB0sV7hhfaQuH42eiOEHHOUJB038FMH006FNfDauvYGs
PSFp1QSqt7GH+s218GTUIfchcYfoZpRZgoP5Xrvs7WxFTEmHStHNWd/F9QstaPA8EJ/LaBOIFM9U
nXxtS7rsmWjSUx/UzWY0pq/YX25rbCQ7Q8TfR2Nsd4FTLowC8Sj8ut12mXr+zSf+4CZbPrFi2ccK
xmZH/A/X5ZiGWZSnZnyk5n60jUyudE0NORxeIn8WN7bykT7SpMWIlpwsOQPjhzcDFJN6YTV44a4C
MQ64mbQNl32nqZ1dDHkoJgNoJUYU0LVLOzq47YIU9FHFIKAqQl+LLHhXcP+xTNTpyUHzuCuc7r0u
x/mgDXDppVls62BZccut7IPf3S8f7LN8bMdEDOpJagg8eh9GjMxqvAnPVHJstXoG2jJwyuc7HWRf
jS7o9vUfxVRuCoGVd2ymZkOIj95q4qZCdlaNpiHqniFSuevccuTtb76S/9excXxCoNjxpbxSl/7i
oNQQQ+xWu6hKpwPJk95pzsrPpa+ZEhr3uYJIuKINu71OB6I3SXitJJISF2RCBtxl6LdGu9zmnfjS
eNFXOU/ptg3dBy7LZtP1NeFnLdApa9Z/OMQwEZr5PKuJfLSz7zv3AIvw+YrB3JaJzjd+lt9DZZIb
I4zXlVXl5JbH0KUD9/LvH9v65xCGUsu1LLosrlqc538fMNIwGeLQBcU+uwGr/AzaYDOrtelCYfDm
+AHlNgzEdj+09lkFvCCREtlCHRE9LVHvxxRDfnNIH+YVqRwOQ7H0YSnDluSj1VLGBrEKkYqPUUCm
W2bOd5g+5R4VNk5wTx6jlp1S2JtnoXyibT19G3sDGofc+t2RLNPGX/cYy5EsPn0p2WrIf6zR8Xu6
hja4TVvc0I783iDTPuaQ33ZxMgw0U4lHmKIQIVO0Ditz4eQT7JFDvppQ4a/t1nvJfEENEuXbzhEO
ADXxm2O0P24gr8eI9XfB8SyjyXI2/3Lddm7WaLccGUoa51a1ljppjKZSla8Gzd4vEOrn0MzPXlwH
hyr66vUITp2BNHMnzm9ZUH5PE0wJfvU9dVTyNFru2tRASRM/v6cnQQQwEuh1SVzh1p/zHlGE8dJR
N1mXk2guJNijANTJxvDAOv/mOvi4Q+KTWQr3NzODx8b44x2Jzz+Na6eNj6acDDqacKvrfjrHPlXF
ljS/Fe4ObiPy0lsLBVEJenYb4Fw8OU1JDdEbwKYfvDQxfnPPOB9WG8sFCqiFE443nbX4R7N1H7p9
OQceIsGERMV2wh6RlAlz/fTsIIZej0k6IC6cH/0AEygnEPYsjzup6cR3OYtQUtO1t8StEfJ4BAmE
pMn2SGqfLEgKzY4CF+3nAX9Qn9c7r3fDTR/7+CwMqKQELTzbI9a+bkanVebwPm2sdoQ9fh9TWW0x
8ECilt3NAOxnKJ38oash6U9lPKzaEoVGjf+JwJJB30R++z3o8/mcdt1tIVLrruj5Htv0UDtV++7P
yWUUCKyybdlGoL7ognUqVHsS2fHIltAOry2rgAN5+Pcv/+rt/3DrOVzMSnnskJT5sS7CcpVgcs8w
DpLlB3WRmNmbVMh55oNnMBXu7bx/CJQLGDzoi11d+xlWsbrauUvcnkXqcaMziKvp6Bw9ev5OlCf3
E8XLCfz1UZfFj9KW9c6V4acAGuSB+5loPKUdqpu2XA1qiI8+eSrrIA3Urjaru6rX8q0Knr2A8qkU
1NqybKdn9ZmeOo48jVzXLoLgOJFLj2KA/M0IrGQGa5e10zI+jOchJd2tG/4YGpSvzgAnIJRoQV2a
lquhJsCBe/k9aqY7SgMkqUL63pHjs8JjB/ExJeQ9Nuggh4GODjZ5FJaPqKxyDYjMmfrioKJ9oOJ8
xxG3q5ooBcTYyUnO48mvHPU7DNiH+ZKbwDe5/gl7cViruh+/IFMVbdlknCWDKtu6LZAiBIV5qEb6
EKR47hOHOsVAO632abqYsCLcDF6k55cPEdLZLWX2C+U4QgVT6tkFrYrtv19C/7DsL0fIPM56Q1Ba
hyz295ExNgQXkdHEP9fC9dA/5ejUt6XJ3O77nHFuM4zI0w7sDhV5zfonrMsvU8wy2Zts6otVeJAk
+a68mQ3Yb46OesGHucU3PY/kQngIylcfUSKT3zgNkgKuMvD4GE1MIla74QtE73QXCDzz1ThMZ0OS
/Qwr2l47ySEngXb1c9KL6nDz7wdE9vWHtcDylWJG90x0eyZEq4+Q1kxXhuhrERxGG666YzfpI63d
EHrJsegL4zO/omwfFzch6vV9Xv1QGYIF4A1WQhoIVjf9rSNJ1DCinOQ8n+T48gfLGXRCSM82cUA5
N4rt+yCfxy3We8JCGRbXWc9d0VszjZEMS2VQnpAjbPt0DO+1F7Ol4q4+8lVekrH5XlYlnEmySA54
l++B0nCfU/Y7eZxJAAOhDwmpt/eujr/qJMIN6pAFkZZEu6uEVTBQuxPouHs6Bf0pUhxnjx6iIewW
WryAskvp/STtUR3qIqSiyVslqmx2jqTZQUn+Ubm4wEnZJPYvpBslAlJBIHLhmC/ncR/1zR983aRT
4kelAeh/t3VVbLNM86HocrX+4oaP5p5caBMXkO+cyzCGExDJ5Fn4b5zs6GIXwE5MGew8JMObsE3T
tcsGmknOh7ZBa2IbZDBFAoicXUPssSr0Jt67odj4otJnJtQvhjfMDzbSZOlRknBm0v3yIXJgeVO5
CCd0DVaZvXmWMZ5jZLirAc/0im1TcZp7+ZYXEqdbEG9S5cGoNzACjP54ztG1r2pm34Miwx5O7JJZ
EgXRnjAl9/OMWFOKvY562sa5+GOaU/HYZQmOHXKNJm8yMILKaTWC/eqobu3dwZabzwyC5DgSIW0l
zhH7dnCL/DJdtfBN18k48E36/U4oDCs2mTAbTd1+W3lq2I7tWBN+ZUT3lQBDZ0vEpWKR6OG33eN2
wzhcdFioZVJtbFqFm6j0XkPLhGRbFbfNgMQ2du0ERyxholSZ3wicAKoVFuVpitGku4P/DVktmlZv
gNXsQ2C36gxxTzLqZ7bN+c7tUjy4DhwCC9PLLui5lol3aQkjH74PXt/tQwNDme8guQGiEW6asrqj
eHGRDpSM2GvO9pjmByR4L3JGFMeiCnjGDHultkj9ZDO17YUH0LHCNaEaykLg1je68fZC6ouZZNEl
JbhrBYZ317kFIHILOEhIwZxmfz4SuCofBJ3LnVeMrFM7QsPnsjM2yRg7qyzIQ9Ii8OJ1y3/hejde
VpoPJjFQUc+2sb2SVlh06yLYkWs/b2r4jiuq7t4qLSw8LJEgbq3KN4HGX2+g+6mwxW59VLtb7dkj
OSOpv6Pm8okIJm+LCyNdp9D3SUWnuTY3TF+2/0poYvygLYOGYZpZu6A0+wtJl9arHXBDRuJFgDx6
FY2gFNjkCCRZMG0gBNKb7EOxg0iwT4MwuOkMnAdYK3aZXbOvHZ/6YnIvrIGqJA/Ic3fmPaCMO0Xv
6GLm33pzcFdI+p3NiIj/4i0HHTe4ojPPX3gWeDk8Ig1ddsm71J4xvUdhvVERrQyIEbUdhbdi+ubm
1mZCHn5BuGzghyqJ5ZM1BEOYhDcmsnU2gxaBz3P/LHNxiMokuelHm8q9wVSuTJxBsLCzwgWkbo2X
wIWKKorIfDBI/QUUM76WOh/2Vu/rLU348dUnxpCoiPkltcQN60fjEOWFvvMFB5eSAP4paudXBNtq
5RnKusw+Do+ItnaHyW+fD2TfVR6uLXpg/Rl/s6mZDXE7wQSPgl1FpMiNa+sQfVQqPxUidDc2mt0z
QjZ7XRqN+X+4Oq/dxpEtin4RAebwKlFZsuUcXgi73c0cq4rp6++ieoA7mIcRxm1ZtmWy6tQ5e6/9
0YLIRY/hXkUw2zuO7rxPPv0Jwxb7NCcKgPkySLvR/1VjP8eoQ4CplgGhpOnz2MUEieM0odUxIbw1
nOyzwZiwo1KTlJJ3k7d4Pmkpj+38bncsPZiwQSMYtCai32VP14BT44+56Flbx1IE5Wn9fTrjgUS6
/0BkGez2JfKMYzYnnAr2MxmWYTXZoAiqPaKm53IYu3sdVVkIG5WUdWk1u3y4eKSQlUZxMIbu2wtG
h26v0RwKxTrUa711R5vkHcDlIhkTABfT5FJWIChSc3ENPSwusVXd4XRFUELwRCGIBCTfDxHQiNQa
0lc3fFW1/SoZYl/AzJtIKz14ZjaCWSJyGjrjmEN41VF42VpPIWPmaOw3+FygTBif+FdZqwbCSBKE
dSYUWTSieoNEzjxY1mKKZlSvmW55bEyiMhnPXfR+JIHWGCokCoSQZd1DO/kEjMAmBN1m7KTqn7rS
zbZFbBHnGZDwNxnZGM61+wgJcGF+cg0pnxwv0y5wtEqS+gDHHIygxhkTw4mE4rnRBuxyvgvmvHAJ
mUkbYGc0XaOauHhVtRMe+e6lQGwR5Vb/XqgvWdK84cRirTo/vxsTlPkZ6Qj7tNTXQ0lsIT2obst6
MSC2zVKqyuy+7pxz5brZeUhKLOXpYG4jy+Zl8oRdjU2wLWvrKflDGWmctGDaBDpQn0yrN0NV+mfR
7yvD8vZ2W0dklhQHuPDvM8Ey5wTcMPTlo+7JdmOUlIBWwB7dBLXkGKnkPqjyU+M/4zNknDzJY6kJ
Y0XcQBfquuusssxXyxHU24AFMNdWqbqTTna7i4xqEyWmAVO7YeAoyFIecs/YBrP/ko/Bj4fp4hLY
cCZKmlwqa9SaZGfyT6LpNA8C/mSfbQijVpzCHZdzDIlxzLzvC3uRkA7Qjvo/QurZNZ+1x8KG4SpK
ZihTnrRhQVhDQ37fsRMOCYzjnK29bD7YRVDvPGY4K6YpydYva8jt0AAOQda9+unwOWhvI+GmuDCI
MVHTuiXW4ClfBh6s4xhOcO6kAZWh00Uv+MM6LDag7PaIEie0prZxNjE4+OlTqmgzcssRS8eSXE/E
HTPWmXfW0OzcXH7pKeJBduJxKu81+t8rTn60nbotkBUya31EEwTHryfhvsYYqTetiMjDmKMHD7zt
EuS2cqWmraMR4d00xlslmzvLU4xpqJ0I0bLReDhPlNShmbrDWVXaKsbgsJ36WdGGKb6nTVSp7ybu
4AbSjAHX+RF7hE+NUQGPO3/uaI1g1FHvaiDEo2cbOAyFD4qTiDdKYhJ2xeQSzRpRtpn5qQMeE5IA
Dbhhbtb6vPidpgpLWq7IVNVSZ2+Zerr2jI0+zoT96H0IDrlvcvZT0jibgq0ZcebzML+bCLA2eQyY
2AbAQ5CkjTbXK+VmaKefZrBG2rfuj2E3r9nQYR4dBXIwLdsSFE+XhszzKa+J0NUhh1vbNhfDpujE
LkuRMNJhxcsGLC8xx7MejNp6HrR3m0DV1J2+ONsbnHz8XSI4bhfjgbjRHkIFElhVmVB3LPGScICj
rPA2PG8LqKEO46T5Nlzr5Ln4SCY2ORowyaWvaNmRlZRZtlyLNik3XRYgj3RPQAkIg4xnJMMaDNRN
MKPs0BawHFK2de61vO0qd9ZjGV2HCAMzTm54WwVe0BmIakbnf8XudW/FO1Bd0dTlJNDbO5V452Jp
BgWN+ZUuBJQJp5DM63OnFb/MajoF8XlybTg9E8o7QwcHRuV2J+NOsl13EJKj79wvHl2vfGpciEN9
8yLpN5BQTJOjxVO7squ7LsfgWZVE6cQsfCSMkbJYcLsMbfYrl2ZI1CW9CfWSYFbH3mYbIQBCjiZa
cACPaYSfAoHBQ+kH+4SlIHRzctGypRuo92a/65rkqekWt3zkdBdGgNwSRCiF8Fk+KY6WfFsIHm4S
vLipztZpVKikkf6K5eHmhfSraFqnJQHHtw9vn7g95fbh34dFJ5zCF2Nbu/3vEPUb6Ttft+e55cA+
dntiwPjwn+fcPp5aHQIkx7jbR3+faAR6sMW9d/774b++1fLSQ+7HMwi0KNobWs+ag1+vaZH+/+eV
TQkicPPvl50EgV4FgrPbP95+ztv//f3Kv9/sX68SB+ZTNWfIhEgSmNe3H4NYN51CnoyG/3/5f36+
f73kf57znzfuv2/N39dZfsVYoTgVNKOm+BI7HNdtmHEHR4j+nqkwAH7UAYM3fgWF2lOrqt2o4Uhp
/GQ+gudTiN7p7M96TVIYK9o2w4m7jo1+uFo+BX5WDu9loqAQpV99Xl0KTF8H0Tj6muzpzs6tsJPJ
6yBHl0td+Rtd5nKVtgBhjLF/i5MquHhlEbb6EB3wD1VsbbZLAm1bEm3TiEXReNXnvKO00siDj5Ij
TJ/qXDN7d70GuF5ZXi2Sw1yyanFtEqYcCExlSWSsEMv8EUkQP2b6dzc4nIHz1N9XnV2D57LHrX+Y
K+pzbZy/urR4yMdkE5OuZugN6VQwPFq6faHls5pmBc4WJxsOhQELqBv0Uwbto8OIETrErUNeOkv0
x01a6Pu6n711SxhHaPtS7Vyv2yW2+xxxrZC7Mq49J6s3wu6Tna9dFSFz+JWrsLKIFh4ajwG5tY/B
dDzGm44T2zqu7WjdasBY24g3TUQgwUewNNi8roX+lNLqRnPl/fJ7BTXOCtaWSOTKHQ4ul87KM38K
arbFD+pKDMuG0yDLJ6WXkZu8IJywiJvV0t1YqQ5tbUrd00dhDfCvHNvgXvMPbTlc6Gt86Ua/q3UV
xrkPCkBwDkoGDNeefAEj4Z+ToNymHe+eFUwfjRFcHaZJcHoMOrnwoPpBwsIcCB6PCMagR5s/NBZU
eQ8S3n6MpqtdsKAiKyZgrd72bndHylJxqKKBOZYFdQhRLZlCybH18pqflna6lYlzx4n63q8xYrd3
nh6lZ3uCOWRw1a/G2m93UYlmG6duSPRJxtciHWUB3abNCDJ20l9yZJ9E/Gjpfi7rbVK1THJcG+MS
9gOD3kNkDP6uwjk7u1N38BUtj4RJ5hRUoVctcBHFHjhpqkcxq2UYJqgXYUX0JEYZgnwD8l2dOU73
jZH+5GMFCFy3fnDcJrtxgm5uSNe/SyB2GT0/MTqTOTQ9nNOTaq78auJSMk2omCvfAcijoeH9FgUC
F+BtXMupMtaZ46i9IlWvGDZVEyyyT8U70wJ2IpmgCriwfGifxA782IBADnxRspJjmYelqjdT7X4C
oBpOnfedzU/dPBNaNPs08C1xmfx106fdZgZzA8Bp/nJsKkmoQPdFFT0TgPfDFMnusEEk3gS2Szsi
zuOHLIto33u+htMXX0kT+wx0I8daV3C/SXas30dVcelbqU/NjBY3RrdtZaZaOkfkMOc5oV71JumY
COiOx0a8CIantjsRhm3gKPkGZoNpzthY5ZKdBcl/qxfemynI2xiBoLNv2s9C5A/LeGACTMOuDTnW
SsVzLmBPOt+6ReYrXZ5rN6NrSUoy0TwLnkkxVfZK10e5SeP+vivgsZBQUfGnbYw9WPPPSnksGsiT
Qd2BW/FSNCPmUJKh18h3I8dAC4Fjp6z5R8+W3LvpyWyGXfpHRTHBA6N77FUgIPsbf7gAh/UwFtQQ
mf1qeMOWLHCE1dLGVKvBWw0sU63kPO0jC60xzUVOVMS+WzT4OSYnmIgN2nNmUW6goSDGlnF6Qkl4
nF0MoNBHQoT17jo2u8cA8tqKBeO1cABR5+lroFurxsRVI3ScbwTEXvDG47A3cTgEdFHt/uBM6TMx
PN2amWIcei0iTx9R/K77cciedYEtLDIlEg0zkIpaaQGKLvvnjLaF1WZ/Ss1/8KXOhRbZ43qe7U36
KDAqEFOI/b2eiocyLy+TY+obhgWWZ/xIyzI3QspzGbdvwVTC745RA6ihfG5mPUJCnCGmHeiBBxEK
ynFutgMs0q1HwlQIsWHV2TQTDLlxDb5NPon6imKNzBL9Dt35a9MIphPW8BUhm1iZRLysJ7IRQn+O
X7Pc/m22Ezr4pfU0z+4xqygpRGF6KI6TrWetQQW2G6f1rLPgDkg67VtkrA+D905SPQeWzqxJCIPT
5jivJEiBe/ucdB2GrUk6u0TXHwvtCgOuhU2iH+ccvzFleLuOPGZnSdSpnVb5r8mSAd3q5YdLoddK
3dzCcaKEj2iXDaP7PM/D3ogsUNLcofnconoBuY/g117DkeE8WzInrbNxr0M6cQtZcKCPvhI70SHp
yH6vivqSKudT0cDdBhIR+uTh8ovee0Ompzwwf7sjz1VwE8l1NEkiWZCKZLLASaNZlnJlJoGDH8WE
CYcgDw2uuXUrzht+OoHsUaLa9kTIRQRyzFFSkxWzbX2cLHmaT+cBp8XKGGoyiFv5aLr0NFq7eBZq
q7matbJYPTmqgpQs+u5QZKZx6pLliCeEeZR465qAc72vsFGqBl+jBcp5l9pU/GxVII6CERDKxHmw
g7SXVV4IY6bYOzImEHEmUpBTD6UIy/LAZHsWHYcIiaVCp5u4WjpUAz4GJMNsnHoyncas3NdYYpsK
zueI1UQ/uIUinBgfeugADY1oZK4rcwSPlY5X+LXPVdXTFMYLu0WVf7FZvge3X2ttn6+92DpqYnG6
YYrvXDSx4OHwpoNFIwOPGXYQFRu+4xThUmXemtJvwwTlx/s8S0reWHJYlaFR00xmutGNmEg/hw4I
zQqMzQNMDzWc2/h3lRJvPXeev8nMJt3QE3rMCB/ZKYP8Vm98mmur+qEvXrSJDvuQXGjALOlbnMdv
ysYxlGWC4shoT9rIGL1qDtHsUAN1JGQAt7gvJKuOq3knbqIfp4595iK5dZwq2KStZd5pA+L1KG5Z
GnrzPUbC76NEL+09px0adaL5LAUAbLNu7lLsTHet5x66LO5xTATkSIH0WnAXWz/by6bPjiEHNzf0
S907BSaRhgm4l0mfHscIPm2ubQTAVDfreo4zCZvEJ76DaFVuYJjw9hhYWGqNkZDEHdxZOHCLxn5t
g+FxqsVrS3Al4azum2pGc6vN98qOLPRL8qITPwX+Tl6Q8J302LpqcEHbbvBWg0zuXW5/skbcu8zp
S252UHT+0u8U4o00ZdzSE5g2iLdrVhI9bDmPcY0QayIhoDkC0ZpnVP3RiAm2lc/MCbKFL16G9P0f
cQvLjiB5sgUU8gGQEfaEH3OJ2lVA3GatO6MPtDf92FNyBYSKOW57h6M2uTjl8KiMnt5nTT+Sybuh
3Y8yeCoX21yVZkSuCqB/7NxuvMkauil//1H1jNc7xEGEZTNYKsZhVWpawxbbWC+xyYxKxZqGLysz
mchgp5Ez/Fdl1zUHWA7ze6I1N/Uc6MfbgxdrI/I7SqdMDn8f3GiuQ1zSII6W5FdveRBmffTgp+1F
BcikVuodpV+0airPPA6FRrEoGyOUg0hPg/si04Q5gVbMH6hzN7mlvD0xgOOxGTsUaFZ9jhav3+1B
0zHO3v6P7crl6EBM9u3fcuRxY5sdczPr/kKB0uX/IjkwRAXYI3c1Ybm2mDBw0pY6Drff8P8fW6oE
mBoTgh6XnqVOjsqiVd9gjpoW56o7MwWsUs4P0DYklj7px2/m4i+lJTRlWNxuIKIKfhmfW8BEt2+f
0n0TZRTss9IdjrSsM1z51dxt1aw92Qq2nvhg0Nwdk+XztyeNI4q30dRQFlgRC7QUmk+0yoDxnyBW
d/E/xp5Orufi84cdWbEr0o3o+gl6KZ4RzKLAOVtSZauUi7HSewnjgbKCKwBnrb48gBEojvOdv/xS
Jcb4Ah8/nRdodYcg8qYd7aD9308u53f+kAwKx+/Zt0BYZYvbtpVWzO9Z8psw7H4Yl/Pn7SFjqwDr
YjME6uAvTIvLssyyELXvXebCkJWNzEKqOGOFIbYDlsRDrgkkM4zL5b7L5rAkleqYTlTbg+abHznO
7YOf5nu03M7Ry+Ov1m21jQVEI5YwkgnqlMfbA/1sgtU9SuWhBXtULNysWv7zydv/FcuHnd8wSZFB
ghqboWeiTWziS2/N68dXKOqMclrCN5cOjplg0VQvtWtNtNLkB3vcByvgLxLuEUAtAc6QZJn2IxfI
F+Kk/ieu+ee5Hx4KH3a+/gqlg2lm1NPl1V9nzrUrJKtXc7TeoE2+OuT9EBjXr4PSfYzSfjvNY0Lr
XB2oiX/XMXXzJ2SA9xaTGao+Xhon6b2nDQ8oMF/FQiAh92l0qUC8/kvvA7630cIwa7892/5CfPkw
djDtgkYnim5CKuZXJ40m/9rH9Y+lzypPlkTATmk2M9Bi1FdSMrIq1cfam855MnOoW/7p/w+CfhRD
B5UcqkkSjMcnC5hEO2zSx9vn/vPUtFguvttL3j6tK+ltsN+9/ed5fdCjr7/94+15s3D8rd7alzov
mQpVZbWPoS6tGTX8aZ0BcypqlzZI3yOGeGFHt4mYdu3FowJYeWUgj32nh752KrMISITSkJ1i8Boj
vKHMBR804d9HHTiFrjBXeIYkxFz+IOWAybyPHm2YYOvC0bb4+DjD6qxuFp8SPqMNbIqMjWXjPXHL
Gfof1dfyHjRrWpE77dSETrB4nF0PAEBahD55ilPQZ4+QBKGXTRQ3VU38mztmp1GU452TcFt1S+8u
LpbIrEZ+t8g8yS/2sPKT3ZjV5l6r22eO/R41XbtzHOjbjtS3JhrlEMvIjG3SeILyO+5tBeDJidiL
AVyvJrbrneUC6g/2BCWL6zgXu1bo8phE5qFzEg++PE66zB/3CUcWSkUU1wkicxgWOmd9afzxQHYR
3zmFImeSlFnZezPWtGjseeOx54Mj0g0fumedfxlpIbcmmayi8C+eKx7IQ7i6Mv6xnUo/6YlG7Oa5
YSt/GXKT3AbhHPCtrwed4ncSO+n4/YHj7AtkeZPZMIM6o5x+wDu/tkSFbNtlECBq74674yUNEvQG
RkzSl+VvyUH+zsTwzmrPr1gfbMvkLJEkzzbZY56DyIl5/1yMGHhz7jMJFbiv24GZy6x2SL5+az+c
s4Zz5rvPhhuTfJXGXoh34hnHiTw69gQIQBbJ2o29P7iYop2YLyTCI1vrrCNzzBI0pSdw2jr5/GRz
WCkd09gZ5Zvl2r88iPHcusw+mKtNm0ULLZnG4rifyYVJFy1Vk64VQyTVR80u7corrV6qXA7nVkJa
nrkQhs7VONdbB9Io3uV+bevpVbOMTyiQ1yHurxliAKfgQDnY4LaiCATyELS0rvMQKA+GruWkCUbB
PU0NMaYWw6scJYkJzoYG0kh2MEPgqkt+NAvfrtVqp6oVCJNwY5fjh51TribWcM1r76Fz6VVI51Ef
+rek6N+rJLl4zrjP6Nk7WRNAUy0/fQ/92Qw71tK4LeyhPtdV9cVfP8cdEj8QSvGLWmteO1VywJp+
ZqFfIsF/XFGflTv8Hg37t2IkzwL9BeQ3zIQzMDtR17kqSfEgK2CNPeDsldN3Kfw/DULzBiFB0HU6
d6dxtcQPGpjv3nA/zWepREZ7h4Vybutfk+7y7ie/Rz+neRY5wzoes7uktD7yeWkFmMwsRP86BebI
mShDLODH3KKk6LSWt0Lg/sF1mW4y3aPJXlt3U6y/St9NwgydMH14fdsur4NehGRsgxyWacxPlt89
gUSFdMs0kdZJuXYioa/Q6iwyQAJsXH0d6JXJ7Ba/QGHOZ8uzGNLzg+dCb0LdHp6zVjY7EFCM+uEY
KfkhC71i9P+W+nm+UWyrpVHS7Ouj4NSN5jrvIBVozn0yWtC6K5M2aEuPAg25AUklHECFWrgRVwgM
somExr5rzy7OVcZQ9X0Sg5We7pvFNmS3Lx1NXjd2znKidwU0f92ZjljBiD+Q6rtymUnRWrN/DToy
HDNrMbEbCUwjYNqzrp59kT0S5bAilMEY4bpkCoptpdH6xcnDasUFmEGZRvTT7rXO33OXLjrhQzaI
B2VpX1HgP/IOT1QiC9LwOsUsPWWzwZwbEuZ91JS8V3l0rGNnX5t0vgYTo/vwSoPJ8vQ/iJ8rhV01
8PLHup6eejm/NUNDOWYUxz4tzx3pDyuNP0/voH80aGAZePA4wBXWA7gGUrFk8I2bQMCYJVspGayt
gEwaaw6ZHFUqdkQOoHIVSEm+YrR04B6jzxkP/8bg5yi4KxPt6kTtKtdnBDXMK5UFcDM+zQ4+JTtq
fkk5QjTQ1lkDgKyefjcKGVrnLhwIz9lpUrwmqfvC1IImmqKDnBbDb0kU5qo3/Ac9jXeq/Yj0CEO4
p9/ppXbJjPmXnwav45KawqQQQdwmks5M0VC9agBlVnXQ/IqTjFZgQzoHhqBt70cGbPmGIPaA46kt
3hkm2esh85s9VgVsXn2Prs3UqR7G6WCa/U8kOb/kar52ri5XUVLqIbIZmuXVH522KJtr/xDDU2O5
y6BStFuOycT1/NJSbEcKWsbKlPJk9BEXEYJ+Qmyeys7AONYiaqsTPKJDTwlc9l9T7KWXNOjg3xnk
dgo9uI/ppq6YJX8bDAX2uJ9SOPt1eUhYS2yNQQTChDLUcLqFs8b7mUWwWCFzFvvZxJ0+02fVvakN
+0QnLBIZvd5Ex9h37vzRtZ/a6cnqc5R6NfIKAzUePLqMOYW74bdE97O0l5Tn/oooanC4A1WuB7wi
Khp2s4qBB3MQgyMKGKOwYoNYe+TrRJYT76jrBuNn8Sc3hn0RIHtK85L11TSbEBoQZVyHtIp8e3mE
5GtvR79p144RPEd+0TzJLKeFYot+R7mZ4iVXNKBlnp4qZ3pomeedA1t6ZzdtzS3ekgShmFOfDVJu
w9gwL4FZfMfQ1c8RPorDyExsCLz2rJYHH6jxZjT48+Ldc48EHXlHwiFO9UiLXG/miiBaDoh5vnSW
lryQjhjT7WLDnGBq7+mf3bsZ6rnbg69milnc2K0T7HJiW46psNAE0daP3QG0iGITNWwFjzYX9MfY
Su5uD8aEck+D2kom/NVncO+ugmFxJSL6XBkyAO8KtaFwR5yFWZnse1S/eMLt88hmuG4i+Cl2PU7r
UcE0oFbtn7xDk+jzk+/kgDV1xzy5Cl5iJJl+9eXQPUsDGDSuCKrELDN3fsYlF0tHe7Dql1jV3vX2
gRsb09ZYZvi1Rlau7QCrM7m9QttE0Z0LMd8l8OJWuUs10+gWO53k7XHNyj4nffVb2KASLbNzz8WM
s8ro0r3LhG7ttmJe6wniHy+CLe2NyOZUpG3cHFtEQSd4bXuDvZkHKHumyXFPZrO7GvrOprTUGK6X
klfrGQzPNVN+vNodtuy70d8NVjM98Sr45uWe8Com3VlrhHZv1Mjw+nHtDi6vuYvS1DjHE1ucMMn9
5ADa8EcGBcqchCNDgnd+Uvo+6knrCLAYJZQT5KJlJwXOve7cfRa0j3K2EhqBRF4sPktMdAwxZu0y
do4K/YTa3SUmaoM8hpDChtvdk9FeG7OZi7SdEIxuFoBcmAq+2NLjrctbtgOjDaG3oa8ohPTDoUd9
gXgAEyVooxRBpbAEtaJ3jAv7WvfZwaDxRwWlCdxLr77O2eNm6FUNWFI9FuTYcvIbLEC2FhvoxiZH
17Dj6YD94BKPrXdJsrEg3Lu7b2aIiaKstiP8tbzXfgJ7sNGSQr+PF3lLXXAgKHkj0OtwdI3yU1Fh
PqYILFf+yAozq2+bDKy5r54A8eTMPAlBqsWS0UINB9UVvxamltQDENLFKRCgKQZqbf/Jo6HbS7p5
SJzGOy+LTst/s8Pum3nDOmqD9o0INJexZtINxcmPzGcALNO9P4AD6ln/rcaHopF8aEX9WJNkS5xZ
hJAlR+E1FfyNKFNsZmdhCkpibS8oEQRQcEOqmbmxAp/hx99FJhDUWhOtgameL1n6q6ic4MBhnwaq
K2DMdxOwtwoZZhphKdZc55JXLSfiDkt2HNAE6/IjjVeBVisj5CNixuNEOjMy9w2XTHYlRvG9jSg/
EqX2xDjr4QwrPchEuelL+zSNarFMByOG42HlGrLex7kVU83IZG+NnKyzEgqcKkkNaIfoaLnFkmBN
OKgFVyazf6I8SKjBUVyPjFZPUZZcldNrB3IJ32RstND6KnxKiXES2eiHNVgIIh1Anpb0CJdrHKCP
RWt4DvL2NElj21ZsGNPoHxLVkPiD+Qo2A8Oefn4ojOKatKW7rwIAo8w70nPlNNoqH7179sMXfWw+
uIX0Q6Kh9fTnLjh4BtDYJazMNOtXkynUzlXyu8qy4aic9BFV8eI2Gc9TZl9clfqcgqkvRDW8dvDu
Z5c864mZx+jSnHXB4Cc1PCc3Y0Iyz59t35GG1ThnoWMfsBtOVEQnoEsiJw0rZXbk+gInlzRXB1ba
SFZ4CAce93llH9SMlCaGzdfb+Medk99oawfRMlMJ561AEWHBssBh0mPoruxvYza0bZUD9RJMJDbp
2IRRIL9v1vjbO1ZWst/k6T28HBEJbKHzS+PsdZ2uXeN7J8FbG1ZdLcLapkQsDLKkciorFOa4P1GI
0AemSeHbxL0FzkOvSEG6eYBvZj99kM7J5QJfR86oVp7jzHuYnONdYz/entXJDoVmgKcVTAFi74oa
pE8ECqikDfijE9LgSIQIpr/zBjfYYcOgKsh80B2iDoOWFHi7yi6wP8gKcxGO5L6xDhDHkWwtLL4W
vIBstzdrph5r3/FUPnPWZ2Y2J3tmL6fcyCk2cdPU+XcyxPrecGkGi9nYgA78rmxErEhaSA5ZvPZG
b2+HgQFuVSJhirgDmhR1lTtLaFEbVodkXS4oAQzgmDSR6Wk2QQHFp9WQlZUgG93UUM2oAyV/G8xz
sQcvpQMJ3KTPmc1LFlbTE34AlxECYYgu6lhitFoJHLDKRTObFs92O/Ktc6zG9Ez2dtNflUXFVQi+
PImYfkcQeEQQqdXtmV7Ogfa2pOZOS/CFHX1kffQcy4mVjhkS8jVOu2qCWxZof6y+D9ZlW5XEZTCh
yTFQd1hD0FmtZyRGWmv+sJ4uFrb8ajT04syhssD08D3yFkZVghRiMIGTZP05dawvz2A9yvXujvAf
xsaE0ccm63zC/Bg5I/eCc68NNn8k03lsuUgmfipfaM9jgae8yaYPoEQlnVWmPlrKH9tu9E0yEedG
ay3RBWwq3hmGkQubjeJOjFq6HlF40ODceYgLrbLwQ2Uk37f9ZG49gJfVYcquven8ShqODk3Al9za
d52FJoinjtSSY9W/JzN/O9joGk7NCjs0IhQwd/mdmd3bhlXt3GYsTwAljX2HgUAoOW7LhEOub1LO
+8WgvbgJ7KbBsAm90e9m4YpL1yp5qZm5l8xMD15ejYelBnaJkLsWFotmOtkfKh7sa08ZqY9mh+Gv
2JAk3F9zuUx45pBZW0UkOaTUSrkfIu6K0+1B69VnkmjxcdIaZ1PU6Rn4mB6BMkNebXAIOVWz95YM
GvJZZzIv06inAL5wgrOOPjJs73ezqT82jnS3rCXOyVLRCTEK9dAoiAERzr7120+49+a6FcZDorhE
yYLfDARZbpaLSl+wDomy3zWPYWIml/eP9trRmXCm2dFxtmmC8luex+DAsCfYLWf+aZQe2ECOk9Lf
e20R7Gjyuyu0CAzuWrCig94dphzH0012a6jeWhsmdATFX4/CoF8FlAnDclIzOzBupCfgXGT0x40Y
H4idec96lKC5h5uB+vHByZs7b4yxlM0gRL2rKD3Upl3KtTRodzWVDBIHiqbCzZ8W/jwynN847PzQ
tRBgG5zWVx7aIX62ZlrXXbtpB/dVNn7HMYhyKUbdU4n2taMyXrcja9BtIaK9UgNXsIJVI9iOo0Jz
uNm/52o5jSqPs3+awujl7veYSzC7p7htV+2Ycri1qkPpMfWns0YeWnlf6iBLhmhq9zqUCCpF9CKm
jaIjnaj3AlZjJfo3Q8NwHVGWkU1N/5vjoSGbtSy6I64X1LY9m+rtfXLddw2UF5MvPPMmjqHbD0zw
3ryKqbb0IX6ZKQRDSlf2ehgoRlmQ1pVH24RLAGGK8ZuYoTHkngy12saNpRBL+ENE0TrSyMRVR0eB
ezXViT+Kq4yeAQuWabDU5Mh9pOwVVQ9Dh6RhZuod6pwxXtokx85LvhfzvxQFeQBcTQhpEXsbWmgS
LwP5t3+KDfk6cVnhUYKk8s8lqHcMvTM837Gtno2wz1mx8on1sdp2VXuXBxP7o39IjeQdF70IqwEj
GlQIyhKeVEtvN5WwlwmzBiuX6791DOx0y/xQ71jyo7tynliT3eFC63pae+Bg1inKTydGZII+QKyW
tvfax+pilI+c4++0GIOgZyCYW9arXoC91FFtE7eEQJgDX87T4RL7jCxZxTwz+wble7m11LGRWKuS
UzwyiZoWXDaFmu2evaVPydI+b6NmoVzkBOd46pKyyEAw/paGIjYu4rchTmczV+CtiUgoI5GEDu3z
FYlCfvh3TVTDUTPyYRsM2XfB0GrdWphlADunZm+digwBhTMERAhzt/vTPWeS5K5lCrUq6du+9X3S
4hap423hxdMbAWkrneAr2hnqd0pDZ9+Ojn71a/33OD7FQW1+0qhA8VzN8zm13WzvWDMBYJjVQ40G
Va3rxbFu60PqmOpijf2h7Dn8EXRgXnpqnLIgVqiv4UoGLtGUfgQhpUK+ibafy/l/7J3HcuzoemVf
paPnKMGbjm4NYDKRnkkm7QRBC+89nr4XWFeKq7oK3dBck4qKU3V4DpnA/39m77UrkAd2bWR8wTFz
46at2e8WH1ohAfDIeB/XJ6SR+s/Omh9JGDjBFDiPJTiQoCFaDNP7TmzUHbNvmpxeYq3HnHlcnx5N
rDmkqBLF9SSYrJRrlkNFyQTIrRlvnBqab0s/740Mn7Oups/rech7gurA8Koo/oiM4FaCJS4W9aWb
oy9QkX40FpxqidbbTDUcRDMDH6nxUFNeKyMTQiVeJ/sZ5S6BIi2nAX8QiDGKe221QubVJawiB6sv
j3dF2YHvtrOXmeGbyIlswSl0M8P/vbADeltyIzDNEWcBqNZNWHj0yWE4yI35UYnmLlUt3IHyLpJi
7Fld9RmQvAI9B1BPr90mkz25mjv4mQsLUGNRc0TPiICXgsvXHHi0VRYpXH7Jh46Z2g4Xy1/fXTlp
l03OX2cSzNvUcdw1YgLUVCDRQqRW7NdyYlKCjVrjVjbLS1DxMogFbumWUbcWqucSHZ79+zdvBlza
iT5falN46AdVYB2P/Y0qolqss7x6g+eFi0AxsG92FodchNdqMs51yuP/C6L6fV3CxCK8sDgJaKeZ
LfL5hpgQ+p5cTa3iWAoQx2PYeNLXX+Z9ALROVgLGEk4H/LVuDvijlCxnntWzUGf8FFSj4QATg59Y
JQRg/XURaJtN6Uo+7IBUCMlQE9R8kiob0/mkjkHv/v5Z6//bcsCBR7LJqoSZs7Y7lSHKjqzwJvXx
CUfUOqXn0omKFhy0slJ1GYcUAtsSncO26nkoTDxNmd7w4eXcYX2efci5sm9SE/vYyslK4sLPDCaK
QbgK7EjMpndKZpIJDpoJnypae/ucdIi01D61ik4lyLmfI0bQRlRZ20wQdY/K52kA6Ck0K+Ib3VCW
YRn4teaaJBLzAK2TwomYihT+eUsrTnodR5ppuQbwI5Y7GDLIbHmoZVB5yNt0bvFmHVcQVCfQCqzX
Jg9HiSd92WLRELylxn2W4too6reST85LUuuxxVgjxcI1bgEoxbnF1lQloQjdHTFaqriV6phvtG0f
yNZ46tYuK2uMQzcoMw4KrmlTZF0ejXcJ3m43W+KPUealb1R9S6wsHVtKWVvj4sCA1JDug6qWbRSS
ksViZLw+j+MvH6kciO4Vfn7Pbrx0DBokFOxT6Q9dMVM38pFNivJg1lVyNmb1O8s/wJhNL6xBxdk4
4qJDiJ+h6cXJTIhdPO9raOK4n6Fla0ZSOcga0kvC7MHJkoohjL6iiHOLHXhpPrDOcYoxkl2+BMTf
VZSI+07iDdqB4PdGa3pM+zlyrYYgTKhhrPjFLgY0qo8ukh5PHKXgJCycWLIx30wFTRQvP26NgdVK
bS3+0LZ3En/HQ2IgZJs18s9jCPbNfGmZeC3olswkgJovNbsKWw46HH07hLgGlwqeBswIKY5TrKZW
s+mUnjs2pADC3FCS5Fssm6nu7sAeYWqZ0+xeUlDelBzfGGkGRH1yn5xaOnhHYYhXEGp0N9Et3i8I
OHv0JH8iff6HTvhP6IToziVoDf/yr//3c/o/4Xf5D3TC8/f4v/bfTfs9/z3U8G+/7W94QkP5wwJH
aliqqiiaBYT93/GEhvaHpvHreP+gF6z/oSB0Jvp//1uV/lB0aYUaaJZsGMpK7vkbnFAx/7D4agDJ
VuYlVEP9vwUnlI1/YBWIcIsIxbBgMxuq9Fd8glw3pIr1WuOjf8O/SrDvAhOGDC9CTpKmgXsZxsz7
GqVjAhrdiBZhgQAhcw8k0GVzVd9Cq7tnayDS1STpsWiRe7Iiobelb7Ink7Mjycpk005Ins1ef4Nf
HRyCWDyTdqBtkMMr+0AjdlEks6om12urvCQjeVxWi5uhROjDPxCyS2T6bNSeu1aRIcVYsTI/1O+B
lHw0ZplcW1VOUbsZZ+YP4xHO/RMO19IZGccf6N9gjbQWSrtEEDb0efidGMaaBeFRJoG8ZrWgPhha
+MphS4YlPYcoPlmaLHjRWoBG0/yz+hUHYr3rPmRjO4UoXNV9p7a0In3QbsMJYGtsBbeeWo3827da
wSpYUojf1UnqVnVX7rpsMJFe2FRDKZIgzlFRhjp9atAUAyRMSLci6qUVmSabLZ6+dFoTI8pQ2DVq
cUsWydjUapp7moKZTK3Jb2GNsG3C8XGG4ugX4/a36vsdPMD8Ze28cjkZsHI3g94dhPAlrIi9WCvt
RmerGhm3klxaVI7xMY/agLhxmOoRFIQKDGKvYhWJucurcqHzo2rTJIoHYawrr+gJX1tHpL+3XTRL
zmAhof9FXDYDM2uGCQPEL/kNoyfYEiS1/Yx6clT5l98xSdfhis1ap0zQ1RlUsuDEmdWs42hFf+2s
ddKNX3rsmARj5qV0p7ttGwjiQwgEMcfXrq+/488WOxAYTibEdP7iKfK1Iu+09q7rgJDJ/KAbi6nJ
7wxkUEkkaZ5EYeJDiXYziARXUWgwJkv1l355KiIsatqSeWayssqg4z/QrsN2CE7SYuhHM+2O48gi
Qp3lkRC6gLHpb8OWjns5nTxhMihzBn68Q/4oG9M9q319QwAUQMV0P5sWYrxhHXaOvBoVD10sKUfs
MDEIbR/tNFMZbV9Gy5M88ag1araulCaYNnLgkDfSLeaetOXOC0nIVqLRSSYyp0Py3DbLmovETlxl
iuvK6E9QglBHjIpwmeP0pVgu7BSMQ1bHGH26DFD3AnC0RUA60XWmFsVyPcY888P4QetbIQt46IVn
jcAglw+VICP0SC46223SJKCiIT146RK9IFIQ9sq4LHg2Qx0RS5l4uVxuIxT4T3hiNkbI7TfFYKSm
kiJGrwtiSKXmIeRROJooRSFemhspwGAtB3izGmnY6nl3LRsgFMGqVJ9USkZMnMspy1KTygu+eSNU
dCcCs/7JkWICkMqgVLZWDc+z4uHJGRezKRLk1fmeV0cBaTtxz+ij4JKwhIdM3KGbJhjeV5bM1U35
TeqAqiocJHGTPczQJo+/K93wbs6FHtNZ0T6YCk7Lme5XMoYMvxD5t/CJM0ZP/bdeBpabrGySUeN/
6+SRnE+B0WyAHHqZxlsGrtCOp4E8oCxChBNbHIvrHIQl7bZSq+tkjPgh0Dg4A0Uq6w4YfXPyVYZo
39SwxiQSZLRXWYfljY83weyFPCbrqSBTzW7I693gZiErt/fVn5Ct6AY3zlkhK8afJ4mUEsTlWmxl
x7lrFQzOUYoScgDOz0ifASsewoaNYFaaT4I+8oia0nLFYzqORBuJ6WO4MITEibhTcrZ2UduKXmFs
gf18m2XhV0GhHWRRwN8WfwgTShId2BUaIXmntwwh1jly88vfCAnRjUlYMzA1/k7Gfst97DKXsoNA
pq44G5pb/Gu9iStkOlCh5p6+9h9TyLwes5KPfFuxzXUolmoS43+dcIUxUb2E0swu3mRFbp0w6hX2
SUxHszC/mT2F1ajMR0vhUShKT8DCZZHeE6smGLG6P6WSdTbzGjsqmVGuWlbBhtUfE6EYGlnGAMxF
X/WdCJXfr8P8Mv4Ko+EUVjVqekT9roA5qDXnjvYjn91Rj8GmT+q2W9sxHMkcW0IRoKMLz6mIchFp
rLbRY/OHVZp81PFeQntnblmJ+rGWWkYNOesROkCRDOh6q6h56zU569lZz6RjEAPU6HHmbXK5q+/k
OXbw7wp+2FTE9arVxRigqRZZiB85V0RbbjvXWpC99qAs4KoIR4LP9jlF9bVpK8NOuFWEkumwGgrB
dejms6Uk9UEDY7Ehxhqip7IPBTk4zV0EvKOXfxY50Y5BzjeBCC3B9FW3p5r2AxsJRxO5n1t6HtQH
cQxA1OwPbTm9iqE1b9JFWzEsfh6hlZuQLOdDQbjDOjDvzWLDJu2sMvz0hID/b2aeHxp7aEi89wAu
orU9A9wmItr4+N02JOuXm/LhYWreB7HJ7YE0LzrvCVAuNNlN30ySY5QxycFdiuP01M9hs6U04xuO
o8e2JrMx7xCohKKAdmN9GRc2GUOFIbkhLGQqmeFpZuhVa6+sDuzvEyRwLG/YUYBx0zPrbAQTxqgG
xopgOKOFEgHPPkNQjhqRL8tTTCscT+e+EBcWKcGnqaoiXmomnspoBqQ2k4wGJte3+HkSNpCIvjLE
952wTld7PHLGVtUzhNVj3DkQqN4X2bxxDYEH6ZTRnkG/0qXjYTDVYoI8NwxQmYXerQsURWYr/bAB
RMA/nxMkhZtG78854/m5RfIXd51sk07wqigdDwanbUribCul80YFTeww0vvIg/QZHIV8xET9e5Up
UdGRpzCx5KZA0pAuuxO3uSFlmUuDjq5ID/ZShJt1JIk+mC1yO2L4G8kr+iPmwMkkbbo+ullqe1bm
ONqMoCEcGvnJYUVVok8TZpA96nMFxQFJdanZMUio3WReGrbcJ3TxGwK49mIUYUMaM2oTtA0cDBiB
5N7Lqp1EXp3aCMSriAfuQjiuzKzsiqyFI+orPtB+JEdDrxWW6da441Kk2caydGlacr0ywq7uZ5M0
lUV90KtgoNtLGLwk5n3OXpzhvq3LccuSLB4PI8owq9cQ5pjoxpvkvlgUfENpRwqwmCnbsEOhw2Al
B9t8V6l1j5p/4UQNac2bypXXtIpmza1ICbBI1iQLfPfzhAqkn/bJGnfx+4+R8It5IgVjNNrhpk5A
HrhwyX9b0zIAPzJiXwKRdEWWeDGhGtqartGtORsCgRvaui4v1wyOcU3jqNZcjgAMlj3jCtqphHZw
JZJzt+Z4wMKuvWjN9hBDUj7SNe/DXJM/ioUMEJLZtVNHLAgZdpYnrUkh7ZoZQq1sW2uwCDQn7RYQ
LCL+Joz8/tKaOlKs+SMzQSTamkiSrtkk7ZpSQs6MyI6hlmE/kmECCFbe9GyIHqU14URaVTPamnoS
TeqnNkcpMXZ8uDKc4qr+bCsL2ODEzBLRVEAijh6fLSLhGtAiq1wobffxMgL/mlLWfWLq9qGGGq7G
ayLuTFx6HvHUpn2szci8lyQkG6pO/FCWGYxqm9lRKvIIZfU6G+nF6MeA/SgpeWOTOEUohX6r6TM2
tO4Gtsax6rZ90qfYcJp0pxfk/I6E71LwV4EbFPFTFpIAq8ojEByhjnyuuJitKWk7cSk9s82x1Wis
tyw+W0gU5Yue4r4SFK6SaJAJo9w2ywwBEe1Z0tfb0oJoV28nbq2dZBWPI2bxbaojyK4iX+v1bY4j
3pYoF7CVy/2ZhuNaIBbLJYNLzyKXrueyszExQNEfsNb0Blw5ZFsJYaBwI4xbPjFsHGMYHwuSva2G
YqGJge3WsvSRcVC4udqh3WTfTPi7euh5b7oCB3ZYYIIsHAGbi1VLiPKWJXmBcEuBWGIB5mCtvTAW
0XfoJhD3vnOTcd3+TsNX8oa4Nr9Sixj2wMNsps1RU266ZrUHw9DAZa4VyiBUx0Y2bkVu1ZeasaIW
aR8U5whjMP3wUWP1scaPltnvlePm0NRk+aXyqDi6iWPYQuJxpJuaJB2ypCIr/iDInQPJx2Yw/0MA
c+tMOq+AXqcPxJtuZW3emdQmtmkRuxwq5rem826IdJMYx2S3rbGeCOZGyLEuxGLuTzKvLqiPOGKs
pr6EmnoiyandDrpeul3b7KRwZslGFedqRfKgRdKLWfGJYDHWEZEYtmKGKsuS8FQsSJWCIXsgiewo
NMGbicUVQnULmytoWD11X4xiT8sIcqvD1sAMS34xaxrUFBGSt0zVzKg9Sv14MN7maqCLBZ6664YQ
45ca3ukC5ncry0dWa6nuxDpdBBme4lGmkOC7C5muy0l/hEzihqNg7FoT3FGosJRmkzQxiJ5Hk1o2
jH+qsNzILNu3dUzUWE2QYhV9GcZIbkZWlg4IX7TWujr4xjo8lnR2MBA9sXZ1hWjjj6ZNUyGdaCU8
AXx3xKoSkZWyAXGGtNlNi2bQQZFK2UwJ/wmTi8wlcRsW0g5EBcsCLmWkXqzZK6uCkQF/Qcq7y1iq
ryyegSaQf4V/yvDTMrzMWYYIq+1OiCDX9cBqj1NltoAWa8Rx0S9sZzA7SuU75cFnagDel+gfLN03
pnLxjaU6iEZ7C9N4hFRkNu6oCri0GcaCjpN45VXhSSs0YTvycmHN4biAX8uNn+dcc826hK2xs6Gx
2Ij4eQFUt7g2qzjdSimmbV2KiFkyOuO0yPKpXeL0qDUfuoFgEx/bSalNSNYo4AuZnRNhz6NHdVjv
rJjzoccmv+tHolkZLY3sJSipzVpAX0yVl3YnXahPEffRjicy4AmVSCFmyWRI+q6XcB8V0sjuWWBb
G/bWo6Su6GNN+C6S6mMRpnTHAaw7Mm+sGw1UYWMXy06fQIjILfGm1Z9moyY22/PCx1cNiU/LKRL4
y4lFsS1bvdkOPVpgGhl1wWYXLuKrXEjWfrLK0tZGRd6kEVc5AB9u5kBVDoXaopsDKIDd87WMt9Ws
I1JpynIDz1c279Fj6r4qGlB7GlBSFUl1kYhcvy8DxR6WtrM7lTp7IW10Ini9hp44t4cs5SinCpNE
xoSkucrQHwFBuLVKg5e1Fm7XKKROwQJRtrDp6ky6ntt5wpHXPHFz/Qwz34KFz6ZGwAXUEhBNy8sd
rNJxZWRONZnFmrBNBhS5rfj9VATCq8MFkMR2ESPJkadn/FXiFn3EVpKYoDUd8dLi8q3KBUZ5PX4L
KMDxIrJhWOb3oQPmoSlc7NekDN40lre2WeD1V7LVxtianBqL+jnQh/dJ33iKXoFkBKEuQfSWTUQq
vUCJZpZT5iktsdodpSGtH0LvMN8M/UUz+oeuKQ96hoJCohRyE5V9CZT4uwXj0LpnRatTJ09oHfnx
UhqgSkK8rqU56DbjbTFEFIeXQhUJnSqbCB4iPutF+Iw6lpFt+CYpfAHkiGwmWS9JI2N7S1nu/tzT
K6CCBrpXXQZe9+cmoi5oSxhneQ35lsWkqYgr+Q6khaJJaRFrEHnmhVnysUS0zLLIKGYuk0OBTc7J
e/SMzNcYo7HanDWySuY4f/7t4pI1r0RQzgGX2XYhXgMdsvuLBfttJUyIUIQfM/erHzukjBtIW5Y3
htM+Wq6/2xABAKSDW4izL7bzFoBfmLARoZpotqtduVrr/ipZeIrq4EB7phEBx+vLrklZZ2ji0rC6
ZlSTG0XllyKSzJCr32vrERZKrg+7tlM/Eqx5NvbAvRqxuStk1EhmvjOyB0HSXsAclQ6+SAvFOYZ/
XQZ+QiU+D6iuSN0NgYboD1jpBYJ8BxmTFlnloVrfZtOAyJrkd6gkuLYjlPhlCxIULf0FhOxyYodc
bMMg/BxBmu6DNsPyOWcHGYFIp4/HfoiAJrYhrGIab48pyULODEMXK43m+1yJn/t64Luk1cja6tDG
k3kodbwHM8YlnE/9nrjibJV8oeWspod4Mb2RZ4ToPIC4UEAbSMmH37H8/2ww/ukGgzX9P9tg+O95
1UZx8/0flxi/v/PflhjiH3juTUknFkb+uwWGzALD1ClsYSJgs1sDR/5thaH9oYi6pMEdVyRV1RTC
0v62wlDlP3RLY62poCbVMCUp/50VhvZX/jNOXb4SmSemKLKR1P9Cp1YFfYKlZiwQxYCYxqTYYfXH
XiA81sfMN3RnkTe1QeKkVxJ2dOve1c/w1j3RmBbMxpnNzeQYOYbw3FWHPtgSog0VjGGxRjwDmLLE
zQXYCnb0yGlbF7squM+2JP9uineFMYTiSQkaFDd6lL7qA5vcHdvJf5rk8Ndsgt/v0YIAqWnwpPW/
ZhM0AUB7KMeLLy7GUy/RafXLtjaVu2RUP/um/xEE3OlVGr9qsXT/dw/EfxJPpFp/TW9Y/3SVT8rQ
uERFTflLMkKZB1jUQ2XxzUdrPIg/5X1zQc4pvnWb/AcFRgF19sd4UO8BCqmHCOnSg7AxT9YDhdty
YVmgXiXcpcd6L7/n52WXXtPebc8xRr8r9AOkm+f53VTtGSPgg0HeeeKW/vRZPkVH5Y521vwONX1N
ZV6e0m9U/vqd+sokruSsR8tt04oidTZsGz5k/1Y/5o9Q/AVlR9mRG55huVyOUuVQvVHZYmprj/lx
3Ihf9CGKj8DOrN2VyYF4wG0e6jP8FXTVW3OvuPlb+SiJdvSZ3Ph2NtNz8bNshfsl3sSnwNeRZjHj
fw9Nn1PxsoqWNsn37OOtcXEsUlqllf0jH2q80jATEmEn4ir6oL/sEZ25+QeD94lkkl3zhn4qB/f7
yGhzlfvKHkkH4Y1yyHpktZQl1/kObBeANBp+81Ze02+aAwTewqm8aVvyEfCkPefjTRztkg4pt0H1
vRTv+oa2d5UJ/ySEkJx0fTdI+3Qtahzuh8Gk9eQH4mLhxR5IEqw+v8COUJTTws1EXVCIV1XczIiT
r83beNA/yrvg0pVn+WFk9EptVfoxBUHnWPfxFijXfjyH+2HxaSoOA/BJxJvOOmZ+z/a1CZfZjq6l
q/wkHsJ32tDGxps5fnSJlw4Q2lCvuNQNL3LrVeVdfOuik0mArotzgEFH4jFVPSxbdROx5nOsBFW5
rb1KX8EJ6zto7Rfk65abX4CovkUnmXaLH21boZ1y0OvmJI2BTNwaxwmeKBkTB/MZwmKBEwWdy3dz
xf03nQHwqBfK0cHT7sMdupWIkopEDNkZkU7fBn4S6Ik6xzCONTmcfvLe7xonv8j3bJ7Mx/BDP/ft
gaY7fg4ezeuCKfs805GxKcUIv9PPtBY71CG5cjTYWHpC5lV+8TFuaNsSv/azF8vlPAFuSFL2ybqz
npYaDsWW9cHk0Z/ydtjZ93Cmo+i5kG/MeepLudMvLaENGtxHJky2ke5HIJh8aATUgiMgvCJwM697
131ET2gdPZwki9cKTrmxrhrzUDs6tZWjgw0Zd5KnAnb8bBxc8rKvbwrP2DGACxd+kBApttBO/KDy
VYI3nOac506/g59NHo/KGah0Luw3pJgscVitDMRKi7b0lT2iAPdxqTJg29Iv+tMdLj59S6+Ck/qx
e5tdf/ajR5UquSILyAkv5DpgkWaI9N7+CO0eZxQqt2E3P1f7yQN6YF1pfiamj4Tm7Vi4TFsaXhw1
5kXpH63rcOpeoz0MNON1vhef6atdXCvivXQhk+W/Ph+5/v5D/gCZn7LGhNCQSD1SpL+mt8nZYmqj
Ltd+G3YIwJatnBvPJprZ//qP+YdDeP1jVjkABCxWUX+NiWDZhQsjkGpfk8bb+kdY87SbQwS4LUj1
maZSXGqu+H9XM/wnR78M/f8fvzuV6AdN1VXDhCi4Zp7+XSqOEtaqPllt66OZfWZOuybTFwnpFNi0
C10R3iTkVZmVobV8SkJCqyXzvVRIKQiAuw6GwGCxmm9lEAxki6N+zzL4wD0zlC5WxCMw9csUgvKq
TbwOkjIzmBNj1TMn2dw0slRtSLwe7bRuzx1Di03Gns4q1QPdfnJhxlof1ZGNlJIY+1TfkEPWPskI
vhyEXzWOGkRbWVEC3TCXe/xPYLQqLvpw9sG5MzEvH7u14wm1FnNhVhzI/GSilRoCY4gQpG/XYswr
4i18FcNhSflqDSWxohd2ScYm0z4Rozt10SPHo6OGYsb2JN+UNaF0eSqhKVx2xrpx0mFVgz4FR6wH
mEKbBjQyS1DGfrwbxXAXswRw+dhZd9BQYMPZYLMV9qWYo9GMrGe5YojdgHl1Md799E2Hzn5sMCeV
4kOqB+qJWSYKjWVV4GHEtEtod6k5Y2pscKvHqSMSf8L+iHJbY8ECY/9HvkVSwJlasNfgkWNomqFt
0kJJsWVhUbcq2rwNRJeNIKdIOTGMn7rWOKEBBi0ojlx8hnoBz4j7TVA/EFOpJCZ5KlYgO4AL5g+D
LLDY09pdil9lGpM7pRQ+LZm/WaEtN01+Z0KIW9jMvxoIkr5WEd7NKOmSDN0pErQczoCubeRYf+pj
bfFUzGuouvGjQjoEaUqN1qiLvej6A1bdB7FCYZ5KZ9GMfGHW7qTpi+nN/VIJ8CCQ3k569VRN2Xt0
6UXmS6xc72FmPyRBeGOE/wVFooZSWz0tKsJ6rX1e/10dPWnEu7TEoIG1XHHDaZFI7xX4FlPVB3GD
QrUnE0JXHPQ9SMmZ2sCMUYCWh+eIWPZYXlBRij3bGj5pU97jrRG2ZNQJflM26CkYMiopi6KmH5+K
Kke0PZbOVIWMEafvmUddFLLbVMlfwG3241xAc7JSetqU3KCeji/sGy4K/U6EmWEjicm688AnMNMF
Z/x0Mkyqc+VWFXTn8YHtstOxpjAxmVd95qpztC1Q162fmRgImykjhSTEudo7SqS5I47HhiCHzqx9
9U6vCm7QFeO8sL0kmj2toV/1WHsDtAP06M2OoF9ITMj3JQYTgmNAM4D4bxfadxK9LwC+Bs1FtPxo
tiP714jBu7hRoUcY6YI9ixElJdowxfohNxr9oIQhWS55fpkjOCK49Q2WWMZ6aTS9AlgJpDo8ofOi
INadx51GVDo4R21w0T/UO1kvZthFvd+mgcqyQZp6oBDNvQCaZquWIWJ+wn6dkqkr/M1F2lecfHal
mOhuBjn05wESVk/yUAof26lWwhwmkT3JTxujFeT97z/0WZb3WdxQs8lWF23rzrwLugGKkaDhT5Ja
hvmzUgEiE9PDpI4ofvT35He39ftLsflcDHmxL+M8O/z+igYB/89/G+RP3ogE62ShOQZpGxiP1MEL
G7Z1UZdxfE5WFuyjXv6uQ1nY4GePvTtEN7MtXpb7dnQoFykBGEq77am84omPt4SaUjIGr/Lj4suv
CU4otzllp+kkvSPTbQ/MH3XLte4WNlutk75iwEU1eUQHNv00W0I0qBCOytl8tUkeMm3xVZiolqL3
9ojR+9Szjj2XH4B57pgJrjjbFz4j/cU8tA+Rr7qIyAzkROYFSwkDEE56Uh+A7icS2g+Gp27D8vAs
3qGblihPU7fR95SzA1bDzMb5IF2Z2IRsKuzmVWodFKKI0PltBgUi5kFb+zDvzC+IsN/x8EreS8r+
nkFrz28cftjxaU/jEY5nAfuGicm6BXZSZj5ngseeyhuFfHjHmPbJ2Bpb8RKTg4t5gZUNhYbyk70t
yZbpzsfyxgrD2NathwsblfjM3cSVp7vdofOlmlZlg2p8guawzwYOUIul2dko3Ubb6tJhTD3sA/Po
T+ZGobpiZtseJHVHmuHM29aRFeOIp9W1A4WPHCAVBgELLoyJ2A3X+nz1E91p0Dr59q41Z9Mh90Yv
NjdIuVenKejPwmkKZ6pd6Bth5YXPpMyzB6Q4BZuFXYYiFE168yKjspM2Bcvu2TFTG9Qn5C7tIu9N
HOl7kxh5hkIE/drAjBBJ6+74ws8Yqew8b+GoNoov8/PQj1O/IakiiVjge2xEUf0BMriS4cb8svzW
4Ng2h+YDuw4fT40WAhw/ABM7u5AflIKrCn29uB+H3WS9CudV1XfWtL3+KlTe4PNY5MKOH7ER2nn4
YJzVL0QnYurRknXVvkHT20noYBzU88j+Gpx3ZzM+6F+aJ1yXp+BC/9S+Njld+313m0gbwHb/Run7
Uhyr3fBFTwYIR/1WNvFZP+XvPeM0xe6ex0fkUTHzLLaINtmTpW8y4kfu/FhtmoeIVoux6ytvgPKR
06yBoZAYufOh0W469WMdeqqrndNHjVIVZK500BMPaVzgNs+DYYejX/H33/P3FfsTZi3eSUoo9Asd
wmf71qQOIjyj3taPDMjmcMe3yZcehrtSAkfnFKZtmsdQc+OU7QEuIdugkTynjaMdpdrDLbw36UBN
+ho+qQ1fo05dPqDCFYOnPn0KF9aCjp5us/4gfJBGGN+Hkt/Ds7G2NYXY2brMBL8vdj6dpt3A9hTp
/YYnl20U4YHb5tCnm2nf7dNTErpUNtnXjMLzRbSO2TEofHpbsuRWVm2xKz8a8O50c+iuHCyfxgvP
FUSiCUcTmdOlLfgyZ0b/kXiqD0OqPUY+4gUDhOhLtu1gcp/WBgxf/1MMqvPSgUxGIe9iMSGlWogc
NHZg5kbMGPQMugdpkoa8cJeTxVNDi8pcwMvekIhJI0xYJ7rSkRf7NL0NW6o862aSr/FcUuFMW9NR
dkyWX6SNvNUfoU0drNcc/QjXxy47xRvlsWCu4BnHA6Df5WHMvekO1D7exCv9zGu3SXYxyqVTyjEW
umRNc3B/RYx1/fys8nWHF3VrvvE9XOl0WQxE+wGsLatavusM1oxn7crSnS74pOaGue6mKDfiObhn
59g5mNJoAUeXtry7by/CK7KcB2iZ3Yt5BYH3Fu3aQ8AghTLhGkyQNWi2nWl4SOaNuUXwGexAyHzI
Xv7EFdrd4eKXjtOmPIfn5nNRYK3SXbEcB6mtkAXlqY/VByPxEyeselPO8WN6IMBN3sMKVcl9IOGL
DYroZ+mx6naVeKdf1ZPxUD7lCK8QOcILJ0iBp07zmy9ag4iBCgvPFwMs04WW7swNwyiEHjH+wImC
+MQKvYiXdSVXAQhx8twFZ8LPHV/NCwsQsnpVr3mRFA9VRXoxzxqRA9LGELZE60aCj5SEzymINnwv
ZXoVp2Op7iBY0qTCXQj6DeB3oghZZ5RHukrpq60/qCqs2i27o3pF1cy61ZY25lXeWg/gf9aZuG6H
RIsh2Yqd2MOT3uxwEyi9PR1jP6YisM71uSEyWD0z+5Z4K39YrSo7HrvwefnMSWXhmFO9cJ+/MV0Z
8Ue+5SHbHdvy5rt8W+7TaxjvFekjgp1jXsPxFL+NFF7ZYVlRkHbS4V/vqXhPHP7Yp8L0gEoELJMT
Cj/2AK8XwmVyx/ljwVAkWhkj18PsRZ/Ss2C5dATjKXtlAqG8SBcGIANe5Eu2Wzb1FVtQQj13Dd+4
lzgMFOXdGjb9abiU9zHZbp/dJiQc5VmEhmMRqohO0aNtTrjKOB9DWsEQqoGXPU7VY2hShTuptrW4
W8oNl4rEafeavHWGk15k6tLr9BIED4SYpBSgO4UnNiETr3F7b+nt4A1MBmmGELOrj/qxfCuDo/pU
xffJnckKV/M1P3ldC0+UQ+8TjkocEFDzJDvdJ7DA/IWL4lnyqw2CbiSd6MMcrJ/bbkd7iuXv/7N3
HtutK1uW/Zfq4w1406gOvZFEUvaIHQxJR4I3ARMwX58zeG++e/PVqJcj+9k4OjK0IBBm77XmQijS
bKHJ9N8q4JZeo7OKxELH3vXuP+nzQ/hEsOk6fO+/6W7VrAKecRphTbOaFRdK9KCvixdPX4bn6mIv
o8f6rpiX2YdLFuOPtemvtK+in+lQfJjWpUB9x6Zu5rDL4zBwSi9yzC2L5ILW9AwQ2MHOeUjW09VG
lPXCqG6hpuFRqY09kH/yBJ6QWcTa+a8uZUoITycKSh/WRv/mB8PZDhHW7lVMiXXchmSDCFiay/DZ
pHp5dB5riiXxJoZe/W3NrGLXxbfjgXe8zAESpQ2aTLILvIdogSleuvuQaXHSr7eWtf0pZzipqb6w
o1+zC7A/Y4Ky10DWKi69hI3tgFRNDHC5+maVswQSScNGfe0BL2tR76Vbw1zY9xMb9F9luQzvG+un
bb5oADZn3tPEHEWnfx99s4YpT9iwkgs+cFqhYKMgrnZryPtBtqzf05417sL+DvkYS9qKbD8WPdA9
lHOL+Fneyd/e13DFyZhFy/lTfLNrDKAvNMvwp3U3IxPNwJ75QC3ZecOZxpyll0tjS07l/bQq7oot
fUoDXeZieMhYZkADKO1tpW1Q0dU4oBbiIVnPOqCljf1b37NETLYNYICjfS92FPwYXuiJP+Tv5T7d
xhCrPvt6DdIqfhYozJYI7pkpTv5WPPj+Ud+O3/Lbf+CsJPSyeJ7v4/vyK3iOTt19kS7sz2CfvDZ3
krMgXAiCfDZT+WPM5wmOfb5k64WXv4RhQtbtl+fT9N6MAVsZ/JCc6BqJ60mB0tePzKU9onCbTZvj
PAqHFGV2sbHj6cchyo0j0iX+YOjdvSw6bau3E14nRWzs1V9vX263u313u5s3oPkos6xlUO6NYzAm
Bql66tYVsocDeQh51O2GIo0vBHesIme0VpavoyRgnOlEa698vTHx6nK8ahyCJFySPZ+OBWt5XyVM
nKJ45MIuWgn8Eqm642UXuIhHF7Pdugs6Krfo+zdSYwahpxwswlIQz5XV8FllBjvVMRk83GqTmCkr
Ks0jaX7S163nwzBCcAev3uEth/Tvu7R7NzI3Xou+HZ4Mkm8JdwHAaVJh1wMW3B2NrZUI05GdcPPU
thY8ldD/MMksZFkNeWpCGZEDmgcmQBhS4DXrISeoeSSyEm7/GL8mycYRNma3lGyqJOqapURfvBEO
1F0BQXGFD6V7FKyOCCJbBUGK2HiM2KyNCBH0djjaPfN6nc0UUvzhGKf5RQvFvJQ6FrS4td5drNe0
xutD2mcKX0ol09bSR3COBNJ6R4/JKYwFSXRwZGek4UKwQh6q8JIn4dW20L91JkEwtP0Xbsr4B8Fg
k2ebQUFs4Svvs4hgUfPc1Xq+Mu2ZkrhZZGua5exEJhYVRWfvoyF4iQsP8WdCmor0D60X3YX1iEQN
Y6wcgBoUnXsO04+8bwAYB8a3XaMJBrgyruWUplsCMJh/sQ70dv5u+2xWQnIMMX/WGsT5rkHsOz7O
0aUoS+dX0f9qNRA/o969l+QzL40BcEb4LJwfA+DbAo7vq8Q/zPUOmHRogh+kAkejRcKpaSGVE0TI
YTEZazHa68Ek8GEs5jetA7bWjQgNwJb8zCGePmWx9KMcQaGMdyG1PNHPL8Kz/V2fauSPaj61b3eg
wxANb5N6MtNkd2qQ1hWgLxhJSQBNE6zhWWxsI0C1kZo6eitzp9eUpxMLBYByp2cl+PbGPPbz2yC0
N1nGDy5zqASdAgS5eus6NmO3+xap86M8x4omU+OobqmnJR5SsjH3T7mrq2As/bnT7V/lmO16NGo9
QjuW93DnWFwHr4zKMTLqiFfgfRlh+1Y5A6RmNsQA/1AbV91LKch2Km2LtfYQfDYjftHw03ZZGkMJ
PHoVC+a6oINA9nJgv4O1+NX0VByRfyzaDsFTNkx3lewV0aFZkoLNygreDQiWfGs0RbR/RDqKbGZi
Rwe1GsVMwmamRYIuvEswea9aOrBt8hrW0/p7Vg+f6chMQ/bSFt80W49u7yQQj82+pNFD1Kqdvgi3
QmRjMaTk2EPXAKvBdyfzuiss6KCT2e38BON1AEn8IA0mAC967mEtbWHCSvalaSfBsmo61Od+07bI
/rXkOYzTD8c2SqpPXrb2u25v5la2tdqafQ2Z2ksk2Gy7IzATraCil9BBZIhcWxNG/Qabso7VZRX1
5JEG5SUZmhdDTKpMNqEMaY1FbHSPBM2hoNOHF7SSGOlNl52MRxqA2dK2CLtlOlS0k3Uv2kHCdyJX
29RGdbE4tJydJnogmyWt0+DfhnvyBtKP9UhOL4YxvLgLxKvls0UzyvQd0iPtqzScHmBbEdzkP0uo
VLOLlNS08XmU+hbxW7QYEXCsyfCB9JBN5qmmD6jpldy4Aby6nEiJLEA9b2fjU0o8C4zN4EPk7Fyr
uHgZoVokks/KCqxG8UngbmXigQDKbdeF38TTrCzZvxEunIJvQAbm5mm6rskGYKE8Hlp58LGExVhh
+rp7191jZNSY3cNd7RH46XftN6FqLwKmjd6C0dPK+2qyqM0U0f3ysfKdPYqyJz3wH8YaGdng0mnr
9GFfNM3vOj8Ek/4RRVBIqcoTCpLMoFDanGKTl79n2qbN6P4CD77PiZCgPIoALWKLM71/YNcHWi9Y
2LexWJLdzuoMRwaEHRDlwGPoug6PCR6TRZYmF/I+l07uFDtL0PYd4WfOVfAUNWmxyfuJiTUjVbmd
950rD1iaUJ83WrVM9fxxlN27JLaCIBqc1PB+2CyzJipKeQGm8zHKfj3F1imS5RHpxGkYA1ScQQ/V
IGUriUfL1wh5yXGLL22HH93CbHZhpm9jjz1xGUUt66jcW1VB8QL6kF/VlNWaQR7zOHrRvZHsXEAK
rWNsxaCE+sNA9VeS/cxotiCkinIHQZ3GbL7mcnK3iZ31izk/OECAP2D+HI1ohh2mG5fCZw2ad/UL
OTFsot3uabSo4IaDd+kVn2eyGeDNAM8K+UYEHrNvotca2WyrJFjQNqw3aN1XYVLvLEvbJjWFPisP
jGVilHsrr4+SEESN9/+KgRvgb/Yr8yBSe3nMapGJzCitjG7boO9tYCZ6gGDQtApKyKnFONXYwD5r
NvYeVkeSXlymfa2v9iR4rvoZ0rweESEQllKe8FgeZOp7BBUT9xCZwSqeB2Nj0df5gyWamGwNSfez
M5z0w1jky6rO9rNu7IrKx0ze9WtfM7RF3BMwXRIL4c7jakCxgWh7WmYzNqRW5/MncGBjxezL8OC6
yzDVzpPdkXRW25jrfBI8e0KeRIV3MB3Mn0FIyrho3YZnqenO2nfdpZhStg5tf9+aMWYPGa9n0prx
KDyRW0lds2v2Ye8DMoDO7jXOZSiYcuu53ydjANmF15CE3l3tAqMhZy1JaVrlefIkppYrpnXezBF+
qp4V7xDgX4hGnLYOkTJdErx5OrJxU46YyxBNJkFb7GXk/rKh7cNk0FaOYWG+LVDr4WDZ8HGTNGKY
v9AYE4ftUhPwVc3aMfPHWdOOcU2cU0YHgoHdsddGzWVc2MOzX1YOvBPjd1/0zb2dtlvq+ODh7Brw
Wdg9Ys2tcu8T2wVmgdI9RMX0k1ZRvPFdfLUhR6iy7XVPvsXCUNFAiR2bS7clhBOGOFCiL08IZjaX
UwKvK4GaI7BS7AVFJpamJO6GQIwX5MDRnezZKNioIyoFMiNB9Skr0n5Dg6YHqYQqSNDKziQSiHmT
5GGwGulooIQjJBPFrknENhSCGvTaOBHSfQnDtlp2iOC3SSlPJJoTEEBfHnPadm5KGyv1QDiS+u5f
fhzzatrHEIcjkX0mdIbWwK6dw+DHf/9y+52vJJKJDng/DYvD7YuQXAEMWMa6qFm1hYb5rveVdWjd
8sup9HaDeJUQXV0jMVJE0MJjSYUvJl4vMtjIgjgvV6PEuabCOeycnVtUdwcZRXDKqTo5pM5QxM3/
/NJP9UWlLW1m0qEPbTo15cJEyn0wYwsiq/pCDo1x6N4DY8TO9c8vCfICe3bEPm0JBcnVl8IceTkA
wTaeoz8Wg09VzHLKsx4OJuphJ7vLwZZsb93u/xUJ/nciQQTo/1YkeP/RTPlH+fu/6AP/uNN/6gOd
f+i25+muq9u6bgW6+xfkIPgHzTPy9Bw4A0rD8E+JoBX8A0Y2iAXf9C0XTtFfEkHL+4cP18jwXMez
PURn/yOJoMG7+S8SjUBHFqjrvk6YJvQEhVP4u4iBNmfaFHE27xgMBwZOJcGy28NEaSebgOhVI01R
UlEctk7UbeUIlDPPPGp6Al/s5P4O4uIO6DAlLi9d/3uNhaEUFFU+RVW5//1//4/DwdE9RH3Ae3mb
vv2v+sUuD+IO0Mi009qe7Ri53rjDy6XTDaepgyxuFw0YL9x/hdwa7MAWtcsU9+9fhPoU/vVFoGAx
LZSarm2YphIg/k3mQadel8KJx92E/3ary4l6T02O31RzUMAz1TT0igjBdON+Uzot67VDkPhCe9Mz
XmIe4pkKjKeKxp6Zdjad7KQAr5Vf807VmMJl0PKaMXDmy//uhTv/70vHpGMGIFh8k4P5r9pIjLh+
IievA5flwe/sabLk9dq0rF0e4sBMR9dZ+kVyBO+jryK9cdgpLaQ7vyc677LT8vMwwrC5Hes5Q3Ct
p4iNXCLKeL5d5mC2sQY0hfgERjNuDkkA/F+G7xwkixpGd/SQ4C+7OLmQ50RzR2IbGUW2jXRKX0Vv
slMUPitLZrcFzk+CPmit9OZatwAvoFanRpJnUHfqR9O2zGVo4whx2YSzNxnWk6ehrmN/ipqEsDN7
6ZfZ/UjwYagXgGpCtnGGhLAIWworIIasyCn3dl8/RZF21kZagPgoc3hYsM/Msl2TY0kFJjF3GZtI
PjefnmdeXz0qZ93oiJUnC/LsoI12M0G5TjAcUG6LleWoI6lu3aASc9NzHWBR6uY+2aYaFfWsbpxl
axNmYlBMqD1UsZrOSqp1fcx8vyI81Ls4RiCfh3huabH/BFGV7odCwtf0nXhrhv01GuxflY+fSKgT
PDR9TqwEY5AWWCTNpPV1SGiJFhlJyfVXrtsZuh8/W01axHzunLj7xFrBgfhmimHlkZ05qqWei5UM
2+krCSNilXjaLgxACdsVEryU8n4712fMYYHaKaCOIHIZDRce+4As6/ZqkL8d+yfbZmIULb3PgcUF
TO8lECh4xB2l2bY2v11P8zmVlKXFp38T4sq/XaUqWkcD6UUoLM2i/ArL7FnYrFV9b3hr3fRKiMRD
TfaQFmTXBp6YRVDDMixAmioOoIhJAPHY+bEHpBWo78Ctck020XGQ7iZpUzSLVvo2Otn19pfC4GOS
w7DBKfE0CT7zoEegN+eIbFmIrjM68jKWDRUNDfnW0KK4a0FYpParFmVrgSdnI0u5y+yyIgCmXEJd
nDc3LoeY4x+vju7GNH8xkR+6mkOaQM+e3FVAi6pJNpkfrDErQfPrTiA+ib8komLZJOyhKAI8hIaq
OdCrGwyXVFkbHFOOAdNK6fgNFbkCEorv7R1ECbvUqpye7AEKIH5xHYEJDXFdJudMfe4zrOnBlTu7
Ge6sdCD0m1W5RpFyiPjoKtxJMO23Rs2w1Ght9khROA7H1ajF3r4EUos4rdmUUJcQsdbnFnjc2qPp
GDjhPenHHGE81Cv2teu+UieG9LCpzDbFkqhg99RUOaSBGVbsNOA5oRE+xvI0J4FPg5vbR+t+msXW
9JwaSZqPwkqbTnLOX1PHcA54ED9Ng/2wmCZo00X1Ah1kycjxjZynXteAwwiPQBA0Oe2y1uj2A1td
WHpVr9MQAFRlcfYmQTkQlFW8dMVAlGLOHQskLw1RL2wQAj5SwAgcL45cpTs0VkHlbnQ0MtjHq7vA
9VGPAZyGgbDy4oiykZpoRADSQAvNU6S92rr/1Tt0W3Lbv2vAG8QNDvou3zhBjwCdkc1P0aLcPhts
o/SIg/w6kYa50vxtZaVIJEw6KqqwOSSKKBfxBLFLScuojXvdsD+bgimCJFt0PVw7LB6RcJFrskpP
0huoinRMv3bGpX37RHqqN0AZ2PGM2rczxo/NyBgxoY7xbV71mKfFMtn5Rk3/UIW6liFCJRO5wJjz
6PGQbZH/gS/nM6rM9OeGKfM6l/O446DUUIagf6/G6mUe4t82VlQMw1fW1TWbTZ6IVQpX9HhweqJA
BSf7NteT19YXhMMyvdxOE+YGk4Tm6JEdX4JPmktDgr02go90iAE30ltRp8g8MJrlevTTVoB+sX/B
C402vsEi2EsesTHRzK5LULINFVoj+zF1JqC6ZfLoUwqKhokJWxr5iS15tZSJs26pRi5G9QFaLsEi
dK6q4ERpFfCiSceMWAsSG4eVVkyrzjC/Ikunq53gLlTnPjsVBgI7r3gPvE9fH/lj1w90fN7a3AAk
MNK3USdmODF5J1H2Q4y6TkRRuZ6sMdtUc/vZKbdngH9OyP7pdhZZAcOKHc0fVpydmsZfe6RDY8bi
4xTqBAdWktNoLu4mE2NTT/bDwgX2RPACJ2zDuY2Gjk6/W11NtKUwP7JNI933ko8uMBlUCjVEVw2h
a4VrLPSpPMBv93kN/K0uSIqLxFcZe8FSpNSgjQSyESmpfsFQPOcgFAOOqdapB5ICRUDy6qpnntjY
U7w5FVZ5rZlW8R9PWMjDZ0nFaYEBHW1ljXKUeG4cXCRUMMhzvQdSbLocF1QUMe+ksJ4NYhsNG013
kqa/7ZDbyFq8tBxbWgAIiygQrYXDj51J3iJTn4unr7EzleaKqw046Oo2Y2Oswa0exEjo2k1LyNcK
PgEcxsLa2KHzInn3EO+L620doIHaWow60ySfCfm+uAiykogfFe/iUUe2xrcOqAgmPoWLaLOfrO7f
a9s7Fw6UdBrhE6Wh1GB0mdPspxyfzQql3yjCK5GbjImUlRmj72gjVGumWqZBDObRiPejZiAz52Jf
6tMyZtWyUsfM0qMPEpp3tzeCngcYxUS/j1lo1llIi8b/QuyYBBTP/rgsOKaJaSK8wj1WtxzcP5Yg
gH1odkO5CxjH6pbTosNsSxRUsPbSEzHdW9e0wO1ymUeDeCIg5xVt0cgFncHHtIDXJDVxRzhbWMiO
Dqv7AEUjmUd4fzF8oHFcqMiKCjJq6GR0Lh8mof1mU0JvKudS6cMOrYxvHtEIcg3a41uEy3RVq2HV
iJliwdsQ8VvV1yBitBMWdzQf3JYoSyueGc84Fm0PdaAusNZWMI6WmqfIXKyvLIeXkOIqHFV/VF2y
JjmhUeoIvHUqJCjiwWxv+h35SPsRBFLLYiuyZCHmLEn5+A6ggZFhM/6BjZKhWuou9ZmQQ9PIRzQ7
2ms15D+ez9TqBJw/VaIRKxP8sN/YOHVAg5YpeCop1TQ7b0IpQh360sZIAVkpY41U63jQS9BR8uea
qMuNNfEmAdggPJ32rcmorDkeVRS92nQTcaoFxxMfIJ/ZlOB5yaJT5eoUAgpOmLItvtq+fzQFxm+R
cJlbHsc1dd4wg/rSmh/M/r1V422aGsfErzxam/20RR6b9Rb4WvkT5lw6s01Z2kLTySWIkdDsTh0L
PYVU+vHV8xcSDkVGaVUfBrCfxblv8mualuda+8wRQi/NMDhV6W0erc5dFOs7DweN7WbXvAeKXlbM
Q1pDGSJV2oxKRzjTE+sA1YEiNnAMg3O1tVAHtRVLxKxSbHFGH2lXqxZjT0Uayyw+ijmCBearKpBK
LubSq0Zcl2oZlJjvOYDJ5W0wTg3/+bYGuQ3iacvkaqT6JbQQ2vUZrTw9a65mFK7VR9n37UvQKKEN
bryFVfrPdZGcx7K9pjW7Gqoj3oj05AVoxSqaWWYEEbNzoVOyD9vs67b2BZNgrkOqf0TUHAvJGry2
RbVjPEAnmOQ/es15rxbceZu9B2xvFoZkCenq4SHpk5/EyK4EQzNeusVFhCplCYqbfTCm5kxBcFP1
E/Ofz06b0F7wRVmHtpsl6qyG/znLdpFATcd8xGqDhu3oGe9AodlaNHIXt841K5hI7cl9yoPsUuJA
ZgmQXwGLD6h/EauovTui0cF/7pPgeVSF4L5zj93kXG+z46yxcTUV4GZIDoIlOBuKBMKEc7bt/Jq0
rGroY/9mgbLy1Co+L1BRRLxl9d7HIb4LIjQSat0QFEBKo5aLqkp/WCWyDWHec2x0sRNvCMsct4HU
QuWDRYDAFUv8t1r8R4nzYZbfaNcZiSv3WObmOdvWWvZ9O/eBjCbbBPMxBFtukScrourDpcSVS25I
+1SI5t4r1fySzSxakl9qvUAl4Tn32XTLhPWw5ZIVpo6NP8z3iWaOC2eUn1V3zUiMWN4+5hm5W0+j
KUijeUPb4xwZ/k6z87shZuwRPYysltfamOSsW7W3bZOg2tTtlx4ujCkxGKzTH7VFomWtBrQnoAj0
NtR5rOZhOt47feJlFWgNiUw/y8G/G4zLpKPu81OWSJPZf7PUvNquS8eNqmfh5D+dJQmolaB1G7XP
HWLY58BmFmz5Dok2PhKzZ++H7q7Wi+S+rrOjVvNB2JW/Ee6s7TRNvFuJ89Lp/kccQF3KqzN5Sqwa
DJXA4ea/S1Dw25Qzd3PKdIYYIZ+TWfXc6PBubVKAuOx1tUtJKpNOGkrpYWU6hEfNdM9MD+EiogA3
CDJwRnwcqgZgtGzXK0I6looDf9t0Iol0C5yOeFBMCtjJa+aEv7xquutJqSC+k6UFUJ8XlwkSogjk
mjZjkpzRE0N4TbbChmwozGlbE1/U1wGNxJCEAwjnwS6OrFOZgxdA9b/IgHWnmZMp9R7Okm0ouWr6
KNyMUifOoS/vmKzvIp+VGCb0vRnhlQ8a1DIQNenUldSfK2P6AM4Oa5nz3PPkXkhEE7pL3KFfdE9c
jNXBCZL60Hk1qUOUnEPovBrMRrJLVSwl+uXUR1keeLk8ZFbaHIZzmceVDqfENzZUex/cpK4Of32p
WXge9HJEuT2YaELggiSrWzKvTtiHXXhk3SVlDNdavljqqW8vgpZJRAa5uu/tl32IRqMCZbg2x4a0
VpmcBF2HjU7G7kGyEDt4Do3dyPJ6IuenkLWbhmro9kU3TLrR2EH++tUfN/GLAYU5mbx/3pBQN+4I
JoAdcEjKnRj//jC3e/91478eTP4zOvj2u9uPt+9uccK374LbI//1y79u8//93b88KkoVKlVUav58
e8XtTUonxav61/PcXl7rQR/vOlIY/go1DuHFxykyYKPQmvZ4e3CIVHbx94MS/K6CZNyTqDAdDB2h
ruVqSFj1wiZfqrHIVWpIPD5YcghhXdERQHfNz5HnYt31BU0FLAxB2JrbIQcK15U9RK5r3yHJ4VgO
h7CP8C62xPuRp+sees+mmwGDh46AykW+/fL2RYg8XllRqgEct7QDVTDk2WGGT7GlWwDjAcmJ+o7h
1DskNdJMwjIxw7XoVkJ7U02kPmpNbR5iCjJolOTFJF9jo2HTIIZHfGWMW3XIhmMfoTppx57dlwdT
kJiltZEXKMf0dMt1yxvU2YoU5InQUip3VQBfK7ZmelH09xJgWgvc0i85WMff/bROJzjiDUl8UQoE
JwqJiTRrEDYwHNZ2mgBTYCu/Dxxk6r4eZogRcZ6FoVqDaPUG0aTdxQ9OC1UtLkGGcyAPXKvYWrKE
BQSSCeqJz2kmL7Ws6K615YOmoKllExCwXq295CXSI8LJO41E1j5lQEP93RpzuLN8bTNpeDNhNiQt
UsicxL82zM61ZeOf8g0ADnJmS0P+qplFYFmdme1pGJ0IP7lYfYQRhFAaSBdQUc2nnubwccjx+/ZC
aQlBIJmT/eWXHsonAfNODsXvoMVv2oruSxRbOYLKHgXCW82pt+TznZ20f2hrpLJVMd5FMZ3yEWAT
krUBR5Lt72kT3JfdsJJtxabUGmij9r9zY6ITii4LwE2osbsjiS3mJbucED4I/yo08v0INmbZIWpt
CAc6jYUnGKpZAU6RtwNqhiqtNrJdkQaIyoEbY3UndZRW68ps4sexcF0WLRm2QqdBt5HjoSUdA1ds
m5aIy5/IKESiXEy/zFip9aRV0yeIwNFhJ5xhJC6HCM/sWEwPstCMnZdOuNMFqVsKmm/jMAcd+C6E
DDAuy2MQdIRVQFvfyxx8ExJKnertIrTk1bAb6GJUcYfgCTAw/njWx+Yg0dpmA1pryyeI3FeuQbHD
rYS/3WWTWYfdb14B+xUjBIZp1Ucni1alBEoDhwmX3BBDz522th4DxdL9VRQrrwkO6iKhkR0l3XMa
mNVDNnt3OJVL6Byo/6oP6nEET9r+WuLk2wcA/izZhQSo1F9sDXfw+K82U+M2YyVG6CWZYyES3zCj
hpg2PJUgGS51EaVGxjEG3fAA4/GeEwjxeaMLDmGyMXW5c9wZHUJlb5wWrXvvGFffyeHeRjixh3BT
thqK7RadBpjDV7eLz5QRXtzQ3/YWgwWQrnPlBvcwzZ7DkJJI42N/M5JTqw3Ts9bqn2xcKam4RP5p
1ZtBAPiSpJZz3dLMDrAF5HatQJ7SJ8FZfOYD4JuBKJ55QupNCfUBVQ1BtgMakK5Bnh2Ne3YqxHaK
z3hO76VhHbUcqUNSPrgPdkyTuIGN9YB1kMm43kKSuSPLjnEGEw901ktbEDfd1xRkW/S8TkjRxngo
R6QHqEWYzFwaryW+J591+a4R3ts0evnJxIajqnOlO7fEK4jvIiBqTm06ZpO485IqQjGP6zBIxCKd
sbrMoXturLrZid7aTGb83NXFfZCOWJZ6VXsMjNMg5f2UDv2BeOmtlWAgofDNhZpj+kn9vd/CDgux
1vcD4aQ9YRotQP+Z2sI+dtotohMdtmiK036Y9inhUiQMZucBkSZjp9GvKzdujhdL2g7ab3ZnqSs3
YRye9S6g2BTlGNIn99WxnZcRJ1HI7qVq5VqDB9GZw+s0BWdWcqsAXtoicRxSNTAyJO1HON87RfpM
aOaWoe45oUcvZ2p/Vfjm0dxDXWq+dZJ6r3B2nWsdsOyqbjJCLg31LAsS2F/ZKrLEU11AzKAVFE67
Lqk2kLLpcLBHLOj1xRCtzBrEou+uZtOj78wWBzMg6WXjBfnNl4UbLwkrxL30DHol41zkgiQwYeQr
iJBL4efbQbBWsfuvNB6pTQggAl0R3PXC+QTfSTeMCiOldTolGtLWNV0ycrDM+7qqnzvXuBJPeKK3
5SK428M0+wzoEDrqlCaXeXMnfS2+6wjG1dpwNUQhs3Rx19XQZ9t3cibXo6edk7o5+bZ1H4vsedIY
NuBr3adyZUvzMzZZBsN+35W68TpE5sVzxSYipQJu8URZC/msrTKh4cY8jK04ZinW0BqosETDzjEv
GtAPs/mLTOSzkUd3ZjKcTLh9VEoptM8VZleiy5K8uHh6ftdErNXIrQCiG6U4lmbkaizIKVPZKjwp
9x4t9lwIg/ozgVroiMc16PlXTbdwg0YXkuZe1UejHirxhp1gZPOpjJnNfer/IoUI2Y1PUkIj30Pf
/SIM8xnWaYBpZhy9l5yPox8JMeQaglWElfPFARzrwAwLfHwquUPHS6mrcm8fze6h1opDYPQrIwMD
79rDPTV4oklwh1AC78dur43XcZKALCid5r5YZ3GEJj/6oJ7yOD1OUc6eUU8RO3Vk06CYzCUE3jl4
1Ao6FAxL3TbPBVvVI/SzeTVw4KeckS2BCOEXH+UcHbrq7FPUycEEOqm4aimBtFasfbSMZF1KZcn2
cU7OBqgIOvf3luZsm3sM8neDRk5sk+r1whDZ4+hM39TE3liqrERdfzXJ0U85DUumqyX1g/1UGUq2
cxwLgIU5MFQYizPAqo1rZGh/M/8yUeCA3xezwx52fWNb6zKDJZIb3tmeSiAPbCUpihZ3oSdSqiMk
GlJeI9TioHExD/axQ1q1LvMH1tXRanLbeeUgShaj+K5HAmQ7lSxiRO5KR6pbaM4RKfsurUtGgxLt
v4sAu/NHOI7i022Z9Uubk1AnfpA5FfvBXWGMa4Mqtx8Do6uAe7TDTyzrYluSxNY68CjDEv5h5kTv
SJQ52ni4w5jlwRgM60GT0arwHXLjelTbhFMrmrzYa176Yk3sj0RhbosRv0YWk3KnjWypiibHGm55
R9egcpxqj1S4L65mWYQcMNG7IzVaE1KQPQ0HIzUeJxZJqvJC1IeNCSdkOxh7uC77YZdq+jEdkbEw
+n0ZRvjqRFqy7Wr53pdWtKG+NC6asb9WNFDjkY80OVfV/K6DB4eyyZxeTxL+QbF1NGZs295qVfUm
Tc6RIS3e+oDCaWbhoi8TGGUu5TYm13tzgosSDv37FMebXod64lUCTyTCh2WZaC/E0XJMcvGiyeke
YuILSaUrz/RGpMVNs+iG/piamFFcEzC5eUIppmNbxMU2VMmabhkK1Fn+BAF1lZVDr2tR+bgjnOA8
FP4LfiyS4j7tmfU1az0XuALkCvbCWZFc0lFsh9DGZ1a/w6IzuqXjG58CTZX6N6GLYL2+7JULpRk2
riMBcxY4MethA7ZdCbGoigl8DYVD8qWF9QO/rbqbz9xt/vm3hOgom+V9k1NGR4jf+8Wy5QTReQqX
h1ePlqCaErWxlfFHI8lT+/OuZlwzGiEWUTcJ6F2Nxe3pKifYqYfocdVlYYiVFxEnD8dKXv1I4uHK
Sl7m+aweNxKY5/hf3TjkOfrY9xahgYJXvarRKl9nxJNJ9uxjGgb3VlM7C0o0akxIdQysnu8tDUWt
+l79jX910CwASmwt3GK337NINUS/blIKFvrnAG0Af5sV3/6vae+yq0COs23wbwdYuQLur25SA0RV
36vLMeDx0zLAjNzusHXZ7dG0T4xDGN3o33f6j3ryspsw7fAIaTJc6pRQLovQJe5BvnLAj7IIKOGU
XDiw7Z2FuoV6vjquD2jaYIPC+2khF89FeLWSYKeevG76da3eAI1rKxv39JJH0iXVw6nXpZ4WRjmF
TwxS6r3zGMLZRuy21L1jX0ekhkO4oGLCn4F3L9XhUW9PHcL/fKsBr8ocWc1RNxMgpFxo/SSZIwTC
sIdzW6ScbfzuP9g7r+RItiNNb6Wt34MWWpgN5wGpE7qg8RJWVSiE1jpW358fkF2XlxxyA0Mz1k2d
icyIc9z9Vx0I2OKRBM5leUwF3q+7P3TaFoxEzzoP7fAukocnkX7QExIaeLkMMq2Pn6zBHIsJRRN7
e7kJt80NRtQES/J39sl2HehQdPRORv5TXgq7BzwB+TQM3Ze2/TFVMN54jjwmqG7y9VYeIZ+prH7F
N3//UBE3yieIKuckb8VbXE9jykq97tIOR1TeTl7OnYYjL2O1JCylC17oxynGUHBId25ZEXTwqleA
WH5JmJDJYLGN1nNP6PeWYN+LcmgJmzdBOiIr+fQotqF5Q12XMBONyJYYi3O2e4SNQkGo+/ST7fZR
mzlcC6fZr3HxGKVmcKkX+nEAMTdRVMRuqnMsMYvWSw5FP+6v0zCcD9ARPuugO84zaPZK9scej8kL
d3LwvmkRmjXpVRPhpBDjSBWY93QLPyQJD8Ddu1U0CLvhQB0LnPxpigYBRezm0a46YgsLD9ODboEJ
a3flqVyPsVnE+KDi6D2Wj+Hqw9bB0bihxmHckJ+hS9/L/7EZNne10MSECtZBGjIlvG3cY+YIgsUm
spni+FMPR0RJ3k8t6JtN6ywvPel5IDWMqHUCKo4rFZtjQTewWu/JWtM3q8S110VEkdMwTDE7RP2+
OP1DFlEPrQ5DdtcEbbIW9gwbkqumn5CCOKdFNqxWksGihiml5K1u/Eh/VONufHx4ZJVgarZti+JK
E7zSEASGgV1Okhd4TGIdF81OjkFbxZgusfpZDIWXYrnrB6SPJPZcR5DZL3D4hhPcw6Doyuyn3SZY
H0R0j+bE5y9/VX4FWGvlb/AndrqGlNcF3D9NrXHUCwAkqLr4z4S7pq9fytooryYbHUpYk29m2fvV
AGjpfYT39qA/1MSKbgHT3sMKafPaoHQXkALPjuRI9pl/ocBJaudj6TE7KGMG3Sa8Pvjd8GhDlMRB
zjYcMFRZpuVguVW5N+fxUq9z+1RDw28lSxnDTmszCZjpmNWVGuHnp6LiYyrmFZY0SBWI6Mo5rzFZ
ZlIaMstGBJFvJgPeW149RCFFqjrQfQ8DnaF0d60RODt7Rmpc0Mks3pgcyg7QryzqjgoL3HmQQ77W
PJd+HCN5p7lyF8c6LRq/6jAiYifAGzzEP5bOMl17VEvAKs6t7p2DSntew/ln4pO8nAQp/t2cY80M
/8LNtITQe5IpSbUpTzr1tVM2BLPZkEhmq7r5oBWUvtKDx8jJCs1N6GBleZ2uybQl0v2ySDguJt19
zmcfZ6KJwemQO/sxoG5ZEyLAq+WQLDzTS52No1NRwQh7tISZMbFGQ6PvZ81QTIZD6TSPRcmoOZ6Q
15sL0ea2SXryeIIqTHTbixNWPkLS4MGd23VfGnF5mOafVJzVbkkX8wCn4bLv1otwNl91A3AinnLi
yEFXlpls9mEq76y4+gnejV8vpMAd3PDzEDZ3QxdfkU796efXQUBp1OQtdq+EKalzIYQxDAFifoLr
QowLihjABxQ4I00EwsirwBA7bnM3x7C3SFMlmINv+AtOFUBRsaSKis9DkbfBjPndnaxrg3rfy6GI
9BPlEdoeBGMcSqm4RMdoFgQ9tt0JqAuFQpon58HHthq4SIEGbQ4uR/nxTqQE4K8wF+Sabld3zup8
K2AQAvYA3HACD7V50w/WM1Y412mJhhPIMRurq9FtdmwHez3FaI+iLtuHHohANaAOqvZZeDfrGDu0
/rhdV3hxpUVVJm8ygUSXofGS19V7lzv4vMADqoXFI7g7ARNbUruZDnECFy6HWe4jqSz0X4KfKWLO
OrIO86aXjgVvglkxgawhOC09mh2j90iu6D2YIkmfi9TRgNLqY6+VvZtGcWfVHAtlEL9pE2Ya2L5e
mEOKodZExoA57+J+0LdOyIbfr8Fwhd7sZtbnlzjq3mIZAzkjTJ4kdlpEBXBkIKE8GiszIqKnNu1c
z/QkVoYlCcJyl5SFPcbkHxDEkL+nCL0iRmRa5HIiDHAi3HY6TkOOzQE5MlcFBu61Y17Z2fhtBfpm
dMgB4o78EURXgsSHJWVE0WIkWnU7v7Ie6i5ozoBspF8PM5p4mB5V6uSnwLVvrcp5T12MfIbuh56C
IVsrNUCp92QP8BMEmNgR62143hfMSLjaOQ7NFlLdOGHlS/0bZW10MfrC0xKYaWjpHuzB33tgUgXg
XBt1z9kcHFKHb671wLS9/rNM/ccv8tTUfS/rT226T6pTaQ+XWS68WIH8clxSV9M460LrRA0K+Tn2
tj0y301cjxBquhbSSFS+C2LnCsg+r3KKLsmngIKuXz935vRA7gDDGvoNnLCdDYNgnBJqFyV8+63E
c0PXUJ0p7GyAJULM0ms7ra/TzAJUpWCfTRCzCCNz3I55+sXl/8rhu/uiT/9XORR34ER999f/tiCc
/4nQbLiGS2NisfNY8M7/kdDcmpxocGB7vArhUCyDAkVBfn0/RdRQOg9kOPMDd4wRbWxucGreKO5C
OvAllRqou9Cj9J6Fb2ZjF64SMUEZWvPqDrVPjskHZVEYeCd1zQnRJJVw4PhOmnMcuQcz7t3rxaLD
0RHu5gP92wgcGQiA1wwNbucTale+t39PiHb+mU7+9WcTNGjwtwfyxfyByQ2NqypQmPVH2rRjzsKB
bdl14EEe1dia8Uu9zurPaiFH1TQc56LxDQtVuXAuqpQTgk4OVgDlSgX/bhGaTwwTYAey9EkR8p1w
cwqwNcDNR6K1faTYfHtqF2XARt6udjnmbGtmXDyMLbYjvCBUg+RTyqZYjtNMqMizxe/xxbUXgkNZ
MgoKm+WOKusNMS/mUqxwhYvNCNTKk6+jzMviy/pXk6y3LQ5q/+FLs4J/cbTwh5qW6zsB4O6fvjTf
8zNv1KzuqOFKeLHiF76CUXpSEiksdyYCzgQWU2RKRY8AdTlVNuM42VpoWK68KnBZg7SnsdRuIjwn
FDlmnSi91pXFw3NJCjOS/DLrCe4aXQ4hTOrvGZO+fbHZbOtpNMFxV1okITdEU3Jcs/a+H2c21fjU
VvsoZigtZ+C/P2a8fz5mLIdFAxWGD5PxnyQI0dBkZpBE3VHXCZ1K8q0W+vjUx2wThRaBb42o1YVM
r5s4CRGlg6KRY1mTPO+EbEbi4DhQwiW8der1ymoQyFYo912WumI8dTUUS1UwzA1uIDANKtlUIrt4
X3y+mTIIHkuSrjaewbgFDgTrj3YZFhMYUUD+qhSuTkoAOrGBn3mNc0wxdbvJq85kgcGkSmcYHvl8
9HRSytdF8ZDwRW7OTlefXJ+cF1f2Njs2Akw47BN+xv6FH41YAufAQBbjo4QW/BC0sD+zd0w2L5No
ecqgJqweVoNqdwWuqinIUYqpQtlMgy08bgZg9qmBifUfzD6R9/7zAuZZJqIVS8co2/X0P9laO4Nm
1fkytccUd/7tSLF66H1cCkwbzk453birixlL77GVEifkug1RVWP8yZ5cDxCbzT56WuTgq4VnVTYl
vszFtY++eKNVPElLypcWe5agBL/6WpQ642TjadyNTbrTDPO7Pq0fXhK9wz3bT13yaAb5p5+xcBTa
A3MWNtTWBEOBVZa1mMR0lRhEDu9rUddkdoX8Hu5bIzxOO2Q2pI1xsouXfEfg9VPYx6i862G6DTyM
bdf+Umswq8pGc+u3hMiRQOFcOtBds8wqji0wScxL45Ux4ywwttxSGie0YNukaG47ZnVHa86R5FEg
kBbaYUpBHBHn5cS4MdcLfHII2Dard+Hge43LsJMFT5hhis5m9TDQHetDVvw2p0aSIs1t8888iPa9
z9rk2FSBikml7jcp5KxWu9fH6LPELkZLLTgx3YcqKKOivnM1EMy2JL5R6SyEuNV6zuMatlfSF0d1
8urhmRhU4RMr5bu0pnTR1maR2VCc969T4LyGer3NHBxG2pGM+zVoD4whr5qViivQqBHWCr3qWr0J
MYiKf2NrMWWak33a43zfFAVRfDF+0Skc+oR0lGkNPpYyesbH4qiYqn38vYqGH5oprxXTQwQ2nndI
IpyimGk3SRBHc8tdIHboBndaRieaNOVV63qPmQaDV1hdUnGisTaFDJLjWZFf+Tnujgg/8XdS/LZB
+o5y5KTTi4E+sm2OCRxSnyGCFzPqEAKdHQM7ZQjiCS+DBdkRZgn2BPferrE8gs/f4BXiSytMJbvr
IEbuu8G698PqNZRVyFt5c71vnpPGfFUneNzWMdE6832cjjAA6ggBTGPe1ekcnquWHr9j8BCB6JHd
8uJH051jaSw29D24IKcHzFM3vtZSyhWUf0ZAW2R4+re5qb7VSXW3iG5CcnJ72uOgY/PXwxyLCjt8
1Bieb0PD2LQWJgGq7e41BiejwShgpbw3hP5YaTwxnU9xgnd49J1Jv6apwzaOLw2jZfcAM8ot/7J2
YfinvZVcEktGuhHBF1FZvk7Fumt8hGzZBHANMv40ZBV2LtDTHIS+05Qld6k5nZbFn46ViZOd7xX4
3qxjuEeQxshiyL5VJY7WuR44B3uN78iFTE9a5uaYb2FA4fvT1bSsPxxMAh4wZcisjPyhGC3Yioil
9578uGE5aok28XomTgl8T9xVt62HF1HdY3yb9Im9L+MOq1TTwhO6DzB2Q1gxDPnB7TUH+J+olCrA
Y9O0ejpVG+CuF2IPJE2MmTpnp4hBJE3aS3KR8kvsZvLUz7DKzlaGKjjTyvO6Ju62nXXrYiag3WRq
fhAda2yV5anoF/O8BljvlHZGVKl5pw2GUhSvm2LNDqu96hC6Xuuladi8G3Ipne5zNrnV0ZgxVKZh
naGkWWfP6/52CdjQyJDYaqZ+vxquKVlpWPpZ5jZ2rUc3qNZz0D9PTeIyX4KKMi2NU1DBc7EHDBr6
5FDF2QxfsdEuTa+9hPIwH5tw1S4TDyPjdv1UVzq5RV1CUQcI2trQbMsFqzzfItnM8q9XyOtH2/aC
yxCLlINfWi9JE2RXc4T3mLUW28AoHKAp3IGirroe6H+O1bTeRJ6XHvMU+6gkH6Cb501xiaMEXkxj
Um8YIzqX8WjeQaIjuEk+pfoUlkdAYWl1n1UIhyWsyhbyQwKk4i/4UNGGktVr4SfmjwczWuKTm+fg
Ow1S3TAlTSHh7fQquSx1vT/W4j9kAB7uLPFm7WAIXvrFM9HKW8t0olMmHrC1FCGhUcGnm7v5gNjs
3o56jIcc/+AZjFQy6k6Alvk5SPX9mix48pgf1pRijDiY7aXd9O3lHBs/G8jp+wKfBpTnYmblE2NW
ucsum0fj5NkYx7hMCS8nk7zjlNghWYsfwsh/xg0lQWSnQ2cJER1hlTaU9JCWlV5Oy73TLzdlx+kS
B8Ydfsc+tlMr/EGtS4/zAwbHBm6a55UPMKxRyWAoxHUhj8dDZ+TYjy79QS9cuuSmWbuzo+GON4SS
VwSIskkX464UETQE+/RE2g/cY5QLzAiNDGMU9hVEJmeflVrImBgYyWtEUHmPE7KMjen1CV1efJPA
EN+aolGhGUsuSkqzsjNwomXxyzqUKFXVw8zCI59EF8bqXnxUEq6q75kAZ+Nn5MLXgbCGt6SUalL2
Qa/+yGP3yS7WJ1VdFCMGMOBkh8kEzov67nWMYDv6wH0wufN3Hw/PjAChrS56Bqdi0J7aPVMe3F+o
3fJ5Tg4xgqrFqfZTm/1YouhS0bNJFXU3HoU0cF3LyYhobXK1G/hRe/UpFWFaRkRrWNzN8RZSI5GT
xo1hY3YNqLJZhwD4q3tUdVK7sH1MUUEsMXQrVPvtRhvozhjTGAy8N3hc3Mv2qTjkiF9g9bes/fwV
ZEak39aQ6W/RZe+TUIN1aOeU6e3j2hTvwocV9rlrwUBH2ASUKE4b9XuCCDKsVgyMmZpPEVa1EGM3
ucsr1RPUnCq/6kJmNz0iRCsDh6ubDYr6c8pc8WIYeJ8e6nPWQDrTBhye5J2VSGaNav3iXXH7x5jO
3cOZmBy7XZFNB2OYHtc+GU8lYXI4EMXXbT5hJtntlWZLEYTnFhlBq9OLjvDsd16Dsgwi5aeFx8AF
4jn0ZBb9bTOv/kXiFmejR/maVqJBDczjrGF9qGNl5qxgleYd3S3aEHd6dGDuFnnyuTY55yoQ1KA9
ZjMTB9dFO9AuBF3AUOnJ/zSX5g6bpWO5uAhN8PmTBtoTtvHQebewJW6norP2YweLq/faU66maaIH
DAjMCNs7PWd+U0S47fT48Q3VmXj37ZpbD7kMNGtR12gp8xi9CfBUHiharCvHhDdFpz92KF/4bzIx
q1w8/NcAQjFoIWuyCZmi4eBrhVYGIIMkIwp/jTG+D+qIWGOLWSRlJLFU9Q1FNLaIolSbQ/oTAqFf
vKA/pEn7ijQNzyy+5KXPpq2eTiiJ+NDdqRigq9gz1RPpkVgqIxiwhnVFolu8d8QJdrmGzxRvEDkh
hB7WB6ucsS9yukcR7disD6y2zYvUnmp+ENpUIti+4U2Wf3ZN+5ABXSOSofYtGNqkKW09eWpXCXHZ
G3/yvuWLddNo/XXiwYIOW5jOkgevY0Y5EuUKNMhXF+iYXifpjWO6PgR55pKD8zg5OeGT84tuwIc2
SXoFDubniZzEhIfAAw2mz7jNex8Mt+DzTyICKyr5hdxf/hhUu9FNgqtepKiJSJFI7eOj2eB0qkXU
eInAI/VjjD606LpCc860+km3ws9aW0k9hj9ZId/Zzh7mxEgw76aSzxouKWG/MZmW9ljd5uCtrD5I
XUg5S7ToB/GkyHmpUtmwd8T8va9T836sluBNL4pPw0QsIOdtb8T3rl8cx77+lYXZyZABSMHkF12v
fsqW9mNkcmrJZ5ypf2tvSLcpecJ8xADmUEn3UaxViINHfSosnKZ7wpRoNI6TxqkThLaz1bSJxDwL
cePQ2CRWwta15vRTTUR8sZrTQoxbGARubUB3dbMWL2Q/Gg9+5n/3cXFhBrWTeinGKUgfiQ2Ga8U3
INKhKnovHRuF5JCNDPUuM2nYv9ayiB96qtL3YM6++1H8q4zdhml0jZJ6wOTaC8s9FqpLTCcPSZzl
sEM3sYCGWhNFtXWoq4EGRzR3nQalcWy8vYhWpB+XlsRZaK+pyXiTLMYyrcApnUgDpa9Pre9JtiAY
FIWH6o/qmF07ivG9rXpO+TF4VMIppcAw5KBqFu2pxNeoRE6tBnBqbm3K/uN1iFL6CfUNhgrwSjGz
myj8CpkzkyqXbayvbILkOBDzUsw4BikAQOlzdHSOmE4y8vdws1Jdh236m6Tb4yLUug51L5X9aGj4
F8LpCG6GtT8UFdZ5BtyTU9IZkLFcHxQnyc/kLJZsLU+D7fJjOJepHZ0M23Q2Fn5t+9R16ccg/iPS
1W7G1f3W1wR/48kIxoNHPOqhn4usshk96NS34YXWQjynX0NPhtn+hlGGPe/rGEqrnrjejshTs+dX
VIpYPVnYicpgh5x2zjFDN0hIZChCt6c+gp2y4k5h82bHOvp0Tm5ttm+7uWR3ZUVKC5rFxka17zGg
1TuKg2yydw2+jsZiQMBAdTGsATZMtY7r14KQCLHGWQlEJ3yAnYHWiESbh0YrbxXAqZpck1T72vKu
Bi0DZ2f63hbVGyHg+6hab7qJE1WpbkMPvNJpMA63fgzB/Bho3bwlo1giTUsbbykyCTP3o0IGse8L
76ouIdAupATs60W3ThU+dVXM7EE3UfqGR2XTsQzacm3az3nk4JQ/jQhLZOLjRDaav84vr5hNn70A
7cHMEtou02eVafA/vYyTriLZPb9LE1hCPlVTJRJDpVlWypN4Jbdy8Yipbt4U5EZ68bT1++VtDYyr
VF/vxwKbMajwDMaCTFgK5bYJ0jc1tkIpykIeDz+8cL2dxc2p8h77Zn7GTWfnZe7jFI7XbeUcfOlf
B0YVsMbQbImvQxhp1a4QlZfAzW6DWJYPr/pJTRenUw03s7jKGPkkFYRzHMg79ju186V1e9cNoMeg
mXtRIKqzK7MI9G66S780oS5lT4ScsEympIYOcOjC/iKX8q7pWZ7VKVcIIqNADQGKhvGH5xoVE3Cd
hOLlObfp3XsOLiu9Sxz9oxw4Lwlp348uK2dQ4HYgk2Pfg+uq44arPpifRT80UosUhPkFSRtYC0OJ
ckUTNawa4Q7Og0J61W8I1QKsPmXo3ALmtzVBEx7YROc9AjSxs0iNVOmsTIOPXA7+9WmecVcVMF7T
tV+jPb724XTPOAzAAf+3bXxMXE6PmgGGOhq0NiGjQc4LNUPQAFiAfHhB5pOHRfe+Sc0MaTPbKuRC
AVi98z3EdUtpiQKkzRcapEZnTTFl9aOFQeL6HM8alAYsqUvqYWaPfFaboSGGW1hcLcKjyBhBEZEL
TwlP368hZk9VoIaq83oVyQFZD/TOUksPFn4K9KAnrS3vAl+0vSy8Rs7i21EzJZEG4wG2N4XQfLRk
x/OhfCLlzu+kHrOqeUuk/E70gnhDyOxLKi2D0lN9y2lsv0zUnf7MwEdJvIwnb8XxP8p0cMlOYxfD
PJ9qxwiHy8WOPgXrS2L4KSvuf2N6UK/lCKq74vYHfbN5pPH/LDUk0bPmnX1++Y0SFheyjrPqM7Y7
5B1JCzIDIrf9Ts2b58iAcAomIagL/DN3o1PtkSpT71O0h83UEx/ERgzVDMzL52cp2jvkza8dze3a
EFe7MmhamGXAqMfUPI9f1TnUGMa09+YWwQo5sVG17PwehYl41Igkzp0rDn8/usvWxt/6IsAXNa+n
feQMKVAxBQe0JZQZcmb6Yy5O3fpKH6xWigFA21jmXUahNKemfBnPCuJYC0wJavdhiZ+GX86C+d1s
s/eE3g26nPeSlvoiYHSBPwPwUpl/Wl75nhTTHbGkyC0jDCRpbnBUayy4x0o/qflUt2bNzll05dUi
ZgKFl5X7ej7Y6AEqm75BDtYlobbvZTolZQsYWbJdOuy0RFUo9VwiVghWgfxVFIiKNuJY+Bfiukbk
BKA29CnUmtrR8rCuQxW0KxMs3Zl0cpJzYgH7nJ3Zvjcj8DJdW6a9jdh5qu2jFVWfijAAxR7MtCTc
wyIZ671tNYzzadSSdaBAidx3tDBH+cpY6YgPWPbSziSirbW74i72qI4F/JZVL62HHWz/kuYosi6w
HPyQGeQ0UEMqBTf7x3OElw5ODhzXfoY0WEfrI2V0zeh3QCeK2+tpcsl0VX9CPEqEdImTdRW78MIf
FIJRyrE5++Gj8rXIkFmzR8L+xfO8whMgqwnzyRzzHQtTQHHOq6Rinu5H67dZAzhrTL5uZRhEG1Kb
6FWjTnMhA6NpsVGb00IQeWE035bcbeh4af4GfpagRh87OBejhpCYw0IVKyih7srSR0cbf8o3Ku8W
Wy0dmSg6OhNIRGbSBclDoGeEFOCJVjJBJjEm36sxv05jamzLtvgY8uRaKqc1o0Sjtt1jaIequOTY
AVZ51g3GMCEa0cLAQdZcX5oBAa7HoMOVQsIxbQP/jvVSrRmd6NJJOQIyRj95gY7lMmznPWPxHR+X
Rg8w/UsWT2UzD+TVdT6zXBKlN61Li1fN67Kh2siQVNDtRsVWnC8YEwHviMKhaPtfOoCHho3Jhhy+
tC0+oY4y3A090qkD5il0YLYIbp1+3MIlw2MUay/YGONPF5thOdzVmojxHW83pHuFh+Cbe7RzD0iJ
EkyVmXrsQ+V3fvoVEoihuErtON74eNCewTQ3U6O5W5mBK8sCP3H29FE3yqrAEFF8vDDlrRzEUgU1
pDp/YstDwMGYFwf5wiI9KbqS2sv2wEPraL2Zpwy3xKSFxec9LU1HKJj/pIYJao6hdQv5laP5oMwx
2nyBbZt1sD3RA40Zy6gfxPTQlneOc/xhcYBcSC4+uKYf7btHnCDBYTKUWYU/INf4XGwMkDIN6Wnj
OA8xCPhFqa3HuecYKEs2dj0YjX2Fg7DYvBReda0N+LUCU373p19KpR42GfSSgO8cg+mdT5Pq1MlV
jFLX90e2ghVdVzCZzUaIAT0dEWP4epOPnERVyBgyZh2ywobtOsGdvjjHxrCJYtIhQN91j+njSLk7
T/Vzz5Isk5WiYh5j1MeGzsgLIP1BHv5UDXS/dg+WNTyP02xviBHbZFlOEDiqYWT//asGajsN1nae
SCtiYnnRTTQYnktcaF2dllynBHTXC9sTqq8M6mGXvWFwjc03SwTo3Ihzv85aB2XL9CBnaIh0kmZn
1xC5pty9TEJ9gVJn3xfC+Min8aZpzRW8JiGLEQ5WS0zdthDyFM6aeulwVjKc3Y1sLdHi2pjNMn1r
mJJu9SDcKspF7/p0nk505VKkbJqA9Thcf3kUtnBzUL2UXlni0EU1qq/Fa9GgxnBaXIBaj9ebU4e8
doJoKCJ3ijwU4966XSLa0y5kUbLz/HV2MN4E0+qM8Xvad5uBRDKMQd8tE0AW31EmGezkLJLvynkn
cQFAGocX1WztU7P1nRqg8FM3VCUvylwlyZprrRofZN9s4KAzuMcv2oZRrFr4FHTIMzjNuyj/WQ0v
aglV61mZvuMiiW1DDZfSfsmD5BAmzAfccca1vm2vPbDXPW3+uxY7O6Oo7+Pm1+gP3+sGXN1P+c1y
k5ItgVW3mT0EmFZ21dlCTmKhUVYhFOP1BW5+zF/fpbsrowBPaCKkIOpYpcuQJzo065WJbzj2AB3z
GvjLe7sOLrEMPxRG9kOZchQaK1who2k0BBetkD6i0H8Meiqw0KIC81nOZfrlYQqgOB3TGmPJmbzC
OBRXd5yOeU4N1LNBT3gIRi85KmMoxfSayHggi5t5HmeHgH+ZC4nWj7JfUJ6ojEJyLe0m+6WMhfBf
BV6qrC078MuQ2r/SLn8SAyPZNvUqRaRRtR9+1V1DovxQcB1sv8PS1S+rTx2E606Nt4v4NjDlFM7Q
2MO27EB2Yzn52r56RKJ5UgCw4YHYMaC5sIPgDi/A2xC63w5RBkttBOe9Dx+kfZpnyvsKQyYgSYZ5
oycOVlSHhVD8Bru4dnEV3ayl9ksNh01X5MTzyHhq2ICQQGR1+N2NDiZ82RJcR3MAgyiCJwM+h6ho
2I+Q3zbqIAUYHTfO6G6KzqgEiP82xLBn5dvn4IbXAwBZ9PUVY8Ir4SqhXjiq2k/1bpV2kxThjtxJ
Eq7cxEEz4qH/aiE+Qsy2MGiCopscZjs79Kn7YpgsybBNf8RCqY0NMik6E4iUOsRq/W8+Pe05GeuX
3vCbLfDOJnD7G7hmEOHFSky6tFkskdD7YdCfvMnMdyxyrAM0hp8yXq+6x86Gc63am16cxhSMOgzm
h2OTRj04HzlhCpea2ElIZyPT0YQdsOzwY7BmD1kiLVvO3Z7IZ4UKYkMNSUf/lnTQ67haoQpY9Ge2
05xx62QZLb3vckKkBdQ0E12NVNGKAJd1VFremrw1t2lLQ1HIHxpLBdAPt9rRbYtyF84kmPhGd6/8
u7KV7Zq0MXjzPh2giXcfcOvOhRreVUQbuCM5guWCcFqZQNYDwk3TfZTp+Fp5H6XWfhdHK+kZAT6e
0LQcm7y5E0+RKnGuVoYeDJGpGWcb9DR4wLb0FRUhOkxWcpY71pW7YtUflfdhLh8/0K5mXdN3TYaG
uBM3OpxEikNoQdPtLhlifldTFmNm5Yi7lUa0faqY8yM8JbA4SqytfIXLmtV85PGbL+dkVYUkOnqQ
YGi1rLx8znWFqisKpTSe6sxdxV1PejA1e2JGcbaoXnK7+GnJ/FS+Zb9er4vaP3s1cN3q/iymBpkM
FF29+FzE88izP8xkvpefx3LcbB8Db7LcAwYQjSm/hsaQCcymISd64De1m29I+NjQgfHkbpMSbUal
cdFIZSVfs6qIZZyu+uvZ46RXbkXy6AV3ONjilMyqA+yxV0B5nF0uslDIDo7mKOtx3hvmFJIEMXHD
gs08Cl6WQm3nFPTDdA3v6JLfnI6FV2tdCm58avgmVim1fRnf43V5687o1YTluQ4wrtvG/6Z2khGW
D3ZHOqU8+H5aU4lwiL65GBYWa3G2CYSRP2IcrrNyeJO1Ru39TrjeWBCPdvBE7WUvVmwDdJwLM0o+
Q3wwLhwdY/Iab8OkrF/76mGxnEflICVFr2ut73kZXKLAE/tBsh/WKHrpb/Qufqs166O+t/cENDjb
tuYHlapCbTaajxp0WfZQIv1QSlUBFMybDrOEC5sg4rScTsikbqHoP3cEoF6grn8sp28xBvUiiXhs
TNMCSExZurJ3Vd9qpa1tMKdPOuepapvpaxpnGAwDHAdloxlZ/9/R+FfZJ/3yHxyNMTAw4VP9b9Tx
9nv//b++nnnzvfj11/9+6r/Hf3Qz/tsT/uZmbOjBX3QHRbqvu4Yjprj/62ZsGPZfdLGbdQwdDEO3
sRouoYvEf/1v2/yLznLm+q4euBBC/tHOWOd/lu4YnvNlgvx//88/cFm7P13/I7cVcfefUpl1htaW
pVu27kKgD1zFfv0DyRP+cRIzYkehZ8CEz7OIlc9zfExSfl90CR+WtCy4pl8X//wAOz9YxYUn5K4M
TApPJCY6zOa7oOoPpTdsCncKnkfSQ/ZDZVPH4gxcLpp05mjKBnwhW23irMUhQDPWz7nSkrsSleDG
YDU5dESs7gk+gG8GuQQdSeSxjWJ5k3rRTbGiO5/i9C3W1tfYwI8GC+HkWNvUEdk0E6E9NPsCnw04
SUZ3yBvWEggrbLLJ5FDDyp/qF0FZ3aqLmoFv7IO6CCidj5e+lONYxncXsVZj16vuSob871/FH15G
3fWHb0k9St2ou/4h6VZEemk8EnYFBfpsZI07vqqL4TDle9uOHx25Q92k/skiU8xvyvpf3mZPfcpv
JU/J7fDvF21tRHSjnqnuUk//fVXd9vttSvVEdf2fLv77d//9AdWlKKmREiXtfOonHHZwbcYFSC6N
8o+69PuOLoPI/PuquhQ5YhmkLv5+yu+XUU9RV+Mc6FBPyC75Vw828IBYv+75wyt+3aqe7kQe76Mu
JmT6rU389WH/9Jl+v596lz+9lboay0Ghmfa4/f3cmgqQlkX+Piiv6KNrPKrqRRyFSvVvIm4/ky2+
O+piLvZBbkEjGLUV6hju/XpgKXf8fsjXa6hHfz1I7v599Q93Z19mQXZGLKC6qB71p5dTV//fd6u3
+MOnRM5P4FaQEKBOujnGEOKOlMmHVY9sIs3P8DIGeIQOR/aZul51yd8epB6urq5anJ6nb+qp6obf
rwTHlxdR13N5eXXp9zNL5bb0+zm+NrjkXGB30sbarVVrzbk3ypYN8PfFISS7qTDM5qzun2ExbGsn
oMHXInJXjMzajtgIbSdNG7cZHbnjOCejLLpz6A/dGbrHlbeQF+jRsB1XolzrtcTyyU/gbH1dNMSz
iDkZn1xH9ve3i+rWuPcu7TSKD+qa+kc9UT3u99U/vKS6Ud2tHvj7eeo2OCMMQ8hZ3zcREA8ARfVj
XJoYg472cgVSY6WgRMIGH8suzNJ9tbLJP1Y3s6hXaj135QaEJzV0nVZCjTFWmqhEzrYXuscStlq2
NDfYIj6CmS9bc2w9ftliLs6uc4VZIBkSEgrhy9+tLv3+R91Wula9rUxSxujtYdS14vtUNCkLe2u9
2GnDUM8z3GPcNtYhiidYuBH/5Gjg98lqPCbFTNHvR51+DgGbAte575IQpVXb9+c+aa2LBD7cVl0t
iIS1e/4KE7s7ZF3Zeoan2BNQ7RvEZI1IN5WRWC0+YF7bBIcoGPZ90kwnY3im6ftu+YPxP+ydx7Kj
2pauX+VG9anAm8btSEJCdnmXHWKtNHjvefr7MbXPUZ6sfari9iv2DhIQYiHMZM4x/vH926wJqmOU
d5hENljmAtXhDYFSgET2/OSnFFWWnewJWZQjV3/pq8RcY9e6Z5GgRyDIWySqQ5JnDYXoTUubvDTe
YBYIHYrZ20p4yXfaQATuBtgivoUG/Z8kMDFXTxLmMZl+6ZcHSUySsG52FoJlAGqLRaUpywcpuKvk
VtqZtQlYoBx4BCbGuGszaJq1JPfEbbt7FSr09UbUlit3u/3EnFhHnRt5IcJMDArlIwCAdGcvT0E5
EaUzagdxw21ZzFVqx2BhcurJs1EFS1Y/HpLSWq6wBv42z8PYhZjKcmjzEfxXrspAZCLXLUwhG7+r
NpNM5LyzKSgkNoWt03W2rTysitR9OBPwHWr9ENSMHoNSxkk14AGEvnxAo2pfJ1W315FGwpcH5NTW
DXgvDeo9mHyUXi0hEshzWrOxgi3VKABBULWVCw+BHo2nTA9NvJ2eAIviu9I8jd/scEfcxF6Qd+v5
NfWkX0W4C7RNtdQskD1aJz8ikCP3Ub8rg3fqFsuRGI43de/ud628gJzVG09FQRa6PYgApDxQ5xrX
CAgnWh5x+AjZpEx+3K30H53/2WfLrmNwlA7Zdzclhf06QFOVXDn8zLQTIsJ8SacdFz+eYEvQk4IB
s3gPp302/2S0HRvQZ0JYKlvkjgQ4ZEKalN4lpGv67aC/mOThjb2mHfvgzfpplvvJeDEct0BTpXh1
fC7M11BDTnjyQxdJQjYddRIASL3kfSl7EHKb1i0YSoc7arrnrt2U2q7hdKJTbGhwdA4rOjO46RwC
WmttXku/RgZAFmqHoXuvcYTDBjjB4e+OeEWWb0NstrvTZD/mgG26NwwoGYTdl+0Ps9/VB/tI3pDR
LdpPIzrEE6TdTZ7uQ4bdVLTq3aHFkiahWhJ259qXL/BgTNtrFpKtp31CbaeifSd3B4yVVCI5zR4h
cCFfACzi8wxyM9WeI+11yXfcTwFgSfqoO2B17S+VOPZ7/WpLh5Hw7a8YsBn9tTvljIOYlHq+4WL9
SFq0cHYprg2v8XF03OEuiDbKCwqoDUStoIXssy00aP77ydyPyF1CqjgJtv7Ew3ZOj0FxtpO1EoEa
w5jhZKtf8UyXmmYSUdh8kh28uzaFubNrMC+H2ron/RQjppp5LshjAqCGp1wEr3pzxnVpPqLO4nzj
oko8Mua3mSvpF4xVC4fapS4DhF94IIocaC5linq/mwF6/eKZ1Y0f4exScEyph90elF9F/ZAn+3Je
a/JywjhPUkVNGhY9GMpZXmXvY8nN4ChQtNKv2Fn7DQ2sgbk53s/5dsICj7Q13I/4HHVu7pCXWVsY
l2JlP27kU/loSK6iPzvpgdi4DjEZPbXng0lvtlZxTGfS5nQdThbIqqbeELTAak0/zcm0ckHkvIT1
CpiW46bGQ6tS3C6t+v5ktNsp3o47fmYANstIva7dD/PRRGXzM/5mShwq1RjNTpU3g/o4UFhlbuVn
Vdro0oecI1q7i96NEXnzDnc1xaQHvs4+HO3Q8CgERHHvSywd5ehxHjH/xjaBp7aO9/IibA5hsGx1
shSAqLPNMBzVpbAG/AZK1wPzyrSeNAJvKL5Ocf3VZjsQ0gTrnjv7DhRBHXsE0UhfmT9K6BMvNoQS
V7vgLeaHMNvXCN38mh6kW+rb4SOBVmvt4oULsoVHw7CoeEcSQEFTV640gDfVhr00+GFSeJFuOOcX
bmbr7FyAHu2I8DSuRL6WdrNbkYBEgYpAk8j3miOJUOoipmtfGDhBpSiP3buhvVedZ0HV8gAs/yAC
ltQeh2bNUA/JP9iXuoTUBopmZ2cnQhOmtkKr+1K+NaTTgIc4x/Qod/iKbAv1Ca1Si+0zTbEynPrh
ZMrb8KuLLrOz6bq99JlyuSr0FpMENfZCFLpWEW+uo5f8LTtT/3inP0uU9TyG0XbGW7z6pml3qBw6
8jugfw3FlbF/rHZaelbGk6Sfa/+IlCsrX6iRqwD7SEcnfSDhMSbr7CEio6h7mFTVVNanXnvvvCF7
dr4Xr9aReO/o4Q3+BE+lxKX0Ad0bKmzFHd+cZm1POznfgIHpkfLxLEsbfOq1gzm7EUb0PdwWJIIg
63A+D2Fs4vSwIhkRnkrpmRRTNz/r82GaHvAfTppPRz5hUkqmKES2Z3CRqeumLm0b1OuJ1FLx9Exd
/DSTG8MzDdFKfOhS18JOpHsKiMxNH1SbE/uZwVu9ZQ1Q4/asBnc9NsIyC/KWcLacQhp/lGdYYl7i
I0rw4M8U0aGUqbv5HMqTIh0bGJI20vUVqEJCTQtWjox+CHURIMoKuW4KROIHdNx4dRe+R/qRvSdH
BjQh7kU96jLcis01qJ1HNJSKSqW3SwoVf76ccfZGq3BMXbVfCsKvXUjFUbd5hpFmrs2DupZW8Zby
93rz3SDw94ZdpXmfuPVef0ArS0API+rp3qxd7ZvvtTFx/rWFD8/KchNkhD9wbY1fg+cY/P6TdRli
lyMHqEU1xtuIStr3nGYVvOj39o/SC87B+Wf91gEDvcREkRGTgUGhkp47lgXJldZkFB/R26x9L1tz
TleYzK/CrfH4ffWzdLvvzdbc7ENCdvfaJffUe5xIsf1G8zQsT0z+Fr+hG6SavH4zHnt/jUM7RC2S
Pv4zrGD+DdMzmyKbbvq9iRhzpxUb/9633F59SSOU1DsSagaSvgV5tgrGNc6+dKGKTdtvg8Hdp9xx
oRe2ayrsd+UdlAZSm/IuaB4ZLhXCnyKot5MbHfQNcWOuBFYpOu4rl/lAjiRTNl/EddczZbxup26V
N1x9NlhfB2vtNLmBZxWr5iJ9l1/Ji/TRqvlEmOdmh+KB2O+D/BIcEnB/vBJAROI1eAEBUbwUu5ij
2kUP9gc1pnymvOHzWxVYaVscNTn5xRc+LPbFmpFWiEoT90nu2VW8iR4a6sJIN3La32SeMMJEjJ5e
FJRl6/5JfW0u5HW3/b1B2nfV3ydHbOXJc662nbPWOWlr46Sdmkt/j0fh7hsOOPNpPlUXbWtjdu5J
LDqhe+bxzqg0Ip58GvtV/QyQDlXhdqaDMOVPbFGswEFd5pOxDT8wiQU2+omS5+AfvjWf4ym7jJQX
rOwdvY+TeshPoQoXCnnLOlmTyd84K1IWq/jsr3Hu3eSb4pxuna26ju/bvWmvMYC/lM/Se/QI1OMz
fnZW8TP8j1/V6+CWewBGG5Tm7UfwRirZ2CzCN5p4moAN0wx3342y5a3xRkvGrcMZJp2OdyUdRGSa
wdKGD/fzY32ykfnvk4vkkcI9EaneYFu1znfOfb5GxQ8VASfHTXiGdY66fq2uqQ1c00LJZOFW5oek
eQUybuZAUK13wY5OyT49cju8xs/tafiVXOxdf6o+KagriHy9y7/es0v0OLn+r/Aj/5F5MmeCNoYC
y2N3xrF4Bhn3lD9151xdY2ovv0QPJpof2pYV0lKmz/JPCEwSWbz19ELh3Lh6dr66by0oLTc5Vg+Z
Z3/qL/XHdKEhpIHUP+uP+Dtc+EscbMan5Jgc1Rdz3d9XD/pL4lIvtpJ36pnpet7g4Lr6KpM1rc8W
ri3lhivjZHkmxvDh+3LTedLbiGAWNChjWmBK33RmzwBkWDmusgfFy+94JR6qn9yrxUuar/bzMd42
L/MxoI1p34rELc68nZKf4r5v3+K7kCpL3i48RZvxmHG9YuDJyNSR/YOSXJdIqnEeZkz6s5037Ruf
8TBF3cZUjjZjFE4NfCheWJwmsnq8M77mr/hJ8tcxGBmUEXCBYH/gn4nFB7UiL9KXfKZdNtfGdtxT
MM/Tco9/pTfuRy7IdBl/1B8VI9AVFQ/9Kn/GYEr7HpgrNNiv0t28VbYokHgjxYrX1Cv5ddDekx0G
9ftoP0JvWvUgllztIJ21c0utrfWY/Zzo2jWUJv1I8L+kZJpsnTPeJ2+kQE1nGz5Mj/LOuptP3fSA
68WRLoWxQMRX8kexdlyYx/c/oweS1d24zhK0HtR5ucEhvose5rdRNICilcAFlkYFV9PmpfhJeRuN
CgmZLzwM+L8Fd077wWvwazibNASv7R76wp4iXfuzvasOzleWuhJqm0cnWdufzNUf4btx6kkhLUeN
DBIXrse+XaM55rr3T9ab/FLfwZlN5l32sPQPvgGJ+8YhxuUmMjaIBqbT/MYLsf+iUJbDk/KlMaZh
o4swnBuapckFTgMT6zC5X5hIAXVZjY/aBTDuKqCtoMbBre9oS3lNUs18hiXUvKR3NHnp3XDmvCae
vK5c6Uh5r3KnHkKeULpAa+WbvF/AxCfHtfc8+HrJSmRNm9wbaW7MnXMHIuxSeG27MZ6Dt3pbbibi
VauQZuw18L7CDbZ6OxQsvjc+mKd+VfDCi+847hFGNY0kfuhbRmNvJASDL+vH/NEOa+OH8mHckY/d
xFvnkr+VR3PfHsNm7TyqMVXy7sL3Ir15T3eQOAw37QsKUZrnej+s6410pLhgV+3oobLn3b29MR7p
Uww/7eXXB4f+WOxmr/vZ0054mYcj+lrx4m38FD3gSn1EUv64rVE9v6ncAmDJ4eVBQFg1Dzyz/utS
1AAC+acWIYR35dfpc/os7+vn5DG7tKecVtD67tyFz9aTclen63nvH8wd4K4H2aW64uMr3kiP47Hn
cda85T9zRBFJKeTafFU/03vJcGNSqqlXUaVBuvRdTj0SfAldqLUUrd7tELEKjwsQXrvd0i8+4FXq
Rjs4LOWe8cJDvFUudDO5a9UXB5XbdnEtH/bjc3DQ984M+myr2u5s/ZSxtLCDh8RE3Xs3Q0R8bp8d
ZxMczIWtxhNbPDpvHMRXsKODH8f9VkDek56OlQmkhLER4yMRdpOWQGQxKH9Nrutw4NVs1SRWQPxJ
kPLFnLKEqMTcNRplKx0qyfiBUQhhXH0JJ4uJiETdFsVcMA1UXAyaTrkToShxPLBkDl1IodRgKU/J
MFN/HAzokoYSsf8Ar66x9golFHkfHRvpW08wR5n7LSkVt+rVyJvkIjjYPNXL4UfSgJ1hUkCNCO5U
YvK7GpngQUwYupiyZO6DxV1AIP3FHBjv2ps1HBcWon8TL1F9JV3yCnVDHb2YTVoZNF440FymDeQa
9JlqZBPBtF8CiuvcOYAyOOT5I9VoVAjlGgPeOSafNGnVfa0TG4xMIg7Ksgo3j/4Qhrj4IfX5UlqT
6AuqRVSP8qYcAekWI2UXEYGIMUnPmArRDVqOmKgWGQGoPdbaSFDEtBDLduNcXFRNo8GtpDsCtV5N
KT0NJ8ekBUgzjeJt7C1r3SUTFQ43RwUx240mIQ3w8bSmS7ZOBHpFXFfMWSJZN1TVMUPxtYs1wt9i
Mi35O7UmUH5bV0pd5NVhsA3yqSekogz1gQqw+tAvE7EoJtRw2WDZGYGJOKiYlDhoYGG2lIuavv/Q
dlm/FXHZa6xWnclGq1XElHISyYvKtFzJFtj/cYkMT/+cMzpcAMQ6MfljUWwnvpbANUYblE/fFBtZ
jNn8TOTmpzzawGItGoAEQJUk855pleKotKp6cOoLvuL8rpEg5WFy5PpQKdq4o/rwkvn7oUPEr3Ya
LZFOVLxcsjYjwtrrHB6ExzkHQQUF+76QzVxx4cpUh6zqrP6oaN1dV9XKtpcogJrVsjpURNW5Guar
pdrd/rokPgCUbqGrJ2b/20rxveuymIVw7+RWedRmYq4GDb6Koooy75r4cWMsuOnrvFgtJqCFiDIv
k9vi7dMKo7Kx6tOd2Oy2/roXrUPsvL59BFvswe5wWigqSwO9gEYIxz/jTNEvvWi1oUpIJrLpj7rJ
6SWc7hfc2xL8ZxcL5o8iNepd4ej722diLijZCrUnv0F8QTOrRnbFR2JSqRIXTW/SYlWUEDvERuJL
RK/bGUTokkZc/h7ocra87uq29rosviC+KjaNrYTXsJi97e+6pVh5+/rtO9fd/7n5aFBsXdf90x9f
EX9wsOp6PdTEtG+7uW3355H9tvy3R3b700ju053qxGSel/Mmdvnb0f/2666z4pv+7Rz/9peus2KD
6w90OsaZVNPDEV6unziSf3tOxF+2mugfF++3v3z7nX/8GLHb/3IEtz8xf5tb/YU03UezvEnypfGf
DQS9YvLHuj8W/24TcgDEtf7YjSKSVrfNxdxtG7HbojIZgd22uX38d+v+/DNiF3/s9rqNpc2PLfm2
bbf8PlskYIPFOaVq4kO75DVx9GSyfPrHoiUynLTPf31iiyyq2Pw6K7anatVTbaPb/d0uxBZictvN
9a/cjubffu+PA/u3uxHb3f6S2N9tHY7C4dXX+n/d1P8n7RHCH1hN/1579IQ2Nvw/m8+kaD//RYN0
/eJfGiTH/E9dtxV6AI5mGCC52Ofws2n/739Q0LtokKB86IajW6ppIHX6hwbJ+E9H13kzUQIGOdDS
UC41y98T8iTdplzbMjUHw2zEE//xh+bov9MgKUjf/5WZhpc62ihZVuDsOeqibPpX0JwjN3mLkY10
jOnRAnP24eaRYVx3aKuXyrp9E4TUtTbNu21gDC1DA43H5n3OpPt08iFtVPIEQRj8MQWDW5W69pXi
TSC7U4TTC5An6EhqAhjxYXz6NWFw7GVXEPWIGaBu31Ih6iIdItjjGETZ8ezAxvWxMbt3bW5w34aN
U3f5JRzzXVXZ94qWMBQoZpJqcPx9iB9Q7KkBr60nxyle4nm+DPr43S5JxaR6t+2WlFo+HWx/9JyE
OrtE6QjpWefEIUkgq9Bz2uhLi2fK2ry8lLAnlAnuGQTc6T9ZbtmFOuRfDEni1E2BTZ/QWJQ0zBss
qBixS/kvRDE7DAWPuE8gOXHnprsnN0u8PCUBBo2VN+uvIWTjKI3KVavrL92A7qFLXiWLMqhc4zcb
PpLmoXmYi6DACbJClRyo32dFdyegvfhZqY9Vmhxs03hqB4DyWonJStw5cLakb63RP5dV/tlu+r7F
NmiK90rMC1LV6LMlxYx9Yf2iyMQ/ZRgDswJ1v+tj8vMDDh7mWbIIByrjqxz3+BxVHZYWGe4c/NyE
s9BIUCuUvL/H0piQikpEpYxCL5H3Zlw+tvno4fVtA/pO8DAjKWUPPppSNfqsJgbE0hSRt7STH0V6
nwTGnRF0Tzh4U9gbhdukK4kvRFFNikjeqBpa1aAnxRxL0sVPwItExvhVZwm4IhSsFbVTW2d+TKPH
0vwuj+Z5KNPh0HISprIYH6cRbtzUJy5UwyTCcK6W12XnPxvjfB9yrVU/KnYDPA1DJsJkYy+xV/RE
WUtJTDJ2sjZhSnmfNtjoI1roimp5LK3+ubD1hjBy51Enk2z7hchiNNi4cjFX6NW5lWPir+mIuF8j
uhXYycksKkakUHj1ERPOPPWMJrxovULCCKEHdeb5e2aX70lIii2XX3UreSuTEqYiFSQrgAyvSZ5/
n/qz7ORnNYPAkizdV31WqWCnOmeiohx5bDGYjxCr90Woo3oAdVwH8qYxMxQRgX9vGs1FzS8W6uiN
EhmP2L8Riik8Y0ZEY2jg2WXQLVqRHNtxQJTeasn5NmnMSN8UOT8xs6m4xfcAn+B0mN4dm5SHQm/c
bn92iQbZzc6hUaZVRL1O9lKWXCK1N92WmLMy6x+V5mCJE/YUK1lkzwEGMSjVHtK21z1Y4/0qkrUf
VV+TdJj6jVOHe99o6ffJuXzQqHM5DJRcX+du66RKWQHVF9oqMekWwZWYa5a5pTF2R91+/+vDRfCF
9gUtQifEX9d5aS4N1Ig1+H/x2W+7y7DN0EvgDVT/LaNPHMq4Ma9LSc1pcpUonmAcUW2qjpBfGFwA
gM2NluBYw1jV7qLvcPNGmg8Zd5aGqjycWkIPAOTainzcAeOCulSnMNtDiU7zEMDVuc4NVPpgKU6o
8J+rxBaI+y/RGFnb2/bRsoXYbFpGOfOCEZKWvqW6dN1LcqvZbKm7OlLpk4t1QnonNhGTHHDpHuD9
bc1tq0j05KNiymncYMwuu7zuqRX7Eyv6KH4MIPltMVWheLEvnhp6udskj/TnIZOOE9aIQxJ/Ape1
UpXSpcDWPobixZ87ZeVUESGrwqrulQbPvqEd9cXGdNcBpDgOffE8TFN97tRQ9UwFX6ZFbNm1hBPr
Mo/2OPnkvbpSQ+ypoYs+4ozmqEt5Vokhm0ZU1xir+IIngX7C5uU5iyjDz3tKd32LBKI6pzY5fkAy
alC8NLaE5ZAmn6SSCtU2xs4njWK3DVsICu+j4uTUYTOm8+f3WsO41JA+Zs2GMCrV824c4/ZSJM0+
UeUCaVqz0FUtT4Kx5WVT8aWPxLJaoyKN1PT2S4QvZWZaCW5FkumWkp2h3MBXbOrgeXTNI/asxb3a
o7K1ezKobfc85x38KUwEOn8E8D62xZs5Jm42hY9ZHPpbqSFZh4NC7DaW/N7DZCThXaHPcXjhNljg
hD+6cqwvavhQc3dtB0Cl8CBQU8FUiTdTjhSICiNKM6IVjzFOZn2QBXt9JBRkqv5RhKHiRSSFAoqi
BbFsU3Sq9c5+HGwZ2srSxRWTOfLveqzftyI+NkYyQ4S2pVLJtfVOW5U9gyC9aXgi8bBU9ml8MEcn
m1HNEJyADYaXxOhQ0bPIxsTEX4axsbMMK2/LUymruxJP4XBE77YWYSgxoTTC7ssDd2h9MBsiBmOD
aFkieFzqhAmCJKwO9T/nxLrbImWPrxLuXi6FhCj3lqDdlPN2J2k1uBF9BQ9zIYT/UDWvqjO9pFY5
UtE0ZW2EGMSkKqPMpwhOOpEMMYHJa0MFWpZFhMjWjDfT7G1XRIQMegWIWPO9UgWEv5ZJBMT3cFtU
wgF5TUA6JrPNJZoiEaK4zoaLP49YxqGHEtuk/I5Xe0M1Iq6fMeeTO5LTkPo5et10siZvmO11i23O
oViCik7cwy5cruucLY2jiD4aZWbuKlIL4iqHeO1whktPuE7errKIQjZiRLVMxAfplFAbj5mhUCze
IqN/BErFB3PVTSACiZGL6y7kimISLbeBWIdDIL0XvzaDbWZWL+La68oyKhez1HUyG0jNu58DGLQs
uUQd8tUEZXvwcWHdYIVIdlKc1uWUzcuktTRIsTk6D7EoJuJ8Bxhs7IwRWYxEnOo2kWRO8W1RzIl1
s/lRFXG7p4gQzZ84p+J2E3M4H5sUaNs26G/ut9vkdg/ebkQLVwN5kRb2kkzsNEjtuyQv5q2IHt9C
yIaQlovlIYLMmkbVz2GROl6v3fUZlQtCVWIW3DZNWzJtbhfOEkPav7uGGsndeLA6qIKEBPAl5pm9
PrnXeSMuv8P0alxxYW6XSFyxP9ZZuUMVbArD5/a0Xh1lxbUTT7P4RIVBiQUkme8lcHx9eG/R42tM
OeqtDGQYzVKeVjyGSxBVPErhElgVc7d1SqDsgMzpuzEo6kMDgy/pEKlYMAebJbSqL9FX8dl1g2Ud
HhjZqjc6HOoWdakshc3B+ufcH+ukuqKgnb47sjt7TnEebhdcG7zMMZzrIxBFvEuWhqNnpCPmoOPD
SnDqb7cswO2KZkL+L5apsDS9JoZ2uTyN4pEsmjCU3SBQaCmNxHahQQVeLSIu13b24gxVfH3y4A5D
U5hjytKXp9GkOHGlNGnoisfUFKEN8aVSU3DizmqSD1zoXIRhxNMqJr7NO58yL5+bt0sYgSyhYgcs
bXLVE/+23NgmSq4U0Osk7IH/1jM461HGJm28lUeyBOIKixi6WBRzYiI+EOv8AhVXXjnerblM/XmJ
6y7C6esseuKP3AlC8sCNvnWWJAz12iikp6QggS1+AuWbxJeun6lBPbtii1Ghf+SJWfER/bC/visW
A8rHcY0xpa++LMPwy2+TbEdlRXHolxiomLtN/m5dLkm0ordtgmxxTv67XYyMVdxsDn+J3aTie34g
Hw1DizBB+ufX/u67f6zDfg9vw6WOL1qOVXwqp9Ynbm+DK5aKsV2bUAw3St3+UIbldURFdHUA7PfX
pF/i7rd1Q7w8bKosbeVatXbjkB4zqct2mrlcC/G1YCKjgO6H3Ygvi5V/7EYs/vYdaBuuEWunfPnx
IYJ0JSQpJ7a67u66bV8ugnmbs6FofbITn4uJuRzv9dN+BreTcaPAFeb13CxlLqUiky5sQwTmjVlO
bt+BNvX6hbNpLlDOKLTpFuT5bl6eUWWZjOLlXlLGSBNeKMlhfiqWvgFVjmQURC8hNDmYwM/ea1k3
XF8kT8LW39rlcMLFmlh8SUYeVqQPxUWCcPNH7E8s/hZBjJ1MobmII5LcPOrXiWi2xWwpFNP21D7o
ttxuB637kell7XLc1PUsE1HwIxavxUZx/mJb1H9Ni7+3vrQ8vRzknDbwyMsvEKvEDxKTIFbMHdXM
u9YxqNttls5AuPQSouXVaDtlSDEur8Bg6VtIvBgY6i3vQDlOE1wT8wk90VLwHC69lGl5p4q5psX2
ouNGXBpQUN0fUP30BbdEQyySWctEMTCtjJrOa5emd1w2FXM1kLVa8UlPLw13tDTtKNW5BZWlxRbL
g54SVFJlbHgNGcvKpTslirsy1cDqK/Df8UAeSEEtncV5aW6uczhjHEJpNWQaWsJ4+Z121UDAXOYq
ftg2nrtzXBkhIMSzvyRtxQ8XE/xxOlx0DdzYlk5Fli94KnnpUBSM5ZEOUPSGqtOnFrZhGIcwdhsS
AdzN6RDIrrE8jZMU3FdGMW7FjQPGlyIVUcUiZv1WpXRF90+VE8x7EdGWiWdNwF8IyovQbq7KE8rD
2NOWHDEY5/wg5rhGvBduK2VMZDddjWxYFI7dJpkdW7u5wbhs+XFiIgrO2iAP1m0DKaDUjXo7StKD
2Fu/dCnE3G0SLHdqqzRvXRYgWVx2dK15E7PmmHHidRQzWt1j1qozGDv6fdB5oVZtjKUPLiZYmnGr
YUGpxUD+5UTiAosPpEJjcNBWn/5yacTdZjsZ1lFi2cDyhNut1Tourvap9uoxBxdKZ2C5+cQkIkYI
Ly6HZpVNIEkJc7JrqONzXkV7oKvjwVnqXGRZTxjs/3M5C6rBS0p749fJcIjjdjgUdo9OXqlCxKpi
bRRFHJyRf8/zqgdaP/WHAFPyg1j8L+soJJCcoYFdd+pVqhqrPhsunV+jqYA7nsoEihD5OYnub+ds
iGBLSk+9PceHCCzONqQqdW07RU6VCbyDcs6wFJVx7a1le75XskfqNSxPJ+2flhWeNbON72QBMgbR
ZROhKms180NVpvA0gKCti1m+7zqlOKWBB4P5THc7PnfA946jUq0o1uSBCEJ3UKbWBde0Tm3t3iGa
+2rDytgnPd56TW894ue4RGFakMaYWMG+oYodFJ1X+/ND4k94ejVWeyyH/tRrpu8N+DRIxWBsMdLD
QdaUzp3F8GNq4sozrTBYS4OGmG5stD2pxwv2RahAnSbf6RN3tFmZ3b7tMLgLgPMEIG+gXM+nOOok
QsHT26A5i+vXMGFTMyD8lEj2qIas7Ft1uCOyVR3rWKuOYq5Lqp+NRl7cgNFz0kLRyc0wqZRADAfE
OddziVQcShJFMUalHPIAIIPk+/raAIp3SdNsUUH5eArH1A+A0aKSt/DiNAy8vK4vc2/d0ZwNz1oH
TAEWHAh8y4lB38vDLkiH7I5Ku3VI0p8wSNBsDMC02PuMW6w7u5NqY7val12/0QDKAbyKig22YWcN
NvPWqpC0hsRmdKCGhAofqKt7Th2t3dlW5CotgdRM674bUXHUHHVwCbXuunRGtt8xwZUh22gUSOh+
/6NQqMmA7A1jvtxUvvZs5Nl4RgcRU5gyvYyyGrpVnLegCWzjUIazDXUbs1J9rJG8K8DZiKxPsfxl
NgRx8/5HGfjKqpxlIvyON48RZQsmmsNGR1ynDSpkI5lIcBo/VqZS77QqbLd+o5UEx0b5oQFuVg85
foByrm6yqam2Nm8KeGBor9pAXaX4r/UEwdd4jBg7QwKVL6ndxjLgchXypG2TrEBNNgXocej6b7Up
GyidUKd1huZnHqIfPdJyZLIaXdjTLMU/ZQXfg45u31pWcgsnZIilVlacNU0Cd1fxh0tDk1bppISX
UQIshIOvQTC6sDdtRzIjsqufrbH0N7UQ1iYDTBD8xaZLUPDhvMHbvMULSsW4MNLa1gtyZecbaIrg
kpBTjxRXqxpnAxpqWOeNfQf04uhIZnKq7NaT0zJDO1F9UbqKmbyitVcDkv/N3v0P2TuVqnrjv8ve
XX72nz/+JW/311f+wQ5YAAEaAydT0S0dFMBv7ACVFNo/EnXAAmRbM8nWGTZ+CzaWPH8l6jSDjwyT
tbaukhRW/v8SdcaCJPjdCguGAZlAU1VBBjhozZZ04e+OUCFv1j6vS+0c4ikZ9zVBjxrpcsCwbGGT
pmuEXBCMM6CY4WeHk8C6TULqRqsB3oxav/hFRb7KCMatCScpb9XaRdlcShgStaZC15nhLWyZmrpq
ZfxUwn4b+hj0dB31jINOFkdGxtXDHks7JUdxZb3UmT+5TkwnwlHye78BgKoQVU2C5txPyL0KnN/n
uqSxnqOYHvtMbWCI3ipun7RurE61oT/bGsP2qvNbEiYyzK2hX95L/Z6qSvmglKDklW5sXlHOPBuA
w+pULt40Z9hq+XhxbL8Bekr5kgZQjNq7GMGLXt2FFvaGk1GnFP4p3y3JCVzfpxYmQi539FX9kMpY
khF5pRoW7zJH7exjB5l1RS/3AcA+wLYMv1RVfuusBZE8Hx0KnAo/KD+KorkHiHyeGSJiiEgiQs2H
g00XGjlj0LgjJNlk+DD8qMOOy2zcah7gKc/KI87oFCIs3zADNOS26RC3tPOIto0Mlhny+rAa3BDa
EZpnHfeYCSZYCEblri2yxtW2CmBVBQ4RMiGdk13+4uV+qAtYhmEL8SiI8u2s5f7W0X/gtx2tG5vU
aKhhiIBp7QU5NKrnecKLcpDbDFfZO71qO6yPpxGT9eGX1Qwfo5FVnuQHbhDjOuqAoou60drEcURN
JC++JQ7T7Gdf3xoJ5SQG76q1BdMXzdzCHFLpROi8Zgu5tSgO3uZN4qqt3R/6Lot3kRXAzGrlEFGX
1m16aanxGsg6TXXs2rVzNtMJGLSVQP0JHICX9LfuA7LSZzw8KYTk3BRzLFFMQBpJ0VYzBmm4DfY8
B/bU7YIiBwNsqUCAy0o++kZBSduTrSaBh2sG3qrdLwMHnnOlFF+kJ5JdI+f9FpYrmk47HBjIyW+B
3jgEkOEaYlV7nGWn2JfDRLEC9WN932sXjbLeIQvqo0bftpgH7Y3+I10dy4tqIxEdq9RytGPMmHKd
+/pMqVo+QZEKXpwFieRUGrdtiyMQPowE5MdmFzZq5vr/j73z2I5kR7bsr/QPeC3XYkqGZCiKpJz4
YorrWmv/+reByGIweW9XvZ73BAswwBHCFWB27BxthECYszhEnbcOI/QDeyUBbFwZ6UY10q09gEH3
m9q95VtvXFvnnh9SazmJeGma5M9FFDd7tyjy68b4ZqRh91p1+UMa5I8qYbZFgZzbhlRztLDG3dgP
wa7WFLJRw9pZDZHvXk/aMCNeH4F/DGrlXTFIKx0g+EJWplmWGs8Q1+83mqJsE9NQj3XUDWt/VpyV
G2XPunihQqBYLMoC4Du6JNY69UOw2Jm7D02dAAGPKxRNM6NmtzaTAphqh1Z1u19VVxZ7B5bP2S36
FV5+i72lH+4alf9g0lG0RI62OESKq65Dv3jVrVIkmUXjchgbeASapIIwgNWpDT8f+88xPfle0rDW
jPxtVJrpwUjJl+tytFmDuukXVoukPRFcdF560nArO+Q1XefOUunJVQEsgaJ2D7lfnA1Imfn+U9ua
8beOHIGiAkwNfJblSoZyTaGSNRc0BJeNYzsZ/BP6NF1FvU5wJUYlL7Xsc5HG8SG3/G3jIGiec8qR
FiKIOrTtyTPGX4ROkO4MCLhmcbsMUINH/ocEGKstbyrVfpuUEm35INvx7C9Q3PDZZGiespBcCbJA
RbsBD9wMbJlFVbZlLTdEzEASKpz7JwHGlG3Zf2meR0qjI/PNZdenquwaLXtaNaN2K6eQQ6T9y4wd
II0bI9Ef3XcZUOyEB82TMLlQ7NDPVRl1lG1Zk4NkcTkG4SriPrLblWC4S9flmItNHi07QCSDsxOI
OzheBTZVhEX/+Rso8nvJAeePk7N8qp4Pk59yrhoABLnd0/Xly3+a+vLF/vG3nkd++Z3ymFHgGUeB
bLzMexnXAIWcBCby60edf+Dlp18OkbWvw6Xx06+TH/3pm14OPx/5aXr5FzgSHHr5hqXAjloCRVpL
QKk8XhamBJzK+T99Cdl1+Y9KgKulQLDyCHwNLDCtlz7o7kUcpScrC6JaO0GMig/xrUNckHKILqh5
7YZsAqoRNkqBxXUmQsRxmUIRN+aC/EFaL11trSNZ5Ss3X+yyaYmD5QyX3vMsjQQCf5rRDwHflHjA
xoot50CWgypcaL2LU1RWFQFWPrenSMF/kUfu4pMxR+phmxTP5yGyQx7nw0e7GtXh5ANX5zkg8M1B
5hWw8k4zj34Q0SnQ6EqgpSfhtZW1WiCoDYGlNtsUVHUGNcOMZpAQYRf3u7xFS/koQEgUAQL9Br8A
OtpzxbuDu4M1cL51Yeptmv6X0/ziSQ4bImDvVMK+NQEXn0UxSQeoKGwBHP+n5mWcPIyzUV4lPaAh
sPGbcSx3Y0N2ggmoKFLH73no1aB8RdaAByXwtWkMr35mPxQ+r/nIZo+Fw7+4kfGFVvhbZbPCpW3a
bb6ZhrXBEufGRZj6RmVfdeM5AAP8sQPAFgTDjSwaUXPhYCE1JiOMYhaQD0xdz+C0v1FFTTZLsFEQ
DxdbZbTDnSyGIiG9euJtXvQaSSi8gfNdk9pkJ4pTKmNtsnBm40offOccKZUcIrLoIuWvUsMXXxZl
USAJgIffHu3bemii3WTMOvLWY3U94oayU1/ZpCQyKDgJtya6EwIlDvlrZxfJArYkGKyNuIY3QDPO
QmZKgJRSNsTqQgbEgIjAkzHAXGz31atW2ocaVw+vM/63eLzPNBMGmTKEyhK2S9Sxq9a/Jj3A36rI
2U+zduMpoXajmTDBDtDuEmxayFhULFx+sjbYEOwZRrGRgaoRDlbylAn55uxbbrKg03ljKb9rHnzO
a/YEh15IwclzwJWNoi1+fOgeUnwv8v93xEkYWlfbVum9DIfJ8LsjA55+amyIxw1r+R0kjQtU3oRV
ZOzzTOsy5ywNWObJaJcuHKVW5bsZnAXA7KPIEI5O4AmXQJesoW3mTteC4mVQcm3lXOJc1oSLG2jg
1G9QHiKrHk/u5QKUtS+2qe2QDxtJb3XF09CDUpY146phFYjuz0c48FMbV1iEGm8Iv0gksgwkuOXC
UiPjhfIne+UQo0gz+At5OcmfJy+4bBbEVufzIPzCrr81Q0fdqsJ5LH+wrF0KaWsTXCqDa7z4HyRC
MqynSF/0hVkIF3qPR6apSITm6pGXkKxdCvkfyCZvE5arsbmR8TxDpMzI9BtZXJrwN78OQQB946TC
Vy8Y4GRg71w1zNG76l0Lvfd/yJX5kjpTEPvLgLmtZb7MJVVG1iYRWZC1QHerNZfFjTsgLArAUv/V
qlONLAbJRrIIQwiER5/z1VRonZpmTm5391cZJXDkiGCq/P9k8FTWpO3SbNP8ptFrREyF57+z7FWf
5NzAMzKCE0kKKNLZOnnoJDXGMqQRWPDgTbzz5A8yuaWtgrSmQRUIuYZNIEnyerrQFchRUq0eb3TF
XMVmvehV/eT68GUBDbJh/jJJiZ7wjCWhmu5GI0ZoIv42DG20DJoyXWq1WQPd5Ad0CcT2pEnwQBeZ
afJXnG8FRV30eV9Cat1A7l+h1obe2VUdTMpGXh2tAfaQWOQ3GeI/n2kBz7hcDE5lxDfmQ47sw3VN
AHMxir2Rmb6PGpRYXo0ErCMKhc0gyrAJHMa4+Fv5VvOG6CYtUc+CmBzApLuJ1HDVh91TV3qIzZB+
tqhSw7+CMBuInq5Ze6I+yAeGQ7xrzbwj1l/eVYlCQunskFkdpaS+WmaxmKqugxRIRYPDJfsLYuN8
2cyAd0IVyqGy2Rqx3rEhGNC5Fg+LVkAGTV8EVGRbE2FoD3DmwiMag6cfpnmw4tW15xJxUMUCW6Y0
ObrBTrVTngyiebneH9MMFI7TeLduXAMwretvg7022PainCtmNwvMKbiQhfycYS6M60rdZ7mzCGDI
QucI8oMWHJZto8PXIJBci/e8jG6GWqFA3aztz2FOaZO9cwzzRN2038KOZ808B4++n/qruA2KXWN+
n01lutGbQNtBheNETDfmBDuiqn+0lEa/CjJU07q0hVYhmQF4iD8kd+Nm3SX6vvCKU41fYKnODqvw
v8KGScOqf9GagHT9oV3CH6aveheCktED+/oRgT6Hwhv1F2hIaObxsM+N+uD6CIAL/TnoxFJRyFo3
EaL1PY04rdnZW6c/Oe4YL+Mw7NCURtWFjJUWiXYxgLt3m9jvTl/DJRYPiC2o/qJvI3ej+s1w/m1h
CXhOBZcGny5B3kYUfUbotMfJskg7HjPT/FxM9RO68jOb7Vm7nhGiFDzzT21op8spAeRsONF0iNvc
XRilg1ASKAj572SSStCMSJSdlcIj1gP64IIlOCMQLkaJLUATgBC6Gq6lXRePXlm7FHKYLdEL0nhB
KCRRHq5LjRMoPujTOFlV4eVeWrb91/lYacviYRvl8Kvn1o9EzbplkabVYijaYGFOprJorPgBNr75
4M1acj8RyNnEw31ce8rS0CFUqR3hQlOmFeJ5cHmANrcm73swZE9SE4b4prvoxt4mCtDD+ACF8vVo
l89Bl68zV1visoDJJSTNv87x6FdGjy5OPe6GLK1/+CNkEkPpvUlx3wJMLFTPlQMksBuucKTWS0VN
xpuhn5X7WQ9/aPF6JIPirRFwyzYY/BMxpPpA1Ei7zpNoenfqaD+Phf2o4/va4GLqVlpv9W+JspP9
g5EOS1sb0pver/2HSuseoTUe382wCZE1R8KlCsoGAVCwQsLl8h7qxX2u++o+SAs4eQisbdt5ICoh
OhtE1cYueUciKl11M3xeceDkj3U4H+Ws/Gtc6pFlHgRf48nCLwxgk49rXeUV7evsYShrnRRDX+A3
S7hESN4hwZHk1dGbXyttdFZ5bnUE1bz5aYDBSv4IcgBQdW0iY182lXbL7ocbgvX6rWvXPOYnks99
9HXuoAFHO3gMgX2JbzvjU5g9O3nJBE7VGVttraUdifk+DkfxrboJGqowtvXd4KTuHTgjdAPlvxMQ
60D317hFAlTb58YExZKYckLrsR8t/WnK4xb1vcJbJU07vGaEVeSRYeECnG0MmJzQ5Xro+vFN2tUU
4vYs8MeTPmXGYbbJeTfFR2lhcXRTtXrEM1hsm7HOVppiB+8W8RJxgs2KyymqG3vbD2r3LUrmeznh
UFrZdW+5cLeT8HssCvg45Fe03PxRV8OGbWGSLpuuS0AexOP5BKrQiYf68DbbZJInJEhsdDRIHkmX
haaHbzPDigspO5cYUrL+SV52clazUn/gjdbvTXLId6GbIBwvDsg1lpe6UzxF8AxoqBavpgoGo9Ap
vLs4wMFKmgnR4868MeNQfx7duVqxUQ5ugrge7wIhLyVHdEG+tWwlflGQyVqZU00mLA+ku0axNO7B
rPgRjSaRpWh66aDvXhJcnyGBxDuqFfbGM7jQ5DzZ1K1GMw1fWW1BTxcY7o3m+c3t1Lq4NsU8RA2X
8aD0rymYwiUc9Rnrhzy8resgEqTmxY8gKxaB2vuvjeegbVdmw46NgXbCTZxdy0+pxwah+Kl9QwOL
0+3rvOhdNNxVP6zPc9ikjmSt5b7NlUP4q9TifV7gh05DZEXkp3R9AAUscGm3sYxFnJpojk6RerT8
hoCC+NdGngFe7L6nhQvNy6gY+wYW86PT1IhviS/q9Rsb6NNeDlDLDmK8to4OyMR6B14R/nmUA0Vf
PDnf+85GS9l2mgMKcTOXoBbjwm/SH+nvL1Ro4WI0B+NgmAOcMnzWIqkH7Tt+zfP3qVT3ukMb7egr
tb+PorZbVIaZfgfpLr+PNiPdk/NqQ0urVvedH6oLf0719958lgOaaZzQa63MY6tN5d5sMnvRBi1s
Eh2np+9xU5O38pMlOa7IoVXvnSAsebfNQMnnvL+fXWhles2ufjYpImR2Z75XRqZcpxFzVFyfu5zv
uOzjSHlS2uD+PJsXPpRuYT0heqUsiWYlOwd1xCMXk8e17vrvLidLDk2MdrrKkAO4twqz3xSJDxND
UVj3hU1AQw7JySPJcc6+m84QL8qkAliumcMugUx+qfclkqaIAcih3D3fOrVun3CtJCvUYbybanbD
00C2MiufvPluQG9lil9ssKm9ssFD3GnTpEN8WCvr2TbiByfAJZ0DH/qZcVUidqO8xYqJNiiU/01w
DJ3R3LWBOy6jjNvLnGHsFH+PrbtPvVpHsPW1FXQQo3ajR3l9GhtFvdbNUqyMnuXIufNN9Ho07W5E
dGAzwFW/bHsUp7uqexicCl4mMeEUpMvC9KY3JS4bmGtb6zCoQbgfO5UYme+EL3OXHORv8UrvRe07
49EJFUgXckj+EmjFT5pDlkGE2+aH1h/kH1Sxk7sK5rm+65sh2UZhP62RM7MeIqFcJ4f44J9dwlVv
vsqz2tW94eDoyMD6JnyVVtS0L1qm7eRQPHXvaLnxnsyGYuf4abYWAImtjUbYnT1n01VYGuaPLquX
ulcrr0ln+IuhLZp9bhH8tuIkWrCIbL9n7t3UZRb3X8pLEfnLk5Gp+k1ZmaFAMnXP9TAd5Fxhq/6l
xEH8jfiCs27Gbtwggqtw2XZk6Yk5+sjbjJOvvXjWTG6cHY67eM6DU9YUKn5Ovo8sZLMLPOUIWfuw
08SjSR4mjpcjjOBGBnz/f2z8HBtHlydv6+n+VxAV+ecEVV3w4P/f81of86j99fP/PLTv7a/mb8f9
Do/b9r88RzU8qNs9HT8QsfZzVqvm6P8ySWflMWoBtPJs7yNW7mj/MohqG7ahu9CgfQTKNfdfHmrw
CFBp5LZ5ju78v2S0Ghq/5lOc3CTFVtMFdb+hOzbvPZ2M289x8lSL61wbEutXZRQHK1eNR6RxdDJb
Z2+t9bb+OJgV2JO59tayV3UV7dyr17lx7k3T5HfvPx0rp5KD/+lYzXuPggKIEc/CnSxc1t8EaD/a
3jhVO0cUX2xxMJf/Hqg0eztvx01gzvX+UqSl97kZmbx7UP/yKs94Dso02wNWAGQlmtWUq8thCJ21
blcmQbr2Z5K3sKYi66GFkLA5dbxK5mF6s8rqOm8177kHHWB5cQthm+pA4wvm2ge9VPk7WbNLz9/l
6FLVEP3TI9uJjzuyR/0NfeBgCZX1dNUCTAgWIHu0HcK2TrXSyJHeyXZoo0pT+CpcYUCQptjM9/Ec
AlITRehDjEk6AD6gPztkUxZ2VBf7BNlPREdEtQQqNiR72YcCvbIMQjaPQTD1q9GY3WNM3GQVgH87
hqI2jyMuDs8iUqmti8ZongD5K7dtWiTrRAkLfDV9cexF4SsJhYO+kVWimNm2QwDLoZmxiCirwFuD
9jlqQQuhcKmYD1oRNbz+/GBVjzVCbWiyHthYPFZZ5kNHrFr9fZLEuA5IACQ3875T0/ae39FvcjCG
Z5vsEPcK2PU42MqmPevB/X86SE6UWv3GqItiO4wGPGZW1E27wU0+F9JW6g4bsY8OacM9CSWxPOeu
cZxiqLTYLp1qIwoffFRc141po+Nj2iG6UROslANKv4Lre10lrbFD+ATCX2cgKq1V0dEaYzQmEW64
19m4XVtKEj4nqQMd8UhAo2R5AkP5mJJv0sRPspZ+1JpBic62S80xdF1g7mzwk3UEwi631l7od7hK
RHvIewvEvBeA9J4AFcxEZhRU4x6cMUFItO6rTTCq7n3Z9DXJ2ln8MxyHZVsh2NX6SCKHJitoq9X9
fYBPfOG3ExzCHc7xrPTBdhlAfK646ItVmeoFOw02K6pTF8dJFBUgexwfdbmSHbU7hRr3DT1K2FpX
bkXaTDceKj990wknwxfoVQq44/Qtz/s+FFIdCnGb4o3bkx/00axzs75r5q1mzNlutloDZrvE1HZx
ji4I7MJFuzSGmYx7YTz3x4323S6hqnQyK1oWIXodHS5ZFwjdD6UF8Zc4vnHMRu8aQHA6P/UpwWK1
ghiH1MYAGVLNAvoG0ne69WZrPBc5IenRiz5bghHRsIrdpG8ydEzH69FEDCRlmXZX+AX5mFOd/YjQ
lx7jbny2mvro5NU6EU8LWfDU83eWeI7IJjRJPEwubU7gyZ/Zzzo1O4a217JDWJvOgtfN/BKwK7cb
3f6Jz+bBnK3oOXM9vFOWH++Luc5gzPF+D+1zUKOI1j9/ehXeFukESuSzZoum/SnZYtqe6ummZ9mm
Z9u8sFTx9vkk2eJoWdSFduj+SuwIMXGZl6gLj7cEnLdk3OEpEzHur+2vQz+1/1b9emyDtBWC46O5
NI1Zfeyq4L6ypvGURVH8WAzXfiY4uIvJX5KfaBxlodmshX2F7Pk8bc/2TBeS27LXFUeM7GKWctzl
sI8jLnZLh6sLCer/1WdUeX2o8iF/mFy8nU1fDHegWeq9b4fxwrLb8j1IwFCPRvCUeUq0NV0/w9vr
lu/9ro0CXCtZ0azaqHA3dpo0T4qSweKdAKFqHwiw5LeK3Vr3WdgdgsnpXibYmTazbZtLzWm7F9Qa
ifHVTXjKrIZ8qYDdvFYDpoUnP3zr/QacqKqO+z53p4csqW4dYW/cMVyq2exvq8jKn+cOakth77zY
gV471td+loRvWnsaptF58adc2fRdbS6lOeihXorL6DHw3BbXNPq5/hBEb4YeL/7L1efqX9Y2Hlwg
PPFMwwUDiL6R6P909c2x4Ta2akc/Y/QzkgjB0tsYx+2bqc729TDprBlK37jvZpdXeTG9qamHcE/Q
Nvu5mYz7MFCeJ25YsGQFib8p6p4SrpuV9e+atIGMu03yOdh8scuxY2ePDQTOHHvpjm0424yaf1yg
fy/2y0eoTQwhe3dHnK2ARLcb9mqbWfukxl0EpDd4ae34RPqe/dPyrdvKNtVnOVQPzd9D+xlXw8fQ
wkmdn4Vi3MZlpj3b/lQstZL9ex22AelvSF/OZX7rdoNIgl0NMWogV6KmpiZ60UEX/q792ft1nAJF
5pgQOZbHXnoLt2FDWcOC7+YQSivT/LnwSm0bG3a9/WK/jE1Am+1l07aKfTtm/iZKiEETVf77dNJm
FflJH8ickIfKiaX962GZp94riT6Qtpus8D1M33h5xpB5afWLPUFeEbXu8J2ElsOcBGEApz2Ovggm
uqtMkJNYXn2vRRkQIyt/1OIxPumhqj9+tGYvMB6jqHrU+yw+aaIl+mRL5011Gfm/Om4Wn/Axy+Xz
Aj5Btj76Lp8n+i6tj2+GEIyzTUrcFLEWhQe3BB2Co5JIimMGB2mTtUuRyA60JkFGjr/H/dPgcCTB
4j/fyRKse369bH9C4sPeyRDbJJ3kBN1zDefLjUzqeuFw9bo/SRlks3tladD5yS1Foa3TTle+yUaS
bAaB/S8ju3jAGdpnzs5v4uBg2zXriY9m6ZMBxJrKP/d6kVPfecG0UHlSWXOl7/FSBZumVPU9MsHB
xhA2WZO2S29R+qDaPsbJ2hAN9xoQ3v3geKxeTX1ctVXdnNCR/F3IjqLzRrYT/7bJIWQysa4RHaWV
jhbJpRynCaOcRo6WA71k8q7+83/s/AmYlv+xYYKjNcBwe2Jj+efDcgwjRSfPUEEyRH1o59q9cx2g
eHC2wF0gnposu350uYF+dGhHh+rD7mJvPuz9DE9OUemTHD86kfdpvLQbgfMj9d+j2rv32nSGQMfN
tL3/cSufa8Kmzk21jCG2vPLCRmWgeHDIblnIO1rW5EBWIFAtGiYzSuN5clcjOlXNuBaVgo0HtEAk
V/RevqvExiMrDNAQKkytsqnmbnrX4uiUrUKMQCO8JNyQFbvIghEuRRhxsnZp1TanQR/K6zZKsh+k
xF3Hvj2+ZWxFlpcRtvXTt27gsSBQZxiglTWbC+/SLo3/suKy/34WHTaHJp4tIPY6e/o/zyKQsEhR
x9D4aeVtcA0IUEOV5d+F3UT8i7INTJPVYRksjTYi/C+GSFOVc3ulUW8sRVzmqBDZPyaQJMRG2BzM
qTOPuiikPYrNdOlNJEN96ZC9gpcCBBm4jc5T2m0xR056RB4KWnU9e6nGSNtahdWccIM1J0PUhL0w
7WlzHpvEJqjrDhp/uBuJORTereNEu3oojUcjmdxb0Yf/9lNfI1qmOXxDEmhaFrpSbZuhjHeyFg/T
7xrUPL9rl95LLRiceJfoTb3+z3eYK/57PodF8u+nGERksJFZ0E4B8LGML3dYa0dqPCW5/yOZ8oWm
OcCiurliz4LU9c7W3Az6FJqVRcqQVcMlUcwsjckkoPvLwNgNBeeqHC4HgaT/PdFluJxSNuWUbmmd
Ut3IVlHcTsfINEodite0O5Y7aQGfPR2BK2N2ytiH0J9YJmiHSr+69OPHQkrESZM1xFjT8dz9exaN
ffVVXWfWsgiWJdxlLXvIrt5rcVFlBMSoygLNYH+XBYSYsKiDWe8/Db4Mm0RPqALgU4RgRcl00nSu
+h16Lq2D9pUPmvLQgL9bIaQNEAtvxEHaZGGx1xrBgjPGHZx9CaBla4dt+Nt2GRh67e8ZpM1Dfe3s
Qv1D0vKP7ZBUqPzjCjBcx7VN+O0gkjM8U7DLfVqQhk7op/Gk1j8FOLMxl07prepwUg6pW92Wythv
ZetsckjyvarzbloQlvKu03NbjJb9+J8nMg3r7ZS7UKBnodUDlSk+TSM75NjI1s1FWwzEQRGKuYZU
Vnm1dMiEy1oDN0GGWIsEbh0Yt6OeV2+DjxJP2ubqgxrO4zIvFBIBSjXeEhSotuAXjEPCqmmpDXH9
YGQ5imZNGLyJGcPEEUiMPbK2yb1rhPUaJ79xBStb9sNECqIaocWKeiFQrTjDjZba/q0ckdb2cAT7
HV+18nklnk+j2al7aD15aA3VBGMSAlmr7qPnMrDQQZQZAbhJtG6bO28srtJqDB/MimCOPnT6AuXh
ZiVtHyNa4KgLbfTvK+FAsOYwX+m+Hy0a0ZS2KHWyVeWx+HekyyH4aOds1e/kQGlTvDhezFrc3MmO
y1yZ9FzkoB+0RmlvzIr0wdbNj10w4hARNUfPimNpAfuBxWb5xS5HyE5xpBx6OcgSR9biyI9p5Qhp
l8P0aDxPK01fDv9z2sYr/suiTTO/bP4dFX1Ck+0X+38uUCAHf17tgQfDnVe2yveEzJYW3wXSwIij
LbSiG5F84s1yeZe4vTce3TdpiPKSofKdQvC7QqNm/j1e2uSRM2xex/4HF5KY9TLXn/OfPzSKnb9Q
vT8mY9bcoQ/Y3JGoG6pmdXte+YnlH1vwiyVws+S2jPdmhw4FT6G7pE2tB0+B1KwxC3Md+J71kM92
vLMrHbpB0TtqowVXH+oQPpeBNOFx5YABYZuGjF25QlU8tGV4QxQb2QxgaF7oqQabuHCmh/6/e6Xn
/dIrPe+yFyDo347VEjV/LLIh287l+JePRPltqIb5uVCC/udcJhqyMJhkZ+emSDnr9V+Z1uS3BL5h
LfJ0iASQdsi7VWyAXhCrmrhvEpJKJutUTWq3cxoLpv7GD94aEGQ1CSsv8wxYJaiKNRDicMGzJXzo
KyN80BIoooNWOUnTGI3I6qglKWBWzCOuG6BiblGICpUIoXut8E4VssMnR9RKK0BgwJ7T7aVjTDzz
UCkz5NcMu9jlJF2bQ6Hz0YGvEKI+VWGxEZFRtOvrCu9Gwpo8Lotb2Nl/tJMzvkw9WmCOZk1ruyyn
F78rTnbnIvcZhv/lPnCI4fzx2scrppqmalqaQ9jGsL/4wLrBd4lhz+P3scbTr14Rms+vbHO0DqzT
7gor88trRAb/MvoQGu9YhcPZyZtNAsnutWzKoi+/2flc3cuGHnHdmI5DYrwYH2q5dQhi6062kBLt
H/rI/ytJq26n90p5xLdqnv1c06Qsi2FQdtKHdfZVgZEPV2EPZcVlnCG9WF4H6ZBnISp3Ixdhmcd+
JylTdSHXXSAUPje9ycsWrVOuCHtZByMtHqRzXxZlkt0GfV0eZcvnFCBv59gk8IhoQFzbl/GFBv1k
z2oUDAg8kbKW2aP7rZrq/SD8NNJuTol547W++611y692A4joeorRTBg0FeDrf17JaZaIin1+kWua
TZ6rodqea8JI+/WcupXetFNjF98bqMGgvfDrbZt1x3icIKmEKGU8QM4xHmStSPJma9fNkb1GY93I
waKZDX48kQV+n8JAc/CKKNuUnhcC+IRQ1IlnewmxwfjAOsq7qqMoe3eycQcJaMP7lUC40yf6T2dC
4ilXraOOT/CAEz/Hw+VOxJV4IVUzat/oCUz5bQ5VEQD5dZf5OsobehL90olsQiMZIiQlFlqXwg4R
kyVTBC/YR0efQ4ivkTPu6HCceLzd2/uit7e5X28yfTSejZjcs6k0ra2VKsZza7t7X/fK+y6dAMu1
/o5HYPJUOifHmZM9XyXZy5os3LlGBSbu213RwFwibbXXEyHSoVs8b+kIPH1Ly8ZfXzaBct94afpi
Byn3hB9jpUmOIOS/9K2+3TZlMO0uxdyXgA1TmI6yVt8YRgDH6qX33HZCLlHbn7dWPJin2R4WXZ5V
B0O0pKnlrYOA4HiQLZ4xv+19oUYI/6kIgX3Y5BBiOG9aNzXrAR9v/T021HwJoaO9NXKb7Vc5Ba+Z
kUO4a0fTrpiy/FlD30/aC98vSESMY4Qqg/DVAOd2lUFWfDKz3L7TzPbRFnaLzfsq8UZSlxUHzSd9
CqEG9qtRm3b9ONgPuVFEjy18EMJhZTaabEj/kRm6oeiRjVQMC8j8/BgWRKsqRpTqP99SqML/7Zbi
2ehA1ezqrBxQlP9ztTAaQ156+Wx8z0LuF8dU3b0sFBg/VtUEqPViM8N2gvsVR/h5TJ6m6p47z/o4
So790pTjLXXKr2Aw7aGNaB8gpZlu4t7DMSqKyYIzx2QlcjHZESjGqdLzTaUX5nkYOTTJylYb91ra
jCHRFlblVSvVc4Vga5NttbHyvlW2oi5toySiK5rlbNabpHVRZBTNeMqJBxalYBOmCaGEdupVE3FA
WhBVFd8C63ygtGQ28kRx7NwGXvQjVrN8l9k4nTtz9K9kCGwS688vNlXYkj/HXWyKReT6HGv7clxn
uNPOGnR455XgtUuy5Knpe4Qx9ZBXyhT4B3tGrzclsflVnYOtqnX2zz+HJg5vH1MMtaq+X0TjOCAW
GjpEXvrwSPpqeKxU3LmqGl6HURoebasiG1/2yvbgjkfW+uZWIQ9NvZI2r7fCY60k7bURTvBiXY6r
FMi3UhccQBWG6cmY27fZ8dSn2GaZZmY4bmSzLgdz7SSohspmo6fR0oCEGZ4rMZg03Gs9Bc8km4FS
vZA+053soNaewgRtRcP61fkdwUTLsEgwrKJDaWsv8i0mTcTmdmxvohPwLWcfJOa9ORXEOeV6XMsQ
Zyo1PIKXhfplVS579Qrv35fluuKrxXbUIpeUTJ+nT9tN8U0VAZsc1ewq1l0iglOzM0QRZGVDwJDa
XCQAREvkej5MsiaHyRGyKQsy0Jud75NsQdQd5bugc9e67xjLooiiF7soyNRFfOeQDIH/5E3gnfvo
RfUtsr59khlkU/fQEnRsNQPNSW/R5rs+13yQ0vGr39jviQZpdGD70AuFRfbYhumuTvvpTdojYddN
9R/tDs8edHeMGXEUwqGj7SFnJJoyJiqjobLjEja92Lq53UC/slUa1TgACitWvPzImxfNS+F9NH1V
aBtWaIPK3oCt73QeXVd6fJijrV9WxiGG+mcZjGa+NKC2PYzswsgwH6pX9o1kUZEltuvxLz/CqM3N
HlWvZqKY61hP21Uzq+VrpZuHiDf7g2uG3vlwyGH+dnjWKWSgY2epZIJfi/dR5Sqf4A9GAQt4nDlk
uAmYBCsB7dTMGueB1pQ7iLXOrBLdLkhOTvcYjb7jXuGDYnNAsHExRkoN/JEAlrRZYDxPuvPodcUf
w3LrBbZ1ZGXDUvHuzAmZWS8triH6VRaggqMVXBP/Q9l5LTdudO36ilCFHE6ZKZGURMXRCWo040HO
GVf/P92UzbE+l733CQodAVEk0L3WG8JH1at80VgJ7IPf23f//obQLBEf+33RpROwAiKFjL9h2Ra7
yr+/IZxMQVUKCs473q4IvLL+ulV7YIoLI9I4Xs5t37Jue6cEtxiilGbJpksH2XQ51Fa5jQeYZCQ/
KxTe8vSSTihF0eW7uZZbLjxCym2hYJgqN2R2X3y2xljaP3j8VCV+QeIZ5FnXdM+100X7a/0VCjH8
2Sj7S0zEtZunDsjxN+cCL+oZKPdzAgjb6bP5TddSflNRphDhqNEUH2ZA0MR4TwmkINlNQaTvmI2K
vpQLHlYX6sa3EK6/RsivK6Ev0fZr5y/LqS/F68y8pwDQi8XWdVJ97A+wLd07b2xBHJOXzKLhATXO
4dWsrQrplLQ9eEriHRSYhGtFibO3xqhPUUOappMB4hydj7PPu3ShodZ/Z1qsfQddveGtPb0ZjYUN
21ST9RFF2U0HygTBB9+1wsefjnhgdn/9LgdT9oz8oXpz+TIbdokBXMYeV3aRh1Z88ZEsxGCgUG+u
9de+cs7Lj0axist8cYErWjOD3GaTmpyJRGt4Q+NSXnpWfJYHPYve58ycML2myh80995P3mRBjgkd
X98bLdav17ov88A7Uv9jiWUJ1OCXH5Che0RlABkZIgj9ZSeajEmT+WFRvrehYD2j1nxEqCs4jg3e
XQmbD5jpVt6sZOU/NcuGtrSwxDHxXxYbzda76+ygP8tCAjd5pfvSl542Zey0o+qP58smN0nUPxAw
Dw597Vq7SbMiqMejNeAS3wUroyqL1VBP9q6Ku9eIrc+6iEIAPPPs3VnmgDlvNxuvbm7iTiPqbBEu
iCeFPJFfbWVpnjC6BmsHtmnoS56ACNDA5PM988HFRVzeY6YTeVATHNLlbtkvuvCBVPXSLoLhUfao
IQQskfMv9rJYOchXDCLQI4sahJ1FlUTDNjXn/IBrwapltXSyy2k6zVVL+FwLVdREO6VF/rHL7ZVs
Akr97pWuuZvQL8RqNgghhOT9KhhH7Rw6aG3MBHfOQYKy/yjOYlFX+K5+VOSy3Uk0j3dkRCo9De8R
YSRtIg6NyBLKejZ997I0R9idhrF369qJcz/DXpCPjqZAWb8vFZDONZomXRvb+zDHDy0dm6OErLU6
3uqQzH0SaTzS5UHJ/IckcZqjLF17SMibHPXXHLJHFIzTwuAXv7g+F+XDTtea8Nj6P79Uy6LT6+GR
UJUsXB+Z8vko2/zu5/VhKc8q89g3bg2ZhZdV6cbJwSDjesO+ETBMbA1HVSsAy7jpSLwvjPhQrfgF
fxIhkFAV36usvfdQZvxltx99PkHKU7RyXYAg/Nm02ntue/m3ILGDZU68+6bU2VDriuEcoXA4x9hp
nWNkCac+LXlwk9yYV6Gokw25+2iHrAF7FY06iD64QSK+j2ntX6G5McfKxeuPfAse3CA0f/x1kgbx
pQac+LWp1Zw7JewxGFZT9whjt4MXVhNa7CylZitCpaeB4FxBUi83+eBED1FsoVCnjjhtdi30zsa0
0GNWE28jFwc8feqHeLpLFVwFALEdrs8/h09jw3oPRxG5Xuibcxu6yhrWX7AfoiR9ov+b5pvdBwr0
KEJrxPohhDeIQZfGuqpJITgZmi2iR9Fp0aqt6+SYdZ1zsn3MAJPK0ZHxL3jpup51W7Jzva3FQRav
h7pStzDSwv21qrMTRAymOppftLrptqR31gTfwpNONvJ+JMt67yqxzZZqdra9Y2I7C8UKca7KxkdU
NJuiY4SoLDuPgERmFW/dCHqI0RveNk7r+QbCYX5Ik1bbdHCKH3rTNJcNljOvlQPKf7byP8oEg28P
GN9iDqadUtXjR6KApdC7xl9NBMUXbl/Uj4WCPqyu2w9p41aPRdzhBtolOJSIRiNqnTtf8TayUVYF
Wq7gx1uWe1lU1HS4tQKLDf6QtCVxmvQ5jbGPn1HlXJUwSGBtNWoGmYPkX5iSO1RN2LALeSor5SER
zZczVccpGoPEz+6yUhZ53Npb1xyVm8QPdUQrzTq6CaP4bSxG786vMu+uF2eVHmGJnKAYLBuGpBh3
fh0oC3YvzjLxIx4r7ji96TqJk9F5heCPANFYYj9BiKfKzHh+QYFA5Yurx2d5CJTnzq/8e4Wg87m1
8vFWm+r3a7tRm+56KEd9Jet0FQ5UMcYsFFC2HLfphKz2EJTfWwt6EFpwxSEaVOekadOw5JuS/fiH
HmWgapuhNN8Mtmd4coQbQwQ4ZCm2gt9Koo2VBiln0bNAf/NaEm0T5mx/ZARxb9Oii+87MHOX31uV
EvQfiYRelusSeJw3iL2aAPb8MjtNraa8WG6DZuTcP/lK059VDdvetFBeTPQfD1BDNXw+6BWXg7ON
qxAhe9GaxiEmx00JurgECCKn1qGt3mtt99vmoMcVZFv78ecdwG7Ltm2QQN6Hon4YZ/3cZc4sBAYw
K+5tMn3a4DZneSBddhrLwoKt1txZElRRN+SDw6gleC8Wf5fKdLKKba+TSfODmFeYrbA305P8HhWL
HCisMtzF4V7WXKuvXUPNyu5lQ5ppo+iqIkC3RQPDMndRASePGHmzAF2aovy0gSjv/+Fk8C41u22f
rdQDsq91+KYLyq+jIMu5ZJGorC5AkzS68ey5f1YDB5vQwP2tHpuR+FjMxUcWZMaZlw8SG4b3JCMt
BVJwXjSUZ1mKfedN633/EpfRCYIu+64qbmRjH7TeirRzupXFyLDbLWJw+krOZk/1dAP/CLt0tPc2
vVbEhDQ9UoV+bR1Uk8xK7Wj2YkCDFOMT5QH97eDZNHiBlXpmbNSoqI6TyHCxm942tRL9dFLUq3kE
d4/+HCjbLpymHQiZ/pzOeIXJLnFCtAUUyHsKbXE19yHgNT3r/yMGbv7DYtJRHUeDT8wLw0Cw8W+5
bANcZ6B5ZfoeRSjR9lWH2ZjSnJNWT25KdMYWYGjas6wrHUQRkyrttrIoG2YDS+6/jxoVVKsLr1Ue
LRs/cPQu8DpBCKC7npBazx4MNdDXRKPICDtG29zKg59Z1aaw1O+zojS3iNOO+JI6enOrioPsIotm
3jJOnl4H/zZGzjNO9bf/2L3K3H7xG/pDd3gPwf4BBw0u+n8+r6ZWm3DIjOGb3ufZJgug0BtiPaGJ
gzxDa4bXeqS25zpy4r2si8SiYqgsGsgDNFtHQcRSVnZJ5KIiZziHpHfYAhUBm1Fbu/ty1uupfqkb
/zr7/+836PWmtYJ5K/OUFoDgRWgSWJPbYlkM0LS+1UUWUxYTc4x/K8rWa+fr2Lbo3cWXztdigIAQ
bzMs5tVRc4RgX3HnTskuE8l9eSBebywzREC3BGDDx3T28jsbX1hTV6uPOpmUBRjl9gGehr4rEzaR
oWvC4i/wJYoh5f/Ekazhv/3TTjplgS9ZfFNqPJLtEnVBd0zzNwjdSC6Ho7aVxXx0npTCyR9yvJ9J
IhsnNJaztygtml2odFANZBFjvYU9+NNxiPvpxcj/iCGkvg1pnt8aJpYCci6YBtGqcNXmRrYiNrD0
wrwGMKqObCe4AzmZmkXBRt7BpWh6Twhv5w+dl1fnprdOWRBaa8uKo30HPHJVj45FSqP073HdAiOb
VNEHP45vkVsYj4YaG3s70sINugb1u+t8KK0TfnwZ6Hfa6398/w1TSMr+tv20wG66ju7ByFENQGru
1wi/qlZ54URhA2KT1F03ZjpyEJFyow5W8BZleMljWoY+fw3sy2TdKuuDuHM2hHY0LJLy8M1TcRgA
V2CfgI5Mzxn+6bJbXlj5bRB66JqK2XgQdGhgDtjuuRHSriPqgLM6fBRZF//KypNnmXWwyAG8OJ3v
fsuyplzqJOPPpk+ILlOr6tCmvXOjNdWwbWsT1YFKC1b6pOmvYp6+9aNfmCde5kF15j6y0TAqSzhO
oc17uYj7k2/MRzdALkU3Neoq1+yAewTdcVae66HrTrKXrJbFqavmndmr32W9rJKN8jD1FaHE1oI2
L68gKxsxZYMa5qLL82Ar6367mOu0W2LFze1vdRlPn0OrojU/VM7nTclLWXmnbvVUGLyJWS91so9i
1cWqt9J+JSu/3HU9INIeA3ja5k1Q4Y/W3Bvp6OTo8GgwjtyU7FPCuvMQl3qPFpvml4uqU/pbWS5c
1KvbQItgWk/rlEBxAVozmZaD50Y7x26zR6cLnSOy7Xe2GVISVV0KRK5pVWsfeVb2qI6BiWpO9uva
AwHQX1WOajv0JF5PYqRuZ86+hSmDdAlzeOKQEjPq7M46yh5mWiW7ikUliygaZR08p3WTK+H95UqZ
N23QNJmJsIo5omrvxzNQ/HobNcl4lrV64+ZrzdOc9WWGwq8eDLBc10kd3H1Wwhd9K2c15xLJ2TTA
84qMyLJ12njplf60I9EuB7WB8GVrs1fZXVaNM58jarEi8sud+DzXbhSNl54sykMVQHJMbf0gRwX4
auzqkv+JvCtZh4DJTe6o7kn2j8yo3gI+DFlFM+U0+u8ivXhwISDc1ZVIAprkM8TBmEci05rhrVvb
CnO4MazGIyd7kF2a2TF4U4lIuK4Xaz02263XbyarSb/DpEo342zCZVH08iWd/Z0GO+G7WfvNym4L
/dYY+vGs9P2HVvnJ9yBHWDSFbnnCWjG50/2ZzZ1oyO3xF1ooykPkF2iXN226khfoUWgATfSG2t50
clKl2zu8O9byIqn/VJSe8W1sx3SbloO3bQCfvYGCW4LK8zd62sQb4mDmWWlvh7iaK1w8YlbIhYVJ
KNC2R5Sm8ptygDZejpFawSUi6KoF+YNs1eyoX9mREmxlMVQ889AU6ftlqprvcAWE7OR6nfqoo4yx
8fW5wEeEIkwg9S6OrN2lbytcbSptLoQc/A85m1M6ytYzB2vJS1h71NF7PGdkEMVtXWrI8i+zKkwu
t+oqLdpuRqei7k4XI515TCDydmOwGhuj5s97Ls1uFftzuJX30RWqCf49/7znwXbvkGvLL/csvg6w
9yzYI2LK1Krmu9lxdrIkryLv29QHSOmix7/ds+yAwsD/3HOQ1LDyrSK8a/NxMyiJte1qb18mgMnX
SlfaN4oCfGchT6cUatGya6Eso0S/A6RFi6sUBV+aVFteykpL8iK2XAB2c8BwMceg4pzpR+4rSvXI
K8o6RBba8CBPL7VsX9UFWVA/V5IVMSR9MpLHGFWZDfYhI7pZcfoIMDJ9rLJXl+/Tg+zQIXa1Vt2i
XstiqSb6mcGyoxySpZO7Eia3G1mHPxSi+9ESRsi0Rxtg+TmMeZtQKFx1FXr5ep8+qoHV3k2Y0lx7
ZHgh8md2xU7ORcLLI5ZHwGlZlSW5Wm5YDq2D0VmADW/2si4f1eEwmfG3uZq7vWtU6UpT3XhrtqN1
oyZ5dgzGulkG48rPiUckRf2MCwE2omE5/RHOmzR3ml9TOv8Y1Ex/cYsB9cPaz0/Qwdw92FZnq+lt
gEpEiKB5r2fvLI1vczGIMMiWJ4L+PbYMsKjtnJ3llcepsPAVAQUBHXtbItazTfTZuW3j8A8DObh1
aCnqrrdd68hSJtiYZaCtFSxnVlNSeUsVB7lnBQlx02xAsA/ad1yRTqheIx8+qvehO/IhY8+xQS+6
+Kl0wY9K7e03e0T6yRwm/xHNRYVoc6Leucb8ee0g10tsWP523QhbzgcfZ1jUQMLhpUOjYqFr/pfr
Ddghh4uiKTfeVGobm43bpm4JdqM3hhdUrzkra+q17wrWnn6vN99w9cDUpJ6E20tRvHimfVNlYtba
E34URXc0xl67y6PEWlxGCtxaWE2PiH3hdGQm/VoOyDBt0mP33dTDdKO1Q7MXELQnpI3uZTu4RfTn
tGo4hYQH8bwl0HcZ6AUPeCg7T/zs2v2ohsmm0mv/3a83l4HCY1PvZva+ajc/DmH9drmRbLYWCgkL
LDyG/qg7FXKz4tajQbkpoi5/QcZk2ukuYcWs7bpvhI8WsoNi1Ai9Flom6K3V2XOhnclLNVbTLhC1
tu4RI+0Odq+mK9mgWM3G46n52rEv3bpljallMiqvBbbDskNZFdVqDt30gHJ2/GArPQRv8UGz5CdQ
xLLvbCtud+trtXGZskauVAfA/K2d7WA7zmW9swd3epkLfS9HJplhsVLNMkAPineXJzFqgrySnq0s
f64mYVXtVtmuCJL2wmaQlAarbfOFH9rZ7kpz0AKHpIir78XbtFZi61yKg5uytkMckNiSeLmiZUuD
+yOEOnh5oZYZbnmkeo2lHCR79Wn4OLGcPMqSPXbezeiKoFhR6FuWudoNSqH4yJbhc2piWJQE5a2G
09Dr6BR8OIhyLyI9Cl7rWhu3nUq6RbbaeFtiNT71BG1o7QfzV1q66kmWxIz64AbPuZixn5FkEJ2s
iuvOWW2RIwGRkaxNt3cPZKLcQ2cJnfC+GvUdlol3umiofVepsBD8q1nBW4uHvg1+FUvqhZagg+5b
KIpeTqeQ2G07jz8D7X0wg3jnd0j/WIVnJEAPwhZKTmNsK1CY0H6DdKv3MPMbC1/0uVZDoPHq3Wfn
XAFcMXbZ6lLWcyyZ9apq96A1mKzJHwNbjR/SyEvPg2UFt1bo/dHZKW24HmTI8zd8zeSFSIf/6MpW
IxwIyCfqIjCLhR2/pgE+tZniERUTxWrwcekLk/Igi6Oh7yL4O2ez8AWEmITDlCevQUh83ChVnCpc
NXlF59Pd1ire8rIVB6gEbpo/7WUrxkLfzSKs72SjEqxnQx2xeqjKe4Ajz/I6WW6iqCxuKhPzR+ht
/uNNydas1i43paBZxmIhqchUCKaV4GDJWJ8s5kM0LXx2Mpf4n6xzQ8HLciWNS/YMFB9mhejkXJhY
f0106STnjEQn7AVFuiJYT/O47DIvfgysbH4GBrYm2N2dZUkdCpZokfUgS65m7GF0J5cScLiDERTD
vWzzSUSmU+HeyRK4wUfgosWl5BvGK84M2km25UH2oYVWdHLmeX5WffDGTWqiPyEu76oYlPLb8A+y
VUOhc5F7U3u4XKQrxkWkpe6tbM15zxP4NuvbS6ttYXerp84NeAv12SZDAH/62Np1socThveU7cTo
ZqjaShaDVG2Pbu2/OeD8+BbjBRVMvnqWjWrLpQqj8W7yRimexqQvNnk8NoJdhtezb2QHOMow/+XY
duXgev4ku5K9SBYEqVm4i65hN/RrA74nBhNM5DXELsHFpvXQnFLDDFdpkmkrUvbNyarwPlp04jQO
3R6v9sjHD0pUViFErwVWzfdxBoNbD/IJvRMxBx5vi4wQCAzLPUmXeYsZRP6oIX52qqLwpCoIQS/r
dGbDphkOCn20CiWmWx/h4IWfVcWjrCOA/W6RnD3Iqsgb/J3cCJHgZYJJa3aNXjQ8fRk/ota88cMZ
xzlRlCN0dCWSXj3LGi1krTdZKaRecYFwSob7rp8u3WWPYXT42pVWspNFN2x7hNLRDHPG99zv24Os
bgnpLPiCYmEmLhQ0lXnj84ZZyKI8DLX+ZLRpepRX8ua02ZEYbJHjY4A8qNZqHLIVX5T0fjBHdW2o
Xb/mSVNt8rZwMLfgFntSC+fhj8tf25CRW01AnDZyAojs+l2Sxlsd0Nvlr7XyOV/q6qx/3r4bmOyB
rFf4BQGZotnewBJHjPnPpFgCvA0AhntzrZJnCRKKZCXHoyxdqgZ0Kr1yHLdh1X3m1JokMkAuIdc4
BiSIyxHLb1wsL1Cia+bQb9yzGuX+J+giayA6jGP+2c/wumGDR0y39sIyWg1JoB01K22PVoIFVzKm
4Q9/L5lC13bV7P+1XY7n1Zyx+UvxHusBmVVRYZLcxoRHolavRUnHvhYlwBUnMSTRbJXOgpB9bZVj
mw41uxq0zd4dS++uMbRfVWhMb7Ybhhulru2tVbIMY9V2nOrUO7esQmUvP3aep0EDFYaf7AYoI2N0
7bnvovYBlajqITXSlzBNprcyDtyNU8IE63h1voV8WEQOF4hTFwDGyKQgCQpLQ6kxyWDbkiQRaaBr
l0hkUJIxrFY4CY7rCQn2aeF4UD0UPd5L+7JLXZW7w9EeWwAaHnqj+3Ks1bUOQmbb26rLhxZDQJlN
deti/rFq/d54lq2JgwxK6SKwDPoPbTjidKUyFP5C0wv1GCbeWqvb6d4QhymLpnsQhR+TXic3siTr
3U7/HCrr5EG1lRHEeOSQXkp6oeiZ305AHp6spGuE5kyzGUTRVDRnb8eoLcrWwozJQtYm1DcaZVUJ
vNQzVO1Blvwy7BF3hLAbN8Hvs5Hxi4LafpDpByU5dngRPciExIC81d7zW/W3nIUdKDnapAMBob/y
GF5ybOtOJ1Wena4D7WlE51TkPuThOtDILfLuDBrElSJkCc/ySnJAjJTwrtBdNz3lrBPygQSWYmKN
g/s6po3+YP/PGSt8qBX+y6y2RI+IpBGlMNWzDUt5qHrrIEvdqFi3oWZ8lyV5cEzE42M1N7YGqrjn
vneDc088VQyW0/hRq4hfd7SC8TOjqsiMbWhZB4gi4dkONxbSdgeSxS+6/JPiSbdXZmi7a1X82fIQ
1/VtahjKUZZgRWSHcdBeZKlG7+hQF+68TSHAHKIg1C4HkOqfZ4grdoj5Vd9kj1SrPutlcUrTpWWW
8RHWM6ZyQoNrBlC/8FLFOQ1V6t3hSNYK3ffpvTARKBTmY6ewGEhaj4i/yhFx7P2aS33X+1a6RwS5
PRvabD5gbeTPenPO8q49Ozza4f0LgXbRQdYNYwXDzCw/BzWwyB8cb5M7R9sal3aiRwerzc2TPAze
CDl6joNNX0/ctGhA/RQdmUm0mL22Hg1CarKfbFWG5qnPff7bVjIec/yVAst2bwcbKSRPQ2EIfwMa
ZFm04jf1w7WC/gHB53CVe4P+eD0LlClclaJOCWg1E+/31mu/sbCQq24/QgFZJTg7Lgb+/SdPi/Rz
VXoPsr6GME/YrEFRU0BQQ7ZJ2VjaL33Hgoc8HVtuUX8dnpc9RkmDk9y3OnmbGW7eKxsJlyUSZ7Wo
k2eyTrbKfkNfh19bESr6HFvUOPh4Q6hvkYkPjmAzAa2FSL1PYBBk1bVenhV2Gxw712y2npXMT2bq
H5WyGn+KkwT4tDwJq88apzbchRcHvfKIfdtTF3fhjVJr96nPHiKS/zl5isBwBcgIBw1T/E9x04BQ
JfrgSQHm6M8RLn/pyc4yCO/I7dU71wGTo+MpvR3cSnviX6lsB2ymVrKYNlZ7sAjbLGSxGRO2aawU
MFDRu6Wh6JthiOMH2egpRb2o+OXdKq2hPcmJ67gisCqKoc3EXk6s3SfC+6TP0OMt6HplqI8nyXKU
5EcMfle9uVBSHLVa03hV43i+bZKsBMubmq+KnROtBWW7a/3KeK3L5ttkGel9QPzz6R8GKdqkrvJC
t495t1IAdSaslSAE9pwo5iqSJ8O84o1l72zDtjaZoufbKfMz4uNgKmTRwOZyLV++sti2XrWcs7B6
mKbUBOvmKUsJ+lTVriD1bmUoGkz9q6Ydc9Oc3mSvsCR5Vpfe+Oa5ExF00cvoFdlLDv6nXoZSaatc
s3F/1ZL+1YRYLWYoW+SH5WVl8ctl6dWkQ7GplEFbTboOjuOvQ2xsC2IqQMT+rM403uMLOG+APKzy
IBugSeSnpiu6g1r2iDBl/JZ5zzxHbWrvsOS1NompWm89UMq0qaOP2AFBhQSNe4gdR78be9NZoNMX
fYiRfh0nz6hRfI7USF/LkbIDlPHPkZWeGZeRheaGH1VKSrRod5EfV98FTMXyw19A+Yi+lL39bDW4
mBX9EB3rSklua2XUN8Cxi0ciLeS2nB4hEFQ25KikmL514Ry9tgTjV7k1hKfQ9LEMt4jf+Q7IsLiB
VBFkafURwZUjdh/9SnyQAUrZvM2RV+GaggJV0Tn93q2Lbyz6s1U1msSiwJcug3Zy31lw7qKpi37h
N3ZI4lr/lmeaYJJYEZgXHwVcN7F3haGRJIqIBVr6MH4z7eLoebxbNcX/1vFC6DTLO/k42j31KNAv
yylJcT0piieVVNWOt8WMvXNYPg3ToN61gO34yRZPsoc1urtgntJ7WWXXXrOMXTfcy/5zgKpelWnp
SrYSxEfqcHQe5KVklYsYrdXq3YMstaHhLZJIDW7k3LjIKRu7iK2VLNoBQpx9UL7LvmOR1acsws7O
hfIAtirKnghdnfo0L96NCLiZCYn3pnbd6kWb803TaMX75KNtxreYL0WZq2+l+iG7K5obbUeXhb0s
uti4FIiRF0ZX7RCUBKAiJp36dIWHW/aa15m+L/SwWstJe8W6KfgxQkNtvXVsYERVF8k5KUxnGZk5
Cwin7xOMf3xehRXvaqLJ57It0rtw6tdE5YdkCY+m27n9oJAgFeX/x8GXqcTV/nECLcDBNm6LPQEP
QqJIpcd67z3HWt4cO620FrI+BxK4KoPBuHSr8/G3bq2Lk961m81iaY8UUX2cIoPVw4Ik4s8oab1F
42jdoWtn8xUEPpGBJnpRVS+8s+0qXMziIcr6oN96cY7CgSjauDIvEgIFB1n0jec+sNuXEFTbacwC
RN/EZL1tLRzI30kZ9wsbVfIfTVOvVD0nOMHy/zZGD/bdNJxY6BSq59J2EOxMWuXW92BZ1cTkNkZU
KgA6NfzQuiR+t/rupMvxc+IuuiGqf5Y54L/RaYfn0aijdel7yA+UU7dXoggUkd+0dxkW4ahUh/4L
CaI/srgPfwXqztIN7qPScKhL3fHNEb89pSyM+ziutK1h2t1NG87hselzax0hZvqkigcFaczxQ7Eb
zEyIiZkB+uOJofq7SYEX3za6IcR13Z0QSr4UJ4MnIMoS8aWo6L6x070muRSHgF9plivpSi1i8zlV
R7LlRp7zfqXYIlpPES8QObNDunpX2XF1abXroN0hTspnKjqHhcM6Lw3bS2tpkz1BrLO7jDX8Mdv5
JuApOXNmtcmuc/HnljN7XhntAk2ZLq2p4EAHvaZeWrFy9rek2EGAiQvVDomQqDKMSyv8cGya9cK6
FMNINbZqa6NqLj4N3m3adu4a9zI2H4d5qwv3Admq9fqIdmdlYr7c7Bu3bHdAsJ61dkSjteqz5igP
/Hs/z2IDhbh5PHztIbuFIeJmJPLSrSw2JSryeWilq2L0vbvM1AEUz+0y7Uv/DsYFYK2Q5OamCsL5
Uin7yUNQxB9OZGl7WZIjsMwl9JsNm1iMv3aNMSBdg15k+yIucz20uvqk5+lwI4fL+maOlFs3RD4J
Hj8AJzHAj3NvVdU+iqpiYi3j4QPApzhlVtDcXi/mF210WynFfcKG/LfLDAkvVVD7+KWI8deLOXqy
B4pZHq71XaBkN7jfvcgrX+eOct1dEhjTLnM4j76jlcS0k+5ywJGgO4ReiMpuiUrCn9VpGlrtQpb1
Ur2eWqTSCl68CGgo2UoFFnK4nMqubYlPT9hiiS1b/mW6No2g7AWkFsQlJzGPHXTsimQZu3gMPXMP
zZbYZW2WzPCING9fBXzLZdG2EkxLIcgdIZAELzVkR1mvoUu7r2qVZewwzXjZtIhsNW6HonlnPmdE
A2R9knnjfg7h618mR7uaHEmEhy/xiVUAw/4gD2Ube4daHGSxbUHtIdhfLmTdUFUkqcnxwzZHTJTI
1J9Y+yRtVp1nzHjyQrtg4UWD7Tv9msAX7xUJwJfYe9miQW2Xva+Y/OtUnq99DpMDLmPrwLpB2mNM
WRthOTXpygFIQ+qaGdo8HCYzyo+DOMgzWReRMMKLSEVk4O8NIa/k34bFCloEKrZoX+rlJHIoaXJ/
U7Ncvlzxny4mx2q1B05UFZE5Qr8pALONKjj6Uhfpqpx0kVNKbdfb24G6rqUU07XPYATqEvu/Yas3
TrywIOI8Knod7J0yS7dDGKQvkZ88GFCofsyNH/O1aH/v4YXtf/Twsa9aTXOL5qenZwevawletUF+
0FUHUdbYxIf6zyonjW0Qvn+VryNqPenwU6iOrphE1l86O5PqrPqsUpdW17X3U8kbGvAlsUZiJx7p
vtrZFchALarJau8vlWUO216HwinrCtHQ1JB/2WOrKznNpUFzwKXCXV5fdbRGZVKXaep3y2vdRYBL
lr+qdH1V9vqtXfZvGhRTv0z3dSJZ/ndNLyn+JSW++NXxYpdD3LwalxgDR8QB0FdNxwVyBwhDTFpG
ZqfA6bmKESs3QoqypfMbbNECpPEXFv/ljay0a9sgLDIZMY4e0aI0huZcgUvFTjRy9i6GwedsqJMH
3X2TbbKm8vwY6QYP70rRX9bZVmQKF2wBnrHqcwhW4FxcmmQ7kGuW7arrXK4h68xQjZeJEzY7vXCH
nZapYGCyDNZDNKTHhtjHLuym18ovtIHvrstRtsg+sMzbZaP1xkoTvWWDAwVlU/TGRFI61W8KK+mb
Jz+Ls7VVqTAG3OARFejxm5YlbNOsrCUPXdWbMYVeOOXNdDNVib1l4RjcI5iJt5xiai8JW+fFAMfv
pxEj3+JZQ7BIkU91RsMDs2Rq2F9F3ZPik8TrjTo9DY6a7tU0ifeKWHf9H2Vnttwqsm3RLyKCvnkF
odaW3G97vxC7K3pIkp6vvwNc57ii4t6H+0KQCcKyJJLMteYaU62bOjSmeXoRLUyYFIfDn5qbnz6v
BEOS4ErU/R56br+irK7RUu5qoxMXw9LJ4zozPqFf7W1v27RpWx/N1riaONTd2//dEFqL76mhUO7K
1NUPqtt+bAe/+v917jI1yapt+1+v8fXSJMewvCv1cLv2V/+299W3CDe9S93nr56vU7/6tjeD05au
uBTWrW92O4uSv/TQ2JVD8sFq793Ew2PciY395GL1Diiv3i3lo+d01rNSd+6LqPQH4cz5TSWR+tL2
2uIvTldchrH0XpYI3xviLg6fAUfNdrT3BtN/SpFoejjAnqiXww1vvVI2SO3eS5If20GLKrKniNuF
OfedzC1xKueYcpt820ZpSVVNPqBl2NrbbsmP6IyitbtY0+S9YqD1nZtyhPtOS++157JSx9tnKzEJ
bLnTw2fLdvCwqdXHreXlREjswnyqDOebqtdLWI7dcts2lAeDkI8MFYkCfVVj/n1AoqgEeey6IULJ
Ht/27YgmEz+GPXj8ukKTZ0jP4uRQAX68++rvR+Fh/oj60hubaof+0Aw7mDgPHaKbB7N2cCQwHR1s
tUBasm4MoiL3Je71esRqhFkpfb0RHwy5AHZfW9u5WYofo7TT/Gj32fCAAaGdKdOdms7jriSy9TPb
sXa2f8oeyyA1LwGyKsK5zgNpte1AYzEyGa36MYyWQQK5++OV1LFtjqBlNGDk8I/dzEKCS1oXm+PN
IxQIpwhZoESnFRnRUUvxYFtSvEBAqsmYVaB8KlO84NHVH2Rrd7vtaOlM1r3E1Y1gdNEFPbV3bp+2
oPJJqo5psviWM0Irir3yUA8Qd/2qr9RzC8Tvc5NX4z+bP5XFxvReU+ILUaH4su1FS538o7kd+Fdf
sb5CuFVW+9tLtKULGVusoyQPNSUJGY+5hBWXqPIy4HL5qFly8JOmbX62g/3iTarxkveTCV/KjPaF
GKJvUM8JCwj5s1lKTASHubvCFzHuJ7KdAbVt1W1KE7U9ULM6hxUqrwd7HKOT1gJ6Nls9etDXDaum
5joa5q7JCPeHaGCZpLfjdTu4ncYj+g/h6+y8XWPbQJJFBB7vKT9Dl5aYy5vE8Ss2jfm7IcQY9iTS
T5PTZ4d0QBEerfiPDAfJa90kq519ZBOJoPl1IFmbJc7Oe82YkV789xUKfJF7BeGm01SAPKrWeccS
Fdu0RDpYcwjxbex/2ms3xFf7hA+qtiMJ0PgomOOjppbKnYux3J0A0XPXorwOxxheyXZg69uOWhrL
XCrsOAc5LC6YkEsUSuNuXodC3HXM9Kc6F09t04ApRtp1bBcA40VTKe+QV4PtBGgz+a5vcvNue2VU
IdWJex4QilphS6yS3/3U2nidRV0nbPNbZlv6jYjkuI9LpfxH33ZUZkmDQy/e0bM3D3mYszIa5snl
h8lrt40lC/3q1S9bw6gZIPwS0d9pqp3fjpz7PGTeXYRm55a7r1c16+tjQwy46kU4Gv33rURoH3wy
0Km/4aCAqCCwbJO3WXT5bRBAJ0noE3CWy3xwmtYJt9PciBQBXgI8d9ej/+9XAb9tXvu+9RVDHx5w
ghkeqEYYHkDwnDwySXdf/bjCkSheFkyp19O2A3mhgpukNHV70dbP/zsf8RNcQ1yOcQOcQYR9dO1v
qqW+l0Vt/pV5B5Bkzh8lbhOkIa54c1rF3g0e+jojTrpTW7nDEWWWcbNE+/er+UTfUQ//ZcT9Hy4X
30Oyy3B0XHedpkzuE0u6QRoVObYw9H0d6Ibphq+FulIDEQO37v2G/dmYPtS4HGKVqqCttfWvXdtZ
2IVHh8/Er17VCP5WSIeY9ehRKZ8QCSfP24byGWWXAefdb03kokQEomY+NBk1ilSz37VaN9+spRxe
erLuAWZby2k7mGLRs18SyDrbUdUppktZGWvSgpfKsk+eZnRc28Gti0oLpLbmfNtaVkSMIWrvIpY3
FYZDY3kuVjbBgKB0B5efWMTa/KISQOvjI9va03pO21Bvv0Rm5auOO53w8p6fXRdypK7o7p4p7/Ks
qGC7XG96ndfW1qXq+lvV1MX9dn7LT/YApIenznqGi4zocUhMAvhczKOYQuo7lGJ6kEx6erVB5Yzl
xOgjisdZtZk9muk9eSl1xxsaHxcLhw/gp4ybj5McBOJKHaBiOYNLVIZ35NbvMQj5h/xsM9g8OhCF
inkm21qUzgE+INwWnKP2Zl0gEhAKIn1bCRLSk0fSsScFL89HL2Jwx55g/O4S6DY7dQbRZBq7mqXs
ddtTLORGjdC1vW7ztWbA5QJpUD9ckNYn/sRTmlAskTMeyaMa1cHYRubOrXWiuPmqJD860+PsrTMi
DwhczN/3K6S6Z0PHL/xVT6OLm2XFmfuf6lCZ/1oBZU9CNeITGM0Pb4h/JFnsHaJU86DxK8S2WA7z
lEz5FS2vODQWB3sVPLjtdMqk4H/17J2bXpG3W/5ciuRBNIa3T/oHnfJiCrm1l97QvuM24voqirCd
2UdEOymylJjDBOqM8AfvoWAYuXuIElTJbulaHMZFrz54noqRC3lCX1/A+aOu6UJEz45yFmC7dmQ6
sIDqeS6rRXaZkC36Sd3d470o8DRIf+dWpSEYNLowrrVmD9u09EcTgSnMqEAXKUKn9EOz++VH1/Sr
/eSpXaybIaR68eDQ+zychtBLZeUDT/4r6n/IqkwD1r5/sknjs2g/KuxfMq/6NpSISXTR7w2qjnXU
av4oRe3ryre4whiaynifNfa9rBPzB1Vqtsj3Bp9M5UnyMk77R2WasLPMN6oBmjOSY1YnMlV9k3K0
vargrKcvVYHAyvqup/qC4Js5JSasYMyH+QO2VSgqHrBzObSnRuTX1EZZvcTk7ay83cupppQzGn4o
Y1W99NFfjZcTSJTtq0J0lHnCchWwRgIK12DYTQUPj8XZqZp+RY/Jf7I02RGW74xEcvxTZLG8arMx
7obipR8G7dVwzgMKykCJkheNupBdDVoLRKm9RjzNUy2rq7lM5xqi6dOSl9cR/nSoUSITLjlfBone
4YA3ijyn8clrutDRhXmKamlQ+TI+wiOQTD675pBiWYmLZP+A9GNnyhlXxsg8a7Wr+Cq8RZR2/bOz
1CQs53rZAf+QWIiOJ9mjzVWxGgBWHGRKrx7HkRqz2qwQvqLrimosk8m5vsY1Ze9Z17vncrB6hnP7
inVk8+SYYdI39qHrqU+uUhWQzBQklWsfl4U6BhMuC+yESjuzLHeDkcJE9MFQq6lYM5tuRsWhnjOI
+GdmEakeNnMDwT23Jwmnld2GurfC/8exRVfpqGp7OKDWPNWCQBfqSE7drqJthz8vEFcSkL3ul9My
Hij2qM7jao3edVBOJpDV58RL9b3VqzdVF80ZIfnCHZa68lawPt7hrWscen3+w0PMpkxm8R5bDMYC
hZmBz9MvPtv6PleqOIiEE7pJ4f5+qqb+I3NZwM1Ok/qV/hNE4DOWVb5OTu8UG0ATnGz4JVq+nsRb
HoRpp2dVAPknAw+lJUA2691kgb9L5+5RvyYvVbo0Ida9eSj7P6WTE8IAoAEzTIhwUVL3NsjoVOIO
Ss7fTyIcajWjf60soIeZEB9dhfGnE7V8eaWG5iEa7lU7GUjhk6jW2vq5TYfvscSlvbBS+5DbJFTE
2O+jQWKE3af5pSyng5fygZSi9Hy9tIb7pubD0orkpRzJ6+sNS5coOeRZieWlDrAkae+w7JR7bNRe
R+hVSRaV58UluVbEniCjiSVoHd1JIZ9n7NxCVRseRKS9p7pDqKaVF5X1RtAvwxBSuWidFR34RKLl
5qlI1HEnu+YvXNFr3wSdp8q/dIx6gDxkU9C0xc6L4seuMrRjVp5l3Fs72fi10z6rRfLWmGoKpXRi
6euW19TBYVMaI0DrGG2q9MoTJfHFLnfz9056AElydw6c9k7gkuXas+0nHibZTincfU2659ojWZRx
213xbSaaW4p9NDGHou5G9T0FQhYx/QxEqfVu1DEVWYScbomK02gR4I/bnmtl/oPZoo4J24c1lk+5
ZYwnuAqI8BPSxTycp2C2kPPVOIkEhKHxgKn4+TtrRXpRNpds7BiD3cnc25Gt+70yjTtAC29FISa0
q6DLZ9fbZWIo/DGnODUZs8u2GRIru5AdvRSltM9IoEpkvMOzm7ennsgSFE7F7zv5V2ZYb9Y4/5J6
Rw4sNbGsNy+CKkRgreAlbQjYRiS/taCGIbwWL27aW1c4SBF2CYU8irgtH8oZHR5EkceEwm8Tm9Gw
ZFK30ynM2sGUwrZLG9HSlviWaW0ZNvqKqKnd/ChLN77LErJs7Wikl8UrrVPETA2WR66ds9GgQjOt
lkud5eOxmrIZXxPbOGBwON8PaRkzmaWsFXlMsx/GUUdS3WqhyKAIlV2chjg9Nz1lPWZik0yde+vJ
E0yJq8aojilUCOgLhRd0uUre3ER9biWJ9WIb3hiMeM29tu1xUOw0qKrMfe1I2gfSsfo3maWKD1Ux
+WbMg+VnKOq/LQ0rJ60Z6nelISfq5d10EpZp7ShObf2O4fJ9sqj0SalreaesuEOcjPYBnSo8zR42
NQ+w3u8o1Xqf7L6HmZCo73Vq9bAYEHDGVom+uV7Gd+LpLNjyZnjH+Rk2ECop3FdbYouLK9/jmiFi
iormnRKyydcGUz7EinFOZ2ZIqjV4BCScaLc1s2TRr5VCFdGUvi9dvoJusCSJ57jbN+bEQ9Y0z6nN
mjiKzeHadel4bflfL5Mr9wjOWCvzANoJr6TUsnCse+baRJS8B2WRykuX85GNZjDYvEsRZXnQ5xNe
zYqWh31srFHQHpFmIpH9xi2/kMnUAhvJ+F5VlXYfd2BThoIUcwtYt1GBM6vLvB9w3QZILuygIUQK
yscobo01Ov6c5EaYEwL2DYwF9Dr3HmHmjPtFXIe8mY99m0XXhf8F2s4dmsXXIo2SBwKpALhYRDDd
UPDwjXvJbb882ObMA7uWwFFUoOJDsk6qI1ay6pD1AcUM3d5wsanu8RIwVSO/2WNfn7xFw487XYzd
KJbvdV/vO1kvhwb333AW3hvi4F0vx4zCF+7/aEHxOzcYmzeYi0cEjykaQa0NZTrK09iPCgKtuFpi
7MvuPssoGUoiSlbwb3yAW3LV16E7Lghc2WUvV8jvThGYZ/OPUfhAQCCo+sgKeq90fPy0SUTyeOjw
fXkahUdQ3Sr3bW8If6wJatRe7O7yOrb9lsxy2KbC3mHyNpxhG9r3WQL+QeQLuoWWcBmO0GDKmEKD
DcX522gQ6Rp3s9JZ4WDhVUJtR4PPkGPxzm7KMDVHbc6vidJGl45b1Xdi8ct0lj6wyDIeB9XAbTsj
hDw7Wog7aX2o46QIzOy1tbXmIZ4n3Sei9p3RmwzzmMxn8JXDPGB008bKDfRAf53sSfEr0vX3YCuA
ouK62Xuqd0476vlqwjx5Jx+IdiNu6BH+1NIzj5UlooOjaXAYAGP4gvJ3VcuvlDfu+UlM164l25ij
SjzHkVsFZeneFyqzwFgp/MFVYf61UWjY8+xrnXLuvPo1SWznruqUP3Lii5oszbg3RVOF7Zz/bg30
OxLXhV3eP9S9zO6KYZx8BfNybCbHW8dz36H0HFiiXZ5L1YzCGR/GXTJQKd1H0bkaRQm1S/ljYmN+
gdtvHCaRBmk/WUGLubTfCzB5YLcoATUIjM64Q7vzMFKkUzd3EOmuqmRJZSAVMUBE6UqWIZZlRpaU
9kVO3nTGg1D6mhzaA0W2YTrBAHWbZDmWVtEirRQvXVs/KoAzA7cn7ei07YeWFHpgSM3kDiu4+TyI
0/1ElRyUXTdurvYaE+1BJYXjql+idH4GNjMEwkuTMzVKKtmr5XvbGmjlmBbsuCmw55gZlZdpSnZ2
730UUWX6nTMQ6+j241Tg3t3aMF276TohMqwYYPeFG785YJLDydNFkAHEXKbYZjE88AHhxrm3sZcM
E6d4q8tp2jWEzMJCoigvUtSEtRJfl1IXd9WULmEb8YgqbahYTuQVeyUbnKArM+h4UXogBlec86U6
2apuX5jjY05rdUcTlJ2hacpBcCP50fxQIOAYyyx5bFnPxhaJZgwneOZTV9I1LStWFTiko7OyE0Y8
HUpha7sMgY2fuIFjZTeMbi2mNy3gUBSSO8vJH1MvudiWK8PO60CjmaW6xwTUOi6O6lHx22CZguWs
rw95uQc9FS69Xe9TMs9+rPDJRbMato4rfcqViz2WEIwkURKHXdZ9aCtfsOnb8VkrCQvBF6WUUk98
1fOioDNsYk9RNu0KXT7zVbkr5u8H4c8CSwSxi2dj5xRoZGKCcqj1HRmOhcx2k475owG67C0lPkOd
a6CgDUTU3slgYEqxbyyIpg0kCNThdffUFJRwGSQCPXL+ckJBX0zm7KvMpM1eK9bx5yeYhfGSZMWj
EjVLMKhadJ+0xodtkodfBnHO+jw5QYk3fVNBzlWTzRDOxWGVSenpZTDUnbYQDm8aTWXciyidi9Ap
5e25g2MKMQxf9ixu/Mi21IMKt+48NJb83FgLKgizLocdDIHHyMuXPTWaU4DfbslEVmGlPpUZQgCv
OWnZ2J+nMRnO297XJrbN/ozjJRGbnjtzcgi3o28/zFXhHvhyxdkoVHG2iXftuwUn2ilfzknDgyEr
WbR51CUF29XcjmRAX0yHhgSj6XoXoheuT6j/mmiePOdN9SbdkgBKZY7yuKS4HPGg/q67xXwGNjKf
R6OvwgG3Gr+2tRKIsFX5fAjmaVCKgfDCYZqX6sxTpGIRNEWh1ddvdooqoMN7kusTamkt+M1mHShp
jQ3N7EbnbcP0lXloml8twu77SFHleekx1ilG6yAZDs8Sqh+sBaalfiPrF0wKf7Vd1X9+Vtve9jGl
i6UxU4kW1yfwmBwiQHesaFlnbHvu2pxYcfB976SoJt40G3uKxrMdv1LUJBjoQq2vDVYXZGU9JwNt
E1da0KpNfuq6hYT7ssNN/FFTvCysJv4xkm+WJlYSBDP4to2igEFqfQMNQLn2misMF0nG8XyOIFup
ESjuojmObbPSbCPXB2szdtQlKkzWkMFOxnl7B8A8yAs7yytpO3HmwbBSddZdUPaC5W9k4N2IiBJU
COXfL3XlsbQaTeI1raudETro54Qa80A41LE1P92l+EncxeWTjSZ+ubrlsjqmXemDjzdeAjSH70ro
U32W62ZrbhsTmAc/8//rcCSwt/06G/O/dj9jueyihNbEGDSD/cHipAfQWOh2aCsmgJEqP+LN6pHU
4YRYdOcFiqGPi60vPYk+M3EaJHdsBhR/+/l3EsGLAnCoKd0dll7pqVDK1LdvvYBK36fDYxWJu5xx
4FyVRhEUovwxl9g5KLDGfMCMynnRb23p4SqyKG7o5BKin52QToiz5Qn8X8XYvZQ4ocaPDlmxqHxO
neFVqq5xGNYwgWpZ5XmKPX+SUr/M2rKjhN8bnedecg97g4tesqxfvK0M0iGEGFNIOYwnpbZzbh34
qcmcAqVxlJZZE3FGD3hDMxRnmN3qESsZplUUY134aE6wYBTLX8g6+8qESMs1dD/3YvN5svxKiPzs
1ctvvmwnmBGtnswRWpWrZ90uJUWmj513HZPFOBBUFlSNBRlLiJ0l2/qmlhQ1DiyjgqSAq90XcX2z
MjLOdY1fYF8dKLRfYGgiQhvqNPKNKdECtSV1vOTvqP7lJaogyUawNXatsjR3OeAMQ4PYJxhm984k
3VPRUbvhKayUF2vpfk15cnCW7jAglnl2nKQ+cAtUx4g4+ltdYR9fZcqPfoVmmq42oBhNiquisu5p
vSEURZr8iPHSJZIU1M5kfgzwRO0odf6UCfE0ngt6pdi3ImL6UsVZ40t1PjZma/8kMu8SC2CMctSu
PxIseSI1SI1L31BoRbRkV8dtftIVcppOaS7HPvKWw0LqYIdK09gtSteGTB93tRizg9qs8Q4AoG1F
pLVLevuK0B8wZjI84erwaGR1+hHh00wlOMkE/TkXar0WrwDENOzlqR3Vj67V3quxay7RQMEk2X7y
MHVJyXPmwQEaq12cU/mbZHlJcWs+M0iF3VwWl6YUUDLX6N2M1Hc0ZHP0Bqm8qnMWJp5BSJWKvV3U
FyEc1vgVpeDPpHOXe1NiG2qo2B3OA7hety9RNlp1ui/k5H5I4tfSc9HWt9F8IfAZQ0UGpzTEen00
ZiLUFQuq1huNwMkd7cYKwDhJkbaHltqz59TsqHonE/5HqkfT8rLfcuYHQ4jFePTqQkBMKc2jh+XP
o4HDedApSfWrEH/ACqTkSFPhL9L2nlEb48OXOhQMN0vFhDpfboQYfs96d1rmpHse28597AFbpBV6
5nngsVCkkuFoy38XvNnzlvPOyaUV/lf78/B25ta5tbfNdvrXq7/6/tdLbIftJdrG+UgvlRPuFA7V
HylPlc/detSYRK/tbW973gypyklb+x+7X8e/Tt/6ts2/+rbrbH2z1lU7QxWTz9quKHwkwYKH6rqr
OkxhCKf+p9cYTCYE6/FCQbIb6uvxrf350s9tMpMGVCxlH+dJc942Yn3Mjia2kv7WNtv5P20l8ZhF
Dniqz3r8ZGkqt4NbGgEiovhp6xOlzeiemeNh69s2KrXpajpGd59dpZ0/xAxjXy/qRs87mToyn68X
Ve0iye+w4P9HX6ZA2tUG9fTVx4oTWy3buNVmoYWpK+KDJWKY1kpjXVVhqtcIo1IefVP3Q7raW4kQ
+VlXlem8REkZ2lViP9bzwvIpnn0Qb/VHiuLikBkiP5IYoWqZ6sQR1Jyme8NukAWxlKi6t+uhvYP7
fHB5xl6kPTFFWvLiROXYIWfJf6mk0x6Au7xWsnBWbw81VFh2MazE9v3YTRkzfPU+n7ozMJTy4o3M
PRsWN0dUVAtkPVCZs1LCj6uXH4ljxAEftPdMQP++6qT6AW+t2iWjXYXqokFiTXqWmL0I7DqfsEJt
qoMpazI9KkAmTadQjqn3Lh8G9bVxRgSjXb5WUxBJKkoLPbwZG++Z+G20fctKGUFjH1tvy2iKXUnt
3FORAikQU/2TWD4WQmuXjPX+6kHr31rbhkLheN9S+r3bzt/6ul5/9axB3m2tIa0XMkzTfdfNHjq1
LtnVZT4+VUlUUQabjqGCs8TT1pfWTHYRR123ltc3zSVtyj9gaP4+YZksBxzGgAZlvca2KfW/0tFK
HrfLeGJJTyoWtv7XCUMv1um9LE5bX8N9e9cp0dXD97WecYmgevdBW0qssiEq7h03XsMTDNtbH3zi
x7Iig7p1WfWwgCKuf23j+taVjsscqELTD1szm9v6CWrt31eo8r2iI1TaNK+byBU56EMmMueYtYyv
IFv+I7r9PKXF9MbUom9f/f8+jxA/Hgqqoe+3632dOGjp80Q2jpUN3moQnOp7kIHmyZhWfk6DT+jW
t22GWq3vu3UTZwpGrfq87P914OtkLV8ckK3qw1fXtoehe33/1edm5R/Vk8x+ZOr5rmxB0OqkjJMp
/Xvvq89WOkQE0jtvZyhkmD5Pq+KmOCo6YphOj0DnCzNa6S3da0wgKIyYM+y3ppYAP2dNQt21Y7VY
C0aryGeNFa4np2NSHrMEjPDWHJNenKYUnQmoJtZeif1qeAX6Nux4P5smSfWj3qLc78befp0qOR6x
72t228nw4/NjJ8W8i01q5YfOds6RZFJi50TnVEVLgKQV9oszVCzBvORta1mllj+veYKtlbqR/YLX
GpSkrnzcuuo+ZjZRiuVua6KYMoN8sj4aOA87fcImyUoxJVL6VAktz3NfNKZGR7ViUrc1a1Av8NeY
5GwnGwwXD1QwXLaDEYqOl286P+shGGeD+0qIB3W9aN4x3e08r7rbTmwAugbR3HvcWHbhb30jT54w
gae/91jfe6kYKKLhETdtD7bt2eTqTkS4c11edQPlIoFh68vRKdo9/jgF2s84PVTQQl7i8VEIWe49
pcn3xbhyL0f7mSCBRfJX68MaVdarkg9Epwr1G04uPN3nqny1tGlmns8o5zl2wVzccC5LSrmzszYH
BSeO3ovewO4Wr0iE8SvpzcPWasQoXxzjxOiYhvbSHBxUQYCKdY/yrVw7TlWUvLYTkayiISVFGY1+
1EDqBgk5gTXK5wQDSpcwLcx+TxhrjY25TOdhBvZGBXu1jI+evrPXKlRbHeTjttGLo2EqN6OS33pd
SSHzN/ONNw2Go56IVxesXRSDssiM5HEQ24JSQx2GINSs+kdXDQ9R1KgvWQxpEsWNL00vei6Ja+UN
c3VVafh8Zg110brZ9pJ1jmHX5n1cxcVnlzZF6VkxhqesLX4J2zWOrWFQKm7Bh5uZ4l7Kpnxn7t3+
cs3kOkyl9kfCb8i91mKxdGvnxWdCXpHD7jrkEhauejr0qXjVX4Nu9WNXs17NrD2lCHl/aSVgOOWh
8CzrSbfri9TUal9rxGkrJatCBCyCpHf6jUkfJjSAaYOk8xI/orLrwYQRTyDATn/J5IcaL/bBa7VV
nV+5EOaJEVY47mFY6xK0VVHG4luA/eNYvYx9tlYXFsl5a+IBeU/qRbuj8t5+iPqZPFQ/NtRqGNND
Ks21vixr96iCs2PbwAixlOpoDHkVZIUtjwT9ZGiuZeWszI0npv78+YUcJAmKHSKoMFNI9JPUwiJc
71KCN7Zv6o+j0j3FCyOQwVC7jyO9hoRbofrCY+FVd7r2Jsvq0WK19josrvbYtfp+OwZc1Lv02On6
k/27Z3B+NRPHe8bCyrdt3XodLGN+XqD6b8cmQHDEmtVga6nwFp+agcj9+jrcNJenSq/CrQUHXjy1
Xr5PImHhbtcoj8T3D9ux3rPURwcnw8+WMJvHblxOppqrYC30Y94Uy7VcN5064tDZ6YRraIm+HfaD
q9iwjHT7Oumaw5p3Ln0iOjADtk4sZ+xrZvGMmefyUurYVaijxtFo7pbQTDFA/Wxvh7YNCUyzrYfr
1vi8VNm0QNzbmjBqOSbHcQCLzWBc4zNgyYSCIchhW7Ne/wBJAJtXr7JnshbIiWhOnc7Zi6suJ5jh
L5/N7YgmxXBOrfxaFsO7WWf1qSTidR2G5u8NBEwnFLndBP86MKredK/zVr7O7QxHMyAqa42PgBy0
yHqVtCMYNOkZwACMI29G7k77ZKCYUivU+MadRJGAPSzzXYq8auvbznNnEd+2ptuYD1TcEWVYX//V
vzQt+CJpK3AZY8lULtJ2yRwlVJyyqbKuQmBMieVYCJLIa19qMnoCAoqRc9jdS2lVryJqkuvW8rw5
WqWVFYtdDo5dphyU0c5YSFf9i2pX+r0tnG8oRjpEL5yBdQQiTxPXGBqJJMdUyny525pah5SDYrzi
sDXFXGWnaPRQDq8ng/Esb8uYfv7hrcu25iCVRYyTDidY5UiIdYSJsjXTETco21wD0dvfsi1xphbD
xpKGkwvdsR4kJbhba3t/XawfC7uUD9t7L1ed12RlCo42nN+swqJZx+5ka4pEXfhpVqvBzfre7BIM
UgYIam1tV0uj4aEQhHhJLJNas7RKDZSmlWebZAGB5LlhrDZBYKs2maHY1opXZ2KMzuLY+YGA+CLZ
S6gwecDIafmLuMXbTCT0Q8CwDkjKJ88VXDcfS9XaH1ivXFFwFEdR29G5M5YEazolPZKHrI41EM+b
XmZvBXi231j54q+XTG+OK35XZW37tZlPZ02k9s3NUN8Q+0l/n0jEt0TwWRhosZtdi6nKUOLE8YUU
6SGblhd7qQwfHCfyDVHY993S14tfNho/b+7UoShv20bBhuBGNNRAUPXDgfAYDDkV6O7YkE+LmwHB
FdJzauhUGJs9VSxeN10Qyy8n2TY/RVsomBqX84vVN/zspgctkvqbvSS/qsXFAzG/H2YR7RM7+dP0
ZX5LcRIItcJR9pTpq2/CyjQmrd1ec3X7NbEPpMSKb8ayjHtDSbPQVYpLrHi/mK6rZ+w7/php/bOf
EpP0TuMcNRSjZNncMBOAxiaZFRCYKH7wEiP/PpIkwsrBRYrUkKx0uLHzZvJ2ekJ6qUEI8FTXByLy
GSk/PC+6KnsuOujEZAm0b80Se0fLI/OJ8L0ImwQ8pukgVhrRwrftEN1Z312qvq9jpf0PY+e1JCmy
rOsnwgwtblNnVpaurhY3WE8LtNY8/fnwnFn0rrNm277BiCAgqyAIItx/8WIgdw4RvcKmKUexviAi
ZiF3SeBlJN6rMjevHeNxHL/pLZOk56K13dOUdcgfjgCU6y1xRuWkKeTV4DRVB7jzOvIgvnH5AdRD
fUiJgO3QV7J3uZ1vDNQqz3wekdi0g69V5tavs85Hmyr90SFxD7jbCYmYslHMMbyOXvxjypXofhzQ
zp3n8vcMDaZsde9b0AXN1sJN4ZnkrYbcvBVeAisnKh+V7i7IVeMd5OdfWFyXv01UMMkF/Yq6Dntw
JyRYX5SIQwxtt1ERqcM3Nxhe1EKLnipQKlKSTWXhOgNxnuDY0kI2fqmDdBm9xTlkeEFGRQP2F5/A
Ruxje2DCo5nq60Rqde/p5LqlaCGk+JDF3r2UetCFr4MBGXu0+6tUGbAPjk5kV7vGTbRXrzdaUJ4A
iJaSVGHCh+BbmyYXOWH5+pwNvszMXaJTofmL2mfZvU4+kFYzKp+lVGRasE9dPz9IcWRlQ766xWuM
pp6uda+RkoIQcPrpVqdPnnbuvdwGyUsT2TApOfBqZE9yQuAq0z6psEOTg8yqcVnRyT4sV1OWzTgQ
+FMgDZylBaHu4eIXqECtl8QF6oL4anL7m/GmK7aRN71OMeGOydL018Z30Jarw0uahXzpijb+bbc2
utLMnV6c0H5Jh5+lNxtvxDS3k2GNL3wnjLdyLH+ECUITcowQrbpFnNI7gRg132ytBc/Ve8Ne2uaG
HlwqHDW3cnRQyfSoTWQdffOJ730JGKaesosXMoOAiha9yAZxlGJfJX6xT/5Tp09RtgkqD/FuW49e
pmAE5eV7aH+bxzSMjFe36IzXZFYY9MG0nKUYK1531mbgIdJEG2zjlQ/Y5GTRrX3ekEYeUWk92cvp
VVAfgLv7CKLDbauUznmRTRI3jHbNMJ6dIHZeWrTRH8ZYgWaOsRooyAB2dDYT51nOICIYPqMlx5rG
b/MtqN9mzw0a9wCb/75e3f0uMsXfw+wHGKVPygtcOv2gaE13K0pda9a7WuN7JiU1aIrjXAGwuxV1
n7Pm7OgD3HiUKrywSOd1sbrF1z54lbpp9i9azoshpbpV+lNr1QUt+FHZ9Pb0WAIOub9VwYI8D8z/
N4aTR0+Oy2veop1lT7q5IbdLptgYghfZeGp4VAtjfpDS6GOfE9XusdDTKNnOzRIFritnI0eLiK98
aumEzpokPqx1hpf88lSVj15fNs9aBLfsl9MdrLFRX2RDP0LBoydbvdb55vCpxjHiiqKP+tIHfnyt
NfvL2iBhnYLyRtMc1zp3R9h/vF206QcEK5AR2lqjPV0x0npqMV554BuY4WieXXpIEBcp2dhLYd20
HPDS8EVrzfb8R52cZjXFX3XrBzutrDJAPrnzLBu3JkroQAiAoU5dqSqAdMnF1MMugaP6Wsd++eon
JeE1L46OUpdFObHKGIh5mBfldqp8vJijzD9LY9NwvwUFKsWGCfynVO12nzLM4rwX1a/1XL60BArv
0XvFiStB5NYMFyMR6KB4PQx3Tmf23AAOhsCndiRSQUppdv2qTnX82MTuWQ5KFSY4GsH7xjtr01A+
TOZ4Z9chtivzYHxqzKG8eGPdgQqaguy+Dsp9Xu4VdSh3TePUOw3jFIBHOACZi9dLvxi3xL2fXDNT
3Vt29bkx/AI+fH/1y/7e6gMU20NyUvAS/vK7+GCFCB4kFiudghmAV2rVaYywW3ZzEGz1We0DmBNK
CKZb7fVdyxxk2zD7yL1vTaxnmxmU8BanV4ikPl9zyfaBj4Fdb4JBV5XhAmLik1Y70THgg0CAWwWS
Dki57/U7dUZrDgsqg+QC7CRXOaaj/s66i8EG9MKuNNSHrEvPk+Io16orocf2g3vOeghwhvEpboaY
5Z/LOhm0Z9aH7uucWdplIqNNvKMlmGgUmyyfWjhTG3U0OjRpiNZDJ2p2Xtknm3bmG8li+F7tn7Ww
8Z4WEb4JEoM9VSa8x8C4mg1+p8qAXHARvaPp+kZGaBe1Wnko7Na96zNcwAgEsLtupgEFeNuo7hAt
+wzCYjz7atsfSif0NyA1/Ic+/8llwgtyK8YG3edh62DMdJgKRbtmzFUza1SfjZQrD1U2Y9OmvmLD
ou8zZd4XiQ4nD5+aRhvqS9359V413WHXOJhfpm4979RW/xyM+AeAmOr2AY69lTqXzxbwj+dKNz8p
cVSdMtQar8gkgivhm7JPG6e9lkVBlEQf4G/N/jaopv4KkODU1QgytnWyzevy6GWjd86NqcKfG0CU
3ZshFrlwI+q+O1nVgggMOm1vDriYAxD+C6mm74xy2ckkS77lbvVb4HDdFnU2Inj0G7tRgOslbXun
sUUnAbgWWhKs2DuDr71hw7ZR/6oSfYJXZ9Z3A0CDs7IEPIzmWWbU2jKtZopCN+rIg+BNWaHFimRE
NLTqJz373tvKQ5rC80UcZZvGz6CXf8+uUV3Iv6l8CZMazTX1MhWV9mLC8DDp9qR77XpIwN841dbI
w+ja5VVwCUZmGJnG+zuFxRZ6Z4nc3rD03hKrPKYeaFI40acJf4C9kRBDtau6Pob29Je72MePLu7i
hALbkFDoDezQQHCre9s5B32II0QAmUZDl1Mr6iVS8hkiQL4d4uhnk5UXwsjmiW95n4BYQd6qPnBD
f9cpFjEjYXiyD5hytJX1RGBE38Sgy3Z+3LzitwbHzG0MXmKjOIc142CsmHj+9c227IgJ1PkTmqbq
tY8i7douG8ecLFL1UDvyTagH/t7sQOqFms4KRXE6xl6r2QdJ4m4BZR2iIvipkHlAiSFCUYhQxo/e
Gsr3FllzPtqnLvfxPXHhNOkBORB1hJ7qMT2+DxqAPPMzK5J2S96zKs2HekyzjUoMMo3VkJ93rAVC
vZsgFz+OHgH2Wu8mssLBC8IqfD7bCoSSj1J0ibLUdQR5iZU02CyCsQDGVTg8Zkvwek6Dg+0t6rNV
/zNw/QyBMgN4o6ungBjMHOChfwxnB719CPObToPK1P4aIA1GwH73jQecr7Ydos7OBp8vdYvQdLFX
iw6EcqdgwKKpCmKQ6MUEgU9ioXRfp2p6GUO7uRJqzLZzNyGKlrWPsJdfiDQ3Gws9+bM34eIX6b51
XqxgFb/3LkriuxdrwengVvu9cb1rGTHMmo3CMJZW1WlGYanVwm8DQNRj1XXf8D4w4ATbwV4pk+l+
wKvo6hA8LhYCcZDqr6nj3oF/mJhljz53cPg2smonuhEAX4pxjjM6zKoKSBRZXBGoaAOTrFtpnSq3
KjZWgvUc0PUCUJxnAbrhY3CAzHxxcpJSeoHmFtKxr6XVuUR5Cm2XxPGxnFrz2NeV9yX13uAydWrr
/5jtegfnnW+pt0BklB+R0W9zKwsu+hiMW71Smx0rde/UAzw7WuBAwZ2QklJ8Fm8dhHsHS8DOV80d
M8B7D4Pfp3RAo8ihhJhMsm/N4C3PFPtu3VRD4dyKNjP/s11DEatn68HymTt6gwWO0c0Aelaed/AD
39uGHuprGkPfliXzRlcDXkXfNO7mOiZtyuzjZ5rr+xw33Ys6I9+EUNQz9qW/rMUhCqrOFQt06Yys
zvgQL5tFPMfMR+yEzbp9Hvp2emjjZeSm5JVB+1xHTHWrOj2WgaOG29ThMYIJOyst64+uT5l5WNF7
kuroHJrFk2WM9mHMI9bfy8Z372evg4fWavG+6Z5Tp0kuIcuDS+o70c4oIADAxo7uLNt81gMD9oY3
0qOwcB9AXBHfi/eDUj/Puk9wjRgM/R+BMy07CQbMXjLSUIWBJZrW4nUFAvM/G6UjX4R5+anwsMsw
QiS1/BKkxph5LWEW/BocZM+XRIAyY7HtX5QKwy04Et0+8eBYBz1orCkYJlacPucSGrkiKH2moxZ3
jTk9qeE8Qu3w7d2IKs12WorIFEzb3uRhmakL0MwJU3glHdKTswa6yDOLOxAZp2GCkQJc6aEzu2el
xf8Jh+dkp3cVDoCCmQsXAr8F/mzvDFMOp2B2H8ZU05gKdtmjR2ruEjfV+wzc6BNeG6ANi+8h5u6f
1BwvGK/96RY+nVuiBM4SKqhnnZVOSodyPFe7l83EJwyAlafsfGmNBnjApFK2CmBPH6TAVOfmRS5T
zNpbVAf5OYtLhuyxc3a1FQMPIaUACK6YtwWKaZFT4E6s2FvM8Mz7QYPSWwMUUDqAVUnD7yE54t/H
BFhPyRy+h0jBIT56mAK/3DkORpMLcm4HQHuXaDxd9H9TBfWt+jfrmvauHbJjPdZ8JkEFJk7iH1W8
ZQk7QhWsz074tchL4zMS8ihyji96ElindFBeZoIAC71VPVbmYjwQf1M74xR7Y0i2fufFs4fZvPUQ
k0rbpjrypa2aI/xngBi371xTn65aGr+NKqvUsAqQUQyhDC8mTZWPrk3S8HtAgd5vChBBVncHm4Q3
WK7SvglHpNPvbnC0V2C7LtLYysRCwGSc1hZcfZ72za5Ibe8JFoDzqE5vMwi+JwMwgp0H+N3GyeeS
iQHylRHQypJkqhTnVM+Y85UZAE1FOSadGzJ/MlLgL9YuDzpji714f4IdUbx1Zt2cRtgiWynqeFuD
N66tTdgoDea6Ff9P29k7vQx+TrYyHYs4ne8Q/njqZ8DeJqbajwFSLo9Bo9VkhpHCdHon3Vu1XR1L
aOBGADtDSZCYy/jzFqaGOyAV7IQkGYtg48xjtmcV/WgQ52AU32XZYxcCFsPT6g3TsvacLZiZcsHV
hSAszqbzGC240dqY1DPAiHBBkspm0qN3RTH8ffyfKqmX5tny2tWXMuC+ei10uk1WpGwF6NnoIKe1
ugp2/mFSDSaG4VvcgBTwX8cmSA8BdF67NeAWDeMrQuWoG+J5d9PVEIyQ4IYykwWDGzsoeTft31ij
zk8hSY5/TW4TXMBlWfOeySp/iezKG21VcMlOspvMRJBgYfHvDXUB2tdtdRSESuU4LZBC5rIAh3rg
1kGD14O/SRRtiSNQG4DF2pNV+eoo+S7B4/V5+mn2Ayjm5cY1yxVlb8Un2lqiznuBKkrlOGdTdpKW
kdNyZ5BFxJtdjrXLRWQPN/dpYztZupO/MkFrmgQswmeLq98xaNSjKIw43haS+3AGw/mjW57faEbO
KUeNWnLAsknk/stuzBKZlBbGd1LMsuoYloqO/8zyN+XgPgMcNk7yk/JneMFjGFUD4iR9tffK8qec
l44BHPPlMd6esFQKXgrX+5jVJaTRtW4s9e6I1AqeTIA+bthf6Q3QbslQj1M67lW9/i54YNkMwKi7
Gn4d8VQkR7JqsDEjqpyUMd5t9pL0vuG8QjX41sNc3HtNyBO1kRA9tEnzKs/eTtzHgbjPYa4NhnUL
F/Ez4bglU1ZcUoflX4uzMKDJfx4a2GEdCHUT7ORxydOQPew5SevKrvQCK9R98srdxiv6/IIfowf6
THaXDUQE+oZyrDRWUegLJjNABGDOKSuaef/Hrpzt4EgBEtk18sttd0570FB2dJLfG5uGGHWzi9vk
8zzqF7lzt7sEtXRTWOm0k3stdyVpC9b/rYb4yoIBkGciZ8ie1N26g5RlY6Q4hjRdCEQT0cehe5EH
f+uacmvW3iBHaiKfmwoM+05uhfyRel9zf9qg0LdE0JnlWtVf7WIbgtzl7f6audPPAK+MQ8ZsgF73
qlV5C9M2POQzROdWn170ZeiQz3YW285xDmaQwLjubVTonCjhNugJWUle/H8//MffILvYXkF210P9
1vL29FCTyUGaGPpOhgD5vnfIjZ9sAFnjSwqX93Zzb3CKP96aP0AVH++gQRqviGBNzg323bk272M3
/KZ0mbpf7zCD4EV3XCjd6+Ci9k8ZJpYH+Vt6v3pM7Vk9oNHYz9smC6/toCvAPJZxaHmt5UzZ+9c6
rytnhAPCZCc9oY/TA1MYli5LR9BHpJ1MONZr91ka2NVMA1PfDkiwnaQHj501nKbcYllS7XNnwPjI
XcCV//q7dpGe/RCssJcbwBUWQMra9+b43tUXAKNR2PUib8PwtgzL0pOkuNYVRH+WEcnSZ2fvO9UA
ZiV9cgKFMVLay2Z9W//oorddOT5X3nDyGnMrPeF2CrYCR+W9bUgQyFjIgr05otB9Xt/wtS9LnRSD
pReqfX9oAOkdQyc6yDFTOru0WM//2AWlLE9N9m7nSPm2++G4FD/U3bptWeH1fht6sJUjwZ+a5wCu
3CYFHlOkgNx6G4Tz8uHQPYimgc5CddIP+FCQp2deIE98sHWMQZ3HfG6fHeYGrA+vOhGLWS02LdSJ
HFDKUHd31oJVncfyOR/c7mCaM1OJRld3alAQu+kRmNmQ4D0Is2DKF7tIcx7qXRCVj05W/fHg5Vel
H9xep7UslWs3WfuKNCmGtD312A9KZ5RNvQzXsqcn0JfMGM6T3H25SAGecQKzQrfrfWj1W3lLYLVT
K7t/1A6u8SW3EFGSdcuEa/AeUt1XW7gUITesi5X0TBwcaki84BvGRP8U9cDdkTHZyz2WjTz2eJme
IJTLGnlK/8on/eLFRnZQ5/EuMUsEyrzuJIOMxqjdwtktUc/dhUVw+wIY7U9I+dlZLihPXvYY6duF
DWNHw8958J6wl3NvmGU/sV99PM8OufSIdTBQNdU5c9769+ntqO36CeL9ehfLzGEkTZbPTOZm1s63
oAsJqQRewBdwyQYzcQ/5UWlCbg3KiYEuyqhZ+5uOmUy2wOtWx8l1zhPAHPK5R+iRaBRH9jbDMew2
u7qtoiItKMi56dptEIZL/VAbiXGQ68vf5dvReG71x9nI24NqGs/yVNdHK3t51/2IjSnajEWB0j8U
8r8XaOvAoci3X8q3iR3L0xJHGpYPYPz3WmbnsPPbfLhHkN08AU2rLsLaGaKuutAXfpdhlt2erzyJ
dYxZHwwf6F8p9Exz8uqdBUEaWQwsv2O14CVwGcF3KATuS26ZPBnp1oFK7NECHuwX+Ib8ZzCXBuuI
vj7JW4dexvv1JqxHZU+a/O+XYq42wl66l/dJZgryx0jxNhdfy7J3q5wjbD+Y0CLMIBNdpbNPKh6L
0kR+9jblkl0cNnnVbrvktf+G1d8+lPJ3/jHLuJ1b5u4WWMCVhCD2GHzoZf5KcoTQtbwmc4EczDaY
zG9orRBPDvvkVDRhqO6l+W3XX76gEWAQvMNv8zjpqTKjWzdr3TRnpBw0lCI1YGLLJEz+nXVzQ0lK
+Y+57O2vL+cRJs79WKDr1rPfAE8/2GSp5i16vQVJqL9c+UPM+qK7unqWmy2TOtlb7/1aRyIIzesA
AsjaWH59La7nyt76GNcD6/U+nBvlnzqEOhjDGDNl4ETCDWyRlOXN444nLOOX47c/fi61YhMpg/rH
NFIe4a3nzd8DiPZn6a6RrjqAppdnEHYdkhvSU/77rpx9G6oA5TQnt0x3H6kgAUyRdQn3gRMiBA85
uh5Y14ByQDZrOykO/o9Bq/Pz7a9fevKN7LG+M7f5zK0zS62n5x35k/+8d7J3ayW7H8ty0u2qf7T6
+AMfz1I0Ehut/abNSM3KuLLOHuTc/1a3NpGjt3m27K4beR5rUfbkvH+96h/LGWktDT/81H+r+3DV
D78ULAM+RnN1F8LoW15xPJzJVVTzba0qL7xsCKVAzoRGxOJ9CbOtm7VuzvAEhX5Hm6o12L01kuFW
Lr42/eOI7PpmAEKIFPytR8vLsr7xH16q9QVaXzSpW0+TM/617sNp/+3yt9d1zhdyfxGD9ht3Lg5t
TGuXubB8uNbNbSW7lv+IVfy35h/qbuuJ5bK3X5DrfGhz+4Uh8a6aMvxWOy/cytAga1DZW7/RMoas
RdlbJ2Rr4w91H4rSzu8RDOh/aDWSCElhQ+Tj5ST3zvRWuvBtV2qlPBPKZlmdVdlB94rXdXgHTAVt
fC0r80Ijl7KM/MyFAiJKVma5t9CRH1jtvJXhgeg/kqwNysB/09Vug4atEkOQ0aUoZ0iYiL/t5EnK
Zh1upShdwZFF/9pm7QZr3YcutF5mDJqUkIUL02tQZ3PXOXo6b2X9mwAwIFyUjG9BO0SH2xsvN2Xd
3IbVtSy361+LcmB9daUYEEj5e/iW8ocrSN2cJWAntITXaB3sbxPr23F5PuuZDV4lLN6ys0VgxFgi
JH+sHNdmcq5sZGKwFmXvQzsZRNe6P/5xOfLhlMGrlP1s3IMKfKqhUuAaIC2IlBsaSI7lw1XiiNe+
ytDlZ0mWneTOlEmfZ6dZdTZN5lgnecLrE729+38EM/+YKqxNZU8eflT0RPRujW5BrtxB9MSII2RS
dLSyh9krSceg5qJND/KK3uKU0gPGWY+bL/Ii/x3VqtVgj3U2qZOG5GCeZ+cEiWBY4pDWZFM3ZCs3
a9m3AgX9s9DalIvusDNbGJAxIK+RD0vXgqOp+3fC2bZIAEQq2jVyV+W51BlUJr0q3soYnonwyfXl
Ac8tojvtLZ754fbLTf3jEd2Wrre7LmsW2b295hHJydkzp73cZfnZdSN/wFqUG/uh7raqkyMfyZxr
Szm8/kt6GOpbG2u9DTaGWMUFuf/eFfF4NBAC3OswZilCPUOAtDjjM8lRSyd3ZjjI9CxHPQ+Yp54k
eDfVwWukZUdtuYaa1Nl9GdTtRlrNXTaelLk0d2qfAdIbhmLTRLzqsvEy19zaHgBPDUzRNU3cgxqF
Vr5HMgjDZVb2e6KSoIYn59zoQfMIJ4tcM6KxEM8zB/eiWL2m/vi2INpfAkgpL/Bv6h2qcSOqHBSl
LkPwKEtIT9QjKhCxXaUvseegLGh291OMFoIDbOGgk9s/epY/P6VV8wO+46k3tfJ9zE1ctVL/W14y
Ja/xgb/4gQpSPGveem+2vntE68ns+gEJB61FHWcYNkFT15/rGUwvS/Lyk66m9hZFHeBVEbJdarHY
ApiEkufcqtBvUlWkjGKSTE0JjhsjxuphXI4QSsJMYMBRIEy0Y1PY5cM8JdWD7MkmKwoH3bM8R1iY
ILxVxMGurJAf8qfhq0ny7Niqi5RfplYGdiQoceyWAPDG9Vm5xUWM6rUK4dPwMRJVUTDctVkBJshr
B9bDTeFeQGqQXvMItreofk39FD0NywaiS/Tkq8k3ZDWVs1SVGSbd6C6iylUgfGZYZGuc4KlBDftJ
JRP6lCqatp3GMWAFwYHY9oBWpTb3MsdSFA/ZzTQM3YOWdN7jvGzqDNieTd+CXU2L9UCoZ+lWKx1c
0QayM+aE2dw46ujC+L+mJJofbiXQHCj/OvS59fwqsrxHVGaibRW2G3RPjb2jWeZumpocjTfA9IWh
mRfbAeoMrFXb6baetBus4JHBwAG89MLyWkG1uzbLZi3SP49JQQx1QNrIhptW6pd8NlNjq5mGdpFN
MQX/VBZ9pWwnD5a7F6YEmxE1eOt9AKOuPfZfkyH/YpBKBxcO3Z93y4TPDDIRtEJRoRLTz79Id34O
80T/OjUJaAUEcd6CMQN2jQ7W46yRS7amxLqr3Ly/6H3cntI0Lh54BBqU/1Z9aUaFzpWl5r1q9G81
qkH3bpQ8DnbVQH1V6pe4J3HkIPa4l6IcIBX6Cfn1fF+Pmx7jjs20NI+1FFO+GCzXch4ZbKocBdot
Y8buj5Ot/JuTzuadXKpuTO3B8cIT5DCcOjNk0Q58cKrd+he0QfI7DOfkdt3amNvHpmv3uYqszdbH
YrkPsleMCmeC9kXDWtk27yBaNC9wz/sHQsdnKWG0275gWgcZKhsRa1paSJ1jlB9PStw31UWPC9dA
gNrQfohYLLsKDLor+mn9tR4IK5cpaidywEHJ4owMZgKajVuhm0p7RGxT20pRbk+WqsunygETttwf
exwBulTLRC8+2uPv27+TJrl/tIsaztly/xCcBpGXTR4O9PSZcTBRTpFd2VTBDMN9LUtvG1skJP+o
lMNypIPcsRseAc6AwAvQuSZW/x39UAYlvf5S10F46u0hQOM9rL6V5UGOx0NYH1Id1aZqVhwC1oqL
WzjxwHMTRMG1WzZDgu6Ja/jHPw70fYqdzHvg2/EeCkN8V44ZHobLRvakzmSVXUAKQFEt1qIGv8F/
aSin3FqvZ3cj5oD/l1NSdwBfoWrHj5dpuwKR2+fxoVSJBm4//HXSWn5kKkq9uabtwqMg7WhaLQxY
FCnvo2WTIzBxL8XJ91EsjPwB8roaE1xfDpcqyuWbtZHs4aB3x4evI4/MybFLVCUsKw9PjElRLs67
BRQfZSk5+uFUKcoPt6iOnhyEwG+nyq/9cUamm/uuBKDx8cDyV01lDNnxeS7sLyn2pCCXZje9a6cq
vXPHCMCJhvJml5FnVMlW7JMi1F7VMhyurl7/lYea+jrYhfqqh/VDxwD7QG4apguig3z9egP9L6du
9TsbaMm7m3EpkjnlfYqawXtUKZ/hIwePctAsg3u/iO0nOQZSeJ9CqHvJl5Zj/Z4Mmvmm+VHxSUvO
0oRvTvaqNg30y4ewTqdrH2jp/bhsEPfTh42Z1OzazbxhzAaNtxSlDURTEjm++0tNBtxLXWKXMJfS
98yr0dHWjHYrRaNvhpOBa+quNC0U8Te21fUvmF4hXWSN+j6CUPne9NgiqPD1jgu/8h0oWLmzM988
jVhmPpX2+AaEpvtqld9nt3E/W4rbXrIyQjrJ1ruvzQyQQnWs/AkRHbR0w/534NjtVyBb+m6OcRG3
G/9NA3yGhm07gPdkLw7b/Yw1LHzhf6qgRf598EOdbjmgYrP5Wg5evcevrURhzineMsWyL03aTWhu
98WbDmP6Bev3jRxUgLG9gcD4DJNXvZcq22/IL7hDeZTiiJrEWfOmZCvFOnbNp5ksnZTkit2g3qto
vekwou+CaQaXUFihcVejFQMtuvZRYbPze4LucbcDi4esJ9Ky+8ofnIsc6Vvf25vaYNHvcDuZfUYe
BGOi916t+i0cn+giRSdSbWAKUX8nRRsjInwgdf8qxVmZvrt88x+kNPXZE+N1/mTE4Hv8MTiF0aA8
p1mr3kc+NOLQx65qyKsngD57ZCf659JrPyVxq94BVhiedb3lVYlRla8S9yoNpB5dxEOp1NmDVMnG
ROUosiEw1J2O4WqBe2xmB8/SPIaO9pSbz01THNzOrTAsrPfImJd39uQUd1EHWW4RCy7vFJVN01Uu
MrPqtIs9XLR0O2oeQ83BCnyy3lAIS7+qVuXt0c0sT1KEowOkXi/eS3NEktLowRIszbR+8jdo+oGq
yUfcldUWoHiVfgVFnR2h4zsHndzHV9sy7nJXsV7NMHPuy8QCYLE0ayf11wRa8synTbtnWqfhRsSe
u2xmLfW3RPAa8Lv/1K1NZM9S2l9Vr2vH/3a+3gKA6ez4sR7n5mFUKuDShYv0Haguky/Rr1z1P5nj
YL83zog+UK4X1yw0bJSNqxRE3DB/7iv3WZqORnqtI8P7Uje5unPr2LpPSw8DlrpGLQVd2E/QkX4o
iF/t42LrAhu6qiUvlTvG3zsNgJhluM2jZ3bBRbGd5BilofqKqkq9kcs78xe19JofHXkjYERmjA7j
ZJyI2Zao7pbWs2ejOc7r7iBsqeWbJKsLlHHRqLqWjKlXuwx3va/Hlxpx8r8P3NrI4XKthUcC+BkZ
/506B2q8k+MhuMerXC12XCrtCjph5ZjnW1EO656WjAde7ejWMtD0Z8tMrKNqD3C310tYjnlnAy+/
OKGl7FOt0LGlGpyTBd73jNdNc9UM0znYSTY9Tfi47PpWbT7xNqpAf1znG3PnZ7R5lN+N9+YOCVPS
sbAOz692W5g/4CQiFmkyztP7eGmzxIGkEsz7uqrqh1hv65NpVMMlclsLd1+/xJagc9DHAqzKwAcz
Uy+RxfJ7/2scjJ+SyFR+KSAtbz+U5RpScYX1c0qH76GiOF80u8lQO9bm19BGG5wpSvAIhdo9Zouo
uKr46V2fxtaRcED66EIFAuPcWMTPGMhsfw6/MgB/g3yo/NQDfJBBJzHDZhKeBK75K0MZWe/6twBr
jqZ96Tswy+gUN29ey5qw6yvtEdxGBzwHhyV4V86O4Jrvn3TdwINqdBZJAzXN7maty+5kz3FqUoBI
INx3CbIu+Ne8aM7gveWp90WbYuXe7D2Pe4B8bx2m9UWKnYHyXO7E3VmPe4SpNOZl564E6lY0rvcp
gJC+qYZQve+r0v8U1fNX3Qr0BynNCwLc0a1Haeppzl2kWf6TlMI+OLZpmb6Yhe5/8mdyiYXVvJaG
43zyj6OfOV9jPpXHdlTbo9MOwbdCP9ZDbX8rQWRhmVPVpyEYii/Y3G17K3JfWEdeMXkoHmpfQTw/
gLzR9aG2udUtB6KCjDPOuguTZTwidjTxEiG8ZkTGL7E7tBBTC52g+7Q2aIza2FV2Zx0GLAUfumVD
x5h2Dd7IOynKARK2xUMz47aFZfUdYCd+Oegq0A0Yjm6I3RUPxrKxkeK9cxXjPneq+YUowJeujKZv
U7QAPVr4HOhAIbmX6l/ieZi+jXVkbcelPlrq/2d7F8mltb3v+lwHeNq2CVwE3/65/lr/b9f/n+3l
d/VqgLntmXszt+LtwIL9uRym+ll3TP1oL3XIZdTPciBn8XurkyYIRTbP5VL34Vy+nMhZKd4x1vkm
ysZa2JZe1agHekb2d52KfbSXm4e1mRwcY8/b1DV8g6B8VLLWgjAJ52vU6iHYO7zrux4dm102asWj
bEaT51X07/pGa6q9HibqNagg4jFISQGFdvXaLhsp2oYC6f5Wzqpdz3INrcd/jkr9WpQzpA5tu7s8
AtC2Vt2utJZTBr15dB9Lbtf3HvsPFMm8rwl8JjpVmZ89Hy6pPjovk9173w0E6IgWesOj5boYjibo
rRSpGpF9hU0M8fjclMrB0L35M4oMw7HjqiJ4+g4t6yy/EWbA+fqqte5xwvYe/E4j0bVcG/OKR527
9gnciIXrgGEc9KYdL3odotn9H4edm7mOFRaQc1l8yQHZ9Gh1711AVjDRe+dspmaJuE7rP2dOojwj
EN3t9JOHjVgyz2i6GGjHIELumBumIPBi4rE+KlXWH1n8IYtv/K7M9hsSI8PnKMYJPuna/jFqeu2k
xm129sfUfAgDHU8MpZzf0zD9Degw+83JIXbwF8U0UcfC+vcZP5mjMXb/j7HzWI4V2rbsFxGB2bgu
kN5IOvLqEDJHeO/5+hqgW1enXrxGdYhMkjRCmL3XmnPM4FoVTXNXLAtNZngYFuASlw00dbEiNUg2
9La8Kim+eJDJ8mawi+66br9uRsDThtDIiQA04DTJksmOZJ4s2T65C4B1bMilTG+BDhEQoROMpnXy
uCUHrb7qQZfsKqw1lyTDVKGNYj6bFspi3PHGycyG6FCAMj7ZItIPlD2Koz3NwzGrxvEgyVF5yrSC
YB+/j85J44N4GkzrnJQTWa81RZKoS/xt3LYyCQxyvbXsYsToCnQZAFR/S3+i3KSx2d350J7gBqMd
5IqDGqjq+/u5I+qHcOfxIdLBI3fC6buQolRQyI8NPWg3HGXtabQsWN5wT5/JnumdKprGi08OFQjq
PPWqKYwgYcGP496E4cNP54+ksTY+eWQvdK8buDbR4rWfo3u0pN+RIc8fUqJ9UPjFXq4HFMoDS91m
LTdnfxC7fvkEKya/Ax1YScTDyITKmIB0IjH5KNAlqp14t9EaMAXMhhNs1PG2Tkx1ofHPQNfqi61P
HShkzgBmRuU+axRAMsD7xmsMrYVB+bjPhRQ9+JJtXk0FN+2a8B6KHsud7g/7Ph2mF2Ewd1KU4MEq
OFOUKS/ABsjjS4QAcBOUQ79f36XGyaHWBuWYm8rgUUssjjiCYqaqizJYtwnk8FvnZ5WYACKum6yP
/llpLK+sK//nK7+bj9nKJ+QLfj9nXVdVFj40GnhuRmLgVS9bohxbqXvqCLA8jr6cga9gl2Twtqlb
Djg9lqcQ7ezN1BbkXC5PVTFhWhJ6cVif+mmtOLgTY4eQB0xyhsmkYFmoeUjeUymm8jTaSUWCBY/W
xe8266N1HUnjbN2oSJSGHDXW/8f7ZoBRJQb1/+ez16f/fLVJjsCBkZDzz7rft6zfP0blfMzSl2YK
wweuub5TxKZ+UH28FX2u3cu26e+0IZTcOeffbNpFfGtUxX59tr5JaPZ922X2RdelPeii+Wp3DZbC
Nm+f+9GsHG0wg/c2kB4wFNlfQlG2ucXlAA64Gyi5GrEBUN4ui78pZtxAB4k/qqiOue007csSd+8m
eldeqHOfZCDuF4wC1SVXqnALznR2EiFXl98X1lcZYP1nO0EkT9Gartw9IZEhuXn5hPUt64a/T3tj
NB1zqOlZ/vdL/sdHS2OCX0j1n1I0qgAzly/5/YD1aTrIe5pf8dGzBsk8d2NAABHRoSS+SH2IhUQ1
bwUkx9vUWK6+SoHCQITWzzqcvkQqpdbepFRwMWWCS2IZ1P/P02UdSd3DJVoW6zokmMqGXDS6IMur
vy+s263rqlrOtmIgFWB92hpavonAwnhdPFHer+qPCOOCXcj1qxJM2N/6cnoySybt9dT49/mc9x5S
sf5O7WJomOaY3VgaUJUYiNtl0vthX6CqheAYodkntuqgpzZMkOUqPphydM1TudpmzHVvZVi7VAyo
Xqd6LVFYL7JHfl3oUvO2nhMDAoo+C/FGpuiL36TGZ6n7R5lCZgAJB19TUicMpR+LsjXA91FkoKHR
fY+TffbzvPjUmvhdElSpuVoioEc1pOs9aVgC1IIO0jObs+HRr4cGpjkTiPXV0QzLU5hhBVxfzYnw
PPv93Djrq3EaZmRewpRbX51aI73WknhLlk+i45HfpHV1v74WC4uaE6AlxuTRTdnK0jUmSYjHgT5H
N+ujdSFnweusytXhd9X6iDTU0IvJ8fl51++rspmZu5hGlLOuM5sQ3KTV4DsFDur+bvf7PfKQXRpR
GEd/Vtl2jkmlwol0PyZ2SYvIp3mipMrJtjrlJOOjwrMeKbt0BhWzvrAuRgtqkCst29SSNFXb3/co
vvRZziVku/9+zD+b6GaMh2z98N9P64npcHtzKr2fz11f9tOYr/hny9mQJJc4LOFpho0RbPl4aaix
COJg/eeN6ws/X7n+wDCT/a0txNPPOm39Bb9fPtkJh6BvdvKhCVvvf/2bfrf+z+cqX1kAt+HnNyx7
YX30z49dftzPb1pf+fnSrsxuYsCuWMV3emvJp2LZbN3AFzVlnvXh+sq6mNbdvz4UVge6Yfiw6Qhd
pG7YMtogTm1sLk0SVW5NgEUQYTULmvxdL5oJhh6axl4+GKE/70y7+4ssd/JSwIpy9NmrCdGRwiCP
woYPZg/dIUzbrzrz7S1jppMFwjSq1MhTjGlB2dqfhkREdtw5Us2FHNCsAIdv2dQYG9KtrDp5Yp65
x4T3KJrednpOO7ge00PtV4iLu0clGPkwbH4QsZNrLzdnM8Z/WaF6oqCzSaluFUJ9D4vhLNH1nAoi
EScQDOXS8Cskmg4Jft89PmKmqXZyiiTlrm4T6VaOmfKW5BndVv5JMBYhXm5ZNYw9Nqk0ufysUwhx
ceZiyA6/7wqo5HlZDXKJ3FTpdn0BD9p7O+O4qtoeK+d831T3TSqG24GBUGvWsNBzpuTDjGQEeFnM
DwkepZKQFRJyiD2oOhOyQzs6I1ZTYaM31NNrr4wkgC2LKfXv6gEff1aczGDQUf2zKKgWu3jMxq1a
wBpb1+UQGHYzKWsUTP/vum5mIAHSVN1VpOgVlu7fZMsCHIVdmtVta4BrSlu4OCNjmNt5WUSpVu6t
yZyc9SlXEO02hkaBYaj5WfW7vjHEc6S32nFdZUmVCpdsnIkLbYrNum5daKqv0iaC2bhu8s8LEPO0
qfn54nW1rhb0d6ciP6xfvK7zw8Ex7Fbz2qmmY738yPXFKJHzk24AIFxW6ZTVr6YpeUMQxndFuSkw
BN+2ihLd0TP/HqPKPwyKdgFEnp5Hwqpu14U1w/oHa6Vvf9elU58T4gaZP5GlWMLS6GtkXnfHRE/0
W4r9+s97u8jYzIVP+lHYNm6eW0za/JSMoVkvrd3PcxKSqm1dpMJF58vrYamrp2XwHDfWzWwzOujn
il5R1Ylb206kGz06BcsTLYr/sxj1+rWjanmcRLpMC/H7kP6HMON3uzGBcpTOXHrXDzLlwiC7Irol
8K67lsXk/RxRcxkFaI1bBypyc1PUWXAnKJLdqXFxX/rBeFo3WxcMyVSHWKByvz5dt1WgrHt6hXJ8
fde6DkdFiiUhuTCHG11bDuzbNNfsW7jc81HTurfAr6GELOtVM+tJkoodP7Zw/q+bQcA80LkPL+sW
jPxu5UjRTtHM8VdMUbuXAtu4xSxq3pIgVm2U0CLLYJzN2/UFpQXuKZc0Z9an6wsAU8S1Shkwkrwh
QY4NW1rJmub2EdffpNfPv9uG1E4JM2vMXapW8daaUEyAswzvStwQHvEsyUYzIaO5Zlv5W83WIIfD
b7kD9RzdibbBG6ol1A9G6qGWlhIqtGSZrAvGLjNpWaR5qvPIaKMMiMOTCAvxF1KfD3j4P4+Wp/D1
nvOWLD+yNWz0d0u0ik849HF9RFxzRv/62C4uoW6RMK6P1sWwCiWXBZNahJPrStC13c5W6XiPMcCX
YnoIf4RXi85bZthdv8jqTJmlZRa7GB9+F4yRsTqsz7PV9dCL7FksxqNucdLUy08gmwjnkbH6j/QK
sBs0SIoCcHeP60Kt2nEm4Khe+Bv/faim9meUqDAwmhzs4/py3884RNeHMdgZkP9JTJsDcD5NOyh7
P3vMmoggSeCMxJZBC3Hdiz8vA3s5LVWZHewT4g5wmGFfEBtp0iQsdt3fqRNfPrSItKh2I/Ffnq7c
B+Q6HouufzHZraeIOLBtq4i3cBL2ZlxUtQkfU9gnrjjZZv17f/f2+mj9D9DDCjciYF9JpKSd5E71
6iQQ+5agtqOhFeXBYJKQVHHtSHK3G4TxmPJX6/qIQx9Th8x/mENAqRmTWwDpZ0n34hoT82JKyxfF
tbn8s9ZHGdCGTQUWhPturxwbyBZBZdDo0kpIfEk6nv/ZMViU2W+G3YBQNBVXkjKfej8FtyrUP0UW
ShtNPxdDPR6b0Bh+FpqIxqOvLnsum94yRa2OWH6ro51XQMfXh7ll98pmfbhGr66P1kVi+hVqJxsa
xqKdL5Y4llKrMOgw6PhfD6zSNvNDlAECWDyiy5+5LtY/+Pdpl2mQZRRyM/3FwzQvGsV1dxSr53R9
2M4UvPLMnLzf/8x6nP4+XR/ZykC8FQZeLt4FnEAW2iL7+13onQh3ndBPyaK9X4+DdREtTwdaHNs5
as7rqtLXCXcILEYja6xBvyYaGFLP/7cvij+p0tSkj2o5HrDFNfbz0OzU4ZAA+cIkzz5d+BCVIMZg
XaxP4wgKsRJJ3zVDyuFEMGTrzI3Zk4oixePJtApPI6arLcbJCTKidUPyqT3ZqpjFqLK/o/bzZafj
g1IuYF3GI+TGFgTOYaWfaJ1v1KzHN5pcsqIKHRhlNErnMjwbaGEugd+59NsbZ5iya6Zwi8jtSvds
KKsnuWpdLhklLXQqi2XVHcANLFPbWb7Dfa/u54EEIcMik9Z8bus23wqaMKjYu54slibYRi1BlCSB
S31GfwSZoMcNl4tGfCNUxXAnZZI2vtQSC9OrW9j/4OnmR02kh7wsqd8RSRQ14rUaKjILp3QLfina
6Bj9irY7h0EtO9wccSaHReE1GDLC7gz4FT1JTEtXkmm9BjFFFbxULlC2aDtUS0Z0q6HCpURBc9qd
S3Ug39hqvBJERWNRa+zH78Zkx1i9TVQK7597+xxMSexGBGz5eSzDNSWiNFIoV/cy4FuN/POJ0Myq
/459HNkySip3nHVr58O6kcp236ohOwEOXSQM9rQI8Yo3g0AXMzzZ1lK6JAiS8VjzZXLrXq4tigI7
xjQOebLTpAkjsITevxukHSOK2aX/+MbgOdxYE/79UjIS2ETIdKyZsafAm2OBR0O+yR8e5Pa0T6y7
EQTSno6nfEZMS3qGRQKDnPOPLnHp4pnvAoDBVmDJZG11AuYUrqdQ+m59smXq8bIcQWpstJc0nP/q
vOjmDTfKikm2ZPrXQu0+qww6ksop6ipDT1jTNNBvDE0Sc+RYeBREz0XSkIBr4BPDwe2llBM0gSl8
TuTUNdoFKQJr2RnV9tnnfuFBeXXIZSYfNKOFY/FdRmVHMCHm3kWVM0H00i9dJW2zoPHvJojrc2V9
lCmpeoEcvE+9tG0tJoKD0nvLALA3tPCEVm6r2+GXBIfVKUayiZVxfrErChYUIBXpr0lEIlwjLTpo
CpU8O5bvIC5Yrjalnh/2D5NibQnCRT4SIsWShEy3lRmSlHwmldJt52rsvClMy61kPYVSnjt6nPmb
Os2pz/T5Vjek4jyHfODQUhmMFOUmGOMWNOV06OR3Zv6ha09mv+nq+yYhqrUmr4t6/sawy1el7cGz
AEiyNEKP2/4JRa4G7CgOXVI8M4fRoOLO8Fcdm8BUp53GzInNcK8LSXZ6kF1GLJ4AiVUCkSSYr5Tx
USV7eUz6igUxVFa6vaIFOq9Nz4Hdv/tBVQN1Kr7i+WVWE+BrafiJODfzGvWRCMXHHr0kXRdoqcPJ
Bpm69DbasbM8am3j1JmUzBABG776TfkGhInxGg/6tRhp2qf2WahslinDRZMZ/XNNjzc9qcNt2Zz9
uSNANp92xPMapMvm4X76IDmbevVDkndvSkegvNxOtyJm5N/NC663oBBINDqNPsEVOgcy2aEZBmwY
cEy4ddEBBIvfe3aSU5eEAkuadChHBlmhUCq33bHvZS81KfgTKXDSym2d6f4d2YbthtZO7I6V+WiM
maflHRcCCQxtmr6QcZ96ik3Du6nbyGma7Bm9KCbHljn0mETkJaHeNGqChJecWJTR46aR0idg/neg
0yynee4NCHRVlOC7Hw5WpH4VUvKVRepnU2mEBdaQ+WXmUFS4d/nQTVsro1kQKWjZrRQdUTgFLwpV
0DED9jdMxb0cV9dqKVTl09KI/as1JtELAz84RCrb9MKBe1dvRslY7M7lTR/GTlQYVEsWoW4VjIdC
4aaQoREygPfBeuGqaQRurBzqLLoxEWI4ZVpcs6T4zjTzUFXGexMx8RrFbWilmSfkdI9QhXqQ35LX
Mvj46q3h2JJmFoCq9ioU6JtOiyHyDH3iGRJp9KrUTo6k56Pna9KnBdko9HuE6JG2EYRKqa1p7Kax
fiDmjTZ0JnZUAXb6TCUzzB/zUd4KUr23VmigH0azEukcZlLxYstFfOzdILQWhtifXguhjadP09ym
HvwZcOHzZzEaz2ox3fWGq2ZGtTWC8TKD5kwMyHMN+ZOKYVwKMNZW0cAZLFQ6aqI5JL6PTNvYDZHk
WRFZ969TVL7ZQfpglN15NNA0ysNT2Kb7Bg1OMnJMxG2zBckGmqY/h4ADEbQBRqtT3UtKZuBS7Wk1
5ydUeT3dV00xUMSdYMbBhwYaQHZFoL9N7fhGNnXmmKn02FiAbNpIfW2y5HMAp6dV4yv+sr/IdtHF
aru5jw6dyB4mbORuKhd/yg54eQSHqU9QVLM/7gUhYruCNgCaP43aUTPvaEACU2sOQdfdkWlEhqBF
fXxozb+NaEBTcIclY5uo91yA/AWg7EhiIPJSzsE2pWe1ze8S0DyOMg/6Rtj2bjTsw2vWAOiDNnQo
Rr2Ft58glp+QR4TkaJLGfiIUo7jiG0bCZ4JNVzkjS5/KDlXhVv+Us/acyMNLx49i6vccIcKA9Jk+
2bV04sp3j7isdLrOZNcHV4Vk+kJXd2087MfC3zb7Zsi3DbuFiwQzf3qHo0NvL2L8P4ACNstrRJVq
35KnJjcEi432OSlgfXZaQj8l3w4RZ+9g+X/TlAjlBH1aPtbPRteeVbu97azUJc/hrmyDNz1j3oiF
jOiGIX018dTDJy16l9YMKQ+C6M+ZY4OOANj4nGFDrQyMaMaNpckIjLudYJ5xsJktF9mV6NGacUAk
U6vidOmejZai8pxaowOH5yaNx8apTIiAskBwpGXBQ2Gkf8t2rJ2sTQevsjsSIzEd1qF86GX7j6kx
iJxCyNl50J+0hlF22flvXct5N3fq1gDmbTb9RaN6Bzkl8UDcGVJKN7TyQYminQK5+wyDEKFTQAlN
o3ZY9xo72WQ3Enkyc0FXMq9TTRvDv2U5fTxkXnbfZDCi+kSSt6oGs6Gpoz8EwLc+bHtucIwk7+wv
eey6swKIjNmYvrf89kESE9hNu3sTLaTxSYrQvXRvdWNvgx6kaBORUWwntpdSIqhpcKQI471cljh5
GIRVInargIpAJ8sZFetkn829dSBk8tmMgPdwB+/68ktpGRtPA6dnAV8njs5CKkiYG2AoxhwuVfRH
4fLj4U5C1UR+zxxV5yAqvgkZDR2hdLSVtEe/sQgqyT8UyHXWXOOSUEgE8yOLfM780gXVyWCwGLT5
tbdpGpIvAurqgoHoibH2k0XTwtWDJStCHT8nnRlAYvXj1bK51RiTl1jdkjDI3dwgQCpu4KhWz4la
cXYMrlHP8o3eZyOD8TRxhMUYzEjRbQTRd089uz3pxULI0kd4b+PwqBfDRlH1kYEVoRmRCdvB6G6l
YSwPkZTcagEDcjJpc1XPdxqVqaqaBwa0Yb/DpK01RuZREHo0wuADvhXs1ATNXqhUnAEcNNI3Rb/3
qEgOvqGNJAO3dCuvWQnGDMS9cFLUtvtZD2qvgYhpD7Ebz/ql7my0qd1fXToStXyOCGbNKUIDfER7
l5QbrIy3cS/EVs6rVyALxy6fIT4XC6L5rRIEV4+2glm/CB9LYTISQgNlUSRwKjlg3FlEYCaRoOfW
DtGSTjSkObixgbnHmHCF6O9xBwKyHyYy2w11K7TpQZWNcxVzBobs4UQQKkFX8q9u+r2XthCHs02o
GLvIGN/m8Yhy5jFFkeqQC1JtMoX9RJT4FScGspGZ+bqBV6mdlhK8/ixB5lu0bS70kBe1OUnK1iDw
yLF16V4UYtsDuF0uUoUDBxUr1ISAerfQ5Uj/SLiwSdoJdOBrH2ofqiFNW1/tgSVjIYVoyPQ0TcHb
MSLUbY7+QsI7wMCE2MQQ/wpj/DYKYSQl2rdmtLljjJT7dahJXDcpIergBVX5LrJkFaqc6SWknDqS
zVFi6uo7BZe/ZCiXpz6ha63SuJ+IKkpU5Q/AvsxDKoOBUlM8OSn05Q2biBqxp6o09q1kJ3S4tMo4
7k2ltxgHxKULaq6BntK+xEoFjro9SRFHW1ELp0nLxzjNsSMZR8CY3lwwfh5am1RfihSOkYa7gcRx
qJ3z1UDCXoqvSbE/y2yOPYRsJYdpd2fmw6vZDJ+QRPfzNLmGqrwVY6RDSx5A9GK+8Mdah08y5C59
ELkU931i3nWNhS0jzi691dFAqWQa2fZrrLck2mfag9/+6YQMqhuGKAliJO7Ipu+NYX5JdXEWisGp
G7TkOdHHqGXzpmTW0Rf54IWRfEvgyKPak4ppd/k2CKc/oa/3aAHNOxoqBLjEPszm+cWy/1iGhEhE
XVh8WTu6bRszwGaACb4u8GK18CYotsScO33d0W8Id1KZX/L0EWyeTbPT33NMunUZapsxVpiJ9Qqb
qlG+kVRDc61jEwDspOiHdoFscLtDc5Kbm6GSX6Q0pdXSqTt/hLk3+oThpWDQKrNzg779DCuk97p2
YHzR5CkDjMF0dEaVzL6GGzk5MJLWoQ6npFRFtqsUvcHXkIeQ2pLro83NK01xLSv+mszwJaRPOU1d
5ko9bMDYVqeDOT0XIko3vrpLBQ3pHB8qHtRgY5ADU4juJcmDpULNzN+P+a/ZRu1yQ6BXUitUWsmr
k3YxJtLJSB7Hkbu3Tqr3thwYcvRGS5uwoT0cEhJtmzYM5a/SJyMjCctrG4RbjSCRrT2NpzJRP1IJ
w24YQ35feENV+4ki6ZGGeLGV0Kg4FWf8xpZM5oY2p9IwNNd82tpQgKeJcjt6rsrzkwA6W4EtsMKJ
kNLVihu8f6lPLSSKvgo/PcumBNQ8LkkW8nVaT1GzDwFsOIiWTKcu1K9BAzuVPiqGmZO4pbyZirQ3
55H6iY2aRyu/igLUKbzuL3gz74yoh22lhtcZ5DBk3yRxSYOFQjDf1CERrrcjd1NORQyH+TuSGKTf
/Tf5llffJmI54hqlEHSe9eaTrYynqQZGAmeOLHmtvulr8Z7zzwKJchcltrqTlsjlsJzOqS5DfY/y
bhtFzNNkxv5lOTxxjiIDQVS/XA6NTR1MO95HF7wLAN+GB2KFHhNFlTwSsHZPGEl9Z6h81ENf9vhc
Wdozte0HM+sYbSJM1WcUZ0RXY504pYnNNJVLlK8x4OXcRGRLrbeqkde8yob6ViloqTI0ExRs/xTs
PCcftDspTSgZCu2lp2+pBEPvkf6z8FTs4Bzq4iGYjb2SMkAXAaF8XJ0YAUDaYw5rqbBbq05DaAxJ
mILVrR0Gd+VfLrw+nZ8BZ+UY9nepYKZm1Php4oFYFCG/hDVBDZNakAc1PAAgTbdouG5jsz/TVsDo
J6VXkQatxyTwPCzk1km7V96D3Ho3u+apkTkwE/2J7It71cg9EZBTSAQwFHCCZKdjU3O2YOtCIb5v
NPmla/UPyeypK6N0azSy62KZYkzM/d+cIw3HRH+oumtSwQHnAoAMboE3K6/+Mnm1pOA8QyoEqX1O
VGOmcNd8ltW4rUzpKSWS2DFDbXCHgoG3rKNm8DlaGMV0eWFjFReyo4v0WPjtRy6wUITdDJQS+VPd
3ZupOGmZ0biq1DGmypHfywCqx1iSPLHk83a2ssEKThR9XHyGWbgHXHGso3ArJ/pXaNXUqWq6gCSp
EqUY7dSpvCYGgaJ1lR7KnsjUTi43qMLfE6VBLqqS0K1Hmzih8Ry36N/8HHCwvuEnnLrwxoxyRMLD
OZcU+E6GEjqYHv1B++O3WCh8/3vOpQeVKKHRKMIHKXmDmZjrs+pKgYwaa1CvE+wxT2uVT7NrD6od
3RcDnXUcgF+tv+zsMH2blP45yfFVk7YA/argb46G65QMlyJGnucH7wwh3glWDR2z6Ld6Ob115eLL
k7mRS5mNInAuYI+rqO0Ymy+VynFHFy/0tInSrBypBMCrVBPCN1snkSJp8nOWEqdU6H8yaxB00KXX
ORjOcgVC2s4vKpdwYVq7tigsNxuA3OXtJhqilyithftd6eWnrqUfflmitVSLuwxaY2tmXFyMmrQl
vQWPd5rzYeOTH4/KCa+2Up7wGd2rUo84HecvLov9NIAlDMkGjWOZol6X9xyNaM5noXkyPVUYXAFe
kHxwZbedx5ikxCjZzoF5wkH5bojqLZ3nmx7OF20148IZ8mwk0NqkzrPzAg2mFezUOnbNoUNwLJEW
Fc9XzEtHqLXzrtK1jQ7egPuPQh5l6loqZ1c/y/2eTAco+sjAR6sDss4fVWr2n9GkeGNST3E0RnQc
xflFS586kXgEqN7WYfsS9rTAl0NwnoiYQlgibwODAwX/xHVO/R0V8RffbK9Ubm98QPnMEvChpZWy
IYXolIrsvg3V12w0BBO9kGEtfirLhvIkWm6MeXS/SgUCmaIMxeNyz2zsnlDtl7KNP5n9PuACbQ9g
88lUnn0P38uLXp7r0n9leIAeI2SI4lOoP0s0cmqFsJVu0pONlal7VEaU9eJJY8hQBeRDSufCLKUr
c83nMaO2O3fmlrzs3Ct0Y2BOP9rbbAZFM4s02ef1JS8kGgR8wMZKpE/mvc6EF0JEvrUfZwnfZAay
kpCsYLSCYx8NTBohJ9Dbl9wy1oktnvTd1GTKUUrpYFU4EehEmEzUrFDGnqHspsmuDtjjIqeeyGAa
FS37I00N0HgzaXbr0591YOhjzssm9T0TCwcg/lLlXtUSNm5mBVkGS/rT+GKJCBg3ARaGOU5uZU+H
wsSSjsnpzaCOrAj0p6bWSXv+nu2sMFDthE+lD4g9U5unOa2bXc8IvR64h/U1BciovSdf+L1r08XZ
xd1nloaDUHp7Z/rfJpmd7pQq7+jIuNc0yN1iWQTkHKevUgdQtdAY2huD8tfPLU4aRtiZ739osehc
SkSWBzZA2BoQZznnbzK4LFnVMRqWIVsonUITDZ9vfoa2+tk3yLcnLsJ+5x8gMQNIp2LV2uqznQD9
1rflJF2q5euipQOjGcinBsj3tvUEPw/sYU6yxJy7/RSfZ9n4k5U3ZSx6J06H+zyg+5xa1qEuBSVN
8yZRcZOb1lc96kD8g+p20tO7eGkd2FJG2XCsT0IOBrepNc4ImxR4XGVH8jFyrwqqkR5+6zG4Hjit
tUPeCwJ1dGZvey0IBbAJlB2yAZFAMUuYqIlmQmgM6k2slzd13L+M2RK0OMb9ztey7yGam0sLaSOg
vC3rzJS1wOYGO2n0BzRtY4fySzSZFzv4VhuNnmxNHprFhLOMrJzLY3yfDU++FkEXspijhYEWOFis
nbGF5TAWo2vZMXNnUx8ceqq7OJKV58Tmag07ltktJZYxIx9KiU6io/pi9OLKHPvBkLPnJrPSjVSL
CKFF8AJjBAu7pe5wM8kuQg8ug4vo0CR2iMohRarOXcqem17FrK7yP1aXbussEQypJ8mOIFPepZ40
emFb2TLeZ5z82UCp0u9proBQweJOx31oR+ZwErlLVp5abmIYCo6m/kFJAQLKGsiXviiRVVGw0suv
JK5gv+TDPp2oMyupbh9UcWiztnOmgMZUM1N8Ms3kvaPIx92mkJwc0UOTFuEhiPtlAK2+6lhcHKqV
AbiTsb6Vs4zGiqp/FEvryX+rqLC4SiIxdm3PDTVLZLL1McAa2DEYufMNjsq8oNjZyfhO+muPv85F
o1Ju7FyHkj7R9jCWxJquouIXzd1Av4wDBjJCsqtDKBUM75yxTrq7isx0ryHeaAHyn6jLXwK9ctOO
us0IUUMZKGsylioPcV9B/OCOEFbCd6suki/tIG8zxpTOZOKcjmYSy4V8Y5dC2wm5q7YQIg9zFZuO
keSbUCWwZQ64OQSBaE4D9fbEQuAeJ+OTkSMyldtHumb8//MZ6Q8VWT9q4mNaUFZn3gqnNjaIXum3
sBigSFR5dG5N+qdVTdG+1EYJUyw8yNTONnOrcTMemhcQPZtcX8afBda4uT/oCVfSNCqecmPW9qZa
oGYWxXQUzdITqpHTEL+Bhs9Masa1KXnieDc2IuSwkAaBAbuhEMiJxjTL0J+ytM5cU8l9F+RKjpYT
12sZu0S25QCgllPyJh35imTiFNbSWneFEEueQnXWRfzcGuxbX2mNfRwlCJg47bH5PNUGf3Gl85X4
iajEBAaXNVoyhtU/67aOsDjJzqA+x1NQ3MmUUDiicsfnv7IJkwbcd1Mz3eO7lXLaEjTS03VmlGXS
69kYVlm4cdDvBRN34oUzIlY7ke9oFmswYrZ2fylCwlvwyr7Lhmj/ZKq/6ePpWRtwXfZm/9j4eD2R
AdW7nCAaLtHtzRjNbCR9C1KCKOsEH6VmdJ5pdceAHiqFQ1sFjBJMlM2N8gt+M7toim97uZMIn7Zw
wPQWsRs5xoSqRE+rUqFT/w9f57Ekt5Kl6Vcpq/XABlq0TfcidGTI1ExuYElmElo4NPD088GTl8nL
qq4NDK4QCuFwP+cXmI20OGzm3MmWj9wafyRY/+XJHBummyHX9wiVFBPLCot7ziy1tyGwXlX9RzdM
b0jPYG6BULglrlNtqyjj+MSh/VfEtxht6vZGTWFQkDJEvaaGZELcQ+m7c0+O2cbFJw67dR0qL15l
uutWqzBci5LiRObPWaeTizueSU6HtNdS1VjpsM+B3MuKlX3tFmEfc4kmRrLisb2PDX+8sX2V3AZb
HzMHkuMExbBR0IIHh3zfKKm6qdwrGhcsDNXxqRu03VSrRIWH6rHpyIjYfbPUg7xeDr2nsVBMJ959
cArr5iW1SZEZP/Quurrs9tkE81TsugGoEduBdiABHXoKa/ZdBW/8EuBHohSYWWPutOpr5a0quhcj
wNcr9U9JC7bSbN96l4B+GROCB1350BAUwO/NQ/c3twl+GI+dz/YwRr1hDUHnVZnZa6EzHgYH64Is
jm8Vs0Q93xq55aayWBRAUVZax57PmTXx6zJ/V43+W9OprFjsfqcx92xn0e2+SL+B3cC9EvVT8r3s
jHWnuuMTxdxVYUz4xUq3IRK4gA1XiRLvMhVD58o3rqL24pui5t42xCrgS16MpQc8kCS4JjxrHTZ9
fy7dtQF6duUOJm4b7es4FheesDGrYGNhltDnqiIHB1Juxngm7DbsOzBtAyA/lW8xJCu2CvG9rnr+
MhSEXsPCijgjcJIGRXvJbZi5yndi7f1XJdiRfVWRdjLPXU2abRry744za7OYbI2qGmBdx6+iqdM2
8Kb6Es0Hi+hbBpL2RlbZqcDKiMhDmdh82nq2oPGHXQb8EUyuzlyKsbqreKj4V924KgXzsF9qD3Eb
xdwH6nONvMRK03VnGRg717atlTl5z0EUmrDciGkXddavK5+NTNbDg4gX1VCIvRjqh84pp60eG9G6
q9LzAGSM3DHZOaNKxZY/D8bGbpugIzyQqyUTxxKOORaWPjIVRIfXRlW3565079KcLzSf0kVWatW5
8ZoSD++Ny0PfLdFkaUhvoDp2qfyRID9hxiYcvvWthoq4Q1o+brUnwwZZWNZfS4GSC4wulkLZ2quc
S0ZGbFVOZr1k0br2oQ52pFjRzJmNNvr3uBpXvt012BfeJFU7bBD+Brnon70pOAU2exW2ZZtEL8Nl
ryTEY7T+RsN/gEXO8M6Ui3iU4141o7oVbUIYxg6e0pH8p8lzKUBBulLGHwP+wbFvaOfIMrpVk2fB
RklxRhCa+8OxwGhmzdPQdP7CRAZ56Yzq0qlH5mdjejMHd1cZ2GTHPxybG3TK0u9igFurOg1rPwUT
o3wMDr1RPlYJYIqGm0uvH+BxHLwKhE/gh2s/qlDxaPWF45nfZ8YJC3HUSWpPN5a+7hx1kNcp+Zd1
F9h7D8jPDUTFR222GQ9KhWx7wRfgmG91CtkSHlFB8HUz+C6iNnGKXzJ5at3BowgtkBu7GC+dQfbA
Mv2X8AoChVll6ffTutWB7nfVaWyTdAssYz92/gW7EKgvxCISbQCq43DNYByfs9x6r6bhZJrthVUq
ssXhIfHpwd2pAAiqN4nZcnfPqzPyKBc7Dk2Ws3VG5MTYCavZawM+6Nlwr4yTdmrBAunggDdFtMsq
lriNZ7zridEucrt+VopmIs6V8DDge9NhZgpAT5UbHhpyacTcXnWzaY4aZrFx6I4bpWm8VT0VS88M
uVui2xRlhmXAXF9UW2SV9mAmeZQnqg6/v/ya2tiJ+YOB47TyHljta2Im35oqnLj79W0v+F3MCPNC
/NY39lR/DQyCkHE80+ljMmgGHk964QZLE4kyIgxkbC2+5q7qNgCfmGFv4iZ+5Pe/c75VZeWtAuIF
hGkJ+teeulB6tlVW8D7Uw12tO+9l2jy7Y31PFsJf6rGCTr6DcZaHopTw2Q6Y2ozeIY+q4Bpsm0Cy
sTxwF202Cbb8KllnxzcOCKV90/zeXYocnNiczcob6Pns1NIVtjv7brARf7gZjXHr8A/Kg2KbMXH7
tvLFaKMfiJvlRJ7FsC1UYG3Q38PqPXfqZ3ymiEbnxUWYG83nycmcjrqyt8vMDvXj/JueuGDTh3Xr
RkDqVLPElwHeaTnbzygjADtfe3P0dxKa7jqcvNMAJG2Va0gjAL2OhAqm1wtvBmvSFnEUnspCwbXS
yI42bLUkF9m2GS11DWzOYnXRL9vc3mr9EKA2VgosWMSdzoVRWOPvn5g3FZvSAEYn7o4hxGtPNMzw
27GM38NCzKJTzd7IFT43rpymTRSH5S2bsNkDbeyftCn0DkQ2lkON97hrRdp6cPKHsKyuRosRBDLV
vI1o1WdgXV2i5fC9rZOdsBUSpMuX0ahiXGUkRzT1boF/I/o3lGSsBpIYA+ZOIKe2olHKdV9emknV
DnnWbfpcCVYiYVFW1rsi11i3EhOO8ohfb8jXbjidoowJyA9FvlbL5iZwMW4PVGwXQBxpnlKvvVSB
rtx9SYdqXXU1S4AmuCoai/4+L94CEnoixozSC5RopYz6q92Ii6k2u8xLx3Wjsd5Nm8QmHmRAFkpR
ZPH7axMY30rzEBjMmvgEOqTDfnhgHArTgubeee94pLwS/DKF+0QGZTtgAwen5WCwKQ0DlhFDoF8g
rFzCXr1EfQvaQ9uXQZptNMIDdmZfB92boTwsR0uBkeII1rWs9Od6iB5AWLIcRYfKajqIGrl9zifj
3jfiO5M5ZeM67Tappq1Xajc+T3LIosu2IEGGNeU6jolG4tgZR9VCF4OxAkZJyQ1Y7JTgYuqMqDlc
7qgIt2OnbZymYVVCsNHDs2BRKunRHKo3P+7ekppcRTwtNHGXirblTwPlzy++6KH9Fg3We9sV6PXr
K0NNyy3i9+TLRoQVBLt2O/xGSJaEfZlXBM+Ui1FMD6HlPMXOsFN1Yy9ClqpKox+R34HuYYLRaXkg
WrXbLo4/NFNZC7XkgYE0ROeZG0vwhFX7b1WObGDyzTRMfNiSPUHdW9shEpc2xfPke6tqnMxt2GiP
Hj6sQngvYTsj4qPwqPQAKQDa4QKRDUcrw/e00AlwZ+6jiopb6xcXBI86kFfdveiIxTQBZNjCsU8Q
xzC088u7DCLDwpvGY956q2iycFGiCxmTo4FOCmlWd2O51Z1hZa9VjVeZojpo7QNIU7sHzyS8bHjQ
Ciz3vm80FmzWiimXDDQaCcBwzccEg07oJsiLWUb1mqvtSgGlKnANHSL9YmsOnqHoBsbE3NvS382P
PPICz1OeWAszzOGmQ/XxhXUrjPpsVYO7JNfIthvTuoUijGva2vU6B9PTuyAfh+agt2SDA9IplfId
JQesHomtLvoKBUlwqbrDT9uTL09TjX2psycEz9wYaSXPtWnbau1TphICQxVpZqRvFYjdtWezKGGh
2MNWmdOA6ElFyE6owUhwgNWvX38VrrZpK/PYOg56KCXOkAlzNoIWTkFAs21OfWk2J62I2hMBiIm0
Xq/sgI/0i1oph31Wm+VdbCrJHdvq+VxWFDX8R3SKeGzaPlqQfhhoy8pS6+3PZjoqQ7fG1lBcZBVw
APIQlvnyeZG4D2LmcXdYW1Nd3hGHEXfAxe5LFfEOWWVg73oWnrr76DD3SjEw3fBuw9XnhQikw9Lv
dWUv+wG2Hm4HgX39fFV5gFuyCyFUkrbmncm62q6bJQg7CxmXv+rSyF1qiPpcZA+0u0bQLjEBbSvp
L+bQ/Tywt7t1zby/+aPeZG2AlE5PQuuv/pqwUbEwj+RJ9fNndYq12jkAYSQvKuvTYsR6KrSu7EU2
pS78a4yn54PwAU4VZd/cyKLtFcnsATetoyFuH7wqSA+6IJaYB33Lk6Nxb/FAWKbQb5pl7gynXmXy
lUPHyquXAWC9vSzGqRdvITaYq48LB35/xKuQoNn8slWK6lyifXSVL+V65TNZF/MkX6mPsGycfDcg
IEH3vhXZju20spTFCObpqff0x0wovA9VvRhCq+/ldTRGEsqoxFFeyMoB9Ync8zeytYmt5QimF1ZN
WtzKg5WKapNU/LWQygrDZWsXaF30Wb2UzSCai1teMNpVeDAzi899smgKQV2R1Pq8TlKPA/uBfEuQ
Qt80jRFdCLGHm6If0isp+Bk5UJa3SNQ5qyKIursESc1VjarC/VgJe+nDvnlg7VUtg95Onxqib/zv
rP45nNCzc1LL+ZIPVr5Ilbb4alblO6ay0CWr/Nnt4uz7UObQBmPjLZ8Asqdu8aMZWFFk5FTIcBTL
Ti2ZOCb16g+saBbVkWgVkNwMFRrTjoEfYE3Mcqej91RsQ3Ih7yQiDkYzibe0cm4dEP7foj5+cfOw
elXZE7B6q70XndztIonTcROVAdYoniZuMZNHVzN1mIJmw2VZFyQllMpJYfHTCXErG7RAc5gk/HIt
i7KhiggOxUGqsNzhUh/9ymBY20DMVrLYzBcoHN1dd4OLot6v18DruQA+TR7N6kURLqfKUTeKoaFC
PPeR1/fICW4HYXUfb1U25LXfbvOanJbsIq8/KCo4/y4k318I8Gww0ndTl2AXSQr0gltQtmuFFWMJ
WoYn/mbKulGG+B4Rg2hZaVbzNUuVs26VfUCO+HZy/fCHyKxXAN7ec2/rLhbIDbTZ3kmJqnjioOSF
cXD03t2wee34/2c6eXGj+9L73RerQMoltNawB/iBpmS6zZ3SfhlsvVgGQT/deVpUbDw7Q24nq7sb
0P3uFtdm/4Ktab0yRKI+gSiMEUwKr0JN7vJJ189GmSG0YNg9qQlygW0SijM3DomioEjOCVunrYHW
wilJzHTbClRS0pwEV5b04ymxjGZr5KAKcpPkf2tq2UlrR32Lsk1w0jzd3vJHcY5JAhGgYMLlX3aT
AzrZllD7d4YVh7esRljSaY79PUhv0JWw3xr24Yu6CcY72TWyJoWozF9dh67+o6sBzflOxeN72zUW
s2+b3IOeio94n217H21T1JYJZ8g6Ap7bTpR9uO6xC12VlUrWz+9vM73GWTn2p7UeTf2tPGAv6ywN
5CQ2sqjN/bQOJm5glNa2ZGrDuDsmlo2qT7DXIzF8jAtjgsqu7lc3JMHfJtz8EKoi0g/W/9qUHrI3
8JTYDbq7AhcVMJY9ZGB4CbcGqsIrQDvDWtb1hevfsroHo4/iJjkh+sk6pzdW/Yg8kyz1oZ+dkSjb
yZK8EPw0bxfjngecmWvIg2VaPsbN/Ic+68BzVqRybX3f/upH/mOlI213kVWl5+ZIulW7osJCfUjT
ZqXqPegKAijNRolNfjvsIMM1bET4mMqUEMvS64vDYwEgwFxJbDJZfpRrUSHARxz3o6csIpxPqGk+
fF5CNhRW0FxsUupoTrvIwPT1RfNHdScD97mS8ia4Mf+XysCy1Z2iEeKXA2VHeZAN8FBJB8+Dp6kE
Pp549j6YN6AirIxzR/znEmQCWAuqgV+JGtYkeaziqpcIVVgTfJyiJeFoOPl7rhfebRRAvPEE8XRZ
nznePXIf6r03L3eFgBajhC398+JQlKhCWSNu0/6Yi7Wsb0N2RH1bPpPFcRAnGrBXjUldZhaWs1rY
K4fa4W5ayNNmxLk0HzqkzC3lIKuqOKFVlj9OZe1ne+dBXEsz5ccf9bL4R52lu9o+E8m6d4mh4ns1
HkJ9/HlQ1fo2avmskwlePAsd64sWQz5Qy6T8StLuzTJL+1Vx8qdG05q9aRvm1tXicO1lBqofaMA/
mYVG+gyGR667zKeBhi5TlUbPOF5iasyECSpDWdfGeHBR2fLH2FiBCmf+y4fzKET2PpaIera1/iWw
ahUEaeGyY++Vm/55p2sdsqIqqfuF2hvBzs9yttYN1C5Xz15LT3vBn1y5QzC7OOQ6MoORMwFIGNqN
yMr0uVNJoo1Kqm0UKFxfbX/JBbJ1+9xVQXmjiSrdqBDE9kUbZE/uOO4JRuavWm8UsJ58/5CFXXzn
m8EP+XKT7vILiqG4OEXWnf2ALMMwD5jfBwhKclox2MDcDswtcpLfYiRJT/Jg5EN7EmYLvNZykThQ
2KULAJInQ4/MYSH7wOWcT4Fpw4EzDz+Lvy4hu2dl+ZxlabH7vHRqAAs2la5ZtwJqwDBMe3RbvLMs
5QkENKdD9l4W4woUC/DUfe/WZ4eEYLOviYCADlOjZSGU6nnsyKvGuSlenIm8dTSk9WuRZs/APPrv
WDSfWtaj73VnQ8nKAxzsi2lRuNAEFgob+Tkc7QXwW7IBhIwbmDPdPoMn3sBTnsXlCkegMKdr5SLC
Wnori58NSapk+CCDs+wId1+iJ6XDRtxAkPro2qHwNnUJxLcf7HofGu2NLMmD7GLN/WRRzOwisw+I
lzXObTSoyj534XVlsNTZpXeIKOiQr1bR3Cz7VIqvLtOUmGhlWfThsfqdLb1y8zFE19JlpQfW5aMz
v9NZw1nCqiznFsIQF/n1Gh/jez+ruLN4jRpIwWEom36zbMBh3wVJlt/585YjUiuwOr/q3LptVgkh
MKA7SMLBXNGvleq6R6HH1REuyzN7YutBhVaF3ph9LWsHSdkYPLnDjXiUjRaq9itwIOVOLcEJNp1R
bnMHvGvaGMFj5BfOuuwQR9DjAR4V9E7MczqobkNmP0wpKBuvCJT3Dfk1/z3vWJIaVWM9ZFxrDUA2
OQ6WEa7KOIVABFLgnmjmeuBaV8MyrPup8gmcOjo7TEh27M0RdTfMJl7IVscg0zk2jn8kPY/AaBSl
57K2q7MDYo0UehV9E052U+Wx9VQZpQOnIkAOZMqi51IhgDB3cP4+klxqTVDdDb+BF/kYaTNjLcux
1q/kloi4OyJ96FMYSgh4Rrex76MbpTUFKZLU2fajrR9inhHAYbKWjHZcHJnfmu2Yqc7Z5PtZO0li
3BYp9neRqjgPwyxZhB7vQgjT3datP42LbPZgaJ1RO5HqTAlcoro1V+Ug+E/lfPjo11RmgbeF8nOE
bGnGEYfk3vSxIITcTo57DSKxvbONNrwvbTQrIoTe1rIoD3QwHbu9Y2U/s4AQHvrsIOvooJmEA4mA
9Hvfa02cabvgYOdpderDPlsnWdo86VH8Xf7UmvEjsvrwLeZeJZg+YnQxj3GRKjqY85jUIaZQxWb9
NBlz+qD33838Y0zupdpCd7OfY4QNLiVJ8wOUKu+gNaN3IOVJfqvXSUiIOA82Cc+GCjdsmnLZ9Ocp
i2BjpbTRJh1E1mJSYMLjw1V3UfPpUXnGR30MEGFYWKrLMZ8rPg9NGmEADOr1YYJIu24HHNfraDCO
Ra4n68iKlWdI8peeu/DNirqrWffGM7yFnLR4/S9d/ay9yKWrGQ7X0ot+dv3jquak4rFeiIQw4qte
5caj6lflQ9D9Voi6V62z9Y8Wzfut5c8xpVf227ryAaFMosNZvFYHnrEw/kmIquZaniYaggDRfCi9
GIVJ96Ki23Woknm/Jk9zNGgVPFX/XivLKMNXN5NByNoblZvcCg5QRsxtSqr4hqy8ciPrIb4TPJWV
Wja46CLPvUn6eflC9mptrbV2skMta+WpPAjXIlfmtPGiRDnjZ3/ZMmrB19arwsPIPH8N+Gvs0oHA
nJaJ/OrnWn6VZ6xCnxqSqTef9YMfaDvXIHEvh/69L2jTn30btHsXaBy0yA67wUkeLIQ+uY8yc+2I
DO2SpoX7LU8/+9Qj6Y4/+8hmW7UQa+kwlomAGQYPCuLvhzxvVOLT86mugPiSZ/JQBzy7gCeFi8+6
TndHcfosJ/aUbOIMHTM5GIojSk1/XIdwJUmauraZrlxyZL9dg4WTs8zHQQVfU8LVQq6v86IrQgb5
NVDD/CrS0YEj7hsrb9Sz3xt2TYeA32dtaRjOikyrsZID5QFp5fxa76q5p6yoe/BhNkuOLTyNDKeZ
54l04wkzBLGQRahMxbY2UFqSRd2EMqrA1TzKYmRHKx6Q+kPp6fo1ycwHWd1HaLc2Jh5y8ZiPz7VG
qpcthLOXrYqlXnDSnG4xyjbv63z6uLSXmu2hj9sSPSUGkfEY1+gKsR+d35aWoiZYWIpx7vFVetZ9
nEn+9d2a87tlGRZuyCQNz5/vVl4y4d1mNQLNApb+ViqhZzwuNk0RgIuexdI/1NFnPfXPoqhDmGge
EBrZKhumIWVml+VUzV9SLc13sjRm4sBUCcUn1dZezFoXWmAUXdF2G1Y18ez1UDsjUKYwW/oIFZwL
lkJYJ/kW6YcK+SzZ+2OgY4Rgp4U7+3pEV0upoyt4s4CtRX+b4H9xRED+0CqD+6zqvPzoDbCOPO8q
uuSxnqtzD55NlZBOb9rEfR4aI14SiI+OsrWxYzwxxuQp0EBPNyYWO0OvuM8VpLFNXsXDRo7S9Z5w
ZBvHZ09JvacpPsqXdJVOPaL0SgZwfik/jknkVrmylcUxGV8mfGfRsKrLhzrw1/IlvYbcmDbhfN12
qf5kwhpLIvfUpAYZD1WFXIyR1QmnbOfUC4vcS6zZPrhQ834cUxO5oV/NgwKG4XPINE0jkygS+xaP
VsOCdRJ290HYdvcYLRE6TAGH+gFFJG8wkOnH188eWus/9rGRnmR/XE/qrdFBtJTFar7gnMWdryXH
9FVmLdEU8baeYW2bdqwuQw7fngUAUPtK4d+qIpLZGnbwFt62YVe84eGUgRMMZq8BE7bt1LgQ/fv4
0bLrb56h5G+JrwN/scUXQ7fEukGZ8Eg00j6VkybwQPKcr7EiVrKrcMnz6b3q3k0p3nCjGvEksar+
biq9biFfz4akmHa2ePVLoIqKGFiMKYl1qCFVrovIdp8BDpxk1ybWXzpXhYOo2xpvioiO/AyF34ul
wz7qr8+QsIf6+AxFxppKfoYK1tBjlItvwHe7jS8Sc5OqybQDHJCtdIQ9HmWxq5J8pYeq/mg29c/W
yQuM34pqoosdSaNsA9uZPImhxE8qPukrdVSrM2D4fi+0pN4hm4yOqBKlKwfdvC/j2D0DgTZ/uPWh
TpXpvRFME4iQxxDKGT15fnWuiWcWLYILvZG/9pkIt+hlZcjfpX15JDKHZdR89kexReQZm2GzWbIP
oLcQ/Qg7Ahtov8nsc6oZa39QoiNpI3eZEnddy3rh6mCBIDrnR8Mq1kXTYxkRtIwwvAjjF29wPy7Q
7w3HxFVLm+31HEc9miZY0Lkk4gAUT1GNH41dFWrrqupQJJgbZBfZ6nV6cSCBgIp+TIIKJbBNWgXW
ySS+ebLngyyGaW8fJswlZUnWyx5aRv6IpI+DMnUeQ32fx/YFHkehlW1CXG+WUoAdputjidD/fRQA
mKw1cBZSCN2Z6kfbc5N70unhR32ZOstW0+uvqG3ANu/eUBvnGQb85TYoTX8XIB20dcM0v096khyN
onZvRq8uEYBuX1VUm1bIOGpnpFNxQGvTaDMIpX6qVO0xqJIeSR2Mssbce7ZiPFRizUmObSl6PECM
EdX+Mbiyx4CMnQe30Mr7o6E39q01H0wd3KJV3I5xZM+KYu0JCOYB/h9Yy8pMqr0+saz47N/WdbRR
G7Zssk4O60JQ+GPUZltZlA1qVL0jW2/dfHZzQFI5dZFdIG/at6nw64vbKcvPDijLsDSLx++fl6kN
R2ybCVKfHCQb2jYaVkka+lAuuJCs05p8wOw6yvay2BW+vcmjEjSEijeOF1jPLlu6Q+8BApDFehzD
NUo16k4WnaR4bEh3XSFT+fcw1Dd101rP5RhAYPPutCE2T6QukOAP1B/AsNRtXJVsaWSdPERRXh/h
XEFbpq86FcbGn6py33T5C1hgqOeer6801Y3v+jG3rqb+rSW2AHEGu4o9MmZQXufGoiqSO9WM1JVK
dmgt6z4a/PLFGHXtIEtIKVpXL/8mu8uayNLUPYvW368Tp4UKKqJR1pXTdRBJm/olgEP1cQ02F8C1
xfQC+cVdVh6Z6ZjUvzZPQBF6r/efJd//KMm5akDl4rOt+1vp1zg5yf3qKceRc+rv9Z5c9TwB/ur5
8Xpz2yy482/GeUMA+jHo90E/JieYjcnJSvy7Nhu7HXIsyemzXp591ImBhFkPsoHun9V5xUy/kOV6
6r6nAcB8/BlOfmYVJ3kmD7UY0VTR0xYDsb8afE2Nht/KphPtCjXIbuIeH8qPy3xeoauVca3Fs3bf
fH15kNdiUdAt/vmP//s//+/78F/Be3Et0jEo8n/AVrwW6GnV//1PW/vnP8qP6v3bf//TAd3o2Z7p
6oaqQiK1NJv27693UR7QW/s/udqEfjyU3nc11i376+AP8BXmrVe3qkSjPlrguh9HCGicy80acTFv
uOh2AlMc6MWLPy+Zw3kZnc0LamhmDx6hv5tErrVzvet4wACvlV3kwc2Eu8wr8L5ioUS9x0IFk4B0
E8SJea4my/g4ZJN2Nplab8gN812jlmSeQeWXW0UL2sVnP9lAzg0DzSJCMrmMCIpa+U7kbn+y8mw4
yTPj19ncA+WUnGUcuNOQrcnJ17V9E7XFbRkBpfXN8beSl6t7K/TGzX/+5i3vz2/eMQ3bNl3PMlxH
N1z37998ZI3g+ILIeauwcT3Zelac+1ZNz7hbzOewt2vyG3ONWFsjzmTANgakQ+bDz+q48pANFLV/
UkhurjJTtRC8GepbL3IqJBSoG3zbAk6qdiGsvr/KZVt9F2nV4j4TPgng+peIbPiTqj+lSdM+GpCm
7hKw3LLWbZv4pPlQDGUx1UiqDIaCeP48xoJ7sA7SuoK831pPYC3S5eTk6UG25kXy2/WH8rfrK4a6
79sKoqWv4Xrq+w1iHXV3Ivr8n79oz/iXL9rWVO5zx3Q1KF+m+fcvunVzlwVrkL8TEenRi+H7k99w
kHl8qRZSFhD7UMuT3/Fnc18gi1rn+c1Hv7BuYQqjI3oTmlN1JKwDHzbhhsvsscU0c67s3Bk/LE99
35xPHf1nr9Ky3zvBuksEpbdHs8pYd24zvTbNYqyJh08YxGzUTG/3bWa6D5avXWV7xi6HiLlewuT0
7XOFvPGy7tzp1a+Th4EY8wNzwB8XTIEf3KmeAdBwOaTolk7WcO0cJzy2fXmSJUQCx+vP+u6KzzMK
fF2Z+4vOQPkRmIux8s3PLgxtzPxjqK6Y1WpifbIrYlAeIdIhSNhHw53qi4dx0DQM3jpiSW4zf5ZA
+eI467G11BcV9f8dYCH7o2iP0TmHw3pvuJgERYWVYZjK6H931Xl4ZaCF8J9vDd1W/3ZvmI7h2DZ/
M1u3dFU3XeOP6Y+cMtpq5Iqf8DzNpidTc81NHcbAQoJ01Xatf1Bswz+EnbgNIchsZUnWN1nroH45
t8pyTLoa2HRp7PreZDGBCtkiBwcDFQV4HBHnqd4bnTXcCWGXV+gzS2RvxjtZRYK323QK+rOyKBtM
3bu3q1Y/yirH6btjjbeXLMnD4GslHPtY3ZDv9dax7gcb1o/OtiDICiWgNJ4LdxZNU4ksWMyezwPU
aMXNxseow4tVxA5b1w5a+dbE8QRMrOOSC2KfWIYp+0S5jYyaYmua1SFoEcuwsiDbxnMSmXj5zwPI
TCC1KRSAzwao26Qx5xHOPEJ2zkv7m2b4NmuokqBUF7TioM52DM2vs0q2yDLuQ66LfoIDlAPnXNlR
GdQz2mpXaQ2TjHl4kmefB1mHVs7EZvgoqwsfWPln1wbjqwOEcEgCADfQlXCVJxRJv5qE5i+y1DYX
3FLcR/g12a3qhBfMBhSMscLhoLKyAnbVKk/a2EZb6Cjrutfs7k6whr+bwA/f1vwg+P5Y99gcW/ci
xPUTuos4yLqs9LZFk41bH2Ptg+IrLZyPsTt4qe6Wi8+yPPvs4869ZTFI7HPoJWsdyWL8xBUiWSG4
55vQLx8/n7/yzAxbQJoFniQfT+HAq3/rZxXEzSEMTltkfMyLxrMQdZ1GXxtzUR7UhsxNbpa3BUmL
m7GyImfRdHhcVODm/+gWCzTNVARnujt18s1DUlfhRR7QjkrO7niVhQmKnL9yzfCpaPVpn099Zi5k
ixO54UojyYwpNEM9bqaDyzMHtkR8R2iHjBmQAVkqsWo7Bkn0KEvykKWe2EAtEzO7Ir6TB7MEzteW
0L+TLjzl1fhW+53xiNCbK0vyKR8r02+l8K9Sjdz2Ix7Xv7V1PoaVLISyVVDa0w2kF/VGnjX9MH2c
ybpk6tEe6FN2y20qbhzLRXKw0Hx1bTstnLGPc5htyTZD9wX6fKfvXUEOFQ0HBMXQgtoKZfTPbZ9N
uF14wR38+2hl5mHzmFssCP2+il+GLnqPXSX+buUat/MA8wqCDmqs0Yg0H5RPJwkykDYpSqFCcb/Z
Yf0DBSr3S+4VyFKWWvZYMP+vfCg36/88oQIX+vuE6hoGsjn6PKkymdI8T7i/rScT2w/zXtTOI+rL
6kKuGPuyJc0Le+FGLiYHBYELwkzpjVxnytYsqn+2qhpKVrL1c6xsRcppD12/vP134z8HhHoTEF34
/6yd13LbytZunwhVyOFWpJiTqOwblGXLyDnj6c9AU8vU0gp77zr/hVFAdwOgZBHonnN+4yvVYZsW
MCLTGvFnYunePlSoQRd7ZoPtEjjWFmv1oldIsocOBXlqUM2koOkec9JyM8jc3aMegi9rhrkkqUdd
D/Ln0Q7GDR6jMppBDl3Q2Le2R+W9ODQ9i2l/URf7sVayZ8PIZtS4Ui9kkPbzat9caXaFWXWrmo9o
mc/aUCY/hhojPrsOqnuokcaq8hCreXVoPaKuOAeSWa88w9dXSJ43cpWlr4YEwJH5u7LXNfi1iKaN
Wycz2yfCsE9WpZo/fw9NJodIMRSZoXIZagMdybpcmhu1au11Ms7jHKgg+vms2VKvPz35wf/uVTVM
9lrd2W9qMp5NvpRviG7fLb83XymWam6cxB2fXeYns9w020cAA+jrHLW5j0MUk0VT9neyhEwTgqZ+
TFOCWZ1V+gdyPfKyb/R6Z3a6tVKl3tk4NtlITcrwHuk6GbNEHHMGEz6tE2TBsulz64DOXiLeMIwn
KGXebZbhOpWGWUxFpV0/VISmZxQzdE88uDQEFL3yElgAs6q8kyhdGV/4ScofTAD2JOmtd6PD5aXJ
/I3HNG1VdPw4Lcm745ANxV2aF28o6hQcXnQZ6bpSbMiwT+HyjmAV7UlfWzBqk27RUwbw6nvGCimq
/9A1R1zgIpbkQ7givDPeYaWCGK1qox96gTwVcPn7UFCE2JhNTnI59hYq4fctsnpyL56R3GL/4uEb
bD51zti8S1G4aBoUwmYWqqsB3zcINVFzTjJXW2iN3G6tcIh4IHo5dcd+Dn8OWW+MGO/NKMaFkhO4
AAsGs4wCamLoknXZiEOkZ9SoloaP4SAdiqUQlBa7chKyKwZddp3pdKof020UfLqMGGwHNcRUOYvX
qoSzc98xx3UnakcDXRnBiJ084KKCAFvS03fNf+1Gf/yR8mJmVpvKd2oxpisKqOyVLnnqSQKCMlGY
irfKKwmNck5q278aVc4e80SPFg1/eltDy7u9pKTWHJlnP8/cUua1GCbUN/T3ospNaPW0aZYi2stm
vL82XdurUbkXR5cCuTioLtf4xzZxEXGHvo1fEo3kthnYxtySNe+haYvqUCeoRqXQfxBNplFvqkgZ
jlgt+A+2UyZzA9DhUnSGhp1s9BDigThEKVrcZ+ZSt+SwmlWUdKNlOGjxSP1XLdXgNTBPAO3zQoUP
4EwFBEhr98ML65OQfJdTHQssCe7Vxvs0rBlaau+cZy2yhlVOQB7XFJYramGzhjGGj404TKKB/z8W
xvPBNLWTq2Tg6IKNbLho00QTytxvmuzUH234NCPng0iE7JoTmGXk239/n6jqn1fJuq0bNsEJQg8G
X06FcNSf3ycFy/YxC1NAvLWvFYRAtSHfdKO9NBtDvSum5foIetOx64+jqe96NPWJkfX0Wu//NPKv
54mRZGe1x993+H1eEEnlsivT8QaqXQ6bq8G5z3R2ctUa+942B4wPaRGbIc6HpUQI7eZLR2XGrAKG
MhifbDuR55RIU+xpuHvksOGZLzgApdJdiSOx0SuYDDwoypli+IT82tpuUI3YA1XJUJBNy8bYqHGO
1hC4m0AL74I0dI6iSexJGBzOG28EPvW7QzGotEEWSQWmU91Sw6biZ8GElTwb9t6RhNGKlRr3PrVJ
W+YPEQRF9a0cu/ghUOz3EZHrY6nA3xrQf20UNzIOyOf9uRp71TrPOgfYtLe2tNo4Q3PJ76M8XUaJ
mT2baRfujAYrHHFIubLKUwveTtmn+fMwqsEMK1Uzy5uDFKckO0jZzcEpmHzNOyMDE4p5V6Uf4kpC
fUDkCumY0mXLYRy/Gyo69CGipMszAvuxydWz8FhNWnMy7Q3Le6zZzRVJMV6ufx0RQ9EF+KpQPtPl
ymLEAWdLjCDZh3BibuE6Jk+8y36KYg5VfW3qpjpR+GrpK9eC7qzquYGoJDZOXZwpm7AMLAAHlfEi
I4D1eyP5oUjU8ogRfHp50wzUFVmmBSsxRxrkJxFT8DwfXjriL2QNLGOr5kHwMmizQLK7rSumKa7f
eDusEne97BWgmKlhr6Vq4jFD8IyGTv3lKfqhk63orQS+Bq7fcZ9tNLozJqXRw9AGytzlhznFgVMv
Ukdq94afDKu+ltXNgA311u2NbJXZVBNSCBsvwtIL7vgfa+atNlAY7CVmtWAOPu61YhjnmZppa0+W
hhegzzMr753HxnXLfU82Dzo57boLSFfze4ZND66+QHD7e5gcFQj/picYCQiuVsPbE8OiCKxz5Pzi
1R496/wKFW0sX724i29j0yYUEWKwHCuRO/PiRn2D4xV7svkjkOHLj1iMHE3PUTdVXQZ8WLV4xtPx
kJiR+SOJ4/dU6soHqyjy/zT1Nf4cZ5oeVY6i6aoC/h3Mi6J/eVTVfaRYwH2HR9lIHOqNnmyt4cGb
ooAz2slwNI6K1yQI8xtTqptjC03trleVZ9EejRGaK/iJeQlqL++jtViIiMOgMj4fil4zq7dFkN85
ox3vXCXoFn7ZI9khpjnriXa8aslIlWqO2sux17lhFb8qM/+OTNF+lmyFVH+nJGtU6b/qupK3klyl
87wBzuVb6bnSHfW+nNp9YrpI97XhWwsoFCFZJ5N8ESt6qg0wPQWWMhPrfbH8BzPf7wPUv2sTG9qa
egAZDaahhUsrbplZGtSS7zGyKpdtjkBpZXV4RNdui/1VSlAXY85uJ45dL+t2Xm80i9qFnfWlQwwx
c5NTxMAaRe1tYvckYswTXLHqrkz18q4BykDcyjxJYVvd+ehWdxmI0Xkuq/LetmpEtvK0GJLlyRoy
6H/WWE4HFC3+suziHLq29JJQRTCLwlI5jdZU/wZ4anM9nfLAj9P5zV1ONw1P/1WiaBm1wTtCXepW
VoB5K9gKai0Ag7+UZYAqkYrFpYSD+4tvma+Ni6VWUGBn6uCEJZoHJ7VXcYQjqTgpHVj96Wrp7sC3
189BttI1N3lxKKTeDqZfQjfhsJeGe2nMjyKXmJbuwQqN4sGDrbPtFMTwot1LvaOrVMWDBrw9dRDn
onFc6HXNFJyZ/K4aus+baxsi+O5Wz0rtRgy5dojDxsbGJccbYp52FalDNYnvHMRGt0w3ZF6UEzsc
q1RMkcHPYM+abBKsVrYaX9CVFjbN3i9RYMheiyIsBDw7JGF/hhvjznI7rR6hFLk3hAebF9mHppLA
RfquutW59vMMcU61GCCVo8sjF2p4EFS1wSWC5UG0Bdy9hS5V/2i84F5rxzT8BeKR6eqUrOqraINS
JrqTp6PMDgAQmNGd6Es4En3alHT63adNSfe/nudEJcb3Xari40otJ8xBZEwZUVJ9qvScMjCbLPfx
VBVloFClKbeN89q94S+yuccgas003vtlseO7WfBKLARNOB6ah9iJtY2sUQiQhKp1b5fkYycB1zus
bL79JBAU2GijmkpnW6FWB/5OsOk91z54BfPNQo2H16zwtoET1/tKjrSlRSTvhsCn94ua+2SyRsbA
4zWLauXZaqJ8XtjNeNSsfFiNmpqvNZcCx0iKwQKEJJBjv1K2WqkEe/Ru8a2Mv8QznqSIavhM49Ag
ntH970NkKawMBx/zgp4nTUEVrle22p3lRzBmgR6/Wd03psyQTDDLwo4TNgvUjD7vthamRl3q92hs
6CDU97GnK0N/UxsUUMuDYZ7arn4tc6d/aalDX1ipTqzRK4eXWtHnUGychyHuYPrYWTCTaz14aTJs
FDT+PFbi0BlLarO97gyUt0YdEt1jzx7wndLiVVJT1SFGEbwj8in5P1Kjaw46OapFlAOlyqcZmznG
0XkEy0VFXqCSEKZNbODHzWHVdkdxhOwDyRw4XztD2BRHvbFJPctZ6nnFk0FG30U5V/NA8ZV5g2K3
+1Z7+V3IX4eHaPkW2VDm3wBP3Q5a673Vo4LvoBfoj/J4uEwM8OXgQf3kwvx8zmtlXDVJColiOnQc
cFwS3MDtpZcfq0s98/Dv83TzL+8+U9MIEOPYbCmOrFpf4ugKqBJzMAvpgdo3QK8uhmRDMbZHuUui
TdWVkxOXnz24+MnxGEusnznefF7Nl/g6djDIfgyIrQqD4ZS7oRX345s808zr8ETGklhcOpagy1zG
Tpc2IDPivlirMyj/VoyqHKBqHMfbmojvO5nrTd9k0be6avUZNe3piRIFdZWx7ljBm6V0z57CoEAb
vyVDuPWYlIuTAP9GREFNGQ8r/5Jizo0keEBeeCNS0z7Org8RrqciGS36fh+Bxf7aN51XO5X1HzIZ
2l8XSshINIM3l6nxT5e/ZLkI37i6mffWg6ZKMK2bIcqfYwNsjz9Gy64AwU1F0pjDcGW3bKRqW0+b
S0+KZ+1MNHZxBSJoHOyZlxg9XifjXiWFuc2T1NyKvfL33t8ddp0BkHCs8Zmp+Tat9Wayycla+x7N
NZNOu222ilRYO6gEwJxMRX8MEmis0yroPckBN2bGT3FSIgWcZEEmhhnxcRLu53wtfVt7tOKcqX58
VGHF/Gy67tZWK74lBda31Dek7wEwQwsF3Qs8aYrlNdk4U5dn3GZRYO5rRNarMY/kdSRH/t4YjGyh
j8hnHF9/8rFUu42hS+0I0WGUNgVhpGTsHtIE6wUZG+930EdhrfMHkhHVJTMDEgRS7y3uQx8nEQgP
LiexbC1+nzQomftulUBtS0ovLyeB0yl307LpcidXlboH2TVJkdhBvGx1wGkI2/3gaay974phK7tO
i8LNmIcOk12ijJXLXLbqe28lYpAFNQw3RjE4lxhkgmfKtN58zPHf6ORIhnSigBJvf1VxO3yjHKdf
lMRTVrYRWlNzoYXZydOjFxBy7oHkcLmuKvU5rXv3IJrERhw6Sbwg8B7uvrTrlarOmqQrb9PhHDWo
mERKlAxIuRN7141oi7w2X0XpjieU3bJuk+9TON0YQLjGTpkKxC2zxdvFTk3MqChNEL1DIxu70rn3
yr5aq0mkPUejsyBJZ97LGBXflX53H6s9STCUuSuFylbqj1XtVmr6YJHlZbrqiL/PxbdWsYd05Qx4
yopD0ZuYCK+UYWnk9S9jWprheU6GVgpNmjiUQmVfINg8u9lPbbCkXYWj0V5McH1lEVhysb/MeVUb
Owui82o7JzjNdAb69m0HvJxMif8opmSsMj2wZL6/y0M/uTfG8HM7HOldnxrJ/TTewDr8VVd38aDZ
+6SW08eowapPfKIgyddM/e15p7XyyhwN/gMSH4laXVMQGvnZo1RDGJ/GDmmTrxPiw7MuUpv7offz
ZW5r4UIkCt0o0ShV1nEH4Vf2nIanXFaGKXn/cJm3j0WuzUcNnwvmxtYmcRsJL7Ga5WVYFy9GHZ28
KdbZhvnGBC/02kWoTBGaBMcCu7s1YJNqGXiOfo7TGKxULo0/axwJoupX6srGa5qdCQaD6Pu9g2Dt
S8vnLqpMUuRUn8akRW29Aht9EikHqqmnHBE1iyKpkFakjNQAxrLobct1XWTDmw09e2Ct7vLfOaMu
rj7E4Fl3DUXItzGc8tcmKalBhoacZCgtHIVy65hJ0pr/YcoEqWR5TOr2QYzAQogFaxA/1jlwLkoQ
AjDgTXFupuCbGGEBWsuNdtjnPNPm2ElVx3LadLLZ4faWKHNb8RF3RmZIo2Vq0B+t8DHpg4OmxsVJ
vHwA/bPeJ58s/m6nvusR+qVPR7/Pg9rb/oeXjyNbf33/W6ahkflRSNQpjqX+OUynGRKluHI/PIwO
LpoKBspB0nszx9HbOYXx5jYZKihF057XuCyAdDUO5mHlSjcdxfGLJnWNDSYqxVwhNrEtIHGRPZcf
IiuCAMmjaomwJVyYLu7cV71sOHrVEQMXUJ455SnyWG1NnqxPFIM8pXYEWWQ6kj0wj2n4ECGYPClm
6m54bkM+TC3jdaCS2EqM5C53KukQjW0/6U0BXzsSaKqov/PrtnpL/OanARHstSSyhm1IOzyHoJWw
oIhP0eB1hwymK7oiOzuUjuWuQqWr1iWrU+jOEtUORXvfq/K4iwM8vUacLIYiVWchfh8L0yGrkPOu
++lAsdT43a0iJcTaxa3fBiB650RPUM/qHrVAilN+V/i2p2puPeuDDpNZN9OlWeTNnW/m+5harNc4
AYsz5ZXkuvNnQ5f5Jyss7jrJD9d9H5hbNzWMy4bXp5d/B+HBPNPjFZplQfurU3nfkqEJCufFp2L5
ttbkcosCtj6SEuNV2gTDLQJKfH8jVz+WPJ0o4SnsBU4kJB9sxwco0UTW2XZBUSjN+F3xEB5lk/eg
awHdZnKxyGT7GbBl+2bbQXZTdGV1G45NuESfpsx4AnTPjonco9T99odnDMvSKzr/ptEe2lR3fhmt
dMdKelWTnZ8PloMNTaTO6loByZL49hLJobPNgHCtTFvC1z3DeBIB1Rjj3yAjiYArA3quDTRzkbkN
K/C0Pqq5TRwtHYK3JupONsnWd1JOxGwsZwbWDYMbSGQbqtA3Tmv4BwYk8Kiz1scOYWypdsN2ebJm
FpuiAAAlRdq5nZoiSSqBEKI8Ewq2Tgjfuvylt/MT/rL5Q5uVD0rpxEcKmOTHTFKeMk+xDmqYV/vB
KE9dqKe7HIgjS7j3UG7SnRx4Z3C+w9qzEgzLyyDTdxKxZ+d2xBvstTOJGmOKVi7EoTSYRztneWiq
bXdoTPy4PUz7XnUpnNw7Gn+rOs1eqRt7TXmIsnNTR975DnuFr/2Mct9bUvr40S46I4KYhGumIeLY
8atvkgWnsXWHRzIj6bGIw0dmJ9VhQHA5Y/qkbEC/tk+yzZPalONkSZDkJ+/d7i6xW23f99bKiHUf
loBZEtDT/TvRiedLd9f2lrXJx+iNHCMjOsUY1k4QgbIUx4GKVxsKxhjyG7jSnMjyE9OY5lazHF5r
06GpmSA9HKVZp96YLwInH2ZdXUkZqTgt3V52qR1nmcSMC9/CqRXH23Nsq9LMR33f+c4mrYZTMYTG
0U7qJatPXL+0n9i8McML67dON9rTWGPoiUSlXJTB61jyPQxZ6QxNWP3q9Hvk5N1jFfnOrnBH0Jvw
Jud9hCtNE/JID6TGXcldkNzkfJ1PWAXlp3Tas3TllPDQ34om0dnCiVx26Ltn4pDipuQgKeUbZXvb
bNK5lpHcrjvkohAlObQCbyTyFn0PpdR8CJqhOyfA7uLpKM+wVQy8FrKB3Etgs9lkVvqxF0cajoS+
+f3adB12HetoeUFqg7v/PtPChmAI4l9ATexNX1Th2m5cZ0v8MlkFuuLtuyColn6pRQdSiVBxc604
jnZpoZSX0S113snhzbzKkizZpvZYb3y+/qsmyOydlg24egwYfvRFDauLuo8zWEFwPHonP+TxHfg2
qg7sMQF1EoarVi/Ldeg59ZFycyh1Tly+qm66l/HIfgeIvW6UtPoWlhi0mJaWAIVjYUghlbxq8yaa
4Rce3ypEUdcKNverzpCmVwZyDhu643eKYW9VuTTf7Ty5V5hDzCqCiqcOn+YOOP4vXSsPPs/CV6/l
E3Z+lJ2wMmhW5VAfbL5Ky0i1uyU+icNJtmxiC6avPstG9aaaSfgrNfcy5BJYJ755Msk9v1o+JLai
VarzCHljUYAI29nAyvHxQEHhSdUJzlKDeymZgAL0N6zE+F2GegEIjTmJCVBp0cII3I6jZuyRMypz
3+mUFx2YCTEQm0Slo/DIXlQygpfAN0ZACHKxIUxpndOqe1eowXkD/pCwIq7Mu6Rqwq0WgJiyk3Y4
JM60fDGMt1DJvQcHyeoKz91maXpMkZRguGuG1PvhUCYHwDQZzkOCFCWOgZCUads8E54gQcKIYJo4
20WW3EG9QIPWVyvZ8uK1NQKqUEa0x/xfRstBrs2joyNNCbrCQ8RKgeqgBrDM8g6RaeC4D4auVycL
/WeUh0hWoHoVE5ejr+N9MBbqkgxyfSuKu6CIZnOzC4q1KP1qwqk4g0rMg+itGrRZlqE/yHKbUvCI
0XIOwtoo23im6W23bhocRkdbSV+d2Hon69KfCifUT5nm/wymZ66BM0zeSpj+qsRhUVGa6zZoh2Xf
RunZUzuHeGVT/TAdKLdAJt7xKXov5MB6LGR9hHkTvdoDDiHZ5EKfTJtBQZ2phvyhAnxUJTgmIFzG
0spv/cmbXgx0HBMERag7N9e2XAIbWRo8WKariGGx0Zsn+3Lty8ViU1l6VDW03fgMrQMv3ixPKTYm
AEjoi/lzq8U7J3S+WZHm7AON9bVf3Y8ajp7qqO7GytnqSeluLMdG2Z1H2mzElo/Sk7pfOXGlAs2P
h2M+bYJVOiTpgsVxsMpZKcyp/VafTUiEWtn3v8jPjYixmaiw2i6lGLek2sluO2LfPC5jb8R7gQe1
Lhl3Pc+RlTxI4TwuTOXRDD1r5UY4aPAnz/dViV+omYnno10x4ZLx9RldqkcSzbAWIW5u8w4DbfTc
A16+RdO0N6Tk7g308ivRdt0olf3HkMpWiasBpIH6WgHDrqpnu8IaOLX04KktsW5uE0M7RY7PEpVa
CMr5l6E2jrtea1Pqe2Jv1alFh40PjLhSYwlIhOo+Ic90U4BOWIs2DB/Mm3YEhEPx3wkOsPVOLmoO
zr52PfvsacySA1X+LkvSQJFyNm50iYkgADCe7sMUmiikjolg9ILsMX7tZF+lgIAiQfgcNgFwfyNb
arttRs2cRb1d3pqYCRh+QELSSzBiyHt8zfGoZb0mS4B4R/CIvuOeB6s7e6a3dwzTgzMVSgRYomYJ
dyy7I56W3TGXhhio1NJ8NJk1ebVXPoKuDffY7THJi+vyMcoz++BE+gN/P4AVhhkM6fRkN150tBqC
PUN6akM7uWwKVnHzoiUBPEyjREdIFfyhzn+IA9P35dvM6qIJYjCeIs/FJ0Cp+2Xja+Pp0iYb5lKN
bWovpiGig9WCfjSknWjJO4BMsoEPTC01lEk4VrFrmvhjL9by6DZrybuiYKgm9BljLrs8ifi7iuV2
EfMm3JcGphOwXGFFKY67Fxv+DJx1U1tH4ILj3ihNXgBJeAfcFGeDjMeigGYoYw87mt/M2pioGaKt
trONGiH4y0JbxfqxwsMmNsnC9zg2ynCdswLpm+5qJ3kYjJkGLPDO51MvB2uIVxJLy0L1xpMNKpQQ
wpEK1nlryDqvaSo3nVyFyRrquO610d5vfw5aRqK1QdDi2ARu8yCyNpVbMReb9tAOVlgzTrvXTW0d
yPIOi7YJ6lvCpqQocsu+6aT41Y386JshEeQH6lc/8bxXZnXoevfUogS3ECrdoynzRxFE31lckYBv
YI6qjcGrZToUG0B3VNUaDtGBG9Gl9pa5wXdO6mL1pFXnQK+8cCabsUw4yTqGTgiiXMbhD6dG7GrS
UYFJlo/EA/TIiEFdStqd2BS+wrTAN5sFXP6PtrJuUJr0arHu41K/jOsUyNI9oSjoNc4ih84GwUPR
N4A4xxvHHbIHxTerc1dh/tEn2YOOzbUTydLdNFF3m0p51qhY3REgcC+HRp4A1R66cJGoeQiioe2l
2zzzAdHLcUwuNvsBaz3bhikCf75rAStmvb8z0JJhjhaPS8Nx7W1USk9+iACsw5ZCb8rqAaJp+ZBR
jZSDEjzknlQ+OBqOri1WdDxhObTJAy+VltCMW7sHOLvdvs0pP01D86cyjuGzl4TlOpDB7RaOF+FP
RLpH76pgJXojvYd97Os51Sv0upIxJ+IiAX3S5TPvD8pYaO6tNt3FPkoBk4Xm1pJGCgZbQ1sZWoWO
1pXNR4M85yqhgAnv8cx8TAglrKjEl+fE9emFvLvMM17vUmQZhFj8Eh8LJb4V56pO6y1zJW9uL+c2
FJ3xtifONw1mhldhR0BlvOjF9z5Y6KhYL4eUafHCAgywEIPTLia/2WOUIwbLHvYYJazh5eXcvseT
h4T2UgzW2loFcmq7l97YrPBWwFcWLz0+sxxgB1u0pITEjxCNgLzJsEZLoOArw3LaY+sN1gJ0Yr6z
oy3VJ8EDztWtIncPkmK1D0nZP/lolPeZnvarotWp3Nf67og/zxoQh7O1NCkwL2218h2WYH64NLUI
hw46yWYXoA3eYKyYKTT3N8AZuqO4Rloi9WX9HCzttJ8lGEgyxQsseC1hvPW8XjknSv8jJTj1Pc99
9YYqD+OYuEa4Cnp7U9djcmqM6LGRI+/ZdFKkXjqehCFau+cygrhLrH1YiF6KByBHFrGzEb2ZXt4n
VdaevMDWnprvVZF4K9VHaJh3QMwhPOCXKhVwvUOSnMCQxmHj5FB1sMyx/tiF/ThsdEAX6uzTgE+7
eqJAUB8IH3jG2R0678nkxyMhSxlv73hPGn9td26cbcSRZHT6MQSyJ47CMc0OeHb9EEclP/ROswK8
hnqgXWNZNFu7J0cnrhrWI0JNKlPmIS6Wx8GVPza6tLakzjtem5nw55vY9R7FoGs7dAbl1h/IFH/p
yLxQBhGOWuA6WAwhHsFax7Qx0fvjdm7LgtEoFeUxiqxF0NXDqz2a7nysKWoelFTeyyrhLmqn53bI
GtkfSh+ctZ8dxKaIce0Te2CxbL7eKe9wq/xowybxj94sAV3UIigRg68dYnA89XaN5H3qjRFLkcLu
KqISxF4vV60qiNQVoKywAZ9PgGUYU2C3wccGRX66iaeN2Lt2XMddO76M+y+GXC8/UhAfgajlxtfz
xOF1zPVO/8WQL5e6nvuPn/If73b9BNchXy5fAUj9+Pj/eKfrZa5DvlzmOuR/+33842X+/U7iNPH7
UNqhWDR+cBZN149xPfzHW/zjkGvHl1/5/36p64/x5VJ/90m/DPm7u31p+z/8pP94qX//pLZHzZDm
atksHyb/l2D6GorNvxx/6iIVxVn4cn2cdTnGTjC7XOVyfDnh02l/ewfRKC71+ax//kTXu17HyOSd
Rwxk//x5/m/uz2KGpXenh8zOr3e8XPvr7+Fz6//vz325419+JzUaCKPocNz6/dNeP9WXtuvh1w/6
j6eIjk8f/XoJ0RNPN/3SJjr+i7b/Ysj/filq6htoLkDz9HCoDk3vW7clFfFYeHCIh1V16PW0onKH
Q2q0YGMWtjuX7CrDexmWI5Iphxnl1C0G9oNHTRzFK2BI6nKjZnWvz0W3h+cYJrp7an5R0ImmdnTi
beEwC8zVXMWwFT6UTlIJp6ZiRpqB0kuC01uDgOu266Ge3UCoJx+Ozc3HrtGPES5zU6vYqNbHidem
y9nTCBefBGlWVvF3XNikNQxxY5YmSbQkJ0U8Sk6yM1WZK71I64Nmm+lZIvqyM5z6JPrEqIJvLnjk
sp8r0wgxTIUdcuMTbNmIIaAemSKlTE25qhgQ5xk1XHpIseB0E9HxX94dwunJMlSXIOrf3NkZvF2r
um9eqhGBmyT7I5VY1IFNcn1xjImdj4zZ+ei+dui/h5i6xJCsZwiE8ctp4lyxEeOc31cxMGZcZDri
XSybKUAsQ7IAYldsiBJaIdIZuq6by6DItvFqr4flp3OoPP1j+KdW1PoYxfWajMNf5aesNXXzgDk5
jMRpL67im7aFZfqlnQlRMGd+yt/QlxP62t+1kbe4XkOMEJuc5e1Ng63S8tom9vzYalfIIN+/tIuL
5JW9LfPR3IhO0WTF3SKRhwkL1BnUTJInNKaNVsJPM0vn0i46RbvYu24orzO34nBsgxQt0XQVm2SK
W4Yf54rTKoxV54FW4lSUJP2CEgDgluGoOjcmFusnziNIAhhR4q+WEmrCdma/CJ2sPnWeXJ9KJbc2
Vms/iKZrez2OD0CFbNYaDBWbhHLkhal7mJdOZ4q2yz3Ela6N4j625Q2X+4gOOR9fYAJVsDmR6Yo9
f/DvPvS6X6S7JrX2+c2l77IvNLtCvevXA9UO9dwpcLUmh7uRa02LYcEVSbWRClzkixtXkss/7deY
XMkzMdyty7bf1gooAQAJ8FFD7UM7HUkNbrLyJKO+brS86hcG0XzR9GnIV+W16PdCGzn2p6Ga5Hbi
dCHELhzQ0W4TfCN6l1NkjFC6im1z609FEcDx5W9JJuE9UiBx+D3CNxUFL54Op7j1l6KfKKH4fCEa
rdHPduhfDQIgc5w8P2qDKgNcoOmROZpie3xTzgFZ1O01+mcpWbIy47q9EW35CPGVJUV8rsmGXcZR
atFhDVtXc6PKqzssyJNFUJfh3DdCQBhUCqaUg+Da07lOeZd3QwlDnjZlamsQdfuzihjt5Vh0f7lO
L4dHGKXeujWrbteifd453QTiEceh62tbW8X2BUfE+aWD4BP1AL3VvPlaHZC4V9uZLHn5/HqFJg0/
rvWlDUMubeuqhy/NphxIS0nFm+b3y+PTe+XytkFNNM6IISif3jDixfIvb6TLS6ZzA3nmUfSEn3dt
zVyJjGkCohpcR4afURmRXmET/94bKLevbq7HorvtossZX9rFISvodknl/0vVNTZQZJ31Ls55WK7r
gbS/blK3+jjUvfqmoUxkJzpF++XcFjXOzBvL8fZ6GlF1d97mhTLTBdoD7x+gtFSnz1VdCwKKgBXQ
41b1qg1wKjZ1amGVHqYsTIOqWIdjXKwjLbblc2cQO5CBes7EmHIaGAmpwjChXxuyblu1P4gm28eG
gMloJ7mzSpGTmQMq52bsrXHFa045ImZVj2IPq7y5OmIFc21XDb4FiWosRZMjU1R7o/S5scTJvUPi
x/nXDWE9fhKqvueB5EyZgak70PEEUn7fTbRV0y37DMv36W7XD+CXcKfwW77c7VN7GmPXiG8NClZ1
PcZBsSRODce9STCLlrAmUKEZ+U3SvdlQ9f4fbWe23DaydOsnQgTm4ZaTREmULMm23L5B2D1gnmc8
/fkqqRZldf//3ifinBsEKjOrQMskgMpcuda2pan/E6Jzr7GJ5a0fYifvW8tl8ia+dyODEsDQ6TG4
9o50UhldW5DYT2d34yZkJEE6vNoqGququckPMuM8WdaB7p+kXhPDBanWaitwlDtZ0Z3jawn5OEWt
TWttciszxAsB+S43PW924alW/PMd6h/817l/uKg01kbW/IjdFF4Pp8sfmjbrbmYzRrKJPpfPEpvO
48dYfVwdyjRAHzQTYk/P4JEkPQOdOWo0w2QMVUOBjlrZ2SvdBuL1fIAO4pW51UAd8pXIJWSdrU2d
HCU236R52CYD34CfugzF20BBcvYWVX2btDaAps64SoF4QPcD1z9EJXTwqLOL42KLlRcEh3GFzB/C
oypODlPvvTro3fhjpcK3ThNF1MsEucSHleQSixILFocEX66dqw8F+qo7NcCaLM9G/GQBjpe4c/ob
fVBBv+i/RfwBKBYm9h4AvvFb4xiArOrleakm+vO0LKcSHkE6U+oexU89PEX5qj8ZCV9YNV1WLfuy
Pc7ke/+7VUN0nYxZ0zwPadji6Ew+wtjhSGc2+CxksrTxLjGT6AX2umPUkO3v/XT9XDXVdu4N7Sv9
c9W9Cb0n6qxE0bTIu7OLOot4A2gZ+aewpHhlSbrypjvxJrb+bskSqVS5kt9Xf1BSQJg8RE7ZNr3h
Sdey/jj4sXsoSNh/1dbkXp7Dl4gc4OexTjznEHcOnIv2qMFgBnNWcyXvySsCQrc2OvUf3pVpquQN
fNV169ZJX72vNvEkXfvOs8w8fjbnV3UKPtfokKBmBNcCSm2w6NjdDepm2nT/NqQoGp3ksJbekebo
+uRqAVi12a+uO8NPnuQQAPCoM7B4MoLbwkQOoL+1RrtD8Xop5qtimEZuskxY+f0/efB0b/skMa6q
lB6h7dLrN3U/eCcJWcxwunf99eoywYRX+Jo7KF31MoFWZtQqnSY5x5yvu2YPdVXF50Uso+0e4oXC
p3wKDxj+ddCEzkZi5QBqOt+BbZoOtlp+1Xz4m+wsetbynZ7q43M1dNMzOvDmNpmc+FpsM4jbO1BR
f0AxPj2LqalsqIIK/eQp0wQ6HWEml7dINazZ9CHG9k18Em5DOL4NClp2ej20b5Yi/A3ukOk2QBLn
dglnUOhyKgdu75rW314CPkahBPE6VWJkGFZ91GxkrPPN3ZsOAvQy8RJTVOmCCvnbbHE77fK62HkJ
GdeF91mf2ujqQ4jb6TxRo+BL7LT2TTAE9o0/agnYwVXnVA6XsfglUtxeDpnoOVLG7iXy7JJQChIL
4tvwjEiQrCFnl0u6a6RZ23+9mkSyR403MRRuV2jazQ+eq2U7RBmyvQzHIMY2WvMDRF2ozsFBcfjg
CKccBts0P360V/NNXBcGEtstKtKyyOw/m0s93Udm1ANOKrxDwM7y0dWLdhO263SUoRyywYcBckzv
ZNSgn/I4OPOuzOL4oVKjwI6iRxozL1MaWDhOA9Tk4QJL7DYYelgGguKHQft3soXjZeUnYkK/KtPV
hWc7ng5dUoBTalrIxfrpsfX0+JlGAHCV4bMcrNTtQRA54U2ubH4HUHVdYY0TL9X64aGMzJvGDl4n
mCMQBiRh+JFjohWt2HvrWB8kHuxteTdW3l+XeFoDgXe53aMENGOzbKMxXq5luPb1ABjNTbYy1Pzc
eirrr0WWv14NHvCG9KXrHS30MUHdVBZJG1/xLZoJyJEaXtid1uXVSWwJKjwzW/m/x/bRolHuJIZQ
TZIoGcrBStwUHE0V7T44LkNYmO1D7CA91H61DL8+zahkPtJVTLEJXretA/Bx10/deqAKHz+HaLA+
6om/gcO8+IdX5tpDsJHY3PKjZ5lPc//H+RIR2/x/fbjC2/XFeVkDUPCBunz3EDgJ/QExHF4Z5MPh
xqV55+Rr/Z7OjAgiAWf6ve3T6CZVGOuNRA9ugrpobM2f5NBbrX2qw25vtv3yqXRp8ijSEPJX9S/M
lvG3sHPau/PIp4zWaQi1ZPLnePPKpyv+xZuTEns3d1BzUaWJn0vo7q+pVSPpOiAX2mZ1ewNcEG4p
ALBPc7zNE1XwV5ZKT4Mbdy7/Etc5SCk+5Y2f7C9zIkTRN8sYva4jDj3//7nO5drzf/48w7jqW1TF
mn2TO2g5dObVCLvnsQ8t3rfycbTuloZlePXKrbvctdKbmRbgUjnENIn3HCPhDU05e6MP6CVRUyRS
1pahNq86EIEIwqc+a5a9GMV9vqKEzzQh7Wm+QsbLT1DmlftovYDz2dS2tVwPa7/XbTQStyQ17JsE
gTig29zz+4hH3p2MA7m/i59czuLv66bvr1/fa8I5OZLl0+75gUQP/pD76Ar0kLS+2XTlcJOWzpzW
PNtLmHfs82lRrd9G06mPMl9myQSDr8+Obwq0KGq+OKax8O9cc9GQJZjp54DqGqxEc7e+MV9/GIpD
bMvqIIC80lr7n2Nl4TyJfngujGit+1xD4r2VMxvQyvmsVLY615xnOfsv4nzPR1cc0tHYz/cfuLFk
aALj1coEwOwbZ5bY23iM3vFo5UALclQTMijOT4YX1S/0Gm9suwDjPNsWAOb02VJmhEEyZF5IicrQ
aWi9hyNJA8C8Vi+mQRKeLJB3Ei9v9Oc1kGS0P6Ve/BzRrPTCIeNni2xsEJDUQ6pKv6pq76kL3fb4
boi22nFE1RGcRhecvRFkZY+pazt3wniJlsejs1jDrZBghormsku0ZK83ibk7s2DOqZvdoRVzniCz
5OBb+XmqjGT+7GTp3gNKs6v9BnXWdliuKiOxHmsarfZDTZ7MdhwkcZQt1OA+ryu3O4eIY2EBVISC
8qY2lz+HCMFxUsPWo96WN3oa6ydj6H20pl4WesUee+Vahl47Ge583VtekGy5hS43mWb+dY60adYC
nW5XW7nm5cPk0QAgBFhMDYb9Vux5Hyhl1rW7Oi91+TDilg+Yevn5g1yWq16MIPOOZYrMcKJ2jKIi
5yfaeA3Un76tiy6dGI1lBXcr+0UJB/NN5GKidKQ2mJclLo6L7bL2qpZZ+Z0ieDN/JYX2QkOl9rmv
FpRlB7u+7os2R3EEzjKAj7//GjAn/qewjUjLCBXQotMnY0HkJWSAeuxaO7cp3g9tNZRg8UrwZSje
D3MrF3h6D8Z6K8TeRQYeaA79b+BbjfAmMvqa3gUaOvO2hgFc6L7J7Vonie5mxKxaa7qt+r/yyrFv
Yiiebukk5b+q0WoIdrSpgkdZWX2LohIpIfEuKkTO5NB2NEmdPR/HbtJbN+74e43sNn3RKk6WkzFJ
pIFWaPiWl8itNlE2FrRBc7BWI9au54aE/cpzZDs6ECr/led2gY5fWZP6TIritgMRtUVJBlkHNanz
82CfDEPCu1XpafapqXW61qeFDkBFRqyGsEYtD0EcDvHWQ05GvI4+to9rr+cnGvBe2HVW34ZCCXVX
SfgyDMCRjLFaXsImcTZQspcvoZf7m6qKgq9D3KGj4tCzO1h0NFE2CG4MTwlcK8YGO03D89AQqoca
3jnxyvDileD/dm6eR8nWm9iS96r70xqAx1gtYlJJEngnV7GdUD4Dxb5QM7ydomYvthnI5Yp6i3Kr
KcVYIUegVrBp6NoHhtnu/Varr6FP8fcZbbu/mVn6taPF4FEfG/MBxYV8I3Zk5u1dgdzfMVCgXtqf
eTUzvoVr09/wB+h2wLWy3+hu6zZdFIT3YAHXp1rrH8UemUWDjLLtkBjjIknXHwYbOFEPz+ZL8t2K
0/mPaY3CTcVt7XGs+/U6gfD3WreL6IntIBh6t0Qx/bvZw38ikdCbLY9uCi3M65s1fJN0PpVLvIPC
IqcHKidr1CoJTDHSapDvl8XLT6DxvIeyQSNBixyeZm9nUUmqVGzJ29nFez5L5+o0lJBjJZH7GPP2
euS7aN3LgSZ2+95JQ/3Kza1KyR29d8gQzdPHui78o8ReImKL3JnrgDlFX+8Jcr/y2WjzdB/qwP6r
jsaxVKvrrTN6+e/9nG5Xe5m/R4gG7tcWcZBLRKdKJP9rhPBE5YipFkm8fLcjjYaPEqrNK9htCn5F
mh4/hGoH0sWBt3NgU0bJt4/JxMrmxFPbEPGHCN6DDnRuAzhDB4SNcIg3yH1+NEiULVrd0hSi9jTv
pqm1qQHPt1176pOs+N0cSfhaTVA/LQATUUDUzMO81tpXMljnCIumn02xQDzkprREldSHDUvrniAw
/0Hp2biFWbd/gkdxuY+8+doq+dhbvVqqA+zn005i5WDp+Q8o7JAXUNObIVnpqYSjn03pJzaX23FF
nA1AnL3rF2/+1nfk4SqL7Mja9csXFPR20gINPSrb4SG2d9Ll7JuesfFdF4J3KOeR2R615yRcln3k
a5VLpwy0uHKIXV2/0Rx1AGtecBfhFGytbdJSMPwsuDdSKVAeCVc97f/TaRktkLzQDkvfa7PMj4m6
X0P25VDDQTeZW27Xl3+uYV+izRgtELhyWMHd3q4IVuT+4l2LybIi/rYfQsrUmm/zJbY3Kywcu8vc
S5ycRVl3lb4t9SEs8x+0wCjQ54JyxUx3feHsEBsuPzl1zkbTzpB0NNG46cyEnaae0zg/6OvRsduf
U10EB3PU160wzGdz0T2KrQ/GdXuhnv8fbbqaS4cframXGFkrb7tpO8AAvpPC44Ug+ly2fFfHjIfS
PYTT9EWqlmf3mTv6n+fn8qZtWTQJy5JDNbiHsRq++MkO8suNY875aVrGMd5nGq2eUNd/HGaqyxi9
jeIOdvcrGb2F9uo+JjezN7usKCOxS8RbvNjRVe0e3uLlkhIafHcbCJhqxVoth6oO3X03tivCcH/b
5EzxZ57MKoDGVmIcH15C+vVf5/X+RFOQRE5ZE53mKfP2KO69j7ms2EO8dkU16g93bNybpnHuz38P
GcJ6RVs0f4DLv4gq2zlMTL5IHL9NPQ/F88FGxvdHGKGBZiC0tO967mzCLlB31h8A6seHCGgxGFYo
+RVZeRc1Bfo98IRKlEzyohH2BeX956S+y06vpRIjMVCft0va3epsObV2VC2brHZntDQYRyt1/nGh
lCg2TdneB9J1vedupeQ38IibnLBBZZH8G9hrC+Kh9E+byttRKxfrkxzWfvR23oQY2cXW0l5HCVGP
NkWJFGGBXvlugjn/QQ5kq8FItOS8yzmEwdGogofYzaz7dv4uAe/Mw2gcoLMttmK7rEFODtxT53nn
NcThlkZwMiNeNdWlhrfrgQLKD+tqo7jwq4N3jt8pvY7oKfM5xNkE/Axqe+DLF5jXMChBCaNo1SA1
bB8ts6LP2rMfuhKStUYdVICYJEAOqffeJKFqImBl5zzx17Uuy/+61lL134IkNW58M954rtM9ySE1
KvsqMsIB8TVeFrd9BSmSuQb2cdDz/mkci+DTWMQqR7Xm2yma7KtQJ/o8JnFFLb40XqM92nE+VWxl
PkZfriczdLW+2BZ7Dj7NrC+joTZekiJ+EV3beeJ1r8ms+ChDad0JVg/VVNgepYenSAPElIxbGUhQ
DDM9vYz25wRBv3OjD9HhVTaCmmodmsG2gw9Y2uj45cgMmUsH8uulLkupS3kkcU8ShhJf/Bi29Pmp
NXQ6r+4mLlMEqrKFjDOKUjEgC3D6n+JiRHclX27FJIcaVqcrb81MyBwJO6snpsTpzrDcZprX3DSz
nXrNwahG91q2Epk84uRUDnA4hrsega2NbFPEJtsSObvYLjM+2GQBm6rfRverYR/TAApkCFqwd6Rh
NIt6x1bPUWJQdGK0u74ShlVLu3ccE4rMMTaLg0b/5KFVBdI1q4sDbQbZoVHV1It3iczfZwMEDSW9
ZEufkrf/AJOXoXhrSo5n7wUNL3B6qrTxee4Hx3kp5c1WvslBwMMuoIuorpyvSLAP29CA0d8fDedr
OJjfQ1iXHsQ59OYGkjzzc1Og7bGY8ZWY48I3T9ZEH+5sJu7XudK7Y4kO+U68TtRp+yhIqaOpC4Re
83qB85Kz9+ECFBPfXSDxO/8AlSmoV9pc+jsnzrYMSbvIsHAA9C2Guc2z8UZbSv9uCJdk1zkJssQ0
cqwm/KeDo9mHyaxcSC2q7MustY8SAIDSg+wish4uM1cajX42BpvgILS/5WvhHHon4mvlwFqP6in8
MAlfu1GBXS4HsZUzWd40KK8u9iBpp0MDUJI8V0Lzza9TZagJmFLNpU+3ejd3eUoTvkzOELX1ZlD6
FHJwq4FElZy2KRCsXh0ubrEta4Sc9EQiSBwflzivgyjldiYLvbPM1kVR7e/DNIzdzVgDXXozRaCR
7qwZor3d36e0HI5r9y6m6pP5KuuDn6JdA1eyeWq1s87NWbrGVXpCYm+KKwkSi5yJphBSQ+aJd5uL
OTKsHE47iqy/LPpuvYv9l0UjRN7Gskt8b2vSOaX2FLIBcULfvZrn7Pt5i6LscvZh/0Gj8LfRXcHT
qgjwZeYhSWeyxWp4ifXUak2cfD/vgMR73s+MzbQD4OTfplbRkNIp2+cup4FP11aaUYrGg0e48T4v
Lp3pENb8lfW1/8Xg/kkOzwjv1rRtb00LIGQ2etYzf/NpE2u9/ofWP6DGHv6p5jiN+TonNLTwDinR
9nbNKkS7pmW7FBW7YjLa33vuz5sREpeHthuh89Ajdl9xsX7vPLgf4ItctnkHl6M3LdWOikr6APR4
Prr+ol2ZyN09+kbQsPOhD8sKoFtWl1+S6dM8dua3D5OMvtVgW7Wrx76F98BfTO9oT8FSoDrBCyT9
Qa13yJzS+pq1832++PnvmZXRScnb2xP8mi09pkTEmm59bafxXvJn/xbxtsb/GEETG/JedAHv/CH7
Ai8FwsUKBjHsdapbX52la2kAiz8LoKKKdfdmhmPrDHMoaguoJ2oYB2uGvWqAb/eqtsoRNUPbvBEk
RFom50Vlfr+TRRfQkrKoYCho7PTOiw4GsmApoiVAi3lN0b0Jid6mvEPbgB0IilXnIT303aPwxhqY
yJ3AsKJMYlemNtXLO1nibR0xpQ68x6lm8GeGvt8F9EjjFSQf0d3qmtlD5/jddojj8vdB7dP7IPi+
oH69y9lonSOcXh83MSCdAKTdwe1SGqje8qnQAXQPVZ0bODxts0j+9GJ04MHejIbG1kVmU7RpNiac
D+qBHLm7al5Jry1F8YA2skGfNXxvQ5POAKr+6Whdjb2EckRk1M4zsjHgW6wcUVrbd6YFD/FpJlVV
VJ3ePb/mdybLKw4zBeq7uTZgABsX/UefvaRRCgfRGOvbJFiQ2ATfdEcD+yWgHJN9m2vg+bTUv1r6
4eDovXfrLqHj7UiXZIcSIkVQRkZydiea6d0m/HugH8qyQ07r3TE3aWKXfxkw670F+v9lmGH6uNjh
xtnbeRa//Eu8q+xmElQgGzu4yCroPfKs5VeqcpIy1v2o3VA2dq7VM2Eb1Ma8sd2iR+yysV46Ki9t
TxKS5MB93A71Rlg2Fz+D0kqD71CGtmv/75MawwacVy4nklQV9LfqoMFTCbwQ/Yx+/dumHGlsuyjC
TMCedJS0YDeuDb+5S5GlfIzVoZydfVdXsLurkRwA/NtJx0unsgTIxD8M1IplBIcjfBwg+056GN1e
TOncFrfTqP8mJjm4Q1Adfd3szzO7pI2PZev8iUTPcAv3JzJGw5yNt05UDVuI0B1qTFNNvl0ZxSOR
cnYOl7EdFX+Wua6Dl8nmO7ZMxr5Zx2kjWEtjovuG93I8MpYYOZMDLGnwFmR3FzP0vQA462F4ndB2
Nf2zq/6QmR5SRlofeNyTNZO/3NCG+6WJ/F2aWcvnbozJozrBo6mD5YrnGvZQ19BuxblOuk5DZdVc
idf3nea6CONwK16fR83JXbwfdBYvnx24oJ+RA6jath22Vas9NBPcYhJZOXRnNwuKgrKO2fLT6Zxp
2YvX7AZk2el3hQ2TTwSOI/2UmvWNLCsRICEh7NOaJxklJUSUbDmbO1mNnNUAiX2zQKPlVneJjZC0
Y4xsw9bY/BLSzErBI4EmKpn064kv8tGCRvdEVza35jaqPzeQY2z0qUl+VvzRQhI+EXJB3U6P0vl6
iEoAFyp1ynYaddQkbmDFY1iYVWxtQDNkJx5K8LXUNs02mu3t0j41tnlY/BIYe4gAhE1x0Msm2cRK
h05TJbhQidTl5ICCce7vxSROt4PARg/sCVFUIsThDhA5yXyxXRYxnAGMbjHci13vtAlJGjSz6Nc3
7tqhKa/rOHwMV82G+ksoraLChMjKgCN1DdPfC57lkKsoT9wFnKIFkx3ctgT4pIxwNxMup+dQqCuR
uhsoSwVtuAuCl7jql4dLCmDRbNoCwkS7lsSBOJLOnveQKLc7brDWJ3HkZkfNuzJeIMjIb7yqKrnx
BeaVXQzBfd2ja1A4CYIK4bpu9dZLX/rJrzbeWoQ/Gr+5nyYS8pt5/V6z4eOvWvV0kIzNn5ldfHWm
rPw+aPzX0r+8fGE/UCB6mXePw1iRELAdhNnjeb1eIm+4afRguk0okH28cjXb76/sqCtrcX1fLxV5
lir/TtH+/ZXHIfua1oW+TUt7fFiT8gCJGWzcq61d2dWi/bAmvufBkJnP0IH4eyj+gzt6/scb6ujG
lTWl+qcMQrOt1zX1N6cbXhRom/l/QW1EpXPNfmiGpr9Eo5ftTH70n6I81K7o305vkiztTnOPeroT
rNVnLw4hjI5t4ydCGq8fw+BjaGEU/RwskoAfPsayBv/4GIntV798jJYXm5PFe/J2mPk9NxPyFRQh
is9QwVaPVs9tRY3sQOcAlq9Eov5eTLxtdbugs4YrGcr0eAWrJMPems/T6ev2uq2aSmMAPeaQInur
nexGK3aew8ooHtlqAUzonWf0BJznMVJJGESQbsXWRpFC/SquK0iOn0EYFY9u+DodSTDqiYlDNsEe
9Luht18PnTrLgL+72gi6VI3cZFzJreQWiVPlgZwH1R4Ug3VYKnci2GAbZBcogax3sMGiqaf/LuYO
6cEbiRKdGokq12W5qxv9kfeWcJvUNXyYy2S3d6NiUJGD2Y9IZ6IkdUygfzxeHEgjEK2/RS9zu6/6
8Lqv2Dlb5M+OUrzLM7ivYJjwIUMFZy1eOK+Do1T6CnMdtkgQbOiRD/dn4MA6xfEGGWH/qkqM1trR
51PdG8qIpoJ/pXs0wS/qIGfiNWFx2/TK2/RgZ4apr44lJGEPa2x9NoWlVo0WV/8sFLbiU6OLT0Xq
b5G/zpv/XqW2WotGMmBh4eQs+6yHQ0leAc9vg2KckxqdEPWyKKVyOZyj7d6iy5cK++UQLKgLLzVv
v1PsXqe2ZgFSSJbvALt2dR5kL0vS1rT6YRdu2iwJYLJo8rPdXxTDmB8u35X9Em+Y9p+8vk3cw8i9
zIqxXQ59ZtItMg0J6TZsF2+k4gqvXwE7yG6xzIv4PjJ4cPX9RKeFKvMEQRjtZqswb6S641Wf1nXp
Xj5ETV6qaos3Obv/R43/tMFyKVz4iWfv/DKmwNmoPb7VzY/Nwn+plDVGkz2blNfQsvUec1u3nmHZ
2Ws8b9BMcYY7LWe/Jko1Zm7wOmfGNBEpHRtkX0qg6XF3K94eqfIF2oqnKIptWUPMI9Kid3HBGrKk
RR4MPFJWbIq4ylCwGuLnemka6HcAKjVWEj9XEPdD1uJv1xn22W1jjWgahqF3aGz31ZuxrZapYvq3
+SpCnB4NdnsHTRpEYFuvr9U/pTsTmHuV3dzxT+nOnOW6E7d34l1VZVy8VMcJVnXzi1d+TTKMPfP9
3H8Llt8ad7XsbrotE2/elm6gfdai5R9ny2y+2qa3sw9xWhppm7lr56uuzKzbePYh3VFfWnAQT0s9
L8/O2Fu39bCgSq6+nC103xa7l3d2+TKHf8dPKVyg61hNrr6vXY8EESQmt2sXm7eL2btIKafWRmwX
x78NySWgYi3zLm6rXN1dHyNa/cFhqPVznri73reQ+NKM+EEORZV/pn/VA/H4t0nO4HULtnDK5/tK
9DLFWKcdtCmuDwXar9FJDNg9d39ezNYSJZcrFF71egXPAbulWOOCrRnF+V5mXIJdrXiOpuKoabBs
0r2UbppiTg+oKLMF8nzz2K96c6+rUq0WF8GtPgAxUJVenrTdU4esMjILDbqtKkIcRWcfDXrIzpNo
Lx52HeJmi7GG98iR9hstD+rf+ppypGMW8W0RjvULemRne7ugUoQgkb1vsrb5reZd1TCq6skqQ9iK
igWksbKPajodUNFleoPk6nPkDl8Ruah2aO9lz5NOukXOxDYp26Jscvb/Jk6rSC+UOtTl8xwb28Ba
odtXdzTnah2X/pttxsvtooNZFmuWF8Z2nrij1LGFfsV+WCHBDhDh0SDIO7RdalyJ0MXqWfeOUelP
WTFnn5LO/EPMEuUnvn5V2vbyTUXpgXdlFeBhKs1+5l2TbmaHmwD1eOdZbFUc72aaHB8tB32S1IEK
1gN1fSURMsFeSHcqAdhnsakJowt76zkP4JtRAogv28PaHb8Al26P4dia+1ilvjzsTu+8t1dsi76r
+H+zT2uO+mwTbuI5Hu6zcvIPmTlW+6qMiy/QGFrX6FIG2zjsiy9T3NK07EXeRgsYpmtIUkLpHEmw
YcHnMxbTvTizOl2fMkjIIl6dJnS2dkVUmZ/NYUoeJ6+frsfM9XXScG5/U/OwzDeTEYVH27oynK4b
/xCHVkF3dVuYc39zDke2D70ZRKhATzWwsKz1fG8n1fDS79zZnl50resRnJpz1EwYRvWgGCY1ZGDV
EFXSGnEFWllkWMwomEXO9ExlOnj0B/ckZv66MBRFgNzrrGVJHxW0AiGYa/F6xvIdlfr+kOXs7y6P
W7Ij+bJJyJCgBfDuMSxP28vDN5z3qqn3XYD4YlFgwbki83J+VstEkxx0AhnSnQ27O3tIAxV1VWUr
hrl/Stbw0A9x9CCmQffRO47bP8Qnpsuki+3XSf28NrfGMP0h8f+3kxIpAMpVhs4nT+rND0EaAfWo
u8lqfi5tdKulvG0+l2FffS6z8C9DvXU1XptsfF4mT9AJWueh++tQvJdgMlbd6TKcMjrOjDxqdoF2
DG3VWTxb/vqJUSR9xuO/jiyvLDdT7jZPQELMrVPE5qNvGssBWen2DiK48WbqEMsJPL97IL9s7TQA
E1/WBiGNpWran34THzsDvO2mAs4NSQFCoYX1E+Wd+JtreuY2o9x2XnLUFO2jV74uOa0AlobJeV2S
lvK7iO9u0nfTN60yR6gZOVvowdugczB9KzuuKWeTsv1rXGWt0MQGEJZu576ID6INFpJWObkeFBcN
xMl7GbZDi1A4ipyiFCaaYXVheqc3u0iLuSQweBhnKe+CJ79ENnjDiR3y/Nkg1XE+ee/6X2J0AD83
45pYh2iwhl28euExCYLlm4ec9TBV9dfOqNJTDkP0ZkbX45uEJSg9HuEIRmfT9ja1OQbXaWaGVzHN
ijsak+19MtX8X9f5OuysKkf3Q8ZLbw/Qitj2fkZUCF1Qd91buncFlumP0Fmio/DWA7rqH+TszX4x
iX11jHO8pWAiYnLU2Yydp2p0FLuYxPkf7R/W5zv+7vP8ur58zkAQHW9rT6ZzCOhqOxiai1r422GE
yHYxh4ehzOB9byaf0kWZ/mwtL8z2YNvJ/7QDJCNqwjnGWlOEXlIPVZiUu/Q/l7pY3pY7T0+h9HXn
AoVwpYZgV476FnX1NjD8/CA20U4YYD69n3J9Y40mvNg8Si07Mo6URvUzbmzyc3vjdP5w8mCZ/5I0
1usDOK1fw84wMhUW9NVwgjXE/ZL9Hbb28z9W+zVMpldhxP+by7ffWtkYo8D00NcOmvRW4z0mXWI/
gvac6B/mi17pd3kPs4VEdrbVX7uu5cOVaLIpUfHtmkB1GLdw3UrMojnupu1A05nUWM4x6gqwLzvv
rqDvzuH5FK530EZ8kmhZdg64b1nn4pDezTezB2rFDrXiOkcH86teU5IIvTA6yRCqv6u26JNnDUW6
52Kxdovqcc1yyzz5dVdtZLiuhnUNGbN+9uZzDBBmLstr8cqSMYIbJxmqJZccTj5ZsoReJx+i/uRE
IbQoWkCyIt6akjdRh64tgIkjB3cnuZQhqlc08ZLoIEMji6dbU0ezaGzi8nNE3ejZzs+pFAloGyif
L9O7rtG3gTfsjd5CpTBKg8e5oVXNjJbi93oaoZ3weoDGwwj7wz8jJr+/bWce9R8iQE6RFlclj39Z
w2P/vpsTC3143lkKcw8Sh5SKa9kcV0W7P6baQYj0z7azH1J9SPabFhZYp9SMK6exqUqYsJpSTmvu
PBlSMjkPBWEjmJp4cs6mC6bmbZKgdSTqzSQjCX2baNKOcBdHtFKnZvUw5Nkt8oPeM9Bg79kzza+0
cbUnSGI9JMsbf09+e96Ls/e04LSQsuqVU0xlmd9XXm7CSsvsLHHSPS317UGm+3pnsBNtf55nq0lI
aVwB708+iUn3R16qIH6+kk8wj/5wG6MHvBGvrGFSgyt1c3wU01RrdBBNXnYtHwF17ebGMV0dAMjf
nwhmH1S/tCex9HqB6tP6M0yT8SgJuA6C3Ku1GepzAm9KrP6eB+2jOOVLRjUW0fc0fpQvWJz1tH38
Or0r6noXuyb0zWXmHxOeA2B3/WMfNMVnx0zLzwXvSdaczQ9RY/Edd0x765hxdy1OENLrtQVRwlYm
vE3nflVA4rp4e9+t0nvLehbQhMlDaAekd4V9B777rKGo3E5z8hMa3B/ugL4PRCPBsYhRY/Ty3PjO
RPHLxKXW/J2TApopd5qemkdHQfANrVmuKYsbCnrRPVIXdjZh3eYHH9aCCRmkb0OWWLCd5lQwVGWx
V1Iuyg6y1nxn/zWemuHJDNp4ONK6PANhzUAqqMzfhxxg7SX11kooaFwc75KFrWQCvQlWzTLhHj6O
FVwaU/iIilf46BpUWXg9Dq5GZGwf4Qgg5+/S+jX5wZ1EmGFqfJqHH+viOOk2D2JX0Yf/GXqTm24d
xQ7cqiUlVtaQJZ2mRbNPXaEZTZK3A+rd4UjTm9rZcV9ykfGL+qMMW1PfxbDCfknYefDa8s8weVSM
DgraQdH/a1ijVhMg81uY2secVxO7XFQb7O5y0f/D2nUtR64ryS9iBL15be+75Ud6YYzG0FsQBMiv
30RRR9SZnbsbG7EvCKJQAFumSaAqK5NW4z0YlftMADgBYbJtN2bZEbpg+bEwNHs7AIVwjUUFGHtl
+A88ROi6MZ3q1Uzi1yQW9a8mhd5d5sl4YUlAoNu4+sWD5nXQ4vK1aMoU0jiZ9zCY+DLXWpxfIVDx
cZfGkF/v4tpJukYerAX98Vtj6R+sMVCaFkdgtogj5osZ2pATrczfbDRJUXD4kQGJjcBf54i9PUAk
pjo4yM5AmMexH8gWsW+dsPt7YeB1EDiQHW5HcGHN/pC+AqSR6diltkZ7NzUvfTdCtLSyb84g3YOl
NqsusBsbIxtSpLFHdkWyXTqLP4yTeDwZLeWZru2DZL7/s8r0kw6Wk/nCc43JEvxz8S+fKg2G56Rr
3miPTLtl2igPPcTmWajvyS4C/xpbPrAP+fjKI8gOzOFdCgMru21C7Nx2ow1VHgziuY6gVAGpCGOV
IM8Iybl0vFgh05fk4ATPWdfYy7hEsXrLonzJRj3ajIljXzQgbqfGCMz4FDB73Rchwls0QC4CckvL
El+yDdl61P+tdCeJIEzH2bUXoAvpnExuqpLh99dUGgKQbDhg0zh8A3uuB4lKRztw1TXNTRNI76UG
ec3R8aHeFyvtaKMYvSVnoPAfPa0EE1b9qx4s7U1d+Fn9cWGAHzdjEARxDGQXSyM3nhu/61YxZ/ZV
GNAWyNqkOCBhAEaHcAzWtQlVhNQIy2Veg3wnsscW/4G44j7Q3gDyoK8bSPqlUjfW/9mHHKlJU7Cd
xMp7Xoyu4uJ7WXYBjlvWiY6cfRWPN1MbTyRDlqXmcFNjdMKksdbEf4s6nH6O/U/zwIcClntpv7WQ
ZViA+Ch+iK3Q3ww+MDYCNIZnMw2SNW+Y8Vxp/HtRyfCXmYAHD7u6H6B7thZSTdLMfyYBfCvPKOhJ
wayp6c+jlNMkyKpOk9oKAS3ATbSwz45J42jLfBTpEjGn7BiFEiTtNNKF6fBxSUNjpiOA4hTjwZJI
oJWqrLLSUAieGBBehxZYcgpCMGhoBWvvNTutl1XN4rehEFfPQa3Xohffe+Z3v1Ay9Tv2Hf/Zyy3w
MPvSvmaenkH3icUH/GbrczZY5prZvvdgpuwlCaPtqPJH1IhqCICtiVE3Tv3cQro4c+TBoAzUF5/P
4diPhwP1Oh2K890QjFuCBFUSOuV9i4jehBBS8CFQsvzdxlwwUJAoNTmTn/ycS6gjWo/8/uN64PaK
zn7WncC/gfIU3dNWc4Slt/VHsKQDc6OCNKUNUGDluKAqU+ho1dCkENpO69k2psHF0N4aHLsPiR/U
OCXrmsTvMFpNXSkK9zqIIkXlbhIgXADipEQ1NAAmu3BhOWW8/eKN3fKqHfL+PDs7niL2zuqHL24Q
ck/W0ilacIG/gCAmOLOqdqxFh3jAPrDCl9o0w8vAcG5ZAX6/cS2Qj00uqLkaF2kSani6DMUKeCKI
GszPJ2nmNQiu1/Rg6shuD9y+lHlXrIRyppEwRwZuoTMABFM2Of/x8KPVC9MyQLaIsnTFdugqesTI
LFGXSZc6ER/OQ2QURmoD1QdshppCGnhf/OLeqOIVOTqJgfIgq/asvWmLyTatYA31roVMmx0virqA
3IRh2LckG5udk3T5vrSc4TpCCBIacWnzKiH36GmR9ssXzc6tTO+t8wq5pEmFmzY7kRtgHgn4cLWw
5DSp0N0zPRHsstshRuROk0Lg2m5BOqxNKPQtClUh4KpKBWpq2SwRtArOli0M4GrU0R5cGzHor1B6
AELGDz+cmsBcwuoGeHOEfBafk/UqEVvoo0HeGOmcKzDD8lpkojmbLhTqmVm4EN8Bj4qetMOhCvQ7
6rnKRFfgLcl33FXlCWoqLUIDpRZlG70G/M4L2/JjlSDPu5XJEUlNDD9M1qWNg6bMTBASzrdCbgmf
BgiaHa0mh3QXpim7MJAqrH1fJGv6RlXqa6Un5YMuavNEvTYMunPZcPD+YYyaoNHF2gXiYp1WwYcN
lat3YaX503cRVbXluR6tK/nTVxHk8WwdxaJZzwuJkN0syBafaR0Eh0G/MXgpgkygVKkV/5WRJb+Z
SL2b00O8m4VgrSc7cx1vabSGeWyjUj6ZabztBt94zYUBJeuyHbbkliGFnhs42Ldjbx7+07KjqdUL
V4CGi5YtQlEeLIIFthq3dqgaDNeFM3YbYiGjborY+pdurLpEWaa3TbieR0OBoIRe/o7wWnjqoSl0
YBl+SuraMaLlleujEEGNpo7iiIxr4BJVV0+BPWSKpp+6SBkk56zusqkbDUI/R7X2a1oJGY9LGpXf
qRcxx7n0nf7sjeP41JWsu2rQEaOx2LDiW5sHFxqTQC7e2sECZwDuCEaN5g4brF0IgpWnRBs1YIqG
DY0VvWncuyAMpHnc4e3D0CVLGqvHKHl0i981/vO2IgXWnYdl/yCKMgMtV94fXUXuBNiwtUtNu4aW
DviiJhdU0zSW49xRLy1zExjAxNhQtzdkdSmz4EI9mlRig75AgKA/UpeW9Hx+52Xp46BoT/K+ze41
FbUt69jeYoPRQ+4mrvcStfsXckFSJr5Ag2I/T+gKpm9RCAAEhVqEGl4kbFokKpp+bwG6vADDRIBU
du0u0iYAmrm2bW1hak4MkS0WrGw+hrc6r8IbqiXzXQJ5o4VOPo2JMruy5hcapYach0MZRO5tcspa
PFxa/A9M62YBmJJ0J4t286T5XqW6jZGCwjbISmeFgitgSIJIN48Ofjmfe4FCJEBrU//L218mQ77m
HoLgdadvU573OxfVQg9R7PyM07H4UeoBMgde9VSALu1vDlnrPQVDVU8OePH2u3rAoUutkOOwdO+B
R2aRuNC0L42oPnu5Zr2YbDOGRfJSN7K5yCQCTluZeSnibQbg+AbJKOtlnvTRxW49RSRrHKvj9GaU
ZoDvSBJXKO+DPNKXhocAvMX9AJVfDLTq3UpXkHn3LjjwJJYMVmQJTBP7nKyqtmFeQg3PsQPIuuZs
7TAzfWIFtoJJF3U/K8SqNNO2fzOksWpvSF+dDkGNHPhsnLQ5jofYfh+MukWxnZoeQuxmmj76evuE
lEe/TnPs9luFhXAVPoK1Nl6XHr9Qz9PBpjB2GVsagwF8hxrlvvgYjSKUyzdOBcSUmvo5P/BludED
MJgmoLBGLACF8L2qUckt0KrgC/KAvL0PriicBXrP1N+4eKTxENxuK9MKxiNNzNXEjopbRvnY5Mlw
8FRZRdP55cVRV9SN3BDf07A/GSO0tsHCAX7GphInciOPUYuqbcdBFrsH+IgvfadokPEctKk2IMzT
apEYurgZvV9fgH3RgGZF6tQVdYX/z1qJk/4zw4qy4A6EgOAwz+0fHvPZkV5OvE2CC2TQtl2MN/2y
NaN+Aya9djVv9dQEV+TdkUwCNH0b3bcAkkZ4lKWufAvzeg/iHe2X4RgnCJeOrwzMAksP9f5X8GZp
O4fr/Q7lpUBtqkmeg7rFVG/2o4yr6xja5SIbyvicq6rULAE8WkASaOp92h3mlGxViOJQWuBSnElm
AAuFro/GPbCr6uWBBnL8e62r3EaO3wyh5Mr14dyAIe2F/66FwV8iU0bgyAUrWtAE1gsD/9cmNYTc
kBNYWz/mmG5jvxg/7CjfiaZM7nhjxQ9mYQEYn+ugr2rT5CFnVXvCE+eVBsc4rs+gqD6X0s1P1pDl
KyjjQmBRdQOON+CCLqkJtRSPMDUyyAwjHoQ7lVCPuyZj77wDEpff2YPXXHLgRxddH+jf4lZqq6ox
yz11M2QsoI4pnjJDHcGAs13EYIb5FqaNBLZC9/de7KdHVJ26S2yHFjxj7Hksovisa0MAAl3AACAk
2620yo8OleoqN6bc9KiJz4hXQhMtapEMAwprBSqb+EDdTzdDrQawGLjRCFQwtu+o7ADDVl19D1zE
1FXEPNVbAaQV9y8yKKsTKuLc1acHUhIoAUiFWLrKI+xAKU8e0CSqvkfNxxrkoUFxDlxE4EjGA0m/
75BMW48NakBk1Rj3KKU37nMWbFpEKa/kUSSpBcRBIBeIToFn10vdcYGnzbAnZ9tCYTYbWmCuMJVm
tGpNhCPbtV2JsVjWrraRvfNqQlNrn4GOadEpZhhnDOsjdSFSYz05nH10IzkkmwSlyivZMHdXlxAM
o7O6i596xyqRrOggT6PUpdP67Gx3IjwiqJMuKKvV2R2ogtOy3yStrwGkXPADsy3/qAO1NWXHshCU
XBIZVppAdkqdtYNMtgMwQNNK84Q/10SkCKqEqyzGtsfMAXSLiz67BRneaHL07pqwhAkYgqM0/bfZ
1KcuJBHsQiyjLufp0osLtkq1LttM/ToaFWd5Yu2nvhHi5dtU5YWWqAo3uw2S43yoJgNvN62fo8QW
JHXykCfHIhLZCbudj2b0U4B9/uzHVQ3m9fZIdprRhYEFGlWdqGasi6fA5mMfQjDYQy2lFWrmgmyO
GsCfv1qWAEWtZxoQukIYHWlUIO3ipHgYncF5lAwwmSG5clDOPZLF0sY96CP4jSlTb+nNIq25dySP
EhmJVcughNZqrYsdFUolWQMOKZoaQ0r2gGKsYEFdlMQal//lTp7V8FsCiEuLLHzAcweV0mNTHDvV
JNJCnw9xAczQWBzpioYrm0uQE1sSvI2fcyJyp3HyrMcafD5/XtK41vbNGlJaydbOo2xFuuH7QlWH
1fg/WZmtLs4cAPyzk+fZKtdN6yjd6hcLM34yBP9ootTmJ7K5Pvj1HDs/0uCoPDjYGhBH+3ShEYkK
OlA6g1et0O7mNNXYe/FRH5pX9llZbiPNQCZKU1GjdaCoVF7UI1eaOMbdNHHKaP2z1rz8v9ci++cd
57XMf+5IK5tlaR1Ri43HJx5GTYbKW0Lw+p9dHHfMp7TDY2UexXbia5dGkRCPc7M9244mztJk4R6v
tkNnpkDskG269AFQ2aeGcSAbNaVbo55ZNSgzAEnpS9zhBAHeLuYNTxrg936qvdRdU72Xlv/i4x/h
HVTQ0wXwpNPFv4b0UHrPkMo4qOFSzfxflvh/94EEGKq8wN+9drjjnBrp2gsieijiPN600Kmd2CEs
D8ouda07lw4/8rPpPyajab38bVLom+3EDvHfJ8m0tl4iy05OokTxJS80eaOmS7wcWpnL2TIiEHdz
E7Uhz2Il+qorNsuyNrZGgjOqK4zhy9ScL7WwqcJpyd4AV4cuVVBC3UHF9G5NGBvbLAQRLNlsZCgX
beeVoAYt63UPJtJ96LH8edDGbdmYALUqu25lwWwXUfVh98DYtm+Ar3t2KpwhP+2z/7/tVYP6Ncpe
TYkvlb0C5SU0mYcpWdaAtvbEg/Zxzp/lvdlse8eXyzl/JpDCRBQ28TdzUozb0Wse2fJIpskeL6sQ
FWWUcxu1MDvFVv0435rjgbNtmnhYzsu0Yf91aRoYjHxamhbSQeV84665HA1UCDJ3RGAwByTlkteu
u9RaVqAOQIaXaQRPqGGPupanQtnIrzVDKCgCQbKlFaa5tMDnKgLsPihoUot+NtieTivNpnnNJsm2
eN94RxoEDuw+dXJ+6lHGv5KFhx232shMOw+8+OrBRmpWmXzwTO+qfABVl+rSdsUpI+TaRJgdyeb6
IDgAKPxKg5ObWtdFKnwz20rz97ysNvhfl6VJgYZgVipYhnMUtkG0bA9GaxqkpvtcNmQ4Kgw1dlWy
05x93WFnR/sZPwIOgrq0n6Gu6/cChUhITcxdGkUtG74v2cmPcOrpUUG8DeX4PehwJIo8vT+BUBx7
POp7ykhX1CRhCYnYrN3S1BAs63htqCnUn1cIKxD8W317/4d9WvnLTYY8SBaeX4oNQhz9XnrRg2n3
+psHIdYgdJIfBU/7ZStT/wIJ4O4EGg+UEw5V8N1ozuTgQJV4WXnglG9kXZ9L6IisaMDdWtCYeoey
c7NyG5GcgzgqLvEI7AFSW8kP13zsa2P8bqEofQUd21Jtm8MtUsSIPTAId+KdO7wVus0WSWZFt7J0
7QsN4AiA2go1oKHEbhqoNfAvhybqKGRz8Ix4AG2RgkBJJu7JJjoHKLuhH+4bRAY3VqSJa5jH5tVo
9TumNrUpUknUE50WbzQw5kMRGAUtkeeZB0RV9lTUMhe6UBfqzs4B5OfTIPmTnZoBqaWDk7i7P+1q
WbBDa4fK6HZf/D/rZ7JRi48oyJkG/5iO6l3kj3Uxfby53obcAIksj2Odb+dlTWDqz6kvlo3G5Nl1
kdCRwORf+xCvaxSaJfcsCwD7raDYINugXBq2Ub94rEUZn2jzN98HCkCI8keQgTypdPlvbperLCs8
6IfeIxmU4pSSs2UdWOFvpM4A486zd5n8RI1e82RzPqxjPBpPjV5WRwPZ1c3o29hUgnxgERV+98My
o6U25sVvcHA/c2ewXwJNIriPyPvF1XR9D1VUbevhTHaXln6/FJ1uvA12vxeukf/WvfHAh6B5A2gT
Al1gP/Q4W8SiHx90s0y3od1kh8Zj2dX242hlBL14A5J+O9RZ/ksf4m88T4fnXsgBp0+jPAUGt0/4
Zldrr/eqF48jHKhcrW7cJ54fH5s2cZZ1lHJQYDvsmPjG+NAx4wE8Hc4bNJqh5hTa3Qn6YfU9aNre
yY4fBlGZvhHnErR1dy2LAaRO/JUWoLgOBJjRRSvK5NwYMQ77ltW/t87aTZPyB8A1kMlSDiZzhy1q
KON1amblDcUv5a0KUeCFgEONeL1T3Axor/mLusAnHvMrmVDDpSEzLQIrXkit2kVal26EAn3gT63d
mX6eLBA2FgdLvfemgRDVAmNY3agXu2F1Lsz4PE/KK7z1hzgBiefnQiUSxit8mdKNRhARbKg/FiYf
LzbYovDbH0T2Nio+zjrjw7ErFqWjKN8m4repJR9qvvRrGY1HBqwrN/wDJGwWjgsWjyq3LhNmYYQ0
BoID6YYwDlFpsjMKNJ5pkExubJxNq//wZ0C4I00WOUet9Z0l0VHYVfutSmzj3kTQ7PQXe9+UX+2p
2X1zcvbh3wAAtCT2CvzffAvC1LyXEaqppkhWGfbsg98VSZCT54IblDAJVKpWgH+haztwT4T2Db+Y
6qmHJNOuQwn3phss49uIB2/EvfgdrzDQp7BMOw3cGa9QqfZBlIGCZDUTOd3qSaqZrEJgKHLraSY5
OCGKwGimBUTFlacQHff+mUn31D1AFGmmE/v6NwbwETlgp4fai2hdRK19D4R4usEfIziJLAHfMMSr
dxazauQFYgtq4VyHHrUFelXLzH5Aumgz1N4YoSYxXoOjy/iR2qgsBGI2fXZGXawCU5jXSkTath/7
7uA23XBCnh3i417V3Dd4zKM8ry9fsY14DDOAexfx/chbMIbVXq1URexXpunl8m+fbeTWf/tsUa1/
+WyJpkFkV9V+UelWLFmxZFbcHabiLNUFoL87UNkXM7V71JGwfS2yTCwQWQWFHIXr/NZr1lYCxoDJ
6CJtu/ZlrC2Qxi5xau28jYSY2TKWIX7rZGRVgnd05JxGpeIlVVNy3duwCGLnXi23lvTKgwZIyFm4
XJ7pihqeVmAoC113NQ80TfieMD1cFK0nN1YaWXvfq+N7f1AlbQOofoE8OaHEs34hj8G2TOQ3rSdU
/4gl9Nijg8SjxJrT+l9i/NMlOY1wohSAlybORsgYx36w0Q0I7jqejxqUMF83ClbMLNYtjA7IwB6w
oEfXAUTazsZv5BbqoDl16hoRuB5njSTpukun3PoItXxq+t/cJL752xJQRMhYefypLYotSrmR18M3
b2M68bgtVFfk9TKFbshLVjb6ITNdyI5ro/6qO/LXkAb+DYlmeQWbNirWlb9lBO6ScQ+ZK7Vswcst
+Q+p97FshbjxbixQ2Q5qbTDsbnxgxpbILiZ7OtpSt9bTdD8dfNUoKjaSL13EMpN92ujIRDeoLvUJ
uBolTr8wjN5ZB2WgnxxCu+Il0bsblGfcPu4IdZpj1CFOk49md0KRCeglChBVnyDQGZqbqEZReeVJ
saFxajQv+Z66tbmVpclRw4ImKaP+XLGmQil/7oBBxnflgoxJxT58LJfzZc0Ysr/Kmwa4F0nwX0Jp
IauRvIXWOj9zEQJMCH0pkMpBolFkQPMjdY9L7Ly6DRjfuoWP0KRckLFVI3TlAymzrxrvOttrwwT1
xzTKrZVRA2gosTNw8Bo/Mvqi4SsUn7vMxneOLmP/obbyFApniJtTgxxVLhDS/affgV+oBK8/Wb7M
pP6YJQY0y5e01jwHQkIIxavGLDxrbcvczS+gB+s2OrjAL7URWmedPxkK7kUNmelqjIW1dNOhXCfY
qXg4g4T+aYyKJblkZBuCsoV+T2yv5xXaRH/C6SQGTZ/Py4UGVbJDoBq6ijKnK8Gk4MKI81ywJms3
tjbgu8rL8WwonbNhRz5ksp3qn9m05NwnH+pWVeHYy3nENbxqZbgQlGwFEkaiTD6aFNHIFvXy6OfS
b0A4FP2abDmNkLvTetWmL7TfFIH8EqTMkgQqPzHI0zug2U84O36NZv4R3KTJvhM9aYn2DBS0dTY1
8AMKKx6gFD+k52bIS3Avce0ORWjmsuliEzGePFqAMbL8KaNsDZBiCexHAuEaJ4x/8bR5ryK3+9YO
yNtrbqzfY8Pjg3uS6fg7VtkeL60eLDgtqvm9bO3i5Yrvg1Pid5GK4TRdahbXDkaLPVWZNagkUiPU
uALIrAG0eBKnwS4xUbQHOoxXAC/vINbZPvhjHZxQLNguya5xkC9Wbdxcs9Aab4EjsX9RE2JwBSBj
VDlHG/XFj34FOV2hl09RNbYLCUa+EzWD0IqTrprZRl0uOFs6ubmpRgDCRcnOzI2qpwAo2Hvmh0vd
bGPgWlatW+ZPjuyqJ0ReAW+s+T05RlV+AUrKv1KvTdufsmyGaRHo1YFWNY/xPVRrVupAiweR2FM3
H51xBSyQvaVu59dIDyLAvaHukIQMp7HWX1nqpuAKTfbIblhLGkUmXjs0FegtaNR3++Tcddih0qgu
zfaKkMEdDWLrmixqZ9B3haZZI9iWsxYFGe2hw+YAoaQiC8/43wrPdKWJ+hv4ssXONCpnXJhN2CMA
P4AJ3ihwMCygzKyuqImgCnAIEzRz929+8zSaQS40be7+35eab/nHUn98gvkef/jRgMcE3/fGQxhD
ZFmDSki1oMu5AfGHs6qsWi4glJAf5wEvASV9UxX/TKH+POyrFecuXf15g7xDRtLwwHL4Py8TN58f
jO5Cn2Qyznclo9s2drVwbeNu5AnObupDzFOoO7nQJU2p6/QFypvNXrOS6tZBGtJBKuhUKsZOaurB
AQpEC+vlYFofNkFXabbRIGp0HtQ3ANhozjYtz1Ar8TmXZlQp0HLSM8+zfdRRuz3meBLRXeeBAfQ6
whXZpfRj7Mx53LvrrE6C5XTHz4URpULhNji8Bd075yVOyY2RrqalaHLMX3NPxNdpqZwb9TpOtGZy
CbTgYoGEaAuGCX5wuc4P05WX9x9Xf7GRi/RtL8cXG/OoKT+vZpurlplXpYHZ1oAldJna+MaD3i24
r3sP3FQxmNSpGzpZcM9NSGiLzLzGyqOBvNou7px+SYON7Qf3FeItRSP08zRJcCgFoogHkS9AREvO
yqtvWRfQpDQ/69G5aK5e/7S5d4k9XJSw+GHKTl6Sg5sp0MO918onAqQTDD1SWHREAib7bCIPshfN
eEWV+UIfcCDInfQGAj37Lk1S74IH0pp61Ggj2Jxzq/vZD1GGTF8HRF4dNGzpuyFYDLwiOra5rc7z
jfvafV5lqfFho6s+t93XOB7yhV4V3us0Gm11I3jIOM/uHMfJ7sB77Z5YNx7JBHGI7K4DEP8a4lkG
1TwZLcmt7+9ikDHdyIuarmW7zKrEmXoySbO7tqxeKq8Ek4ZamUySgbPC1cxoP9v6ymqXfqpnW3Kh
gZwXKLqoUMRDNlozbiAnGnV2tprvGnnc2mYSDNTzepGVm3vPkMBrGT4+cFqN/tF2uzuaRj8ScBEN
ZE7rL6sbDWh40+kjzD9ChhOlAPvXZTaVYXuTgRef5k/GvTBZGKBJRE0qfmHky9w2XGia6335qRoz
BIzUBF0VuVATjOAAYQYzpp+KFvX6AKJ7RcGX8231rvR3WgPc+vyT9m2vHXRffJt/cQiQgvef5/v5
08nSCa5V9EprTX/DQNYq6jpcp+5Y2wcwbAhVTCP2ngmRBK0q5PeUdY9mXmSPKSQbD56uA6Gr7NCz
s7Squ4zYhwP86bNNByqjvV/U9hMH0R056a5pLDtXb8+J5WgrzamKBYcA30MvjWfRDeVZqJ5bB+MG
WBEwJzeB8dC6sr35IL3q/Mx4IFNvgNorKqLkSDbZR/WuSCp9OU1wzOhBGpuQcwNMnIDoYV/dp3ta
HJy42QFREWNBXZoQ4J9Fcw15R6Z+RCgxl327pcVRbVKcUqv8RYP0cbXEOCKFG12nu3eWANoscde0
mO9l4qLb9YX8qQnS9HuVecaJehLbw23omT3oRPADjZqM7oBUWdEgmSpIZC7sNpQH6mZjbe28BME6
cqGPIFAZp48PZNA8aLwEzajv6AOA1kM/RFziKIkzlUhe9MTq70bb47d6FD9DEQTfIO0+rKEIOOwi
iW7MtRVIt4DRTIPgVLcFFPhQQf0NPIU2KHGL7lj3CaBr5t1k7qHAx5sGfCGI0Sw/TtygUNtNOL0Z
m58h9XHsy3rxBahnpQxi4oZ1r+Fj11H4QvnrSC/fOePVY40k244zSPwgShs8KgdKbWMP+G6zNw1B
zvfUAQAyE/bvzMqvXT6YrzztBuiBmuWdayX91m9MeQgbN0OcItPBGmjLx2yAMm4Jgc4fajo0Su3f
CaZ7BYLB+BcNN6GV418j11GSoOrIE18Ds4WRofgsj+UzNCrA5Qz77CZU9XkeeEgjIqA2ubmovSc3
VEd8rDYot3m1JP0REtEBJI8H0HyjvENbFMPPwouBLg3MF8gONwAlGsWOyS57bnr75NVG/I56nnxZ
Ax594Z6pnytjQGrNGpL3z5kihxgFzazcCLBty9JXWpoiQRSV+TNdlZGbTVfiL7a/+UW6oeO5Wedf
8myaaw1HMIPtvmT1phybMzxozujuKb02jXrIkq0drUGZyWeOjpxplbxhO7LLNF+UIxK7l7qv660L
+oEXs6gnPis39411ZvntHigkiPPm1cRnhb007GkHAm0z0J6Vv484GarUAFNwSEDcrIW5Vtj5ZewG
4MFu4uw/9MUy5Ysw4eExyCA7AqhMVl2K0UHCxRArGkCesLok0BC0VukoV8BQhcfZLRyceDNEubeU
Nqo5BYAaR170/WMszHINljK5mbojiNhst8VHMr3+kQtjBIFrfqJBaoQHwjAUdd1Rj1aTmfGxmm2I
j9UiS4s2PS87RLx8M1sQZxbkh07CN9oL9Zies10aFO2SutQgyAtizohd7CYAYFN5MBCILW0lJUK2
v6wxeagJ/17jb3exGmi/1j24J+PBrh+0zDgSN0MIddJdhlqrtVRfCmj0JSoWLa4NRLsfbDEedYi/
rvFw9I4xi+Jl54/2iWWV9ayDLn2ireNldQALZb2KgJr7Rm5h3tgnQ4+2vln1KKp33+kbwxiEKxrE
LO46Xe+OXdT7Kz3KkndenKvGCt76DLSrYzcmB73Iywc1kcbbrIKGjgm4kJVk7j7LsY7LTPdnhIBP
HHfiHdlSseztIL5lvmFAzHUEy6hVjRBRzj58HSiycMgxlisDydMeDL3g/rD1laQrC0dVUXIf4QJc
TaPqyoq/O52EiruPMiHVgBSTR1sGQO/W6WwkZTmeRB22EeD398ZtgOfMXeMhta740qY/RtwNK+Yi
6Ep/yzzu0zsoyykNrpsT6M5bDq5diCmKN3OU+pJnqYCWXiR2ndtrOx2ZzqtASfgSebnxtZHyRBza
QQn2zqQSb3qTQw4S9ReaSIvHEqX3KN3GVdTWkA3FI/lRS/mHbR6lq1LX2VqULZiBbDwoUaJRHOgj
h26en9ym/T59YvWjuDXIvsijiPkOigXpU1DUp6rSgscUhE8HPFHUt1AMb8qe63hbmHFsH1wPVCn/
to9IZCwqgzU7PP7kGRt+eR4dV0Af2q62mVkni0aXECGgES9OxkXXOPG2EgN0zTToIPiBCmqp7mzz
snzYAdvW3vWqYSDWR/YCNurSwGyrmMc2TWj2S0K5Ed4NZ+A7z3bDPeHbZrvmpeNWB3Z4kRNN66xs
FVjtHXJrbF1yPD0izTCvZeZo60RdRe7wcUW2v40CWAr6HGAltyn+ew4+UgcbNnr1U9uWPy1EGX8m
DdsgECfejCLMVsBPDRfu+4jsGRXblLnnLs1y1BahXxgnnxgRKFBMfQcROexzogOZqPFUFJmukKaA
lms9QogW4NVN6nFUK6uCOwJxkQ0EANC/sdwzAjnVJVCP35KbryaU5Xap7eCRXGsy29v6f1F2Xstx
I2navpWJPl7MwpuN7TkolKcnZUidIChSgk94e/X/gyx1F8XW9PyrUCCQBqgiCkhkft9rFN4SVYoH
et+EJmY6WvIa8FS4um09l16UrDXLyq+9VHUvorloNmMnOrje8MVx83w1m/z7VPTtBzeK210QFPkh
zC2c0paTyR6zgeN63FjPhPaTdeDMYu2o7rRHQlBi1OXGE6LaBI6lb2RxgLx3b//oYBrWzs5z4OJT
+zCLAGp/GucHchoQDHF4uMMZ5Edd5VwpQXIQkb35lWdFYPCqXRrnJRXviEhdA1kclAeia1yFIQ7L
teT+p6Su9uR6dV5hTn2HkGJ9FxGMOdXJomwA3d7uDV9xEEDozV7/CA28P5p6uWhTu4QPa6whzkUb
AUWuq3GVGCEIadf2/HRRGMeq9ZPd1OGDY7XZZT+lgS8Vve0/6rvCyC4LY7FnIgK/Qcs3w5SwXPHY
al/R2+jA/OvZrdPZE1ov/BCZFfcPqlsjOLQMtVP0o28foWhs6F10H2mIV3cBiSzWhvMXU8WZZ+ym
z9jF/KiXQAw0Mk/1sv8skmATKjMcg7ZN9+YQR1uSHOT13JlxkVw56jaQQtIs22tp3j7KHlEbm7sE
c74Vk63cP0nPt4o67n5ZlsLz5MtgyViut9dtpOEiu8H9TF7Srn5blK1E/IeDvP5VPPyl9d2x5879
cqrKVbrdHM7HYSLpihV6dTESAdiKWjMeBJAwbI7F/FoEN+U4BN+MufpuWK77scs0VpbhGFyCAq9P
x3R5qWzEBFNJPm/qZNa7RIkKYk/LHKhbJjzDssm82fBV9fnMmT7zqkvEJA55hbmPCfN6sPMGg+Kp
+8HEPvfDk4G5eZ9/NNVG5T4darRpcmObWYCL47QqryDBiw2wp+pT7Wgvktqo2C8MW+nr+Rg1nqO1
ElhPnc2PKVlrIIyr7bnoNWO1xR452mZOGF5aE9Qra/ws0e9F0WNNFwXTtWu6w6XesZCJq0B7btJT
B2N8UEdtRbagAiHCI1EwwyQsbJaX0oYmX4rWUpStRg+3U7ayVtQ/ytZfHZvaEZmLXCCgqohrpgnM
KzGg1avRvag6lanmUj/UNoIBU/tUdW5hfO9Sx73Hj3aNwm2Y30XhQmDo4kuUui3zRcAhXiOrYd4o
Ja5/k+KkH8OsqDc4Sc1XUL6yo12m9m4uC+PWSErL7y07eup1cZ9nhfkdYj/4Rq97jao/DneiDvhG
n+oI+fOuQB/BIxTj5ZdW2wegB8ZP8vGX9bop7J1T1if3IW/S81u43RdCYIx0NiTKy6jdWV2EGO6M
IdG5QStNDD+UWxRsUKIqQe0TXFlVVjxcyGI7FT+KknrI2+Ft6/RzUbYmKvSwf3tsMYPRqUS+Rtr2
0moccfCWCRZoRBzZ3CqPrmRZbpYuQTGLQ5I68aXG5FPqGSTd8C2wiujWHkbzXp3TaymGYIjB2AEb
Tbay15TP32DphbfMbU+9ZLU+GfQaM3otM9c/z4V+xamXaEp727mNsSFCCUB4rNXPsYE2HM91cCei
Bj1uBv8rODLkoII+IugyGFczUHHMERvjvi2a1i80MT4mnvHce076Ta9aDl/yUFZWsVRS01fbw2h1
DC0VQ7aQZzps0EYZJtIkvRZfBZrynCmBeZpQ9qmWXxZJ9CynaXKB4MJyXblGnx7lZM0zuQchw5cb
qeYldb26MciulJpXxaL8JevbsYPasdSbg+ufu8p6bDozXgxetUKwd95Bmsk/O9iLC82NvuYBNGgH
LbbrJIuGaxcCNVCDNvqaYA1gqWhv6E4c7H4+MtXi+VbkxmfBzOYKCSZxxaxXXLECSfbWqHxyjTi+
MJJ4G+p59ZBlSX9rpw6AlgFn0JGYi18HqrqXrUpvtZdh6H45taqT/dpA/rhgcsSqxTYVLC+JkMm+
coNw3dYahHIjS3Hl2evf/vHf//rfl/F/wm/FLTDSsBD/EF1+W8SibX7/zVZ/+0d5qj68/v6b6bmG
a1kmGhaWh/qIbbu0vzzfkwSnt/ZfUYveGG5E+oPZFM1Dq68xIMhfExGEcNPCitCtZ+4Nb1FVgEl/
36YTNNyuc15JnZM+Fy+9sj6tY8MhSi9grOxSOcMaLKvfAzWzsmt7jvKdK3XlsEs1V9FUxbuTy2Aa
tz+V4RFfRwBhztOMJLWSNdmYHIMQlInkJkyDt3Wyc5Vna5V7/Ig9MejZZWOJfLwyls2YtPW2YNBD
kemP1qzuHhHTz/dWrzJjt3K7Bo/k9qcu8ljZWZ4ANwV19feX3tT/eult27S5syyLHLRt/nzpkccr
lKFx7Id2iKc9SeAQ1JQ2b3JTqZ7qlKTJMp0YZnjQlWvWt7KHDecJqrYKTOzXvWoRKMc8ct+cZ1AX
mQ1j7DArVo6W1URPWVzr68RIhysHS8yLqkQnYyI39WlG9JnLa78uXdGfBuO9dFUDnEbCbLqUj5lW
TzddlBhH09QZc6E0OP/hvvSM9xfHVIn6cnVMoCG2ZVs/X5zBTSsX6Lx4OE3S7dKCl1+Yn8hQFHc4
yvZ3UPU/yuEwboSylUOeLC69gGuJu6nEq1iPvGdiwN3GtnKBahoDUyQazBosq33Uu/rKWeaIvBTv
RaIWny2lxDKoHOg6FeZF49xGSlHfArTfkrC3HopFTb9C2xa5gzS4kHVIhqW7tkT/UbbKA+p43FqL
Lj9RM1xr69iEt2fkPsGp5DA7AtX+QEB5HAM0M4whrf0mgEUYtQ9411sP7/qa2m1j6wcX5453U3vp
MKd3lndcGqX93NyHsJMGgh5Mf9VLzYy/1YOXf2iXDZHCsrYSBMAo5LHdr3qoh8fcK8UHvdPqraLN
xUa2yqOHITsdXSDee3OKN5qlrm50s03fiMv3rbOMylq7lQ2Vrkb/4Y4wvZ/uCEtVXY3/Fo7ZDjRk
x1gepzcjFSOLPiElEz5YvKKwj1PH60FDXlnyDOPqk+Y1+rOchJlKP16GVjBeK5HHFE2psYJM0itp
AXtyiZXmsSd7WLlbe2VZrtrF7S0GBIj3TpVgLpNWF/Ig2SCL/7budLJQTYNd07igbCbDzfbOMGsX
qulqF3LPHFOjWol4Am1Fokjdm25yODf/pc+pwqy73X8Ye34e9peLiQCUbaq26+kI0Xn2zxczjWpV
y3I1uHfGZiIVm3srDf7CrR4rHqDvXNv0mSeeCtXayLmu7FHXESy9wRxQuEV4ljRi6cI97st9Q55h
GWfrZXR9s4FkdNV3mLfRQVbj8UHQSYsIp4Wz8OtUQ95VV/M7zUvjlQy2yAY1V340kJ2JiRIg666Y
nfCTskTLJvCyOxucy99fFc/5yy1mmI5qOZqO5K5qGu+uCjMqMxRtZt+r2OVeGYthBtImKRA2B90q
qYka2kmyHsu72J6z9Rvp5QJDAymXLOvQz4MY6yIlL6WVA2cCBzfa7bqpEwUt7rzxJRSwsJDnwAo5
vLAWxGAS7pyudD6fezU26DRHxbpxWEJDZZAgihEr4V4Wu6VucGEoRZPxlzrZr1xCTafOSz9ZNzUu
U21TeaoXee+VE87mA8MwviJ6mKDUZVcH2RJXeGwFNTZcsvVNb89sGgxyTe8y6vTlFpi+cDuV20Rv
5r2wAKos9Wox2owRBBVRTWHFj2C/Cxjfcld9440P+kIgKSEik7plpbSUlrZhwkEpawnLYREWhQLR
+UELDph7l9ddGyMzP7fBhZs7j5no2ntZVfDqWmfkMLayKBu0DAqVqj3//T2iW395dDz8NjwNcwHP
MlmFL+1vxqHJU3ndTUZ1H0XaEnUWn5Omjr+KAdBhMNrqLZmfGHgeAGD09aKvJYoY5PeDp5K00hbf
VFQyHDv+8PORXt2rLGCmSy9XYjiuaLHYQ1ITk0KuVhbdeN5EZTc/9JGDqkgotvFirFcWSnGFTCxQ
06XICqPdu86icrMU8xrx0cq1xr0sQjT6cUpZxAp5EwM127gGd7lkBMWB3mzi2W7fUK9hizMzqusT
cYhA1XzITKhuJ+q1lSMkgROYdqJe4zZX3ASG9YZ6XYZjs+mGvDt9hPycCWIOuG89dZ503enubN0L
b9Ie/usIiefJ6HScwlU1vwSh4HzQwuoQRKX2hKpIu2VMDXayW5Kgf16S6xpaF7xTzwpC1ttm+3w+
rRHORICXw+Vpy64ICcWXl01nzuBGsW6cqj76gOa6CT6HaF3tNIepISMArcDxUb+IX5k+iVU+V8HH
tJ/1daCM2Y0AG7rvil4/yDNZLRnA85kGNQ/vvXKEnIxPVh+Mvo5pHMFpuMnuspH1Vt1Om8YyOl+z
5x91skH2GznKUFXjdA433mFi1dy4IREUYXb5FwTgj9IZsk3aC2ucvSdAjLafOFMEfwL7VKettf0Y
E7DXdMPgG7j5Fzdujk0gPkJmSG9UhsO7iYURnhcYXFtF/4E8V4idXVh8KPK5wSag7HeyaFdZd2h6
gOOyiAmzcds06jbpjOKOCLu2LtTMuderIrtRK2enTaNzL6vGOGjXgR7MW2Op082qwbnj1D0YMnGt
l+Igg7WYBqFumNkHGTCKZIZsqWtHB2x0r0IIZ7LkIt32pAjtLq4tgnpFczCCuvre6+mzkcwunNcm
8Fmmm7eVZjQ7M2sU8EAzcg2wOLdl3BX3vzpPlh7GvKx2BCz6TdVjiSfi8r5c2CjAIHFJXogoQikw
bWwywSNFndxYGAfIvvbMKOXGFTn5cXp0i2I9T8X0MUkhaLiVrZFrYcXO7NaEoFHwIl3EDa2sXEMs
Go9D3dZk4IZ+SK+apKj8RlO9O/RJo53hljGOM8V0mepE54EkOg+2TqLALiL3K5yqTZaH5vew8y76
loyMPBw4gHdnhlG8A9A0b/9+JDTevy2ZNZiqofJisDVNY0z5eSAkDFW1+qj0GMZrhFiHgPSSpAwg
N3XrRZ22RyqMiIis6/GOitr+w9zaFYY3qOTbTqndJb1gPjBU+UvBXQm4zPx87gGGPyRRHcR7Z5FY
kTorHSKrrH96byNFVboQ8SO5h4Ujxrh+2DT5aR5hgD72O3NKr7uo1W9lg0oG5PbvL4P2fl66XAZL
Zd6w/LNtucJ+8z5wxhGct6t21z8w7Y63MEl55FWcjxHxIgxg6DN6meeHPguNtTka1fvBQB5RZoD8
5dMflejZkSlL/L//yqb2bp7jaK7muvxyLoOH+ZeVJ0xTDaPBOLk+TejnwKlRQg/jL8SEsyUoj9pO
uqu8QN39US3f8bUGlOqv1SG6jadq1ejiL1htnHs3SeusrbgSaDRtZJgzd7z4o26h5VJkmylqEA4m
5bEWqRbdK2H1Yw8jBHM9dNA8RKiZ62nZO/cTWOT9h+W4XD+cIyEW73SWwSYLC8P2TJXyz7fzMM1j
XM9Wup8CqF6Wb2DK0s9YbTtMNAkgOffDPGCouxBOhi69BfRWfzr3CBRzJj+kj6shDHBt1KEyxOOI
lVOEwHTGOwcWaBE9WGpeHYelVRblJiQRPNljeBmZKl5Vfx4vBiuFJ6xpX9Xh4u/vAX2JLvz85/Lw
ug4qIabuOHCyfv5zoVrkE5mscH/icBmlf4rIENv3rvRQkLhEQ6VeNukcNuiAU99PAk4bAtWr1EbF
Mex6hPlUh7B1qBu7CS3niPUC1N035XO75IS59elu/u+fYliNjGm9FOVUx2HUviv+a/etuH7OvzX/
uxz1Z6+fj/kXryv+/22Xq/il5oX/vX3f66fz8uk/vt36uX3+qbARzECnu+5bPd1/a7qs/SMWt/T8
/238xzd5FpiM337/7fk1jwWodWIEL+1vP5qW2J2uIaP25kdfPuFH83Itfv/tqhDts2B+ezrdm2O+
PTft778pLHH+iWiH7RD/4/XPGPbbP4ZvpybN/qdqaZqjGqansRjik9CxbKMlZvhPBjpPVbl1CB3a
Lg8KxDnZZP7TYDD0WJyrlkVwS/vtj7//Ryzy9MP9OjaJduZfXjG2amuI6xmklXSyKO9u0nIu8N4I
pujGnpq7gCjNSk0LsRfVPK5yRT1g+EgGODMQvnKTTdbHX7Ctb9GV5U1bpBEp8uiiU9HY0eYwWXfi
u4v8Tla2yP647b1Z1kBee2h4U2/pqOxgb9V6oMYq51NjFXc5UvpeBHs/LY6uCvCr/TpjVVSQVYfp
Ek2rtDaeonR8wXZxB+mxveFtrt5FnrIWDYIWSuqusqDDh9We91qG72ffIkQwlADe0ttqnj8pxKeN
SYl3xfcQVi5rtV3twquEpwslpE7nXZURtgPTsws5DCSobSF2Gj5mGXnP2JleAd9BUbZc363NcD/3
7gpaYbaaPJ7O/nmc1fQuRxC585gmNXOdXDpoFqBjbe5R4dNXWYe6K6Q3VMe8+JVU0QWWU8XWY5Ra
9WtNR/BPdYtdAboPCeyO2GST+vQYUfUjLGml9lElxbmDC9OvTAZqy+UvN5F8u0ygNuCKvbXBgm/C
MnfX3ZBudJIe6wSt4ygDBTBaN0seRS9Ta92aoevHhvcA9R1/xlq9bcnfrTpFtKiRk0i0y4eGewCu
0MJ+MLNHrcZ5oNKzZ60DvIpwXLiNPQtgTWnPfuC6cAWbJ48Z8cqejQKog3rE2wDx6yraaq65SRYX
nTyri21sE2IJuQIwhjuQwQ7L2f6eCbm5JWOrMtkO8bbt9daf5hmRC3fC1jeqIUhn35MUI+4xd821
OTHFIVwOK2fYzGn9ySkFjn8EVxbtl+ewYBlmWP1mTBAkwHxaIOFdBPvMQk85solWGVXvEwPBLSJI
V4ZQra0YXW0X4xNs2epVPntfNXCLOxIMXxAyET4hbQtD4xaU9xI2T/zBKJ/zFpE0pRWIAjfJdaXV
wC+AS2xH49LQF+gC0pneAkN0syr2M/27tyg/Rjnh8Dibyb4s8XeMHscCVzCj5k3V2uFFu4hcvaRK
mx8TAUTMjgqxA54wXaqqE/kxPkZekYp1VPeCpfEnyWJgng9SN7YGvg+Z1iQnEdzgoV1B2Rjj+7Hx
VTtKNpX5YlU7EbXdWq1vUEAV21AjttSSz855vh1tDQMTCyCtZ+lhpgeYwp+RY4ggz6TrPLbADHgi
XZPMfM7r4LVlAPPVWVP8etK38ZytmmmMV+ZkfXMEKQEVb+Q2GVKEGLpuNcYDt3qfLigQTfhlnHRb
zWpXPTFBcNHYxRUZnDtgFppxjLTksbJwu3FKyE6kcVdgQuAg9RUuKrm7QXsPwB92CpsZJ+J1l+35
1fJVif7ETuVlumJe9gWUwhr4+mpyjS0jsA/445Urjud0q2sX6XDb4icKxJzftkVKRAlVfxLmAXLD
pg7JEaEEINRCv0jj4TmzIUg13bi3YJVga8rqzFYhvnRxnjKZY42R6NEjYJZrtXDrdeQ6PcIu3HJx
WqprM4OY6Ip57RXMllEf3ExtE25VuJDwAHJf6YJhCx+DuF/2iPMzd5gYjV3VBTeVuoqUZNPVzXQg
y21kcPc0tV8iwMozptj35P2fLRHfkD2zbgAXpyt0bNt1FSIQ001X0cc43uBHMUFKQyB4RMXNC9td
NTTFVrVxfdeBDbRTF+xrcyJINq6V7oDib30TIRJwbO3WW4mO6OIST+2zFdrjNQakVn3E0aE5Qj7J
dih9XpyrZI9mFah6dTwdc2pbDnxTBvxVryds3VaJq/THdC6Go9zTBuN2VuxXgxhvEhnaTs/U8qiN
dUlSxS2Psig3aW3nG4v1WNvPw+wj0TDupsa70Uw1W+Q01RVC+DwL7oBX0NwcbB1Nth5INWFB83Jm
oMb2hHytqzvKNTjBlTqrPa7bZYHpEUQvt9XddCV35aYp69SfuQz+DGDpKDeSbIVImTgVZR1ygtoa
+bLSl1JtGq/RwQmbdbSMhMlc38MzOpbYL5LNnD8UsNmNtHCvocPtIzAse2zTb1TF0I5yU1oh3qwh
kJkmt3eARhCjsIBflOkxsuxbOww/t0F+14whEoPaqKDwduW2rkf8S2UmXZdhvq8B0bba8suh2b+t
WxD3diGwPlnqGiQAj1k9DYeh/ZhDEQFotnZTEHRhHpOQFOF2HN3nFnRNmxjVRTZY34uJWKvi2sku
ISWBnF+BG0NbHNNQL46qcy0ExC7TUESxR92rPDr6i9fbwZ58D6IC4byGfwnFVvPqo9x4ilofu7zh
C8tdrWV4JDjSbiqsWPZKDSkcLsLKGT1e4CiHrEqzYMRFvCBlsOPyt0qFTnKakue+c6yRjFbeH/Pi
GIGsRPs1ynaBpl6Gqd3Da++/AJMutnkL44Nl8VbNtH0uMLTKB4gcObKV3CeptjndAYaKAlxr9rGv
Ze6PT5IfJzfv6vSwq9fNgJtBPrS5uomXK5I3yegD60h8eZVqbFY2eVx9k9fmvME/g/t7uV5vNkle
bx0LDSMSFEe5QViqWYMABrs+FwoyT1WIMVIN3s4kPFruchRp++XXiFnYnDZGEFsbIvKPIh0zeTsQ
zGiOiFageaHq3/UJqOMUdgHCQrvBneLoKxphL8oYuZNfLdd3XG55d+E6not52ot8L1tGZ6znjWzK
K9vG0LSvwQciolX86CHbasXcmn0TJX4zmfvzmXrR5zBr0AeVZ8OX58cnnk5z+ojlG8i9Nx8jy13e
fXSHivv0zy5yT57m9HXOH3XuI+uKwNqYk+KGuzxxvrxr/LdF2fDunKevevo42X6qkNfszZ/xZlf2
CtxuZgaCT9FlVqOv8u7Ub7r/8i/5dfsvu747syw6udlBJerwFGRiXhlNdAF4N7rAMHYMt5Wq7YJ6
rveyISACZZ/6kC9Ki1WxdJdNVv6Rh4RHnuwtQmuwGWasPN3M1Xmp/3K3KZniKVWi+0JDLkbzsmFh
+mIP6hQ2eQk9c1RkGjiLLMuNFgnQDoG2HrVeq5Gixp+lbBDBNCv4ucsfYQJZLEnIAhwvtA2oZUAq
mZ1vbQb140TqN1vBkarXYVzCJamO0cLgLRZCr7vccrI4xip37rksK5Xlzpd77w4pEPjd9y3ToqJH
bWPZ1NjEn/b0NBnXZsI8wMvH/ChPUuRkeX252wfg2nz58bmslbtvagfXeBQWExK7marj5HnGxi2q
JxCUDMZL5LxLlAw1WyxY/cT1lA1K+x/jPnoOdZt10PLcyk277CVMhldW4CUbfcq+ikk/eonB2DeP
FynZ5lXjdftoGTG0UT+2Pa6obomrSxFuguXaQF/M4Y8f5AlZmOanUwcNUVjTOYDKep0H77bKYcLK
vyNI7YegGtKtkAOCrJOXgbHXOXDc+fvpyxuznwoMTP68imWOyeEqdQ2kid3cWgdWnmMsPhZHZkqP
vaYam3IGBXnqYi4/cG1kj+WoWRu1zprZn5YxEHONaje5zmEKjPuxhiFoaehRxLafJ9m4H6dZHMln
i9nHO69YZY6ureW39NL2ujZSYyu/gvxegR2Ph1a/mQ2BqINp3J06/vnTyqLoupeEJNlqLIoUN9Ek
Rftm+ZRueUP1y57SRPxpspzOE7uwh8oinTLUgwd1o+UAkye0GxAGVR1zn3VZdcSBpTwOcVcduRe+
l1Gen35f+Utgjf7jlz7/MLFrfCNlyHzcq9eACz2eEngq4C94CNw+qNYR71J0MB7lLyNv61DtDQTp
1lFAkkb+NbJNbrDx+vGonH/J0w29PD6y87ui7Cfr/v5UrehH5h5X8pGT95r8MrKIazdv+HNZ7p0q
5zidVmroZKffK1Q6e6/O1qmz/FjWmjzJcneUj9ppVz7f8ssx8/vjAUzlB52/clgKZLOYJype98Fc
3vvJ8mxESqCQIVx2CZsgaxRO5hcEk8udF/XpvmiiSN3I7qfdYLlqMaTljjlFuwwM8k6Ve+fNuW6a
c3M7afqm1GL/3Rgk//a213jly11Pzk/l7unblzOyNMnVWLTZtmefpNu8tUcvZ3KM2vbBNr+68ouY
iES4unqQF9tbHjm5d7725zqQS6zMQwsSwTIKyAb5kefi+Vi5d/4Zzw3n8707NhYfu1TBW225NHLg
REajFntZlk8eVzyFDbS0n778XGoEUpQB87dl9Ja/qfzd5Mabn0NFEQd5u8a66kw8SvwGUdcxlZE3
4q935dGnoWospmbvltk6WyZvybKRY4ksyj1Zdy7KOnuZBf+f+snOQ/AygPg8nL79Mpb08gY9PzMB
0DucNuTNLGs9XXQAQ/587uTeqZfcfV+WB53O+qbX+w94f5Si1TiK2R+0WU18Oa7I14jck8f+qu7c
RbbqchYod88b+Xuci3JPHvdvz1qSGEjJbfA7yo3s+O6jflX37qzvPilcBvxR3dRdhOuwnNoTSTD6
at7JZ/28mV2k8/1heZ+cK+XeuW7Ocx5xWa5ag91TTzncypOfu75pkbuBiUS9ZugMycsdbc/C+zHm
ySfoTfm0+75WluWhbx9PD2JjnEEYmzVCekyOqxf4XLaumrfZnNosntqthQ/brq0Ivnno4I8CfHHT
qR8ZTsYVJHPnjrhwsXLmrvpYps3BxDNwNWv29CRMsbcrQ/moa4F32+uIdAIAfEiTMt6C0vE2KtnY
AwJ/o2pb92JMkFU0AoJ6DZCAeSIY74RtcsjN/HJ2YsKNxEmgHzYAYvu82g0O0bp+tLeKHOPe/8Gn
4WQW0wqwfeLPOeTOfOCiyderfLGeN975bfvmlSt3f9X9XZ18dcu60yf86rjTJwyQj+1mh/MASz9e
iXLjymf3XPaWeeRI6JywmHx+lzIo3j8qf9n+7nDUsbC+IbO7UtplUJOH564jkhvZs09hheljdScb
JvkI/no3DjOUF7LiRYtr29eKeCSGN/jZ0GI0EptoLwzRiyMuO6Xkhy4+DYnp7GPxmOaZuY2bek/A
zjkOqpEhSWwde7c1PzVlfKvV9qU7oi8i+ufYTcovrmJs9Ca3nqzOug9G9aXUA8tfhudNzNR/P2gu
biMzCkpmTK56FkAiOhQZ1lhsNeuq6YByWWCP86Qlrkmccdcq3UX9xQ4ja6sjeLeqFLflI25D/CX2
wdCmG9R/YT7OOBMOUTFvY3iz3uLFqFnphcZ7ds8r/jG19Rn4mIO5qxJ8Qr7sKYxGxQ+zHAqKoa9H
4mxE+cBPCQLhQISXCHyA4AdAbx6MccQFEG5KH4VEKWwjJWSYF9sgJaUeELRA+JML3BkrMxzmHdnx
BLoUCneYM7wqmndjKqbNUrnd2aXyPVeQEM0VTNrKiG+eWZ8y25xWDoG5qiyc2z5KniM8O/YOyBQi
BJumCD53dnXn5snaTeLKz7AyI3EQ+/pXwxPtdTe1M2ID6tZKrK1TBzb4BfE6ueXBUvoS9boRqT8N
yNAExqIqVHQmJu3F8SJkKQrH3SPA6s868WttyMxD1kelj7ntqhHltjIJr812gvaDyP0QLAiRm2zD
so3IeRPhPynsfVabRzz47G0+qjWioWi+qCQRPBdHW4TakFFwVqJ3lV0aErbQzHptIMq0UoTxMBSV
ewFi31w7QqzrqvnozYGxdpzQ25BlfkjGdvLxOIzvEqt7jKJkl+aj8qHwqmo1u9oHpYDP7OgeRFqW
PBedFlyJuRZbsrEEtHEhRH5UvQBRNW9Er1l+N5g716uep9wq1uWc6utyNN3VtLCjHK0ZdrYinnDY
EFMz+TomOitSEgTKNedjPmnPrD5ZVZqZBka6349BHfDnjgSdBWGmTin8XOu/Ygbj+p5ZHPsMgaHK
GLaGU6b+MvpHxjLqEW8C7uiDrCMmm4nLGrBHZGrdoR1QmDQOZBeVjVLGTybUnm1KgLXq6n1+Y7aA
7jObXIWn1U+z0bzmntVsMs3+YAakeRrxCg4E7U9D/ZqUo3io+zQ5CqvA+LnAnE+PtWssdQXEHgDN
9XDhzbH7AA3/0kEvexWY5RaFzcuxFs1+AEw5AkqC/FGgcNx9C51Y3KZD+upqwz5uXEQA6oLkXGtf
TzVm2vbwoHfq19kW+hUjBWJPRjeseA09pePUraDz1pu6qh6zxDI3sYeLlFLHLA6TA0SwbJV20TNo
FRhvRsb0M8PrNjAfi61eDA2MleYLCL5um0yPIYBBrL71S3vQvyhu520KXAdXXr9RFxzUi4AjfJeo
eNeUpRi3YYM+mhUpfm/U9aXjom+h2QNOJTY3CTHiKY5DbmnnRQsiGwPlPL2xrYxQogHjqtDAm6jO
hyk087XW6MUGId3MVxB5wLoVHy6VezZRNYQ/yCVm0L38svRec0Jt+Yj4TzDNl1kk7pwqvSAcO24c
55DarDW17DP+oQqBalegGjcptfLgAjUnUrovdOKewrJ2ppHeobuLR318zevPtlL05yvnEPI7go17
KNRafwFcABHw8yCiYI1wsbodsgDICBdSgds5JD2GvXzcOoSRY/WfvSFXttmE0IjO4M8E8za38osB
TYsNNh3FyizzaO+arb3SKp7azjQMvrT1qbcK9VgFn3GnX1s4wxp588lkvrPSPWeAQ6ZfuLWSEgQJ
7nT8AIs6QGC3a5v1MJeoHi1BclXhIhRAt7p4b9bleG2OSrCOwQj68cR7KQ+r2ScBMCHZk62qvv5u
Fqa9B024aqPYhx/t7nojzVnBm8RpoYG1dR3zfu3EoTJZEdo6rjTwwlHpLVApzPRpwLbJ3k7VMFwF
ZVtBn6yNbUnSJvbKeh93uDInXU58BdbNLuoG8tkEdrHGSRhdHJOk7Gi2a9d7KltypnpNKihUw+9K
2L4Ag5z91oDDbzgHo+hzHih9O5ppinjrIlYchVfGrH+0VPRD4dmnF51iHI3puWpK5TpDMQ8iZHY1
ICzrm3nSH/4fe+ex3DiatelbmRtAB7zZwpAUKa8UMys3CKURvPe4+v/5oJqkSp1dNR2zmcUshIAj
IACfPec1JOUQh8GEaE71fd7QWNI0uBaKv944FoBj2+5kR5YB1n3KP9M+nkyniLxIpqCWi+4OGo2V
qkh1oFnZI9Fl1DirZI+bQeFnmpPutSz+mip4ctoVPEokM7kk1gzE8hFRHO/XPj05Lc3bEJrfmDHv
OzihvpPckBRXPSM1F5e0HolQrFKBwdfe0GBEJEuJp7Vr7KLZS7bKnB+MBI5+nes8VoX1OvTb0xGh
EgIlVMeTLD3nGGu6EWF6pOORstEQw+kmHKhfkMOeA2kd8t2cMrBOogGGxnmUzRrawUOTZ8lRNcyH
edH2JOayONJ2BI/AgqkgfSeqeAMJuVtE9mYevpLdpoKGXKjCGuUQ5opnFMozijP9QxRCaFYrdW/H
09WQ84ZKGpfWmdOTIjcOVrtBW19PYKkfIzQYrlr47EmxBqpZooM/j+5UgEYMkQ9M5eWYkVHOS9VN
8fdczGSkGdcynx7qqBbIWk454/HRyIJSTSqv7osZNU4Mj8Y1eRrUBYZoYTKabrBiXkpnwYeoiwJV
AgHdNc1zqNxba36bTSPwiq+YqGXeoo2EtlSUhON1DmSkmAj8GAa5KBC8RrKIYiuJpOWAMZ8qI6tz
0qUvy5RZ+0ibqPW51Hpj0v2xTrLbtBpy7ot0n3QNrwEFHzycK9Wn79qXal24k238sYDUAMx5mqQc
5+ZZgjIyF7gNjtMZKemDYpXNVZ+2s2da2Uonh91GI5HZj4crx1yQMYoYMCexBQT4PkbBtGfcVDuR
r8F8eEy1HZHhPJZ0d43kW0uCaxJOzc7JSD4hxINA2PJCpC10RyP+UZcrNk5WGJCv5U1g3BhfVaDu
+UDj3VrIfq09gZKAS5EYEthvOtTcbN0oaxlg1uuRXolM8IBhmJogLVF0X0bQF7h21X/YxnjlDJaC
da3tO078WizZHyBNZFcmLnHdlv0jbFFnFxujcZgj+1uM5paBIkMAIAbvesvud10+M0xSjKfYQiIp
KUlH27j24q4RKDVIduPGkr5aUdzsk4G5wyKdJJBw15PIVS2Suesqxi0RLpcKrWmFbcpjMnYnq1ot
uKURWfu4R5GARrlRm9xfFIus7zR6qIZmeXEPLBlJrWk424v92gKR9erC1DxnbOihlhscUoDZNLFn
2v2ybw1viqGlO9lQXyXSPeSWxlvQ/KBCtRg2DTUxtkFyo9m8UjvHuGZywZyhGIkuH9Fykw+5Xek7
6Us5qQzUK6c6qQnJ9MJGUsHQnxJaB8u+okXHsdH2TcJUJ7m9z2bZ2eXF9H0d9NcQuXMXO7ggwSsO
2PRNn6PtsNbjIZVGZ9ekFZ4PElXYcJarKQxv5W6EM9kg9sqwOyHfuSbDtC/TpvXlWDLhZMjYymqi
BaLx07rpfpjno8M4iFFVvl+7pfd5kZR7ROsKCWNBaR5GV0PMYk4L/aFYfUAvJELjgyPFf5RLe9sZ
UYtlzgKUJG6luzxSdm1dYnZd17c9E2hoOOVtBkdN78XUZGq8dLG/FgUmgZ2WIadl2g2l336OzcZf
GAHMYf0IqnxfKfpeH/vcH7S5JhjbwcM0p+u8XIOItKSfmup5aZQfyKLnfm1AYEisMN/VgvuWYxzN
tOFLU/WgbMAc5LLZeVI2WajU0H0qGBqjJLyfB5AEjhXM/P9HdR2eJ0ALxzK9H4CXMkI3Y88ucVMv
LBQSCQAZTpN5zgLKYlCgbROHN90xusoHSuGk9uutkxdP82B/N2xj+lLZzuemRXmm0/IfSSqZfjgo
oG2s+jBrlK9cv20zQz3nLTwckD0kSJWgj8z8uJaqH5da6Ul9N+3kGVwS2lIHpUzPdY/rQ9dPhl/k
kPxWwE5pIj2XKYyUTu7dsMJeRraJopfK+tmM2yaQ53wX23xL00gpOVXnR+2yBuGMBrfJeKBdqtq3
AaZ5FbE7JfZHSbudtAkKKzqP+3pB96aEzyyN2MipubKPLGc5gD93hxyqQmsOhZvoDHTUeUbb1pBt
34J8FIzRA5rpqINaE3kYgTzPwHxhfycT3gSsorjrqka7yggHurM+dOems92ow6d0iBETxnTomNP7
H9tpwQCyRpuhR/Zm6Qk+5/Z1JjdoDQ+98blguoTXrgwOf7Q9o0VnJgTCto4NIBi5Lw5aYiAIRlps
hmIEQa8b/SICPcY4+K5PfXPOmXzQkuUZfmowqHZxkYdME5fQbwUSd41XE74Gs2R0AvdFQqtZFBBp
u/ShMK0qiJ35ikpdBWmY8K/01l0ZFuHOnjUJSSI8K+t2fEgL7FVDwFuxpZM5aUGnwdfFZBKtGJjA
CyyVhNYfyW3lGGM0sQuX/CynGs08ndYUm9IexUayI3YcHtvqcZ66s508xrhVpSh/o3onELz2bixT
84qv0UadiRqRJzkRH0+3Vz/r0Ag3B3SietSXNPgSHgK15xjP+4C894OiRuYeRBnS7XqDdnia+UOL
FbiCb8KdohbA6dBDcBVsXH2MDBYrfs15l1iiLM6+TrKfyWR+I3+/F//iVWoOXw2iXC5KSc/tPBEN
W/qD0QtVyLRw7bBsgV1/UcNuN1rOdeLga6wNfgbn9fTaNFJ2hBPME6AmoTIFAeib1js9QlMrBOJu
rHzS2hh3zCvcKOri26GyVteYR9RfB5ilZTvQDQzPqzp8KZRIva14e3iFt7fynIiMQIVdNa6gQTYg
iu202lOK0qKrmFbkKzBlCgnmcVO1u05Bky5pUJssNSUKsDLJT7bSv4HC/yts8f8NbPgvaOT/BFL+
fxFbrBHT/Tts8e3P6X/d/JyT79Vf4MVvP/sFL9ZACkPexpQDYgRk0wu8WAZEbGiW7si2rgNC59Cf
8GLNEj8Ci8yvLMcG9vsLXqwp/9JURzFhozmWrCpA9P8LeDHS2H+FwMuOA/mBRl8X/HvIfB+YfE2q
gwiLyvS6I44UNZjBuBoEu32Wz9epbYIp2xA/sUqcyjOdDg8eS/EkqYBvydAzaGLju17EUqAZ19gJ
zccuNqe3BV5zCEcCaQ6kYvlaKCDOtFpqELRqQOduq6XtoDm4reLc3b4d3zYhqTT0i07o0upWx0pk
lmutIYE9TLtUpJ23hYI3ZQZGje3aQYQkKX7YImF2gYVZW17s12IoNNoHRYpRzCG2e0GJwVMkibEB
xnq8ZhgPWYu/QYiGLT0scvSXzW3NUSYPiMB62JA8kcg6aiJPcVkYA+r/g26cNuTVhi7aFhvsaJIM
CcPq7nrbVYfGDMbHTrxmFIGVsYxZmtKYsV5Vj7nStTsI4CUYiVGvIfqJVWtQp6tsfjTqtuadChxC
o9d/LrZNBI9LkNrSa0vQZTpFaGQQcbJGfzGkdD6JYW4eAwowwlAM4H70xXKPAgX+TGtZgjoobvp4
uCNaEu2WDjVQZqiuJWX0roPQmZrHTyHRPQW+yEGxi09DrBDAi9tbOMMGFlZ08jVeF4xdm749rWXW
nnSxxvS92o+K8oLhWWBpCBW2kz7ugIhJrpSt2Nlhvp5ozM5EavSikp6azXO+9k2IFbGqn7fvF61r
sss6nSDRvV5NJm4HiL260wBRONQXHMlk8ycdEekVhCePgNlQ1BZrzq+1yz6tntB6vmxv51w2L7/b
9skOEqZuk49BCz3ncDnvHy7z8fB22UiNCWFtq2/HCbysafvufzW2f+7D/7Bt/vf72toxvKxcw7c7
bhcoWnTGL9e77BtzVPQkw9nBNfhwq7dX8OE1fdicS6DWMkq0/vbjeFLqfduFx1xUl0TUr21R/trM
tqzQZXs73JYCrbH9ZjvydtLll3qy7pceIHasEjT63WU/7Lvcvl4E0OPD4W3zcs7lv8ELtMfqfe79
7ZTtwO/Ou1xPgpS4a0lBXXZdfnrZd3m2y76sU+9a01wo4QKXoprWM4iGaAfCX+CYWNRYdcvBoNBE
tqo0rN7HVdVO6qO0RHfo2SpEe5pODmQlUjxTiiLEqLnG5WofNrdr4aCBoux2BGljgW4SN1/CVEez
kSSmuPXvfrfte/vxds72j7xd4bJ9+fWHfYhhq1dZK1fMjWNU78OvejAV4C/R1qyPiZOTHd62k9yc
SQCLQ+9WjYWMf56LZvTjoXo4FFqy3xLQiSUaC7jYsDuSUncvaJ126xLenRRtp14gVpdTt9z1ABlo
t2TGbSogQRdc0AYO6pSEFlqR2mG3QuTZ9m3nbWtGNwOwv2xvP75sbudsiw1jtK3FsuG4TqkaHhp9
gGnLZjxua9vCqByGvzb6Eu8O9Aj5AsshxqRk/ZEW+v3id/v6jD4S1swgEEwXmJQq6um27w0gtR0B
3Xyo9VHZE5R2RCReH46LDQNFKZPbjye//W7b+wa36lcb5YQ8PqQF44dtMYwh/30djV4fWxuw6s9F
oopGUfR12wElkxr8DqrPcjuPV7JAzm4LdUNYl6lqB0SyvmCTBKGxA9dYd5p0jOQGkovdQYlQNNJ4
5P99Y6D5w2zo/WLbh4nlNxn7wEBP1PU4W+F6HMWiNHheYRnWRXV/zDqgkdtaypxx1Kv6ahls4ziJ
hUJGbG8O5jGWi0n2wlFtdyj8PbYCzLWkFYrOotRs33cRQLI8XCkw285hKzuGQB/kpzUnWOKFmtrS
ehNjDXtcHAm184q2FxPq9kFXSmsfrrJ+RNBQP25rsUG6b1tbzKFicoGBX1GUy+ppDs2DuuqMNBgB
AsoTaH4VT3l30mVylwuy0urcIfoHOvNpA0oYmmQAXrcsnAGIRAZwaaIgKYiFZrGMboI0VOQfE+eY
k14LEOyevNm2COyWK1Js0hRsYCIUNP43QnDb3mBEbzu37Q1htC3KDUtYq7nqadWMTNAFW/jxpAs2
KSePt1PV/ubtkisjQ8xL085dJe2JdFixm6V+XT1ZALuJeP+5mEnVhvWkHcD9mUpkEFMTwO/tJDHy
2tY6LS0YcInt7ZeXcxC25MiH0y/ntGaju+oqh96Get0WmKHQpm6rlDIAgLUY7v72+GISBKsqO/U/
nLOd/X+wbzvl7S7bTxCO/BE5URtcbretbY+2PcU4TwY4xcLxts3tbV0e98Pm9qCZtDfWh170CpeF
Ijqhy2YkepBQdD1Kj2FrO5sUWNG1wE2lN7ucuK3NVk6/dvnN5fDbZZNcA5X264bbTqsTb/XDbbdz
/uM+cnWVp+XazgShTOIIRNG26KOWS31c3baxNPnzpI+HO8PgU/7n4+8u+vHUd9tvq++uPasztQ44
5dul/+34duqaYFrbKT/e3eP3q7+/0+Wfzhbl0+LUAAnEy3h3jcsp7y6xnfRxe9v57udvx99dSsv3
egckB6dr9d0i/7VZVGmgE8shRsgZl/2XH0DvDQEc518vu0KMxEg85QVpfrG6HRnQvn9bIxoJdDnZ
o2XTgt1mMQPFPa5ikaU6lKptddu5HUZ/j9nw5cxtDRqG4pPwa4it/TpsIiILW01c893l1LLojuqE
kzvoEFa342932rbTdv201k6+64bBIVH86+fb2rtrXv6l7erbYT73o6SAe1aAWQRjq563unKpEdum
HplKeXirF+aY1jKcVCrgdpZc1Ba6/IxC6E7L47ThkuJtBLShky4Lu+xjDwVzooczOBMvdJT+mFb9
nwsJbRiGMmK7WDNDxiGGVednOxjJcSakT6cm6owuhmezGLNdNot5l6ZH5HXL/SINSLTY8VcGO0QQ
Fk0K7G74uQz6j5COPK+a/ZxVkW8oT1GBrVo1jF8AKBUnHPOUXa/oX5HLd4Jtbp1xmco5Ob1WBK14
um36fllsM/w1aeNAj+iQpKFMT/Kg+m0WMcCNM+1o4sV0ZfYI4TTE8yV52E+6+ZzzLIYxnzoRNpUZ
hFF2lLZAS8gcvFUy/LTN7i5z1y0UsUUYitmYgsbUgTBMo3LcolD/P2D3T2IACFYgofhL+vPfxQBe
uu7lezx0P/u++0vM7u2Xf8bsTOdf5MyEOohuobqoIrv4pyKApf3LIIqnWQbsfl3ljF8hO139F2NZ
y7JN2zRUTdcuITtd+Zeq2Y5D1gxZDUXEAP+LkN0HOQDdthEkQF3AUJDnQJPggwSgg14taEypPsjt
dFthgRCS5bbiWttJdhW6iRCXe/eSfqOP+rs7qjKECdkyNXULir4X+8oBk+rrrNSHKehCbQS/BdzQ
vCZcM8FmjYd/UGYRkjl/EeXgAbkR8VKCorpuf1C9jHopXNs6q1ELgPZE+kCyljOQrxezWc9//2S/
uRVyaypKJ9xQ5m5/1f8YLfQ8KrIv5Euy1yzPXkMpwcgmsLPo29/fSfzTHx5KqMzaumJRBv7tq/Vm
vHaxMdeHUJqcwLGBwREozb1sTv7p/SmU+X+7l6k4uo04m4Vhhnjqd2I8OCAXehXzVFrWquCn5LNN
mrW2zdOMn5FrNvLoViR42z7DfrTZ4YN+q0VNsKrlzd8/9YfgsiirtqmqjsrXRGHH/vB+rbGwpd6Z
6oPjSDtUIW/MYXlckL2GJHGe6/mx062fYRL9QwnanvDj2zY1dIgsWzUdx/jwBhBHqDRLqShCUnaV
yr0YwdMjTY9NPz+2g5S4ZXSdlus5xavIBYf20urtrl7w28LhVXMxz/2Umtmnv38bv/+3kAPQHAsn
CvNj1TXbamCGW9aHXu+A0uTGwbS4W4/2qSvb/Y9BvhlavHH7lJiKbOKsWuUPS4aaeD2MT7axuMs6
7CYz+gc9v99+JsNSaZ4sWaZ5+WuBWQeo6ElVEL4cGnh7wMX9diBAvJBonXRqhNWD1ez/qMGR/0Pb
onyQYXorIu/uLY6/K6y27ego5uQkng3tbsJj2SVbqAFeYK7YzmdAB7yKdD5MpvktSZ7LNuz/obT8
rhEw3/0HHxpU6MoxGQP+gzVG0kG15rM5py9Qd3MPTt7r35cBVf6olcUTO6i44O3gWI6OAN+HwlmF
CDwWVV0cKrneWY11QsTzdUL+3F3kUcFmptg3JTie5HnoQ8NdYqn3cnt6ZJ596Bk+ASRbTja/WfLl
5ISUHXwhjvPk7OpOPtdR4jnZeBvJw6OuDY+Yuc9G9XmmgXOS9MVUyOB043xe851TVtd1tB/w1vDg
92euOB8HCXD6AJgnFE8W7Ym4qFdXCBF29nVUrqcGWoGbZZyE1J/sasMtuN3GtQyFskKePhyRSaBC
zeP0qOvm1YgUHymBQ64kyL5rI4wDp7zBFQZdBV2p/GZ5mbr5PmkwPY40JoTzVSWyTKVsonhS3vc4
X7tyXEoehn0aihsZ3ggR+lTarkvXM3jkg979yIb0BUbqKdPQYAeAkuhZ79bTGKhO+loY+Wulpq+i
PKF9AnWh5BmS8kEzuu+2aIrFm5GzSSVw3O3qiQTHrH5HpDJ05TF+xYJtj3zUTdehT4wu3aMym4eJ
xEfeDwFK0ghfzOet8ejN+RS3xJ6ltpagFRYvCvfUW16QSos3OZgWTsvyqCRgR+XhZZJ4OHsdfBUT
hGHsSUpZlIOpB35WCYvFAnlCt5rLYIErjwzF4/b6QyN9xTk7UCvpE1lr3mRVvLZFR644fu0tcH6a
gOovheRhoYoeef3dQT9Bn3lU1LZJoK/yeUzG29T5Ods1KWt7OscT/YSwu+gd2sXaOTaxcldXYIGB
9wEytteHWbMpsOvZscdHx1kPRWGc4mzk907nBA9ZV9G71NGLY/AKSiiMJXI643xC8OFF3KJcp8d4
EgUtGXbifsnSINIncLz5i7bKJwASjcvg53auzVsrk8/SlCNoIr1mVfaipMXLaJEg0eZz0yzCtc+1
q+hBq1Q8OlrlMUXaQ5d7ylRkAEsBNoBWIBfXQB2ilYg8bxciS1ddjwiHgKGJsa3MGxxplvPKf+Sh
vbJr6kTyuiZ9gR8DEm5p7sxo/Gkn3E7V+Fit6Sz7JrutfiIPrNwbVo9JemkeqVfX23+PY2HmQoB+
FP1u2nRw4V5U8Ftr07xMBXVk0a+d3sq9WclLT1fxmorlsyjKk+icSSLfYibdumtYHFKFb4Onir1H
QwDdyvGsIQC765DvusrS5VlJyvZan/nfhjweWAAmy17NsAX/L4cz5YP8WaSld1txbIwInR4q7lpQ
Dlop/6Kp0YPVlypgN269NSV2kr+iUnAmtn5WqwPNLbCX6azF9FOKRFvchI2NQ8Gyi6owdU0nfumh
V7s6tmJsZftleSLEOoDfp9kaRVePCi62hhShOtI9xOBMpsrLWREfyqsi+Xu4umNiPUB0Fv4wwyOU
qPjVqoDf5jLXwPsyAIb/jHbKi9SgSpD0X5lIjgt1YKS4KFH2YktAcGT8ZMyBLsuZGAKjGQQGEler
/XaCg7RRM1HJrPFsizYTgorqoUbMK9e4lcJdQvohvwVh1NmgIO3lNC/9dQ1CEfRGayGDtLYAYdtE
8klL4zHOu3FWzGMm+WAAY59bC+cADUAZUG7DBdyS7AwUkaFFIp8zq2eTTDsol6rmQtiaoZTqGTU1
fW7jAlsJQsZ1rzhB0od+1YS5H2KrFRnXGTKrbm3bYwC5BeTedKzVrvTkeDpqGoi6nla0I27gySIw
Ksnc1pSlT9QtJC9NabdIku2pfYfHOgBQOxZ8kFp/wrk4caUZj9+8Tp/naCxco9SLwMl5cYjrB6lE
vcIkgjo9LWc5n8BziQK5DV7MIX0V3QGhzlcDjVXMfMAIL+e+JxSy9PKPJpSf0hg5IVkR0sunZUh3
IB5B3wJihM4mPtHSfx6cYj8XESQlSuBQTJVvH/Fkt+E3UaDKtHzBingJFHQS4T5lAhNeejB/AEWN
oPrhNwwhOphGZT41gHDBGqZXiqOhC1ysoKaW2kSbCByPFrXPzcAbibpkhz3JdQ9wB96K8s0cSIqE
ayYjcpAhTt2rjWemDXL/E2UeIb89IfGEDzjgNqYShLAKKmW9ql49g/lstehoIYWIAQD1UEfidYyA
uA1of/g16DUVeEC6Ivcky93iN4pN9r10rpKyBEnRN7OP4aRHRcaXxKxuyloA+wjfUPx+wma6VQfa
rYU+0w3Hn6ZclAGWypU/ZgMGzxranvZc77C/YxeNeYMADLYRY2BkJCi3b1floh6u/WsJ96sd7mb8
50CYt5avOepLFi+2n8mJ5I4rFMHWxkUx57NbloJvCbfXu2RfWvheERhxtzGRrs7fnRRpLNtJHR/s
K0BUDbRkDuquAj2P7z3zi3hC3bPoJY8cPJg3jBK84SfyRrOHYUlV8lCpXj1CQjmXM1UgDgecvaYH
sN2Ta5i3q2wkntFRRaNJ+2KVPWqKogkyBhD1qVIgAo1RKOJACX1b3Rnn2bJ/5jPVVrPlZ2uyZB+r
KuznV6JtVUIqDCoD7nwpguWo0kLusRhp1eS2ar65pkeql0XTrkeyLbJVdNii8hOkliSwQvS4TERe
Ap1+ESFbszqs0XWHDgE1nIHBQF32y2Y2rocywZ7hSe3t8QmiMm171d2oq/19KaYHdAynbynibjFq
cVG0mF+jAPWAXddL06e00q/HUasPTL4TP52SL3YnVH6ddLqWbMAjSR7utSo9qc24b8I6uYmaWfYd
4vRer0aIruXx4mlx9T1xwKWvTZrtSymQE+XsgD02F/zJ1Tl/TuhKfTnZWRgsXmGmSCcItlZu1iag
QENVmMsEiL5dgS6XZN9MmsVf1CWosG1sY+1G7tQnJL7R+fm6zcl1iv1UZkE/WHsbWbpdVMxYY2rX
Jcrwbmuo9wacJF+pqrvMRCDPkOyDoJU5OGoFRE4LINH2WUmW6qrPar/JoMNFxXAvKyMnwzEt1C46
6UVzavRBOFJhuG32yxiUDlaPadP/kCbzlmDd4EGL2SVa4uznujhh19JQKbJHB66dUZxRmEJ9TAwZ
2pkGDFqaBP8PeHKMOC1CTzbKZ/GrYX3vZ7oPGQvRXT9hxptXd62mXIcWVnWJ1FYe/u0ydB9vnPUv
uiSt7hLRkktRxkArYmLSaD1V36T+L0jgjQXah3MV7y2NGzoN6dq1xj8ebZZ6N6oDulOJjZq/Rblc
SFGCdCega++tBRinnAx+1GayP/TVxJzPQF0jlY1DPMPUs5bmOla6YwU2kh4JJ9QNmuOgTj6NGQLW
9QLBSwctmFlBB2yUcez4R5dQ09Z1Gt18JGOINYNf2km2h69+sGyE0Cy4/QcIC0EnQwPrIP+QF8Kl
ZjAOlRSiL0cP4/cgnnyzlnH3kxTQsYz8FCn8NmIsyhCCSRNpT07o+31vNEmARdar1lpk68d8v/V0
pVYxydQFeR1hvHCO9Ku1XTMh7nigOXP2YVmin62r+7WIj4kdaYfB0Xx8le39LEV+NKuYSwmxwzB6
zkP0oZax+wbzJsQuFiRooWZfq7x3ArQzGrOUXFkdYW51DIr6JNrrEsp+8OZBeyU7Zm/mLkzGG7Q1
nx07rbylAHQfJ3EF3Hz2ZZWxwTrYB5zOGSCWDNOVAd1xhUKwiiGlragjwFTnZDB9wNhSOaMLiGv3
wgxDYphsJLgfLnX+IjrMt+hSv7oRcFgsNvy0ovhQ18H76p9HQz0uFUqbeHb3+Dqi166s0qkS6nud
yjjLlJmZIUcmT8ImIomd/TZsxeeLMP7Cf9Z9zrH5IojP8HXs611bTHipgy+XLWcvKTP/qcYHmiQ3
Y4yHpi7vZNXsT1VZ3dMmfa7sCN1uqkmfMs20Vci8XZKeVcyRoBv1j4rbVurPfuG5W7l5cWq4Rrhx
h+q5zGVXV+vIM0t53Cf4GCAB8YdB20EjCHw6jMpg1YyD+HNUHjpr09e1HciSx8DTojy8k3JMzcgq
MAqaKttHlRDmcPYC5ucVQ8nMVxo7OUi+hqfhdWwjCrWEiJi3XqrPsTfCIFs1Rhf2wPyuCKUgjAsq
bldCp2uCXOIzpmKyBbCNcYZ4C7HdosaZWM/g97+tlXwGqA+zWMteVJ33P6GjXRTM0/AeS48NX6zH
tobMxZTv1ZKXW+X31jjfrpbxVNgmBpvJa63XNEt9MNrNbQW/GE3S9WzQT6On2PhVWiOyOjRPhpiG
THP2qZbLBnHFPEeJs1sF0+KEzPq1ZOnFLmpswTcq/1h0RL+ZX8IgU0BjbNHQCIEYUNK8WQkjAWDM
YkjVw1cEvVwDTnKXRl7cGv13Z6VDFdNSlAK/qv1B0hO+qY4Hqyih0dDB0nHWE7ls367D2W0LvrX4
twcbKmKFzvioMFsY5fyAeO6dOWkwO2ymL2ayyAKL9JTkziGr6amVYnzUhLhZESsHCEuP2rScEmCB
xgDmW4zsmaDtiiR5lRxnDtJhfMwaxj1FHh3J4NyYFfhvoxtPq6qet2+AfGMYaCW6exiku6NoV8tK
zC3E/FiOl8+6ubygLla5dZssgU0iyrXQpna3WbKWr4cZ6UDZYKhlygSrwVO8KGNO4RL/hNpVviOm
tqVZ3IjBFO+JgbiYrCLYdBqMZyt1yPVUy7FUoa021IkOZ1MIX9eWtZzyrL9TCUMsygq2il9mJWeI
S4v4hxGN36bqWTexRx+W3AdLe1tq8T0U2QcUSA/VYH+tRyyba2W+xm+ILsNKXjQxRZ8ihmTh5y38
tv3ziuhzap3yqhYEKlI6KSVRX3uz9KeKX0pZQZzXGa6IPIv5bgXAkwKfJeYtRCkmbjNWIcrDrCQm
IRi0P1N6TAk9SoiCvPln0WAMZf0ll6Fs09pYs2K6CfzEbdomNUx0IJBfM9BgEMxcDziLqzVPWzS5
iShHrQGj1yR4pjK9zPQFcpR5q2KM16/lz3akTotJ/VgxZB8UshVWhcO7btADkEnsIYbghGMHDDGc
oGcmTAnmF5EGIyjaK/LsbbUW9UeFeW3+o+57w9vKvI3eoSDyU2KhNBzLofuKSkaD2TiV8XOZjD/a
ZnwUTYn4qvE6HMzKeJnR5EyV72mZoZRvIhCalzQz0t2iwYB2qsVfE0qFCEGMHbUnmoHXWp8gOn9v
lB2KpiiqmiouNdDlBpqMVbyTMXyY1/mLeExTEjFlGsUairVhE8y0JL69CFwOncpsEk21Mn1WqR0N
WhHepOsZLD16ri03AMXecsN+5ilCDQi0sp4bqXud6/yxcardOs0+Wka0qQzU3Sgur+YG7JBIYKTK
ErltR6ZbJug1ll8WE+ExfB9g8hHwMaL4FTsAeB8T/zWa81ekevYKg0RLFO1tkSDpjaFLUlQDJs5J
58pLfDBz83aeKYJdQ4KJhEVgTvO9ZeZLsAUW4k+5sdQuSG9kICYKHvgkGh0Hg5+aAq4su0oFgydG
AoPAH2oGcXZgQmdkh98iHpoDlakdbsdc3Y3ETkxDzK0plepc7DvJ3CdINnrzFj5L94mDkENshzew
7nlwWnWHl5OqPCaPCJHmG8HDoGmnIB9CQYiiRyuU4gvaTDdbfehDnU+IeQvkUEJrEiS3wvxhrD1z
oQZGC/PAHdZ+kWF/1kz1YPcrRXyrfp31SQO55W9T7TBp3BnWu0KMcayYsy1znnsqBVpM7+nv0cN9
NQX110BSeJiYFpl2dtVOw2M+oYVaq1ogEfx3FwUtj3ic3VqMqKGaPG4zrUiEynIkLJYSIFjfQ6iy
Rf9IwsXdYqSofxNKI+hWQvKTmB6lMa0BAKHMKx3dG+uI4FTMB8GtEnLpqtKQErkrUO2OkxpNM4KU
oTLBHp9j5GwR2GwdBGWbJXnqzMbZw0nU4hLYai75ChNkJHUfYpPRZNmPCE51tyqMYKOheR3T5z6q
OhdopOliQPujbEfldpt7litezKkd+3nHK+qt4hm3l+spneilwgHUW4+9LwnXF7LjjBhuI02HYV68
blEaeAY2LMwECqjJ2F+27b0B+M2I6dpKQpNbZ8dQMQuahmJrMDV2DBVL45Th6WL9sGJs0hwRkitC
XYj22D/tjClvW0j0lLHmbZHsuiYaDUmcqYGTE3ZijOyWzn2VYq0tmpJF5AJqhxwSZnyf9dl8HWYE
2GwHjUWiCIkWv6b1/7B3ZsttI1mYfiJ0AIlMLLcE900UJcu2bhDyhn3f8fTzgdUT7arq6Iq5nxsG
JcsSSCIzz/nPv9yyiSMknkGU5uJLM7dPpUbr7WMcB0FEsaEu8qZg0nDaiU6Pnjk3uasfZxtGCWx9
tvWzarRhtYDV8wJNofznwzUT4umLJ1CGFcPqbGU13boO3K3WUJAIFXNmddlHjQGqM21DWP6Xx1pu
NEGPWs7oyPgtjxdK6TWtSyXZm2nyQGYzd/nQzZZfKrVdj0PBc2BUd1wivrkMGNGzX4xJ/+oryu2S
IQCy7Hc7Kp21GZo+kANStuW9ITCo3A7VocgDcrC568fkXiVoBDQnZVVW+a7Jp6+aT61S2tF1dp8H
O8AQNfTbk4n3OCevgFB6gbkBGOjXAhcb6EC8tKMcD7qDC5JfTz980/6sSdxNaM93KoAQJt2p8yo3
+1JW7RF/9S2axn50uLVUnm7xjPXC6nu50ABD9eT3xUHTy69z4NgedhrRzm+bcyOD8pAntoaZSNyv
MbVAMBmJy6j33cukZ2QQ9ystU+M+ScHrNHc7q/GOl7S2sYHvvEjXylU3EQfcFVr91szbeVTHwkeL
XMzEmxhmGj/B8TxlYA/dKLqt3ldXWDDDSiM2bpuI3tlanYNfYtApr8IKboszCIVth0VcZOpnvGRW
YR/OWwLtAJV8v98H8fBad6Z1yKLGGyi3aY8+yM2Va9/5pGSyJV1tZTel9o6+d8FIg3g/l8jsSz35
nFWJ3A2dSs6GP4idVPkNe07Y4I7S71bVtdscajuuuLBZH5RWFG3VIe7jVQD17Ph48A2edV8LVJNH
7gXr3w+qsI9tPFH+664G0JGb9rafyue0Sq3j48FKocAqVs4QBDDUFtosIvynNLKQ5fTaZmFzYsU8
LMla4MVWyE5j4KALQshu5yeuwBNFbxBsp98bXRPYEutfc9KMtmmMvUYWEs77sEp7PESJ/9WtJ3cj
zEodUQf//vD4XlxSeYRV8i0iTWVKi+nAuymPbTbI4+PZX740w87cBVgyR0WVn6Tsxo3lov3UiM48
/uehHDAwMODNbfrKB8Kpxqg5xDnBY365wd2n25taUrD6q6HKVja7gBmdk8B8yRD6bge3w6l+xCQg
RHve4gX6eOgWJlLdLOsKwH/zn3+Iff5QmoBoGIsx9eMBuF/88axLEjNbOK8GSOWCTepCslqj6oa0
i+Feqd+bxNDvRRUH2yQHGgx96xDmuU3OUvTJtOrqjEa6pnGMsr2Gg9ORT+le4AaAcVD5olv1mX8e
r5bRhZ6ZkO7pEs0AEJlHSNbdHKlybT4rQxPPUaiXGysOo43rYhzUGqrZSioCNp3JxX6pc1puqOVL
gPbqNvA3Hl9BQTU2IPzaenBzZ9d1XE5ASt59NrPyPqGvAxoHp3h8z6YNa93OukntaUz04nmuroBi
09ae8ebRSeYiXY7W0EK6E/ag+1CfJQcR73PTaRbw9/JU5eEPXHbFxrIbkxYA4/vHs/7BB/vP93QL
mWggvzgD1PKEBKj1IOyvmm6323EJz5S5HZwytRpd5HD98vB4NvbhC8DZvGrwFmWt6uMRgfWvmEH7
JmFseHx86/GgJ+6/vyzrNl7ZaYnftpulB1y6oBJPLKjwnQt8TnruclHgnaCQcE/Pbuv3TJt4cKbp
O8cR2W727L9MYodW74Vw1pVfFxPGMfh/LasYlq11bGEUIlqLz1XWBNx+/sYhf2IL4n5Wk8F3RCCo
/xUk3fFqd3VyUjimYCfi1ni8BME6JDYMQTM2+kaAeoAl3kSYeljkw3pDpBsHGT1nJAwc+8RydC9b
dpt02W0Kv9hFSefuTFnFhkcGbwjNObSQQ4cGWjNxDYk4YZQo9n6LIQyaYt9sTvysRUGHC1iy/CoL
McY2zpynLm7DU5IamMfOYwEKrukUEfn3quJvTzu5sP17Cdu/WC4mEAk1xuMpgs0eNXMQb4AiRi/3
I3m0Fzb949njwZew6R/PIlWKbeY6nJzdYbLLaQcdtMfZfNE/LMqMx7PH91TwiWCj+QB67HLOjcDj
YTSjsisj2Mb+YpGmKRQoRvM+Gbytkc0RPfW3Moy+pGHVeCaeIWFZT3sjaD+RG8gnP5J7Oekb7IlS
gAdsoPzIOQqsCTyr9cszIi9AOis4SFqePEU4HZX6N8TeWMOfmljfh8X47lYlSrr2czJSMRqTuR+o
S+l8RUyGEyV8MJmfVIzcvItq8hW08Akj8myDNQC4h3zXRQ1O0Dc/iCu+tHXa7fDeLDe/EHKuIgM7
jwEzkkM4Ccw0sBhAd7Im4Jbou8RfnNqaL7HKvjWW843GBHE3WZHYoH4bK/9jkrU32g35V6QNF7Ni
HoI1lBYelhegi2FHXeawJMbQ3M0JtV48Udx2S8INzIvXNhzWgCxe2ZOKwoZc4/cc+pXrGaZ9TYlK
SWrrHer413rml2CH88tBpb0auogsD6BGg2iaoIQJrkLnlXDGb6bdfjNzA9zrOUpwekkDKjjsAQUm
h/WXQUvOs3mciWPxdMG818IcXs1EjuoTxlfY+nxhF7okelgfCCZapXZV7kTX3URVZp4zdtN+TttV
hg37xuz9BnyYA24uIo9ZXL+qn0diRTdUs/V5tkDAGUX9igVOUQ+UR2rdOi90JIPhr3BpBNL4tbfr
bAUhkYo6fczrfFxpIeTuM79+NvT+0Nm0Tw9EL3aDXwsUND4aKh2ExclyrxX+EQlq5sVqeKtdPV8p
vUSnBAzR+jSQ+BHT6CA6AxaIKwASG6cQhDWmlXxErv5iUiyCHdIzO1lLWE+OtzG4gHpASFAJOmCh
NEo/ROVoq72s3D+4sH/Kxfo9210uFLM/UcEIaYKXqWNYYBKu9IiB+41f1MxzILsG+Mos1D6f6FVK
Qw83xoy9GDMSu8y+Uen5tDF4LeLa3D3gLpeBWieylRvGatNQdQNQRAbZl3QGj7cyAGaUDnGrxBcK
2llKngUWbq5jbDFlVjSXnU+/XSoYI9Mvy+Qm6GJqQh2HxkKVRE5EH0VsGdsGw3BHfIwq1jxtWKCD
dDuzXVPyx2vEM/il9Zv/TUIyFkLX394UOKSGTWgt/Me/8vICEUwOkMi+zoy3DjpRjb3M45Ki0bkY
9mke9gG+1COOIev//bfFf/nbhg4pUEoE7JBi4cn+TvhqZK8yoP50Xy4T78wHMeIPGeGbAmbQhLoW
YrpbsEWm0Xgju+3gDsNx6cIYi959lwyiWuor6ghGyu2lJuB2lEA+//sqF+39X98hbM4V2nsCFk2G
hn++yrwe80RaCbeNw1WGLQ2i0zTDim2YZnJa4LXcSPCI6Vysf+FVQRnDTP3XQuaIIj7FDH0EjAxn
W9ARwzX4IPQITD2F/WkX+UdcZx8pUCH3xFYKirIghqLeRBS3twcFMdCXvn2BA9tKXqsvMQ40xMLS
FD54GrQJvxgEW2s7DVeip5EXCY4oMQcurvynZLlKxwyF1/SM4sY6vWBPth8mlXqZ6u9TFv7EyfPp
q2ul96VhA+f5sOrhnta4Zsjxs1hAxsiqDiqnvg0/ipnRY20SSjyG+//9Xhvm38ixpA4qQ5Chadu6
9TfCajlGheYAfewjK1EehgUbOKp0vwvfhHxd7DmbhRWV4Ys5w4FI8ilbx2T+XI1ebq0RfajvgCg7
OB3SU5XNiWi5Yd/02i5dTm4ctNrtnBHffQzJ0ADw7u/SZwCMUzU5M2627fX5VzZrOCTBStla1bR9
gM1BCGJhBqGXYdnfaBDhDPDqiI9uGSjmESBZPLD31/QoOhyVlZlRdQkAUTMW+5KINA+YoaiB2yyO
0E3c3gbCsSjv8HrBJf2LPdMRM9P+yEQJUWjuvHJi56l9+z1tbarC5d9DclxXj3lrp/1M46Hcgjlo
RouRY95+J7R8geuxLaJSMDfpQA6Znn90ArgxM3Wc0lpGXnq2yYMeKYZpL6ORKNgOuf6JQg+8CsRH
As0loj5rgFxwGHjVym3vD6y91IqrtJNDWGo/C9Q0YJcBGbe++mr0lHu+xE0vTmiwdHhlTdBAZCEn
IG+GnZYJa1XFVbllXBKvtLg8lB/CjCcMdSGUJhioKv6RCcExKIZvcsBVFXNHX3YXs7QP5UISsCJG
DbVr7c1aew9Qsj4utToERfhTG8Z7lxT9E95XzspAjhL13fhm+gqyRlUy42oJzimaT/9wu/6XE8VQ
wjKWoFPlokX589YQdHBMpNYke3N5yctpYPM9ajj3h9aechvHxzAEXWL4jOfRMrxbBmbFwqSTC4eh
atN/4O/+nfHtmi6HhGIdEWUoFruQ3/fUdrIGyApGRIxa8LXM4hvl82GBvtNhgos4HfyFcVYMPX48
01vm4NmnV59NR/3De/NfNnfThW8tkEhIKJF/pZ5jXdf7Vl5EiGZwpRk7VlW30uOm9GC2tB5M8e81
rVo/q+9WzfwlgHLeLPiGtfDH4FN4DWYAa0IqXvUuehUynDYgYb4XleM/MHHdv9HkSThlz4Eh7xpL
6OlfeLgU2JIx+BDuxyT21xpTdJgVa71vYs/xxTLMpq2fU8veKD62U66fQuEPR1uX9UbwHwGozxNu
dpsucjK0Z5HtiQWNilB/OnifrMFZyWpsIOYVnfu2ahhJbvQho43MCw33T7c5DMmIP21crPUZVqzI
kFr7xCK7mnLfXHohod9F/aIlKfLMBRMPFsvUqZ73IjHXIH3uph8A1tLPpWqTfVrl3absonDLsvBa
mJWfrExsrcy9WuE0X9x+xuKAuYWGvUcgS+sY1ywbsypzTxgGJsyu9rkum3QdQd/lDta/IG3D+c7c
L5jjgyqag6kRZfIaMsDVOSNCEd56iw0Zt5AXN4QbFZjZtM5M7eDq6pZ3wS8sSDEdNvd+nOKS2jgA
2sUYbysL+1lrrs6VW5b3lHA37gJ2q2xqx30dRT/bISr+qD7+vzTqn6RRBkSG3/a5v0ujou/s+h/5
n1RRf/ynf6uiHPEvaeAKa0jXIohUN2Hq/1sW5er/kjrLSEmkFkiprN+CUp1/GYQKC9dyTSL31LIj
/N+gVONfGA7ppr2IYti+bPX/IovCrOjPJRvqBdoNaZLi6+iSXN+/rGe8M8cW8NQ4ab7x0tZVcfHn
HiSW2WAxuN9GDA2Peoe3mZ22+qYQ0Uyy7xSe3JlJxfJVZxTOMUvd5wlj7OcszHDpm4fT4ys1poDp
BkmMRhlgeKT/zEXzXGiaPIeAW96MVeo6AQ9A4WltOsbBJ8LMFFagNArawlyfcDHdm1Ve3cex/1qm
iXWyrf7e1E3wJOgePvkxYyZt1BGJ2mQrFkP2xHt9gyE23nPbgtWJORPTDL2Gddhl/qlFFqFgrD9J
waSRnGqAmeDZUA/pBh7VkWogAeIG8WG11T5jSW/NsNc5HY38pUrikAGMIzbRSKwirB7mXrYpn2c2
Xs/2rVvvC+0lixWVa6M/jwAlJ6w5uejqu1UEwwvZVMNujtNuvfjHFZWY3gNdhzPUsUfZscKJPbNq
qtvx1IpQW6VAPJsp1vuXLCj38Bvcs7M4+aZhkh38Xpv3fHzMuUx6czz/2rXhYzEsjTg8A8c8lcyL
sfKcDkZL3HoBDlDKIP85GZ197obGfXFmy+uEwFWoZ2DSJLH+VAjfWg8LvTbq4csHUdOfrdZ6sfTQ
3wkM/CjgjfwpLxBi2Zl1xqKBDSpyzkgSjnlogukr0PmCH7/G9rrXgpqs+1/5bGCf68ZSrYVmNh6v
jiFFYN2smY8lVMGzM+jJJbP7++zr9l0N7W6yRHuFxo1TLvZQaw057TNU212v4vgSttp7Os3xpm3d
6uRPDnO/6i0gtPZk9BgUAJreB5wvPWUXZGb3iXMaE1tB6qM/6p2AOBRBHB6RkJ6cdOPWuNgdQuSC
S5ZjGTOZ3Nvl8A+t9V+rDoy7WGcOWwJzB6UoPP5cdaDGhehM/NhpsKgqe7T8HNz92WzHgnIsujR6
Fx6UGb20YWAccoxrJeYL61DG8BcCqB2/bVi3P9rX31t9YYjlL/7W13JFUjeWphZppIXF/1/6Wg0o
p8R5Iji5AQbB+APHW8XIxkvLgVIxkwcdKIM1SX6v01lYkunas1+qU90bq8o1688YSFsYWmJ2mWbO
rUpdoMPMD94HOZwtWngCMYavNp8bzplx8Op+B16b1lJzp1PfMYjDaY3kXyMhCRLPvk3cYPvMrNTr
W/5HUYQXZunrioQxqKb8x8Aq+3XgwjIJMCA9mLADV9KmcWxVNz/ZU3zpO7Knpsk+VD00xbx8IkLZ
OoU93AjdaFEo1QGG3PqhNf3sG8prtdZ9zcYNP7zUco5fg649Y5xpn2zcCj1H7wGXE8M8SMO6JJoR
XKhzEw8nXUx8yrC9ZDUM1kl7H2i0705tblStvyUilmfS5I6W0ORtrv1d6BsES8eDs3Xdft3GpXgl
H4ToW0/Go34wguE+liLe0+1gixuTTiDD8WBodrbvh1+Zb5JxGnefCKJgcUcGvAFT69eNG16nRfjT
2XpxYmZ1tuIYHl/2Ncta7EWGnDDA1G3XjIw/XPrxVcF0eZd03Wd7cVOe2gS531Cty8xNDxpGICu7
ZIIQLrm7WTNviJU4yQYtkRPAQawTs3/O7W5DBXrgkop9SCbFhgEx82N8YVQ1jOdx7sTGZ1iIBq/q
9rFtrITR/7DdofCiGOZFG+J+bgRyg/375OmafQ5VXJwoLfeO3TQIZJx106vkYCyTWuYWX6lIF8tT
sOg0sKydZAK8bttZw9QhAa9kjAipjTVSK20/67B+Gn/63IcRipcp3ra9RL9I61bAinUzBhnChwUB
Nc2Fy98yuKfNkPLEXOCV1/Q02/6LBBvfxBKeY2NY13RGwpF2o3FNJbhGB7UeE0Kdmh3/4tiVEaER
0D4N8dZXEyQdVoenT769tWssAJlAeKJw21Oo6/vCMd2z8m1oAXGyjfHPBuLABr/yXeRiKnqqDVdb
tc6nioHEIXWnmNLY/8AVGCa+G3g1sQc7umFrlfgvWkeLneJjc5H0i13mJneVe6EFUTJ3C3fnjn2J
wKI2vK5z+t0oq01RNq8N9gV3x2YuonEC+I02XSaQ+1yO+YH8DrKNS/VijoZ8QjxZGrN5aEzUXRVW
6OPM60wi/5X24K1QBFVrZr4Dfo02WBgX5wnZrDF6RlONt1RCbyGI41rCE1z7Qnc3fh69CQPgr7dK
lgPywXUcT6QFhMAVzYQwqkSKUyyijrDJyGzpI+KiBbWAQ8XdOn7CiJqE9oZTqhpr9RLgybuH7YPy
KH2mJmk2Ofn1mLkTrDxNxPY4TfEp6KdvsiRYQprBLQaTXbVQdXYLdWdk4rarZPoOKt9zr7HzVHP9
HupOselDbYGq67c+dz81nWKsWs6IL3JNYvbP+1DU6qRDklwv6fJxOoud8l/t7gtwCf7Cxq3VNRzW
mftCGyTRdDShy7hWu8HueA+5JToXIeKsMNXUbijl9zJiBGV+z2ZRUDNk664atlIZv4Yo416Ev6Ga
8EcEX2TjLosx9/1baNWLk3CErQ4wBn2M99jjykSyGCRFRmOb53Ls29PU0uuO0P0zQ1VHOdTvxTDE
e43c5xLFQq2372VG6FHtkOo+V0Rdx73AmR+M1Z2UeYiXlSvkxHjDmjflgAbNJ3BbZXcFyWDb6Y29
Yox/bYfc3j5WJHZhBCCFxdW2awzXKKhqsO59D2upmIvyua99Dzun+lxOJXS2dqpglgc4mFftzwxm
1DXrSNS2OxztRXn1a8O5QdZzb44zwRAMhmYlB4LTerM7T9264tpIZ1h6xYoJxdQXuNKayd3CeFyW
U3NKA0rYIgoPrVtOng17jIgduByUza9+alr7HDIEDEj7DAABN0as7VjDfzYg5cOfYMcg0mIuE2oM
yByCnhzUd3jIq+3U2b+GgfUXtsm8lg4pLH1u/iTHON4nMCs20hgZy7uBvVUDP0FV4nuxr/JjGjj4
a3XBj8RN8ucqAS/3i+Kr7kt8ks3uubAJinvwgupUiVPUzTg9ong60z0csGtXh1aH49oAkOUBBNuF
Q1jg0K1H8aFh8GBm6bFJhb8Z5FScWokgi5nXB8ED01ZaCF+62Q5uBCxcJjgZBz21mvMyzAFgbjmM
nvJwnNZhI5z1pCMEqrDlXM2wS708m5ASGeV10MPqgsuD9Jpg+OhaKQhCZhH2bSuWJGvorE57ttjT
tk5P6ITiHfP0Hn/kBibJOnNCDgiJWzPyEl6bxmKUWqUO9uL7rMXggrnPEFWLh2etiOz146uBfD1P
2mW046hhIs4R+5KKcK/mWd9XCiVEjs9nnwXjinssAaBgLzeC8RCD8T0DuCld35mO43/OSqjpUw8h
vh31J12HhDfHkKFm5SCOZWbcIxfAp5K2pG+QWuSB/DTV7yUzoQ0u8O4uWrbaDjPjjYWHseeylA5G
N30xszk8C4dEbFka26EREA/jhnznquOIr9GehOG9bZ2fScq5nQjNeG3gheA8his6JS11S/3DiEuP
QY1xLU3jlcuJ93kS/RwDvQU/UAdSLvgERyvbBUH1qSkNSH+yXbBov90NFfTofvnYI7g5VziQb8nQ
lWu2Ih0ABn64e20r7bDoNUlf+RXpiGnCcNrp3Kugn0zOwhA2Z8JhMBvfmbPD18fdHYAcb1rzyCJc
c6EjDBTe3ClGqmbn2p2jC4axAXdTv+lsu3s5g41gsLOQU1L7oNzsq51W9amKrOc5rPI7EeScgJi3
b4qsI/CpLOnC3PEe6aLZGKAtVzNlYpBopNc7Qb1lpmh+QkyEf9qwjtyivaGggcJkxdE2XAgmj4cu
138UccyPayENWB1Mp5A08aTPTnGHiefEb/DEzDSvrWpSzaW/8Bp6dz+iS8LkEMimtVRx/qOBrCN7
vsOOiiKF6qnjXC6jmYSuGR1yRDW4ZrbbADKZciHRj/tw9pEbOCLY9377lNYwAsuB2C4A73IlyhH/
/8lq9wDsP33fcj2t7wd+FNYU8V/ygHkAAwjRApd15dfHXZkhNrj1Q4hRunpyy6q8hdVCLx1VuRVq
/BbSIXkxKSdbnMAEbBgq71JOJRP/6rOgu4NFgIsb1XVJ5nVheH1uyQ+ujMtrS6Atavp1ZyXZLu6J
/BnTKUTnAHS3bP2t0yA46JYBjkjQmg9koXErheNAtHZpFqciN+e1nZftzg+L5U6fiRTIvvm621zh
O3a2ZVxr5zDpCUkeCaU5I5Y7BrYxNIn0FGju97ET+lHW0U/Imd9ocSVD1creGzjUI+BwNnHJpJSw
23Q9IMTYuqGZvA9z7KWTcryA1DUOOZYy37d2kCVh3GPPDw8Qfk+lwPwCcTD73jj3nfhmTFQ5gXQ9
cxJi05WoHhnszEwn0MzYESLsPpSoGHRqK+WE0bqwLNDoXkAhCZ1nXxJ6LwdUmE3T+2f1js50uA65
cQfdPmoGVLrUx2xUxzAkVUXxpkihIzZLR6Fc2yZyQlQF6cZ8LlrL2U8ZztEFNA2YIEzFNfw3ZA29
NauA+Sk/OCvM43fbGPVr2gfhWrqVtc4t9nbRzQdyNTkyrOBrlTn1S9KKl9aZoPpU6TmYBvts8mZt
aPAFcvmAxM2FTmUHMdN4KX/xqUTHqiR+ISvMEOnUQc7GsC06Jr6iwUJYhdlzV8VvWFxZnuihkMfW
sgpcCxqhwQbgZtU3P2nMs+qQEDTSPhmIrK/tvs9z55IOKaMc3O/x3dGaMxOCS9H5yYkL+/DH2X5W
vshQAy4zTaH0i07NTQQYtXUgb21Bvi+BfOFGVSxvM4vkG1XuS0o2j01ox5i3V2qA5Ew4A+LS5mky
cNknxna66QA5hl2lR7Quphfm0GK4N+n/04vKaqJdlJusM3c8qUqqC57LS3QT1VwufFhlcXBJfZuA
OYvOAQVbu2qp3TeZjvmpPTXuWUe6NsSOQeIUDzMuzLDRn/wQ/W8dC1jLbeE5dqHvrZymNhbDj0Sw
klBe44lAbbVEdN2HvCtOA5PDXbPAblG5AF+zm1IrAN4skWE0FMYBJUVPkpR0PN/BZk9DPnuKxjg6
PZ5VRrb2+4gQMVKsFumsBse7qM5UaM7exOY/IufiDj6ZPzExo0NjI/CCGO2A4HtoFroP04+TG2sl
uY1QLNZmR/NYimRrw0Z5qqBmnX3RGmLVGyO1qBamJ0p9kh/gPXq1Ezeeoc8EGGAKRJpE2ziU6PF3
QvRwA9fy7A4AauyNqTM2otUCxileVMEQlrn/1e9aJMU4n9ORWu5adrFz7BRtRG9Xoydrob0OSf6Z
SreD4DTBSs9gy3JLeqlb+BtcB6YnI5vrRQkVQVSqslMC9hCYEGm1opgQVSaEf7r1CDHZODmhyJ6G
BfTSRvPaj+5IlogV7KIuiF4DWCJHlLXwSyM9fGWXns9TEfzAsCmyX/TKtl/CijkfdnGw/CZVe7Xd
ih3HePxcTAmxj2Z/0gs8+cSSEznF64WB9w6ZlVALpXows77YQQUUt87xX3o6dgh8brzHgwAhwlho
hyRxDo8XHZvJtghgAE61uCDdMi6Pe6U1jAPdMMJwUd5KpMOrBwhZCis5zUAZa+mLH77VRyvq5HRf
+UQE+ZtJz4cb3ReR9aRhGPFIsMrgTNTLNm6YUOjtrNEvYfVptuv5XIMGXGrNuvtYMniVMlay0PSt
UbnyXF3a9mc8h8U5GtiWMA9Etq0JDt6afJaa0mutosg+EQBSYx1x6PCPvWDosAIlTM62iBHPOYnv
jR0BMIEDpaYMeElGNJLLWvBJNU7zimiZOcaYtPumnq9QB5E5p/5wYSTme5LYxqvWIDJLYYFfTD0u
1zq+A2s8MjK5iqD1zr1/z5gtnRMp633Khs5pi8dBOBs/88wtT82Qpuswok1Ke0Pb+Z1JHJabndIR
Q00ppnA1MEU+PR5kIdrdPAwvqhf2qR90OPvZ2O0fBYij1cc5qLN104ywL42WPz4bB8a9gdfkerpe
FPA7qhQzi401HJifpZvfR7s6DbmGu2JUfAQm07wIbHwjOKG2but0KKr3DaAHdvWmc9AU2A9GPjZ3
dx9tpakqBkJXBGgNZhPVp7rE/MgY3E95RkxZyCjeiINrlhvGRWkINUfN3nNkCGj97KBV0ji3uU1j
6l3nubORZrs4p5xdQkCUE5mnqi6f6lAVJ5Jbvpilwfp2h8tjnPxQnCo5H6UqXv0s2T4ayaLBCxJY
/UvrAOg0Dc2tlhUwI0ltJL4EXfRiEI5d6UfUzD8L1INbt/msjZBHsaE6mGZ0IZ6o2k6oRVZZih11
HFvzbi40y5vSLtzPxfEhln2YS5gYFZeabp4LrX9u8zC6qCD/EhKbTeXpfqilxctSL11K6TEn/8aP
MiYKhCtaPlk95GHlp0YNYAoxvbqsBHiTz02bBZZHywuYx6hmy0YDl5xtHFerFiF1xPjeVgLjRKcS
WxK06QBTbdNRKX8ixwlhPYYGVmHqr4GCQtuUOeP8stBxKlwS6XR9QqI0u9D9y89a3+Y7/GJohdI+
3kJYp2423yCWtE9Tll57UNCzazt094E4zynjhWmK5KZMG/My5bhCd0R6am4uaSoAMskbAjNBkQoJ
ARkaZ+UTs98hwZKJ99E8UAmOtyZnoWt1iRrAateZNf0ahFVdGnampnOKrQHSiYoB5l6oD+qYYZwj
SV/dgyXF63BgI6w7m63SdFZdTciLpnK0IA7hfb0PUFlG5qs10M6MpZ2vYy0MvaCzK+JTBaqbcEeb
QPIQ2hFPJTE5hBMXt5hp625/bPycdyEAxaTSiY4b09CDw9CbX5xEn6+1tO55ltTgecHbEvrGR+ui
YNZA91qI1HgY+T8S5Af0w5xZelbvcSFGvqmqcUVIadmsANs1L4ltzl0LeMkBGf5l50Z11tJAe+kY
7lgFRPcHmNL51RfGHvdyTPrN3Kc9mUbzChcDNEpWHh+zN5SO8hDwLq3MmtJKWsUPs46O04RWujPp
LnJNs4+qasm2DPFvg/y6oKDQRQMfWlph3KbKDdFNOZT/EcGHYzOvbAvYxpLgO+DvHU4VITHB5UD2
oPWeDJCom4J9B3Z0/twTFBeU6kjlJbepH5MC2mcDenOgoNiQ+QZ+OlS4j7Dth3e3Va8FO8ecM4iK
/YuJfwB+McEa1QTav6RyaTMNguDEgLjQzYdNjt3Uuu9J44nEa1sa7iGQbXQaOxgb/jBbR+7TLyNw
VgQK+kDuTe5rW1bV1Wyje2PRaLtzdita2ly3EEQKRL771rsOwVgzvYOPj0BfD9qpKxqc55fWtDPZ
w+2YasuJoQmKdEBMz/wrCD7HUWPtbR0LfQep1dmZcZVBkx3te2n6S8rZ2WH7AuOywhfoNc7KrEyE
7n5QriyzC1+aSRJwNbjFRhllebKXB8jBF6j4LQJJipZQjM920Wjb/0PZee1IjmRJ9IsIkHQ6xWsE
Q8sUpfKFKOnUWn/9HkYDu9NZgyosBkhk13RXRkaQTvdrZse8FLe5yaXTGi4JcoqDyBIbTczrdqsT
/d+bZSZA5Muzk4PkHzXPzM7e8iW3tY92UTj0S4ZqbcBouRaVt+1Cluq2xV1uJCHVaL9czMH7nOY7
oCou0wyL01PlzJuhNadV2ijntPQVB4MFMj4pq3ODD0ifSnWcY/tN11S1K4qSbqtqDJ6aIfrE8/9b
UbXeS8LKhV5SOb7FjnKfzFYDlGlMX3EJUDgW9+s5zjl8pZ65K9FNV6XghdZOLz6Fc/s9aTh8sysy
jmZsK98iy7wbk27YeHSBZW7nrrLWaHiO29nGqqfKj8cie5317FiZbnZoNfJ87dih/wZIrElZyA9s
gfY9OZrN0PfBZk714BJ3NfMZMzryN4t157nza+Oy6Y89ZAMyYnvcTe69jbO3uhyWdjPztbJ+NK6O
V085+n2OK1ovo3RbmVGGUUMUa2tgCibm9oMt8wWFXTLsMAZxMszig+5yOXtiRtHsaGlR4/w5reyG
up3PAi4Hj9ShRK7N5MYYRsLUExsUr892GWLgUcd4EzPXFCY0j6JFjkSlPc+edVc2b3Wa6uMnLKe/
goSiyIqp29ntx63OUvo5L81nFTO7SfIy3FARZK/5iLRdVEbNvccez/jgzN1hXCh56/wgaJMtaKHq
QDVxB7Ueckseus+j8mx6DCmPwZ5dbuMRY2sch5+1diJBi/PQN1I6h8sGIn+fOjXDOFZJr2WHSWen
ux2DqvxS4qOEdDcP/uP/5ZmJLgpgObbys60VFC4iPq7LmfOE1a0GV0y3LuOQFnfFrpLTHfxMf8A1
bl563JI0og537kNqBtE7kMX0NRDS7kMQfq20CZOSEVgYChmacCbCbs+E9WLJiTm1x16+y0OSVTAD
PsnixxSqGK2tYAgeWANrRBWeVBfSJBhn42kcODFqlfvE8Y0hLBLgTEnMxs5m65LbLTikIMasTu8d
op/u+GOdnSdsSUg2GIeiOWZDUtXNbcgycdaNX6YHA2mRtZOYHb6XdK9BG9Uv7vAJv+3dJi1PXY8z
+1Pkfu/Tlul3NLsrvEvty0ic88Qw565N8w+Kd9tnJTYM8D1fWhUG8IXY3BvxL1JKtl9X4mtu6q+2
sj0ckV6y9cel3WzyNIom1aTW7ShukIG2tD7quyimV0R2L5bZH2IOHxvy3tj6ucxtW/sR0Gbnhxrt
gkwSY7+SnMm15tJytuW9bLaGtsdo5xzHhtsn1I0T55uIt424SEGOjZLDZgd/qA76JzpIWiwAMA6m
Pvth6FSexWx3kFJsY6ajLndH38j0t1Zja4747lLJO3HTU3e64M4yZuJ0Y3IgidLyjZpuk1uGrYtF
7XkpvZU9VGc9A1IahrZ3eXynlHamcdc7QFDodB8wfL/H3/F5UC5BDqYEUgRIYlWokPb58vju8UWb
G/3Ym9o+H2t1VTntzGMb/qiEIEfbpFV4LYPh0BT9hEFl+TO6H8Lr0NA131o8J1Bb8RHatkECxSnh
LLIDuz6+4GlT2w4/zj9/FszQrusWhcSxxviqKze+svWfD0pldHbm8fX//vzxnaEDvZn72iY+sIX8
xDilK12g23ZxtjyXE1pR/eRBzhJbOZTOsO1dt1qu+VRS61v+fmet+g5jNANhv4IHzIwl0Y/ERd/M
Cc4QvK5qreMt77UEarubF745V/XGWBiBOrU2GzjFZLnw0r0kjCbPfVT6hu492/as1pMVxXuTFSFo
mfcxi79nvLNrjUWwcdNrlDMhE4H9NnDyovIj+gBE81c+RB8FRj5O/tR6MJqsPFotABOcZUvpcC0i
xu+1dTIoNMeZ1hIVa49OkSFPDz/y/Itt918NxL9O1cZ+qHamQfoydT6lhkRWC5ttreyzNzEs5mzH
rs3u6lWYq+cGHTWRTocDvIrXM5OzlcEpzvFw/JECmDSPxLAM10WifwVz1azCt874RilswUnKOhbD
6GzySke16RXgtTi5CjN311YPYinvUgiosczwmZjGauz3llWMN6smN2LZX2YjPU6OS6zPyLBUuM5T
aqdIvGV9lXO/5diKExNKC7M1K8iQoz3tEAQlfc/LJDqU3VPASHyNuZ2IbNpdtf2Is/uTkKWDb4X9
QcymkbwYc7w2PTshfyEehi85qRN9yhuW3WrDQ2PN6FhCsOHv1NPlVNjsE22i9KD4lvYSyJeEF9LP
eetrgQ3paMPrkL4wknHlTLBpviUjlaW4eZeNNJWlFN8Z68FLGNtsUa3YD2dO6psdDdnoeRxyxI95
CGAnWDOud/niwayP5ujHaBBsW+6LWg/XoHEodSmd7zNUUeIUSboLXaztJdjGLHhCO65wPZvk2ZOx
2tp1cDIF6L5OeRs6xKY19puJPLl8dZGJPKdlxEMgde2E8qeXgBp1UE0btQz0BHGWDtMo+Ll9psTk
iyDf2YTS19PQFBu9a4/82y8DdZ9r2LonM568VZM31Eum1ktIzHhl2HQxlTFVtiZIpVHWn8wi2YGH
j9Y8O35KR9+zbd+aiQ7OsE0OrPAM48Mtplk+gdwACDdXmERltc1mKBiYVndCc548Z0BRUKSsetCf
qlflhnMmgUZx72qmj1aQ+wLi5UaXLcar6KezQGEaqFOIlWA+x9jvvEb5baATYnfqnSnzG+nItbBH
G5U+c7dtor8hSn7hfY3Kmxg1LnCsz+sCAtpGbxHoqX5BteYZUzBGKak1JS/Frl7j8wmwRGzo/EMa
SJpD2DZ7zpw5KptEhCkZ2icUBoOEgzxFIGaY4nsDWpTnn6QcufI8nwkaDxxz4daKpn6xTbbNTb/N
YwsAT1SgG1qNnzewF+cMYxKgz3pQNQK9Ha/KkUeFcqozeCvQAZDrSGFHK1pHs8o2fDx1VNY03SZ2
yzUI6SfqVqx1AMUBqD/5jQhZZ+o0i4UwRyvLmW95BsW0yRLlM2aSNLixV4Onf2tTSsWMiq19Qu9x
FpBF08ofGH4FxUYM7Wd48ess+FB45j7NmKXUgCh9BPcXckhU7G2zwvqeqRR1ZfqKs+lrwoq2cmSl
ViGGGpAK9nYI9LdqYuTDBGNVjeIj/LJw5bxmHc3uM4Z6+E17x2kvRYZUG9gM4kDDElYqfLnsN61B
tofI7kmSsonX3SHZ9eVbjeVlPbSQlqq5eZmGSK1EjpOyANYoIz5UW7e3VpMcONh9iuPkmxECkpAs
xnk9bbxoCHe6671O46kSwReTlciHaTKCabGedcb1octw2XI5+UbJZ9IlIQwr83tZqI8LpTH2iFzF
ychGvZjfMi/76fQNhb8FMFv3oMr6S2Z3ygf5hNQwn4saWA3DIYYR9eh3WSu3vdbfjWYphtWCCKyL
/i0L4tZPLXTzMi6g9dk/cAe8qaIfDnbr/upn7yecA2NTpdp2qF39L5Gih/f93+Y0xxH87xF7EiSL
/m2Xq4pMuHFaBkfy2D7gu0+lXRKDyLFehYMSOxPWBmMJ02LtpyY9JZiXaJeEg75PTDjaWEAiMEva
4U6xO/qzd854x/g3qTpwpMTXa2PypZL0HQTboj3XCdESjmTUxKFexl+2F7VbJ7Q2jOiZ56fexRNd
tEy0YDy4oUN15TqzEWY1g33ZMAccUTLj3HY4Uc3p+S8v8B0n/PECbYeXR7qApVB/Z+3rQfV1jaeC
o8UxTxGqYTeRY3SfIwCdvHCANsMIaAzF8YEqTe01ecDi+ueX8ZvHmLfJ0XXioZiNQZO/+wwNooSa
wnp4xE2DSDEnwCVtv8jkW2Gz6UyXD7OEgRkUafoXe+PyV//78iGK5vLJuEKndeU9075SnlPiDoa0
sEjSDXJhHEXuRg5keOYFzqps7PiNAzvtz7+zuXz2736yIVk/uXJ125Lvs3CGW8RFnmYSCSqqbti+
ju2gUaTVGPtWRbtpWOi1zfiaz+4vWLm171p3wvzs9jLig0t0LxvTxJ+IH5zrfASvP3enNK77i5TF
18xmE4/X4W/21PepMq4Y3ilXdx1TWFwy7+2pU8bIx2NnDE+2Zr6izTS7MaYpEB38RFj9XRhrlIJ6
j0HPgtSxDsw5hQuLhB5U/bTFlRgPZnGG7nhyNAikdddMe2JST2VbtqcOkEFX499zhLZDN8ZEPv/I
BhcecBMjOCBNrDIMF2cC7HjlHHvNKDrGPRGbO6TpCxtv4/XPn9TvV6crbQ5kru44JiLju9BikVuV
zjttHzvmxquGG3ilCyp6++5zI9gJRjUDYMOJP9V2om///LN/t97ysx1DepxJJM167+6MNDAH3O+N
fTRgL+Xz2GwxaZJGcQLfWcamf/5pvy9XrnQ8w5XSJm70WwbLboVZ4Za0abzTfg5F+QGP9z9hscTI
YGUFP//888xleXl3D0ANFTqZKC4rZgL/XryTKquYfBTymASBs4m0GGRtvTMaK18V3TLsWCSCqGDs
r7TnsqxzbF6Cp23hMgRc5NEKgvRBqPL5YRrNSi9e54JT1UD0qJDWNmHBmlslb6qpjuyhvb8sH+bv
C6hL0TvNKpzEBN+9+4CAoQXTkNrWMYw1B2I84/u4qe9G56rj6Hjj3jC0zwIhzPZ4uRiqupWXjczY
Fjvi4OIQKcH4BF20Sq3JQ86wL2C3P5pRqV7n/EMgq3n35zf9v1zOnklxCC3msIh/W3c8E1bEXErz
yKiBAb9E7ZBule9xAB6MoDD8fOmoYBSuMv305x9t/Jc1jyvZsQUDaLo63j8PHYa3/OzMPD6QpVU+
TyvDxbnTQ7swBGp+UPfTxWjdktx7i9a1eGrrUR9XePz6v1zt7/Pay1JGQMZy6Q6ShA7F8mr/I8Te
6xHoQM82jqlNQcfDPTQvnp8711+4m8sPnMq54dgfao5W/OXOfgTh/n3te6R0JIY6B8Hm92VlIWXq
eagfS13/wkywxDkips/S3WUifZ4jJGgh6QPPgkXC0WOQw+mS+A/tNyeC1EG917facPZzV8hbL45M
7uGE1KVPuTGQD6hL2wjh8jZaxh10fLQrA+uovM44wTPpj1KSpTd7fdfK3KbnEsmtxFN7VZHaCOYs
KwIjcpvBe8Nza8NPL1LPj63suRftvqu8/IQoseRI5WRCqWMF21tE2+DSkey1Q7BxacM23asNnmVG
/kbT9TPY5mYLEcE6DEawV7AQuFD8yFHjWcWmvRuWgKkqNehO/fQ20hWpgfEdtCx5rhfMKJvac9MP
M7qYh9jZcKKKO30GGdC759xJX1qV3LuG7rg+zI2/XC7/5YFNRpojK707JgeIx2L2H5dLDgctmrRA
HtVguSc62HY4Db7FYeM+9a1+chU2jGTCMwDPnSy7bBfQ+ms3BvKgzzXiMiNYVeErNrt0B+WWOQFe
RsSSsj50lfwA0gJORzebf3nh8vc7npIsVlnirJ4r3PeRTJX22FbYAx4fNlGJx2TWpl+dUvJbltVv
rjbR5yudSzLPAdGnFE067+6tZ4GmKnmcYqEBlImQh/PhHAB/ZvoscA/WI3xyTRwSRfDSjj8q1KpN
j8q3I+xM5KhEa2iQtQzvs4ihHK0MLbMgk6Hk29jUj8ZY3h87q5Zz/zm7k5hiYfRGc5OaETNktGUw
1eJp1NBC0vp7TX705I8pXRLAXrt9xQSvHiaQbW+uoEtRZpHw8WHx+7G7F7zDtywYITyTBtsXLT4v
aQ5f/rKkvcu7sogAW5Ck41hQuYkf2d3/uCr0qgnn3uURlrp7j2HPtXHaaoOdjXyRtxAIaH5nEIck
mBQWxcmVY6zHEFNE4tESUyd/Wd2N3x6pdHwt6ysRItY26/3rqaIG4bKeZnDocjg4DZYKx9mMhV5f
I4tJQvuUtHmxdkp8j2CmtuGMUz13EN6gMzfnLjLCv+x0f1/1eUmkmgTJbo+n5fsNlDubeLIZHh7N
MBLYTGEZMq8IqC2AqGAwnjGx1zm2Pl2Y908HOyVjr/fmCdCG+EsrkfHbfn95LXiNDV0sm1f5bs3P
SOcA8NWno1TGwuKR+aFpq12EDAighg8tME2sr+iefmtrhu90vDZtKG8qSSGZVdkdXT/gv+ksv+K0
y2Eyik/zOL/95br6/elks6FYDiWEmzggvD+aQc6NRrt0hqNWQ6YkO6kfMqWfccfCqUR23DOABaiI
5/8WBN5e83ZVwa3tRVl41qJnMRNCGRz5IVR1fQBj2K3q2s3O6TRcwu2I0fe5rMZsCY9fAf+WL6wQ
2QnFksDRUG7MjmW4SJrSn6yk3syF9yXI25/0KWVLgVGw1fQ2w2dV5p4f5hjCZWwxXFyM1WEVwH5w
Jc5Cu9kJnPpW48iDrAQg5ClzNq1ZNVRvqOIkQ0bbONO2wG+dXdfAXu0NJ98zLBDYg2yogEUe+RQM
TDfu6Zyp5HBkNhpgb6R+owCydxoFsvDjS9lO7bafCmv3OIAUCHq4X0V7nklLkg7J7dsMoNDvN1nn
mB+Mie18nKgPYCK+pA1HXBWlG81qjQMJzl+1jh+kF7MLm6G+qBCmrN113u2xiMYMDU+6279MVfdF
L2ayEdpmwGl1jgztuTHB8it67DPHUhdVfkLwj8kceN7RhjL1OElHQf1rzHGwxx7dTiVPgnU+K+Nq
pBHPuCzYN5Yc/7Ln+P3ilwYnffLGnhRwWJbTxn+sVVFOQgY3V3OMEsFpDfTcsocuh41LBngLER1d
ZPr/3/3S4La3HJoduWHf7/FbpZttP4b10U0AhmiFdUm73jvFWp5CP7Qjf3bFrm2BjCyurIwwzz9+
BdnZ7vnPN5X57oADjYCtlsmTkDCY1H+7p3KiH0ZVSwtpWnutHDc/cxPxCJYMbLH97ohvWAc7DC6a
1U3+kteYiekf4C96H+NE24b1gFTmDhcq7b+xEWFwbFJ6gNFx1DL2Th5S/hw+CeQ/v8CZTQEYqKqk
2RTjaP5tpafA8d/HJ4vfxRa2LfhdQC6wg/3352mlKJUWpu1jOFaR72qhcZwzqR8zCGTZ6vHPRBaN
4+O7JE/XTTlFh2GpWI/pP2D0vXzrBlieVqmbpVvqYD+OY0IX+/IlYhePxX1k41lLqEX8kaQTC/Wp
YGdQtfPRHBMEhbYFA4UVvdMr4ScJAYpbNwHKmBFTYlscIxkDbAnL8X+/1XGmaCDAaIUoxDEO3Wkj
7eZX5k0aBMh55PnedGu6twIJDLEIKSXosS2lIttbMqGvuETXjq3gmGLXDtySX3sE4d8u306EhRAk
jvny5fGdB5oddGau85V0MptVoT/lsiUsU8cvYItJSwe0n3EWTfejbe1MV8dmM4YvVcdDi1UMx1z1
mrUZRmO62JGs5p0TfggzJXdORZwNLQG/uGZHK7MOXx/JzH/iV/gFidxRciBH8kDdhCxTplZ1B2Vu
wFEJRAZD0QLF19Y0HAliWqAtCgVIDCzqiJfERNx4jo3eeM3Dzm/wsmzGIEEqSBFYjcmqTx6ZoF3K
Kr2eMtc9OxkVMYOE4m+B4lnW0Wko71YMp61UkP1Sqw33LUGxx6tEA7/kaO8HEHTRWndy+dJCp/S9
hKuB4wvKPBYh36a15qyJojvHmJ84XJRY7k0gNXXLrKnN+3sQVPprrHRvp/AO15YXvJD5XycV95Cu
VYLnUlNqfgh+B7efdVEwbW+U/rqrAg7yGtKKfXjEdXhsaSs1IF1pNcXQKTVghPSIy5PW2nMNKgBj
IeZVoeW7cKw5LzQcpz2pim3TfCc7u4f9bLwOFoTwpFIaGVBG8lMhM6opjcXtJM8ywXkGvS/cgYqM
dyS3qNxoOT95FSyxJLBfMYyZmxh3za7IyEMmwPBbN9LQf9RHZkQ3olaMoQxr79JUfTAza6847ONR
n80NoOrjFA1rpI8kr4zPeSY/Wnn22W0UxtIuJFdKKv5gdvVWo3ltL5RBlA9sq60T8S9DUn11b37C
OMveOU+tzVBb0b4JNwM/NO7q8c7LXEHV1w7/TCj1BNuhW0MaxaVOkOz5EUydFlvuWHmvJv4uRBhm
mZKt3zkfu1thAEXKNToi3AF7Fa2In3DCVrve5TJ6pIsDHLZ3C/72Wovs6HsdftXVbO+8xkh3Q4i/
b9JTiOugsYm1clwnZcD1OptPM86Y1wGPOKD8NMScxD+mVXchyGOw2uo2vhGmC04H2HgGm3+Panb9
oofYRS9EvG8q/exJLd+LntwzPCo8ewT+NhZlAKSwA/GMX4AfP9fwNlPH1wFm0kFO2Mt26cfmybt2
EyTP4mBNdvkCmUGty7rqEE+sdC1mFNY8XfxHRG9pXaENjcgpBoJ0b6nCwzSklkfvpDDb6lgg6/DM
sCSE88gq1OjcELnotG0tksZvcY34PQLWxTbhBcMNPHkQfy9cCj0vQODQI1lwGnZT8pNCJHXC21ee
9ShanCkETlKMlWePwkRjaM+MetMNA0hvXTmx2NJI5qxTrVAHt2/YZdqqemVfuy7c3Hpix0RkxWsu
edsZV09oMZmIZ4I72YowFGtM00BF7luPgYo1Did+/xA8DpAt3R3vscynOw6qkCsALvTgVFtphe5d
U41xK7mZKo6za4UZ8xiRg18GuMOxr7RzDHMwUIhknf65KEdmcvnwmphewJNymvy2VDcMxO5Lknzn
wYDC2ggX5C+nHk6SlTKJbWLmtXYtIYs+6DFC3b3RaOiMkcZWrya44WGeHsdUnbLxCATIIVrSfoVh
U++iTKi1KhMY3diSTkXhPsN2hQDsfQ07dfDIyRwTDxPchPl9GyFrr+zUAIlY9wtr+kPXiPVI2uoU
4Sbf9315RGWMT5rkEVd7MiADUuJrdCy2lSVLyrOWqG0JNZzCW+9WtJRKjbVe74IkfrJyRn1tyY1f
lLnlazqZtA6H+QHuvX5QU/aBRz4LFR5V3u2lFslrOgJJ+NvW7Ik9Ikhj76eIwTvV0aQGp+uhpsYl
LiLLbU4lGdxoBbBVq2jzZXp19WLxK1G2PwnqXPAFkJKWo9xEuKZyhd6NcbY4TRnb5Srw7dx6C6rJ
XEFDMLetK9k3p8kN1z0fQ0wjUQPpAQV4IPml7VRKUIC02HxFkmTQBjPJp1XU24bEljekYrJdMFdk
JTzYqbV+MTtdXDm24FWDT3MbakGSH1sr3iTI+/ReFruxrX0KGdwzBrpuU8gipH8+02mJ461vU5oL
qmQ8SFGROV/+akThaG0stBasO6DSnPHlQXRzWEJd1qCXylQxyLhuxDxxt6SQLxVLZUYRzX2einw3
9O2wnmubwEmfEPEJOpdKRd3Y8E5CtnUkWUoqDYiMRGcgdrjyZsiCuvfRTq50VDpfbHgbDbBK8lqF
tYrHoX/BpbZ+eH+LJEJmCeXXzLFxFcZpePC0dlMFmnXJcmva1H1950j5w4yqvdt788HQfYutFAej
8Qd2DtKHWfME14vih8KQe6sDk5qoq8mM+2Y2E2U0ZeCnKj2bje7tzTrT17PAagurkoI3NRg7tmib
LprtfUN4YuUwumQWx6kjpPDJnhgztE0PUE+3D1lSAZKrrJeHLNO1IjnYWk1vWpy/CR0HR9vbZ+oE
T9Zith6VAGaTnIvYqg9m0iEnB4qgdd9aGPOGcS/4KUZWDifoWrtIhcZZ9vZpdtMfVRt71wBbkGDA
s2vn+l6NIuHXCCb6aufuGBmBH86nfPLKK/4yLMVWqR1QnoG86DW8Pt6OCEgDoyAIAlP8XFAeepHE
J4zJcM9VbfsuzUZw+4avj2R5G+ExqrJwU8/NmRo/l4ZUCDJeS4/yIoa0pdBWXZ/4VWUY/oi1dTOC
5WXD4Zkb9Hw8rfpAxWcZ+m5mPJVMR+Luuy63FWYEqw7oD8RTsgoDmINSJ3Bv5UTv7ZLo+7BEGEmI
khOuBUJd+A1r8bgvW3HH0Zr7U1yXmAC64MghD5880ei1Ubk12OCu3EWm/BoFQlzk3CxBpfhg6unn
YBysLXqosQozMvcOWZ9Iz9tT7dgvXlquEyvWjsHSKmoXnECTcnjJRaOfOkv5iKjTup2snGFxszeI
/ZpszZ+Z7b1mk6mf0hm/yhAkByiwEnm77zcQysIrdpLtMBNvBlDinI2uJXgy9NGR+aNBFx+rL2PB
jAOzvNta9JFlvD4ODI9ulAZzA9rFQbghC0ibXLtZejdGJ3aEgTJCEcRgiexXNf0b07/yyX56AE5U
4oz3xz4U0/Q29UR4Zr8vWMaxdGtVW2807nxAcTPIakfhKey4OGfa96y2O2DyaHwl3P5J84aDPir9
0nZagxNeQhmSNo18oXOLdaveaRmNUMGM8Q5mAUaVJvrm9Ml8GIeOxKqXPddGwgMt0150IG27WDQe
yz0wyVkOhMGj4OCNVfmc09gnDPoXeXKqfVDys8Y++dSL5qXKKLE2huCZaRF+qDIxbz0ha8ZDAGam
uMHMl7jZvkk4tZBtIprXz6eo0eeb2QEeoDdMe5tEeiOJ1Nma8ysIoSPjrfrKeVjza7M9RzXqaDUz
BW0T41AnOfsbi2sjXUJVJMCakuRRbzfDWZAP3duV+w06gEly7FS1qGRzMGXHpKjKjSU9QXADutM/
JuAGOAHmUeRUwkUrWJzDEY7Ph0qam9Ar6biCl36IQndECuieXJE5XwduMG8mFtSlTX5UmCOfy6WA
kNXkECmX+PHYxQTUg+WZwVFrzMJjbH22K439YN5gSS6b0vBbLGvHpqyiQ5hNd1XNxday5uCzHeK2
Ge3VUMT9XfX0iMi4EVdn5qlcY/2eotC8B8K6eRKsnTGI9ExPO9SO1HuFwXqKsPdduspifjHVT7Ip
m6e+xxHZlzM8dM4Pj+t2wBO+HmoYLk2H87dzxPg8DrVxjTvhfeTp423khB+eoM92KgES9Phj/drp
at8bpsOscc7jhP3R8gbrpGU6AUvdzHd8Mp8oYZRodAu2Mwb47+EOzetMPS1ImRLS7WpKRgtAkxhf
shZowZD0lP4Q7GZs6L6k7pdglgBQDO9lAL/yD1eE27peNzMVQQ+5oDOJPXG1EV4sAmTEHHBLYy2I
0qReMTjDc5WPh0xveU7WFoiaHmz10mlbdOwH0orOKjdN5p23AHJpe7XOPGom+BAmBqQy/8Uow9ug
qgC0rTPKq8yRogaDVEQwSrGNMeld6G/ZYuZJThli06F12rM5htVxRGRxZX3nr8P8G09YmJOk3LUe
Vo1Rb7VdPU3trgj0lxwN4DQxkH6Mt+Ym/J73aLgeyddV1gXxmYg1S7NpvyLBvw75dK01Ul0WO7gp
b2ISj3CdtSYEcliT9TR2VCU0NN7ARGhiCRaYDE7VpM0mWFJNRPWbW1n1zS5XHjkrw6VNou135Kvd
rcnwy4+65qvZdgIkWT+jJuDcWfVqWcPySfugY19WkpOBPel+6ppXxLLxSyqJoEzbLE1ttrZ0UwQD
9nZV0hRm5c11aNvkCHf5mLVpcXKpvVBtBSZXjSQ6LFSwQqCHPRBJLf7ZDbYtatESWk4YQV1h4mxz
2dRPImYjGcT1tyn0Jrba+LJonYVwmZH9NNFd7GikShmB4dSrVhyzSDIwKySk/cKNzjKjtWtWl7EK
hy0hAG9VI5VgAQdzYiOyypD3MAcevWZuQdxsHA6dU9v7KBivCsPlfjTNX049yUumu+fJJRfRWGRS
qike9iG2TF/XxJuF43hjc6Lg0NTP6573b+/UHweXpcEUPNa7YXh+gKDYG+nc+N7KgMz2wExgNTeu
wRSt+iqsL5rsXinZAtTT1pA+XZv6qooarF4ZKY1S22AoxvMgx6PLGeJYggDrcNZtcPwmULXs+uTE
5s0Y3OaZ8zmX5xKQzaJr72ZHN/GsG7ncU9GlI6ZbS92Z3y9lvtXGUUr3Wwdb5aSF1bmuSipJ6+pm
UCj3qdviKV+VuqpvDUZ0QKlrp58b+hjkSfUhnzx4iG0gi7eh5l98RA/lAFt17PJbQlTINxTuy4pU
xSpx249VJ157YsjEjCZgJ9baiQMwYTCI1qz83zItJIOWmtVl4GfC5JYftcJ7Y6+yqiw33RGrZZvL
UGOX1jkBmjS+VA389OWUWefTP4PStLTFIQe83BhIr7Pk2aUvU0uqQa+VGbLh7dKXQPw0gHERD6d9
1p3lnkY685MbfIWi+E2NZGYsZwg2oUnXVmpw7B9N4W6IWRp+0LRqS7Jtr0jHJLNoNlYPOyb0wgvJ
wR8QpoluMBhY2UYl6VgjEYRhmrSa+ZoIRmKG0dk/Zjos37RZqEsR5px2XOPVo7O8UfYX0cv+Zkbp
odad9BRX2bOqOXhZwoL7EoxPdLtrOLA0GnEptlg3UekeotY8NZ2aNs0g5NfeiORGm+TBTnJx4yx6
5pIv7GY84EYxfY26n9VjB1ewuhoR6kWE65hfyfNTGwij0+d4Slq1m3XnV2gwjyKVSdC7wxYwTNyr
NDetQ4fzazGw7HiN+Nxwra9CNbUHMfcjySot33j6tGGZiLZRO5zMCQm0N6rrPyDIxUAG/Gn040Cn
cFkwlRhjK/UdyeQ9oMmw7zt8xnlBnIUmGj2LXzwqMiHrYBzE7btzK1qG8b+Va6EF1LJHgU1gJr6Q
GqNML5hz0DtEhOZ5/OnYwPlmPfaYCI7hkhVcFvTmRxlH9R6WCNHz/n/YO4/mxrF02/6VGz1HB7wZ
3AkIelKivJkgpFTmgffAAfDr3wKzujMro+N1vPmLqmKJRiBFgsd8395rz5/KFi4Pjh/vRuq9PNhS
l6vRiIbgiu+CKgA7aUS2L/SuOkidYu1VNEmjOD3YFC/91ALoYolxazoNVVi2dW5RtVtTsuz2MrZT
TEH2gJ63wFjud0O61kVZHIYu/eg7Oz6zlK/9xjaYu1g37aOyu5OdZ+yN1mFKmdRr0ZRK3nKb2kwn
LddEYFjFsBFyeJNm021klxWEjZE2CMe9WXuuZKM3LhaVTiK0iVp1d53x+w6SRFkOm4bdVm3gC+Oc
xIYK1G7Mcvlqt/o+NnE9O+oNJlrVGgmvIpKPIQK8GFYN4KbjBYmn4zsNnVK1WY+9TlIhgyyRnu1x
VtW72U21G9kACCG/EMe2lHx32Ii6y2Yn68LPRkJNcJues7kGsuFabemrnkwOJuiv1eza22xpJqp4
89hGSeT0Zb2lf2LsK+xB/gwxYxfOGKu0sH7nPswver/u4lg7tbK+0eVo75UJAzi19It3KG9XEFts
qkUkpEqcLvskVdug1SoSL+32ocr09j5rEnOfmx2lRCW/NDe2tMw7KxWnxi2/qW7mrqvBrLcu4gQK
FW6/oeKrPdZMVfuCrkfZlJfMguUmY9x8IRMCBvM9kubpPs7AW5AKt+g34nNyn9UENtl9pgUMHxfH
nsAFyFqs9IQheo4m+8RKdJhuqSEHRgPDI4F2eodmlSZdbU8EHcqWb2M63Rq43DAOk96HD9K4U1wG
W1Nv3V0IZIZcUByN7JUtWhHLmVtDhcHq22+BnwLosgpBI7w1VyVTLj5sSeLTqDtEGffMa4pOudqL
7Tc5fbkR7iyFYLCbhJjvGxVAfegV771F0WTKHttc15/0YcZtiv4RrEd11K3hiz1/FGCayulZzNEt
s1VgEsN2agGVbAxc2z5lbZgKwrxvLGs9M3A+lAxGU+QeLBZNBAKZnxVhgc/oDV5drSLcxWu+W9Q7
RfrkFq5x6ns1OpsMyBqaspPe0z5wKbfsrGL+Dtw5wtpAhB0qbvM5DN/YET3mVIzuSwHdOo7S267P
VDoZ8bSZowiDqYzJCBDgWQvK6UoSTg9NpfL16SYLj3fdE5kpiVCbqUlFtmjv8Hg96yyBzkZ1UvRY
3WokgJDKE6U93aD6ObX6ltjxpn5zFytCKKvxtq5L9U5qxSt+uuoyle2PoodGpssk26ZScV7mSV8I
dbNyU054P1I5mxudrdeu7b2EBZTS3ojx0kNBKrdOFgaGkywpNSmudhkyVpHAlGJMqtNTg3r6EMYz
BUDypmYsMvh5kMmSo2dS6PIIVY704kEm40tYKuMmAqF7IrDxaCylEXsaBlbbbObysplu0NFNNzpD
WaCMI1XdfnpKe2FehokD+yYvra4lq92sownd18NDhGVzZw8qX47l6lSF/YPq7U07U28zUstLp9Se
RCTXjq7mbw3dlW0GpmLTlFr35NT5noV/MNi43f11iFeZ8xFCDahI5UOrpjcJ9OQ58rCBu567JmnW
yrr0lM/IyLzc2jsd9Cl28a7dHcn0BT7Mc+MAIfaBlnSC3wF8XW+vt/f88/37ZfBJ4Vul/MN8vUZr
uYVbdSQQ6OI+Zi/2F9VgvfJJ6JAEnBWQXGgbBR0riDiIV8DYrbXHKAwdYNqBN25O0r2N5QM69gpW
cROgmt2awXp9s755u8FZ5n8QKbAixWo9rvWNdaj38SW+DM/uq/ED7A2r3soGLEg5Z4VHlKvJfd2t
e4vWxzrNN+7nSLtqp+6z43SRF/2xfQPtTjMyxRNFjkezonAdkvdekgC66eWWWj7uVZQgOEjUm2jK
J7IGo8eorzYtQDTcUjQq+8qtdoAQh22Y9CZW/MYj0WFS9q4sbrDdlTduH73JMh/5otpr+tbGZ8pC
wGc5q4AGTZ2dKMpTlg7yo6yAAfSjUp4nJHeXXqrPsyg2rRyyF35IUCaVgjVmnL1QSV5ZDRKE1Ipq
vOWm+WIMNhWzhOVmUhwNDB8FL+LhBUq9j8dm2lw6GeDIPFxSwFXhw8W5w1dZV9IOrHaqD9eL2qzq
Qw3u8+dVJ0qoI1a4fhI9aQ4O1LZDWLfN4Xr1+lPacmr0eX7SaKcd6HydlOiUU7nd1PpYHrzKLumX
89MfVxu6I7vZGoKEcMFDmTuQPCJRc6nRL9uMmXt/vWcObWsVWw0VYi0vDmFinBwahJvrnWE5FId6
ECWJg/lJSl357faqcCjC4cEppJYfrhciCXO+3Fz8uu36E1ibZdhnzs5wLWvLc7YF83U4h/W8ur50
K67YV9LTXQmtwobTV4ewFeV26shnOaqV3m9L8G6zZf119LaNi5/P88dtSQ3ASWuyZkWf9Gku6mjT
ODpGpjaKu4AJDSKUUhcHdj4F4XcZnJlk3qJj1Bl69AiHEI1qPVN/v7jeJpwmo6RXHpXlXb9e0I+l
dhp7KZejPYK7UZBIGCqjPkHXULaarjykyxNJ2vs/tYP/n+z/X8n+SCp+E5f8B7I/Hz7/EmL7d7j/
9ff+Bfd3/wlIVtOQsRLaAY0fZea/4P5g+k06FZpu/eN/irLpov/9h2H9k32FgZjc4iiItNF7/EX1
N9R/Ms07GvorvCq2Y7n/L1R/HZfeH9IR5P0eAR0uEjODxI4/dXCxE9dWWmE0ywZyRTzZvfemfePl
HS3QYgwPrqaTlzHMW5Lr3V0SF3sxQrGyukjdNbpOeFCVwAaeLilGeGRj860XdrSwleojG0skAlr/
fcxDpGqCYk6aAwiXQv4YymUpNFW3mZMgQhTpvGEPiREb5JCYtpPT9OsIEL2RvKpTuUnh0gW4Hgj4
apyl8WwuJPsfDV+1zWjB3pE5zMkLG0EsdlX7ntcUkJl3nc1EfY/Sth/130RkEIfumg92MQ6rJqa+
R/pQGoQzDkg1nHc59vCxr9ItbQny8Ojz7+yl65ekVNNmpSg2CUgxTwmzm1Sx0stoIU4xZ2pMMf0F
wkyQE2q5+KY0mkfdqjMeu86Id8Stv0VGEt945RDdOKGIg06jceOM4XRKnFnSOBpUjPT5HpUrVLOi
rXT4cIqybj30mGgNVOCwSyxx7PDiUJquLSPauRiyCRzJurOO4WXy4EpZ6XCe2iUHhBpcHsbykkXz
A2mAi9k5TR9c9XMkphdV9PC9oac0tyEbqJ6Ku4fYRtFCVscUh4NaBjUFtY0sIfVSMcuD1NafC2IB
A12bHrWqmJAANByorCHjTg6dniEMSCU4ulKOl9nhA60MEKHlmJb7pbdnzUp28rQazSIHNlzFQEre
fBhRiU2IR09ddGOVs3cc4/s8zI5uaNYMfIrrqxwwyWuLDRQwPokNBrNTUvoGacG7qUkPIcHLW2wl
xEQZ2mHKmOodVxDC1MXfBnDhx265UCP51wWDM6K9f1+93nt93PW2/3T1ekdoJirWYfN0vabgJFjl
A8GXTdIvspC/P8f1eNX1nuuPc85MVwv7/tfzXl+GmbgdDOX+pTbaHN/b317o9ZiENQIr7pBU/d9f
3vV3r7+B5IW4AhVXx/U3ft1xvSoSQVXk+uNvr+/nI5X52bLRtwqRkpD364G//Xh94PVpZsAtyODh
fOt5uYImqJ6uF62m4wSdXXSSclJPEpIqBWlqLMOUEkfsWSn7H/xs+YkiWvrbhYJ4CfwbbUj87+VK
ZOay9uM2GmTk2odorOTb9Xeut/YuthHy99CaC/NgYZRt1Kxc17rOIslI6nY3DadIqc/xWBbsKTmV
NDVXTiH+utP1JwOf9ZoMiQYt/tgd6cQfpCfnPZs4uQb77RdpmfuqtgMqYpzQExsnZbnwrFg/Uc8Q
ulEFTOsv+MhRNi136Z0Oi4ggjNBRpmOhWLzVti42QyXNkxC2ebr+RL0ixE8x3S8KkdbgAyaZ9DRD
JDiJQhlWIWJJvH3/us2B92T0LNnG5RFTE35rvIhCUmrs6ArYxyoviC2Q7IS1KKWvsrzvM6mdZZBU
NB8j0MhesqGkDOm1tegPZa56uj7qeqEikfh5la5esq1k+orgsGTwzD5kWOdbA1q8H3pTcZgdqHau
Zx1bnf9APe9yyMKdJqhemcU3/FsYxusk3xSqVsE6SJ9BvcJZrWVOFqNHM6TMdaz7lNWMmbquYzvj
aaITuPXy8jEvpvFULhdjoqOG1aiY4IsbT3pzkcNsHAlFyQ/Sim6iSyxNG+4B3Bd1KK09KXfgFgu6
isvFMCbwsIC/ow3R1hk9eLeFYV04HHCImxQ3W1qejeId5XV2msOtKlEfNdSqiG5T5pNCVPpJJX7j
1CZ5up/xFQMG/Ot2cD21r5ouzM/lYcly5l9/+qyxQ3ouZPtsLxUwArGoGaeW/m/hyb6jTgEo2yQY
tOpye6VCudNi+vUDcQan0OOViFlJdizSUSU+EAnjp4wbp2kEFzjlcmeCga0CkKTGuqDbBeAM4WFl
WM/XE6sx2MTaESBV2mbZuTbL/Dy3iIqRMTWb61WC1drNhCvDH9QpP2PgLAPpELSn0HC021D44Gbu
sBddmj4DW+0AISnTgVBAAV8RAle271PaZMAIFgqH0G4dCx04qqmXmP3QDkToLXhBbacv69ARvSdb
ASstDyO5YwdzuXEKsW+KRg6bmVr3uu4MFInJ8hjZsoC9/vTzxl/Xr7+YqGX01yP/ePj1qs7Hs8FC
fXt9akfvHIBzMVSM5dC/fuG3Q//8sWDh3oZ6RJDAv1/J9fmuTz/n4AEwl4TVStgx5KFfL+K3xzdF
q610pIwroRIb4ivLxup64S77rF9XWcI3qHD/dtv13n4wo61pUoJwt7hLCT0MAQAUwrkx+pqSdjau
6S7yhbM/AUl9Is6oAxWirj0772zXhnOfYL9PAbyyuX+1sOGP/DX7bMSxZZnYdhbjd0CleYs6e4D3
kzpBNdr8hk4nszOz9TjHbIazbNrnlfaieM3e1mlsYECH9OtSZtME+TjV/WAXu6iY7jsNQzjeDf5m
AosVylM90WopgTTQZTUwLgNFM0zTa1vk2gqpMKka2gwLP0N3GYfdjjCi1gnLQNMOXtKifJJuvafw
Saeb7W/bcfiSprrt0MUmbP1VFgS5KVHibLAO5Ghjzo5O1nDdtY94RzD6v0RDP/rMy90OyiKybbMe
oai4Nwni65TMzlWUK+95lQ8ozGl8idHd1VGqI4PS8gDQHNJp7BGnHuUsTlVmTxXOmVZqAx/7nl50
7xdD61E+GtoVJKh4ZZXhPgXiwBLFitdhPe4xtlDJjCOoKrUdopRIdBaSxj6yhsk3VXVca3WrkLVc
A6tru9GvERsEcSuh4bACC5caamo4dwqfQxO3ye6ajZKnQuU70tLLJnqYdKPsoxrafTpZ214g/UqN
r3gRV+Xqg62BFkHXcJ4U4in1vH2lUocULDSHdYzeMp0wH4RZ3uyBqZNEpygLUjx9rHQkjeNMAaqb
7XcxDwJXddNuJKcnazH7MoEFPtFufi+enZ6YnZk8VKmULWIj/M9Xot/ofEqHkrgOtjVFyLyt7NE3
PNCFVFBkoEuFRcUImAy2N3999a6rSRR4Z8eVl8qpwnXYEyyjwRSfZbqj11ytsoRemdu94Ej7HvXe
js5aHTghsN64t/febJDJSC2oKcToq0cNGOO543TsCEdG/uGxacgoXZVkTGfQzM1SbZ4ADkVeLvyu
/OGYDdLAsCfsNuLhxUeJyTpo1XLXAOKlTNSdvMQ+qVUfnQG1br2GdxBCywoxMpZGADoDnc6jEQ+0
8uh71prxPs7TdGcbLQz7tDnHknOJjuYOuzX8jo4T1K3U20YZHvL+gK5NQ7Jss3yeLXBXIRJK21zG
ZO/Ji5R+XZPbAO0sBDRoZNuYaq5h8EDVcks/SnJlSZwQQSrGUyodA/aat40s/u8BANXFk1Y7z2bS
8JUKxW5oVIMkEX0X9XYMnwnzXOGcxVTUgaceUJ1k61IriUXiNVqUWwtLYMolBiIXSb/rDbnTQMoY
IatswloCQ90NlIifPat7onfzMdr46rDHC8ChurEFelQbJtm8HcOKhc/EL6ij48qDioqM21kTd/I0
tgZ2ihY6cJXBXW/qdEvHx054b+cCSBQJ5FZhoOYhQmIp1JnHJL21yX/y6yhyUbESL1GRNzQiUGZz
BGLaE68hVe29bMdXSTgcuubuJqK9foJo9eZ20K2BGpA/RWYRalt9Z4+e8jFGTbYpUJWF0BuDfOJ1
J8hlVladx+ucYLAcdtrGEikpymRx6RGZ4XoVkXHi8f7007SejERBXdGA0lWjKohdoa/h/J+XJQ4t
nJVtZdkWZ2rnw7zEV0/TqRRikUhMM4055UybIg4Z9lNl2GhdiVxdint6dC6t6wGsq8P5qND1HCYL
2KDmEAIrkOqyki9GJ12NH65Ycj4V19tZjCFKopMYU0BdJXJg8gudgl7YeHtX/QG5PNzFTk4hUQiM
EGnN394ntxqKTDbhvLW6ti3aLN9MDsIGhU8jsaRYGXH1JaxT0n26BnRDE1dCUMTjOztWcFPg7ejv
YWN1I1qXLO3C3Vx51IbDkjPYGM4Nya16gu6C0CCO2qrGWetzn2DFgZSVmcZsKu+j2XlDgkOZ0HTh
OywjXrvUBLs6edWKpltnITVt1k+zqNMlYSNafFo5A3u2IhNpydMCu0av8Uv0B3cOwwdqfzDiLznx
YiS/CdefhPmDqJJrIbzf0b9CI2QfGKlk5HtvxuKRy0izcBSAa0qTHCb0cPRZGJrrt6ZgUjK77kcV
Y+XIeaNRhw16EC3b0UjHUKfQN52z+BHmNzuLPL8YS5JJrObfQo0Z0KMBrTUw52sLbq4EglgSWLD0
twQEMYO+jIk1ng5Vj20IUB+o/GKVt+h7tEK94Sw4GS65hbF7X8j0LNR7IfuzSu8SmpGCjko0ZMBk
DCeq+Sb07Bn/x262tcT3RoSiGXDceSA8jczz7UCcBjvP2iJ+orCqMoA8CWcBJzVqMQyDYbKeCvvd
zPtutVRDE61dOqnfdJKbgt6UHSaJ+Bg6dbFSWw8cbLmqU4Niqn0h62DVK1CDm8R1fHPSqs2lcktE
wbX9ULjqXVoskWFRJMFftl9ZIXaos9CDj9Y3e47Ue1P57ubDrscOfD/WFjmx7IZswjZQCu8qa3ht
EhYWLrV/XbDyz0nexL+xUtJ68PNIsESewWQt8RkIK0ukMxNa2mCu4u+yNt/sjroJg8iIdC9MAbby
8DA8ZgudPRM6HyIwbM+lrcPEWAT2wLBbLfaW3B1XcHJAhyXRmxPjRUEt6BsjhS3dKB6jgqKNeKry
+Suaq3SdmlO/wbz2OmOT2ZXRkk0035Yln2skcOazbaAcPr53dHoAqE54HigXR8SZ1N1KE8U3u5iD
JqHjX3FUZQeg/R05URpY3YIFHyBeJw0ylyRGhIGEKU9NosHMab4ZwgY2SVq+w0KjPZveTxLRhYU6
NO4wcg5Ts+2mxqISJ57chGbIdcmlI1r0zYYJWkvYnWbL3ne2PMIlPPfg1GKLDYwKvHU2II5usxoU
gmcNm9q2640n4o2XAskiumIFoz1eN+38Qn5c5Q82W6ARqRbhId7t5E7AjizjODg0G1HB47TwQr9u
vHk7gonG2hRe8E/fTvKHZXTNZsyVAlJWam7cGQ03UUwvPY03+LPmQ9Grz1PUGMRws4VP+jPSNuMo
jAO6Crl/T9OZxpdNrBreErIu3aM+SoyiOv6IyaxfCeSkyG4535Wu/C6IRlnwXZ5fRbGGvK5M1lGu
l+CTb0qidsBuU+pQvBAxuMnuM3Ljvenuzcp1d65A5R/CJcZMJLtTc5e0sxrEMTj3zC3nSz+bBOgQ
QuXUJGGUoFSPdRU97Qy1fK/stZgzQoNlQjS9AN1I3MQqR11QeHQ9CDM0kcctMuC2C1lfhzvdMcWt
NLDYVcOqzRv7Ie7NHzpWaX+MhUWHD/gAQ/EA21BtT6zrylT7jFg09bh5YMY01ibB9OhnbEo3wMvH
+dzjeaj59uP1a6k78KdPybiVvfOShh6raz0fgh5bwDo1Thq0oRx2zKGcm3Fd5DLe4xs9gx5+Ksoa
UcvsNn7jZUTB2vmbYk0P3dDGzLQ13WaveaMYbu+x5CbYfVP9W09lJrD0Od53hv4sp/rY0KUNtMZw
CV+6zTTIeYAjmHX7o5f0TIqKOHeiInBoQJWFx90HNW+ujaomRYlOdRKWZBh4wTTaAlXpBNcErbc/
1JdBj+5Vz8wDl67Xqhi7R1WciCgdYKBghGrHeZ3rGu++rljosGGSihyCnDkunCVsXZRKX9qQqKEO
rkxqscNBYnHjtFQC8Yje2rlKrlmG1V5YF8v0jlbenbWIl8Oi6sz7BD47vNUjDNJ2575MY4ubsmyf
K0/ep5X5XBs9K96OyMdCSe8zDZxqVE3WOltrMUb56J047QGtYDYEaQLm2fZCShvbaZRgb0J3VynR
WXVr5zj3iR34FR7HQ+viOtKx8LUFKj+djFpAK77dWPtaGwgI6IubrEXJuIwWVQV8VhihsWup8kcb
OeivWGmSVSgR21eGfjMWIFiGKDVYSgt37Sn6V4WC+cgmCBAmxf+KtpU3WyX8vX0zcjgnqo4KgRU4
GWnpojd8Hqhdv9gRkozRcGdadT6aqeLLyB76OoXxKIS77dz0PtbBZ08NjHu6pGZQie8kcMlTvaTB
F/2qT6oxUB3IzG7lsvlC47hGV1DwKRb5Brf4bsyZFIl6YlW0lLA6UlzTfM2ux16lrInNnISy2iad
qx/LXdhSXLAZOoBTpash0snGCm+FY57TxB02nMnWHqH+o45IuXFbdxVOUIoyorodT7Tg+ko20+2+
RCriEcpujt1eJvkOPcvRLUFEDnBCmVoXVr/tIGM1e3KlGrq3UrdY5lMiRUntbNlW7gkT+BGqQ7aL
kX0zkiOHKLAH4eNm8TF7h7qfUSQiLdgOzIVrr0/HVe0hEO7L7jFpW/3QRmx6QFRrx3xocKFgQDZV
8ukEckDMQBuUnI+abWCwrjuCJiC9iGGhm/U2tThcHv5i3EeSGrQh03vvHIa+LTZOPLEIXhilGSeU
RgYYfJAaOquF3C028zUGU6bAKkEDjJEKAwwtcGZLYodVHx/2d0fVY1Ta4i1Odi6yVyY7M9lEvfWO
XJbxAyaqloYInR3nYxJVtnJJP+4kfOIeBYZHvXkl0K+vpjJhxsJVyjvG1saw/WmWu2G0H5sQ5hOR
xShCOqKtLIb+CnWFQNh4DAv3WYRNz3tcUK1ZaMtGz+ZZLXRg4xUCtza6I8ASBRTC7VFV69VcvxuU
rLX2ucmwX4CnK89zrEx8RK/pFLGbbZTPhiKFpo7GqdVqPIUzSA2xcfPauVcyiD1U3w9dMVaUAaeQ
MoT53ZvF89SC/s8jPLR8h3ALG4tkoM0Xr9XzXN+AAULYGRXlBcNWvZlZm6+L5rmAx898QiHHUbJN
Z2LYy+CBQYVGPZAnblDPargdZP5oiLBfjx3LUl0tXmjQn6IZnsqcziCj6Wzr6rqgaVRN2V3EJ0aN
O2GevxiSJXSnUoMYiY7uPfvOrJMfyNdvh3x4RI3prImCpeXdAVHnW5mw4RrWxkcLXgWTmo2jIGZD
Oht2szKn+DFjZ7YHRXAPzeZQOOM2dvVzo4bJlv4f6WJIIJMYnZCRb2hOPlMVxRJpdvfd8iWlHhlM
7BfRsZgHCQvvKB0//QSuvJxqJoJSOdGmM0JvE6NWTXpSo/vI3BIgt3OJvKL1DmHZ6zgzPVqqW9WR
G5mYz9IWhLpZLbuyaP4xS4SsnWLyxUdRV38LxbA1Ivmw4IZ7MX5Zcz9uI/zojVtj1SHiDxEZPERj
wYWH3g8QEmRl19b7bGQaEbcJEpOsnVY0T245Lbp1PiE3QhmBNzZHl9sus6M7KReVxqzv1Z8g/RHZ
VY8GZq5NHGK963FVN216p6rmo8zGJbWxzanZOy+1ntKENIvJz7W1Ay16Fc+fmgmvYSQnL2o8VKMW
W0XRmLoPDnVNnHFyQoKCfXFkpyPLWyLMQr7XHq5SifG5MrLXxjCqdVRpBopfs/U1naotNRbSTQvP
2+U91ikVD71wpr3ROCyt1SAR5pelOI9N1t9mCjTRMh0/CmDhvjaRYmkbCJy79kx5MsBOmu2U/GFo
PxMU6QBLjXd8EFjy6L1qcY+pX23VvT1+scZMHhybbiMh63jLyn0/EMnE282mXBKxmqxTy2LTFvcs
n6mC+XhK2qUr+n0elnwME8GSw4q8blsqL8UFS6rnRziGA4ANvDRG7ApEFE7ZUttZCX9+phpfqeiL
DSKOrw7K3C6qe5h6KCeDqQ9pXLG89B0GT39UII9lDGiB0inUJUUBYaskYwCpvWpPDRkqrA/RoW8r
V2z5AvlaIvuDl8XxHv/vxo1xb6cZGvCknp6mDus9/XpYC6TddXGN+nNISEkz6UGVbr2Nel5xac2k
SRZafDKVcwvJi+V1fmsm7WkqKB42TooIjtLxwRiovrTGS4lCb01CFf0HG9APy1cLFy2kYBPKuAQ3
oDk7vjFUDbr0zsMJg+qvadDqd0AFcmVTJ9qiuPawbGjepcvUN9tSh5WGvXsYSu9k2E9ZjB4ra5ft
UYJNqFD7gPFpm6vFBzur86zu9Vlxb2Xt3Yyo3gJvVN67ilrYQKVgO7m5sTKy9qzg+1mNWJHWk0WW
WwmcnsTPm6H4itH9+Zbc6y3zZmsQHAKSg+nE/BbbfR5E5YORXWQ/YRYJEYNXoejWlQLcSCnMkCiq
CQowVQZFuXeNnWyhOjRaC/MpJSV3rKibqxeXaum2IB6HE0qyqM+Mc2zaj2iHt5bb9ZhWMrKJh9kB
NIl8FdQPO+iTHVLuRJ5dBkal3RXudLQS9KkVuvF9nI1nHXweSVmUHq24RDpeUY1GRNiO8dqIi7s5
1T/oTem+A1d5Gjd5g9RNS2Oq0BJ/Yax+NpEn7hmb4feGFFE8Gv1LENsmY6O0JuItdp3sEudYwPCq
YCTHxN8LsnGUfK/NUMV0Y7jQ+W/p4sBbTxKNVQOqx82UUage6pTvYgF7fxxeSITs1nOX8ganPfrB
Dup03UWAq6lB6JzU6G1XUZ3FezI5zx2R5SEIvLA1h1dnsreKOshL3GKkN+1O2UwqGWrjIGB14Zja
lmQ8HSSxiSvaA/2WWZzyZzt+OJwJNCR2nRoNnB8tegczEytbP1mgGnwxlU/90ie6Sqb6RXNl5dDK
f0qortev9zSLourXY66/4grFTf3rY67Xfz36120xXWxsEbHKV4EjFDCp51U+J9lGcfWH3w7z81n/
4yHdDCi5OrV68PNB16MzGy5ZfssL/u0oi3YPuErCKg0fWBSGuyF1BQve5U/89fp+HqdAbQdF2YNd
tvzF17ubpidfi+zpP498vf7zgde/pHWtjwjR9fp66IjSE0f497P8eqrrG3e9GuVFRNAhDt3r1V/v
qGppxTY2tGPcKE8hEHG6jdQq46R6B5aAk1m1ydoQsqF4N0T+kCnsXAZmzJHUWhQ1TLo6ntt8YFPM
mvnuBm6NGrgjGcSJQZiHCudPdFTCsPA9ZYxwSacHpia+seXHBlgmNeryXpI8MTHM5xmYb9r3MGWU
sE+CcSI33i6KJ6+vd5OBnsVCTz58DhkadGvOu5XVpzeqShkynyCMTIoDQl6c0CUfhzr5trQwmgnA
ctJX58qYP0hIIBKntk5SN7ceWhJIOPC/NwQy3Bg5Ot9sBvZtJEIGZEckS46VL/PwohoMqImDQsAg
yY79ESb/uXKQ/bEA9G6h2lFzHRbsD2SCxDvAXcjXsWF2q9je9vTi/SKLzmM8Dyvbzml05/pRdvkn
1vUyKGlxGZWzFireQc9on7oCTJxIadc4nLS+kY17JradUrlbCmnYhu3pw6CWN0nlFZ2OQsjpeEKa
syI2jX2vC3jdipttRdbGOoqMDfrQN2Q57By6TQiNBIEXOR1jG65j2dAyN6vnPLO/SmmMwVBPX9LJ
4SKlJgO3UQ5+IpgDsQzn62F+jYT+WGYsbytGMswrFXExL71KFXQkLA7et66r8QoVs7WTKeDtQoMI
4jY00JN4rtAdudtaRecNUyAMYy0gPxmEhwGjqO8YTYeM7UbvaNq+k6bnz0r/WkuyBRwzfZQh6wq7
SlY0e95mkGEU0hzaUfjmAtFnnxOTGuSNBaWP1VWLbYneVA9iE2oAJc6a6BCcgHTl87m4YRjD4It4
weoUZZXkFi++9oBphndw4ix6ZIiJx9Z+liQKwRiygWZk9aabNtxLmwlOOqLw8rabved2rg4gVj7y
MQZLQNfSjICDjcitLS0z0fI40L0XzZNdOe1/gTz+Saekj2vreIVMF0SljeLkD7ZXFJpTFvcUp2C3
Gn4+KN7BSeksxFp2yVTUHbEZPlr4JYhmLsj766JwA7LS3uY9Ub+KsW8bnbDDDCSDEP1RyxXvzhwn
f4yc/DblRCid9oGhQPyXF/4n5+76wm2V0wEIsGFT9/87xGqOi8aeqNHuaQSne8W2kGtQzvNHyBuw
NMlKagGPkHsf3VpJRJiaQY7Gb9LNy0/o6v8UPcFicdG1//uPPwmFy2ug/sF/ixTSZZX399cQ13Fi
j1EOG6vvpluMMfuUjNU9Kz9t5YEA25XgczAkPrigjM5xrx5AyUEM+S8wyT/h2tfXASjNw3Oquppt
/0ETTstpMpvUEWjSQ5wgeHr3i0uiVRkEZZu8DjNy5TKzHzVXkKmeaiNxef+HvfNajluJsuwXoQc+
gYmJeShvaUQrvSAoUkx4j4T5+lkoTffVpRTi9Pu8VBSLEssBiTzn7L22XKoS1X7QaGflt9WJDf3i
AimTCGa4XqVc0YkRWNuSZRpFqHEOCDMLbAdjZd+cS60haFMwD4exSlIm8ul1ERkvrqfUbsCBlPiF
OF1uiNIWpzadnv/+8f/h2IVrA7MSBMZMFhcob3/l0nV665FIF8q9a5hAC7Gik/lFWoghxabE0BDa
Ew6zqqe2xG/jmOWeDELm++nEtn045Zkkik/v7Z3hZGoPzwuHqQzxv5aB2uKdN3ed2d91AVbmyyv/
//LoT+TRBvhMvqT/8b//1+vwP+WP4jd59CYt6ujt5Vdp9P/9P/8pjdb/A1Gm5+qk3M4r138Joz3x
H65lurM62TRA1opf9NEG+mjyATzX1F3dgR/9X/po0/4PB5wnUjtSrVzwvM5/Sx/9AaJKSp/l4C81
HGeGqeqX9eIXUKLsB33yyqLbOUlK7lFWR9daXKDDKavrdlAGQLQwhEmkJacIzMyyM9EtArVBdndj
l1N4NLvuSmuxPXolyEDh1DneJJOWmKSiIKBr3xrqDHAGiqeeV1s/VJ/lC/BZ/IpWR0AOAZb+OwsJ
65lpflhKqopWuJqGdos2EqRAF20SLWPdZ4lnLEybc6pMOj3iDUVA+hnzcea2/8K2/vnkvufocIdt
vpIPT15bsTKMzGnR/4UbCD7bKrUgR4whZF8KzS6Q18R0aPi9Md5S1n9Gef3T8/O1+RbsfNCTHy+G
k0FC4khDaZt5zY1l9zQcerKGGnitMEY0xu17kgRWepQ1a/BI0WfXkw/Hz+X9W7x7m8MbMuPHUJJB
MWpEoNJuHQTzy7iGdVXnbChHx0BAiHDIslq5Eh5gNeXBp2DZX2T2FoVCDs9lYZW19slH8udXhA9h
PrkMrnf/XmLbgULEKtt2C4DTpUMxsGM17OoTwKbByfnhi6dMxQcLYRe1B1v9fz9NIz2rURVycqSL
UPc8hmn14MaPxLItE7eVB13mwdXUEH9uKgNZCs0JUQOSTkVlnkoLNRzaNfcYIwT4hJc5H3P/PiYd
02B9MPFccEja8yf0yzntVIooGIMiv6neEONbjAfCV1oeBOgG9xEaraUbMC76ZdW7+X1n8fvH7pgm
Vg5npsyT0fAh4CAIE8z7cBO3sU46bR6QKlLqBI7+/Vn+9KmbNlRXTzDGAn/177emkxQWG4A3tw3a
NniqvI0a+/sitYzqk+PoT5/ir0/14QuGUywr6aRU92OEFJSRlOxinOUJjW5BExFAGR7T8fz3N2h9
IJ1yQjmmJ4BHW8TAcAB/2CFgLXUxGHBCk5HRLUKtzXc+8QQtepbNVBLuo/zrMGbaVpb9fQvWZz1W
asfSwFhXExgqGT2ve7Q6Wu+adOPIz5CduVEu667X0fIdh+RUOYO+UJ2v4JlF77W0sGwF5jkYsY3k
tXxvDHfajQlzINoeEvs7TU/kNgxUZXtrdNo3G83C7pN3Pn+gHw5bS7eFbrhsTM3fDlvKNNcsWk7c
1CQL1BiiW6vNLZQEvCtUJ7ctKvaqV5DalH/fpBhkYhuBRK5IvhwYE7n5XQrhGggnTWIqKsDL4OYs
cEUrGTFsVhws5uxDIU69WqYObkcxEQYRYmzVV8ZkWifHtOPz0LyCt6PG9Hp9FzxTrsV4SzoMwPHT
39+yYfx+7WJQz7VrXqzYmZsfTtUYMkQyYWzdFpXI1l03Hfsq/jEUY4EV9WGK8RdNnUd+BkqcHd5j
QN7OO9k4V4BwNuUUaydZvOW4M09EK5gRtXVdGl/DYDIoxtFw+fAGXfp5S6t1N9JKxb3fBTtf/x4j
3n7IhlbRD+A6qVU0IE1Ws1YhlrADnYZ4mx0zH8FGp/E7O85uwQ3c+mSltN3JSIhlz0dEjpY4m61u
7HPkB8MxnqS/tEJBq6SvDn2nbmXZP3jqSE5fvSyIo18V9p2uOw+ek97VsePsfJxUIDOw9ysvWIJN
SBNaN7WtzSVkaa0K8AKLzo4eKbIxiS+8dthMnnzAb3TTCXVdu+UijeByA0Z7HUuTFjXmHXbUFRMF
PJJAHEzvRjBoybSdKrt7CiPiprT2WvbRMWnsbDOUD1VEfvJow5crVHqw9apdxHQPF6NTm4tUaV8M
yMiLwn8Na+e1EDXT73u3aBxS5JxvpuHe25P9LJDmLBij7zMqnkUgmNu1jAHxwXcPrvTwj86RBEWG
5Yn1irFw3V6n4fjJUfX7woU0gV0rSzHbu99qjKGRTucA6tl24MZLMow9lWjAQIb7YCAuXIY4h1Ok
dH8/lv/4rA5XXUd3CA/yP6xbfs3R4U8Jl139sbH6265I37vavRom7aG2k6fEd5///owf62mWyjnE
x8MriFvQtc0Plxy0U4oWRcfey1ZEUGC8G4f4rtbaZl2/MCSa4JQcITTBA3amm78/+e8nLrR6c96e
+4SbWO6HE1d2jorB+vN2RfGMFXoTjybIvwl0dtmaB73dCe2NaWL2ycdszKTrf6+SPDGEV/a5FlLY
jxVkptMLb3s+55mtiOWC4WSWKWRd47BP8og4LNNdOoq4KYxxV4Rpo+fN0xdXPZKx+1lSyMcMhstX
4BEI4ZmOMASXrn9fj5NImwy39JvtMLALwvO50EGXAq2jjYngizOzbwgbEyh3pF1cY55ZYQBA5BT2
9wWwiC3j3dXfvxnzT18N+2HDYeIOtMD+cFjAX7CnSImGQDzTAx+trUsXdxWu6UfoIu+qIZahqQpg
btiWuO6lT9iQv4wi0E9NanxNBhTTO3hQh5C8kEXSob2HM4NCjkZuq8t7IzbPLRTgK7YiaktYS9AG
2bmawvfQDoY1bozgky/9Y7fk8jH7AqQ8Ck+fWu3DXkQy6tGC0CLJ2J78bb5qZXdlENq9pgXLRdlI
iqWKMW8wgGIqkg7JbmqApDGd58TPqNYa3X0xJ7YurspR70BPLss5qQm8KqT4lehTINhOrqO0htrU
2d69bhY0aJkfrwYbLWntn/xBtDun4A1LAgQsLqtDmu4kn1ER4Rr9+7dof4ib+vmW8e1alrBslrP5
979sYgOMUdno9c1WQTxuw3AXInMVoTbuJvDKqq3g9oKwD3ua3V2eM0QN3+MInVXIhl91trZjew4A
LsADQgHYL/hspsWk0N4DTXzOhqoDFEAx24bupk2/a15PCFjqHdLcaBgXzvsf11plJdNR01G0Tc2S
NBeVHDzZS2ZyiP7DaHyZmgzsZELQbRoADjP15q4v3Le/fxof23a/fRofzjPoP7i3ABWB0TVAAKXQ
nbADQWkSWb8qkTWuWRfKJRxMOtIK0YJJq0sI50HF7fXfXwsG7N9XIDbgXKRZhQxmzv/+ZrxRYalz
ugY/m1BbML7j0TaTpy7w125ljKfIUWJZRiA5agBkaOmNa8j2ybXwy71vE0XKCz8Fhc5HWvotpep4
FH5GJ28C0oyWAMVEXqF4T747Jn8kqhCmMovZk6aEbqdycQX29j1/9h7DSryaxByAqQqm315Cmq0X
vad5O5I5a163KXh4J3OfsxJTgQfnBeF2MGwTpFCjpe9DkyXKQ3G8QjTvbwYfvXakP1l28IIA/cHt
Yq7tEBUJunnqcB9bVRidosoCRSDfPCNOD598tr9/tC6YH9tmD+wiMPrwNc+VQRLELKeenbxIbOYr
bdJRgEzs6f/+TH9YJGlFI9GjUOavfozbI7DKzQGxNNtS5u9xWUEkLXcsnTdeTxJeSAZSntkhDnn7
/u9P/IctL70wDJSzc8AV+sfCuQpkR6ifw/KcO+sOGjpcKeiRSdu8mmD4FxOOPGEytHBzbBCO1DEo
zH6FgH39MkmRcQvvzXaI+Zrwdy1Rx8Z0cTeByxzr7y/1Dwc64zoYBAwbTLpw8+9/WYLQ41QmwEsA
iyFpzX11LJr4RenpzYB4Moui9/+XsMz56vTh+k7Hz/TBDtCa+y22x1ca03TIjVtDdVe6BV9Z01ZC
EB7iipOELLuEaFVuNN/a0WX4ApIeGQFBdgxV0YUU9s1g1e0qpMu8qQM2mlM03kcgf1rtsy3Q7/Ua
X6TDpZOATGH/lgcVda1yQsWa1HtFu9JLQdpRIpgq6QnGsTB+//u38ccjlhLJm2Mbf490AeaWyKwb
yNnJz/hazsSZtyszd69YnK1FyvHLAAOemPbZAft7Re65EKhsDle+EMZO/z4MYmCDhQFZbJtN7ROI
vltye7RlEGJKIZbhmnIFLTv1ZzLgl3EllFiMbKtQ4f/vA5ktvawhS1ZXG91LDhNS+U8ulX9oRfEC
BcWjzsnMaOnDqtGPnTOFTcIZpdkvrCq4AewWUH7ZnKkbf4QRu2NlexvXpF4T410JVjmwp3LNsHCi
Q5a+W/Mk7e9fl/2n74sdMt/UPKazP24NW6lIsETNsx07GW/0bGTKlDv7lOTZ1TCyeW2g9i/jSOob
qXS5YuO4L02aiF3sZTdjts1NJ7qzhuFHF6NW6wx4s0EDGys/+po1HSsvvJpYaU6VX3XY/xzG+mw0
r3KuC35snFvPILHUD/3zBCiNrEe2cJE+uuvQ9dVTU51z5C9rOKPdlpAr4PuD8zx1abHXrFg8mpV8
m6ponSgj3PZ5OJxTg8uaVU/lqcASX7EH+PsH9ofPi5BGJmGsieylL/HPv6w2oeZFo5O7RFMg3iPT
Kl53kDfWBBfhpOqc+yjsbuGbv8f9p03sP+y1fK46gvA8Q/e8j01sVPy0+2sB4XpIxS7WYUNFWhBs
TdLZl17hGvu+rg9KZf0hhZDGkLxyDuFo/fdrKmoprLtQYSxey4ddbpmXUwv8lDlcNF7XYKoWVaLr
jOznFLfQeGEobVwBwT/FtvnZVPlPxSRPTjeXIkbQy/9wlpsTALKi48lbMTroIsOt6RXf41LKUyYr
k8hWUtrlNJHkJDdlWIWfnMV/WGWI13N92zVcYNUfh8PslPLWD50KX+FEBqG/hxwce82sdMoYWOqf
vmNKoT/UkuywdbShvmAa+rGW9BK76ORk8JzAK74XJg6jHpbBzUDTBrRnfZfmKl1dolU0B+1o0QVv
lgiBjwwBauIh8G9i7QWqTbjuiCpe9FEUAqmz5A0451ktbC9k0WnLVoQRKRCW9uAFzbKcjTnsk5OT
lgzisaHF1OhBeWeG6VODdWcpmjp+aQd/Y0F6ucWnB0nBKhyugDplL7TKh7wlyovoC+KDzMF6Smz7
u3JD4GnmkHOmd95ZGvMfso3gJRHaFk4ic2j9C90c7d4O2EYKALQzaYqMqC44B1GKh7awtRu0gPXt
ZAaIZnrrlsFG9dC+WwWOgmhQ7pNnPXaTEf9Q9PWBXC7qLroXVBC3Re9o574O1BJSBTW3Fwb+l1ig
kpFyPM6EtGkajccGpWPI1tN/Dpo431qioEVk2vZ17qeP7GQ6yBxyuhpM/eiUnXFoW/8bRVByLnE9
nzwAPAuukPnjgL5dr2WHanTyN77Rjl9D9m3Z2A4vduGkrB1msmpnkGFCIM5yHLviLo7EKzDJ6VVP
ZnFf+rXNIm2Tm3Z0HkUXnbuhfStHVMMoM0nK8LIC+F4JXlDaqSKtajYaMhOvV1GCJSU2ssFdR4CD
RGo1h6ko2dV36VOrxd3WmH+6PCRCcuWmAEsKOW3RFVf26KotivYw0ia5PGR4JQJyz9wSzNMTXcQN
7j71897lsSAZUCfVARQi3HuJ5ZxoPbqny71/bnqG4+uypyfnOSWSwEhw2TOL6Bz0Y3SWNmKnXo7V
WgZJcQwHXQPDhy/qWIka0V5B9TIF7SHCcHi43MPcmK7TFC1OouR0rRX1dI2vziyC6vryCJO/8RrL
MtlIU7Ir6jltInBu/rmpcHFE7FWuoHGjT2iSYQv5I9k1Yz6wxy3thyEBc9SKbIuSZ1pgurFBQ1NS
HXxVPaIkLTahEHKdGk5wB2FgY4w56IKwgAiOON/S2CbrZal9aUvC+JAw3KpUtOcizrUbo6Z37Eft
Nhg0a+VIJ7iHBVUdwqaBczD/mLHFP4/k53Twg2ulEUeF0xbaILDafkw1DGdRd9MkK6HHR7SqwW2V
+s6i0YZ0r8oqWBqVW2xi3Y1v7ULFtzSY1HoYo2k1jS7td1eFR4I41DGY0DC1FtFyKcCVbVmg/ULy
FTy6RAksc/yt7K28beMO0+NoG7QwpJrOuRZMjxhaDhok7ltUT/Vj9i2dH7SxsuzhUHMylGJL0Ev1
IGG33LltjmLYqB5IKqtWBNPk9MiteO0WHSM6SuJrt4ms68s9tq49tcZCeE0Ec79ljxSPuAhENYmN
qJJvVuo5B+G17iELU5fj28YYGxRXCjcmMpMWIS0Bohnv5WHuUS4wFwpQIFJt4twy7vQMFKWmbjpc
D2sfDebWR1v3AJjKXemDJ7YWuQ00pbp0NRh9edZGczoOZbNpzKNR99jt6NTftsCSv8nBflZdj/k/
z6/d3rSuiobjpDC9YaXVOLCaHlOBW4ZvoZuNC9OWDj0IvdoU0kHChrSeirrN7qasux29wf2KkSJf
N6oc9hqck2dneHQckT1a0ewx02gc5zGIyKzyvnbhoTJH9xvz34FYoKndNZpMnh3cD838uGuxy03L
Fjz6wLJqeUXz4NrauDRrc0RVHJEPMMWP+Rh9YyFJv+UWhq4yuYvNor7xsKg+hjGspCh7HLq+u7W8
6ByOj6VdGfde7RfXXjY8yK4OHuD/JVdxq71efkrtKDrj4M7JjJ5jMHKNb4Pe6y0XmYWQbnDnzzdj
S9ZCEU72MWUEuipjs97hNGpXE82lXWka44MfuDY+xtJi3laMDymhe+tUABHrSQytiri56wgAOPt2
9KWGNHPXzjfGQP9gKDxi22Uym4cd2s5YDQ/9rGOs5h/jro3vorxcub3+zc9qta28Qex6138erDyh
XnM5F82EY8QWO0Mm0ffmB180Lh8NoHPXe/ZN4ArqcWJh0sa5YiyX4YRPPNyyLWOKHi49C557cgih
WDttFK7wRgIV9qrx+nJPhWxkyJybwWTxZiSy5qYemuRmyMrw2k0f/QqCWKYcQsktaR51hSi2NOnY
iEpMK1dzzYNrcO31K3/a+cSZgoHQsGRiHR9FcZRGUh7tMtPXTRP7234k7iFxcAEQ2nRrRjrsucEW
x8r0ymPm2hylAkrw5WJX2Pw2jLEY0nSdAMZx4zA3MBJf3+pNLU82+HpPGubeDoKXKWqP2OmydVz9
KDT16gYG1xz6bLyBow8mpEvDekNF7a8KMawj7GVHQ5dy5aDFhIicHcxx2tWUEQsH+Jym/C1+kLco
Sb4kSQDuFaC3nKIfGq7hGkm7o/X2Om9sXgX7PjUQaim83WRODF9JcWjC5gm7/iIw67dYnYgb2lLA
AOK2v6rI/aLDssFq3t2ynV/lA5IUFGdc85UjV+ChliRDn7yufTLH9mbq56nyzAiEoIBN7LUIbJQk
YgF6/Mkzg509Oa9gNLc2yTyDeQgUGsFEe89VdDWa3tvUYsLI0WtqMmDTCmZkWaNrJJaiXDIKxXYl
C7Um2ZdwO7CpFEPxwSimx250byoXR7WRlvuknvYWNikFKqGjZErLfg9HB+XyAJMsn7ZNpK1HZW7n
WC4nZeQoRijNWMks5quADG28kFiQKPGgNjVsWR3eVpmzV9aTo2pVf3LLhwTr+tKNnS+xrSMRb2w4
ASpgV+DQrw0yknYi79Uz0moRkeuLybS9zf3gC4LJCiDxaGwbEDpLTc/mJiNR6XTjqsK7TmPE/dOE
WT/3s31LfEtmuZhacu2a+LOXaHI3MPeMlV6PvCHL+JaX+hWtEkV4yDbXzZWYqD0huLyFfQS2Rpn7
VnF8cU1Sy0qbQCPVtbcZgayZiR6vUISAASitG73Gadg4KZJpwBCp+Wx23tXYIPxRDocqtFSihZO4
Ieu+uuqFlm/0wag3jKoUKDSim2RhctBTR+R1GW0aZfrH0WVJsGe3tipXQHXetdzSl1g5CHicfAI6
plu98amQDfIRA9dd26ZWLGENyF1CQOqCxj/YYpwPCxXBVhkFQwt3OguwQcSYhBFZW3Jb9ZC0jeih
naYWP4pzoBP4DqS9kDgqmi774cXxu9UUKMXBvc5WLQ34BXyhjO/YVs2jq6xvlVEiMCAxx/liX0cg
UDYSU68LGXE16H5NYJrGB4ytKtQcYmNjwJne5hKyrPddelaB3Eym+4KKA0wNfM4NHkPi+DrFZddw
V/iKvEU1ticrJjkg1odnx9C0rej767pUsL2ZfC6Mqj92BdelUol9ZqL/DtC6W1Kf9k3VveZcAGNS
YG8BAVwrssxgIoVilVflcEz6cThe7jWRvqql3+0xcJ9p59hbQqNKcukg00aCMpc+o2OU5TH1bA0p
SHj0c4hnlT5D+CM/XxU6PWMvRsidyfrodbJGZdBIuBcOLfjLg11sVceylSdrwDvF7KY6GlpNR7HU
8er4CUxk6ptykfWlue307izmJ4RzUB6Bx7F6GoPDWeotiqGmMV7YBDXP7yJEG7qBDv7KaCA6xrMF
1KV2X+QRJE1FsibLFQkgqZ40R6eKifHOZtlHjQlcRd5VkSQ7QIIwOIPsuyLiZQ2ltEJQTVJyN38I
Scxwwc8xEWuB1h1DR4y7AiJTyLAdkny/zzwY2eTK8A8oAg9e7ebAgwCKe363G0tkIz0BH0tLmM3x
csNccCMa09/VGiauBhly3QLv2lcZ6QZpyPy/qr38GDnaU60F/aaZf7o8RAl+wi0cr6c6O0ZFlR+n
LMyPHnHkHhD/hdUhLKMRVa47aA0LYtmwC8Tzp4xVDgRXOeVHXl6+nwLO+Taz9jGozyjU02Mr65R4
du4ZfbidnLDdJXn37Kmg2PBTcLjcFJPAzZ8bjznwOJYTByP8/Ms49VkqL3d7J17TphO7Kh/lcQTI
dbzcIy9pR7YoVRAxaI1t9LuoVFtRV7ijVF09hWUzbH7+qIXkSXBIYWe2QHxYIVUeSLlLWsLlZtSc
6DgUTyk+7J8Pe63tLXIXBnk/lWmOadZqqDUIzci6DlMnGT0GhemaYYZ3sDoFhV6CnU384RCK5lxF
Wy+vPWZoes/Ek+uaITh80tbSEBkLzF8Z0HyDCm5t9iR1TuCNIrTN55SO1RlfBPAcXy9JlitNTnLM
VRBV640Mf0yeERxp8tXrNKkJIMj3sVvhrw6wgnXkZY6aPy37BAwOcbg7bQ6CTBP9te+0HvstC+uo
+2+j2W4GjziaBIpL37f5EgtoCH56Njh5FyvR5e4U2UVz5CTOD+7lUf/ilwJeTw7Hxbc0/wenMuK1
BSVnAc1wPUEy2nXz41aYG5wU87/T3c4jZ+Ty8OXm8ucv9/TewhPjJ97P3/58np+3l/9aaAYsm04j
TfHyEi7/qby83H/+XFkLF1AYiOt/XttwefGXf/PzlTgjxE1zEj9f0j//MAxCUpEH+6m4WLsuzwqo
d9c4A5dpWbZ4vob2cLmXzvf++fFy7/LYh3+HlCPdQEl4uDx+uekl3GG0s//5p4RsiA4cwuvLQ1OU
Tus6K743LVkIrofXMvOFDdCOH/+5IQ+XuKap4tu+3L14RW1/cFZYzA74+2ok7Y2z9HuCPOuiOimd
mEk0lO6qnJxmk7Rxth0yohXLAZSHPs8Ch3jEcme370NstMtBGnCUMveVC1G50Fmct0kd7q0MqoyQ
nXXTjkYD3SQfzq5HJV4y5M4Adi7qhnAtu4Rj2COwMpP+R6oP+nYKwdS4xL3FzkrrmPZG+neP0uU6
pNVBnX2Xia/s2MJVzUK+qDLMk01mYS23WXvcJP3RDO1V7Zi3CFaQfQ5RugrC4KmgYw+mYdI2OixD
X9w4hr4phuo7Xuv0EIwk9grToPoP2oc0pqTraiD/5MVvM5JMwpowYt137jBCyUU+VaRmmphuLKA1
EPcaGQSLnuaJZbSnlHCGpdfpxCWh9rNc3L2JPSysniFwVPiELcMcUyKrl1lafY/uelXdYpYxFyUI
styXN1Yx3IA/em9tBw4NDhiunz+UMoJt2FJ4eBYgs8Y+xMD9lriLV8GAwoLCbubfjeizeoKcjZai
VFNrg6iuU2aVX0lh7vT8S5BU/baWnreiGenfCFV8J5c2XCde9VbK7l5rq3ENNbVcRvlwlHH4koEf
zYDp694sS+wgM9dhvSamYyuK3D/KGm1CxN7IyHsN38MPCFj409VDiHzrizTYzpRRcMJA5R+NcU+q
NmokSz/5fluuEz+OllFXQI6rsnwFTt/g8nwVl2+FLYd1Qwm8MRxJFJBTpMspwmiqdAW+QtbNIkv0
RTpKKAFNxcW+TmhrGcmVptVy1wQTGAh+EvbM4K89CBUDbkBH9bcWwjNCQZ60tGyOwu7IHI8JIjXs
qjinUblzlK3vSQPe0Xp61HgJR4fWxwJvB2PAwBvWk53am4JkrV1jli9Ut2rFDKfYSmGq6wgvLJAo
YCOM5cuulfBfRL1SjDcRpFdMFDNBQVhQu9MCgxNCd4BfRPcUNOM2Yky0iJnLHgN1i47JZ2fC3gCp
wdGt3QdlelAYRwyHgDoBtMUdUW0TgvrlJfUJ+lh5ysmrYmxcsg8mpgLKSgP2uU9RRQGTil2u8BPs
TCuu61NLf6jxUGbZGeGzpSNRp/fe82CU6cEjc6Krr6tgG5Pji5/VvOokHYZm0LCX68UVBFKkLo4B
Oi0MYVyNBJW5TuNv0b76qzCxv/Uplu7GxtcZEot61THApaxYTkb0ZA2IS6O8c1ZxQeEUFmxSa4kb
L4USp2lpQ/cjKlei6AF2jlDACdS5ccy0xlhIT4Y+177rCIzSAXp2EalBY455a87PS2emTqIDXZcz
OZvEFWeX6i+zBqzUajYjfDrUdXT00+mdvL8XrYi+akX53vWDfeiMScOzLrGpuci1sqncwJLJOI34
//5AXqNmhK9hFGyG3AGY2kbFKox8cQ4hZqJ/jsCU58g5CXBBGO1HJ3RO3gqwAHkidBU3YK/GXV0U
0zZuSfkNzP6NeO7xlhUQIYzqukVdDUTZwt3ZjD2EmHoiuh2a7sJA8X3MqN2lO6doAaegq2c+2loW
wOP0rT0wVIct0MwqJ7C66uKepNs4vGsH6y1wzkV51cTMcTTlWHMnOL6ZsN6fw8LCm4yz0KgzTu35
LOqtqt9XA8xdWVPE+SpjRim2rjUiy2SjfK7mm34Zh1i6RN6KQyt8GyxHfYIjn5x/3pisja3lvwdV
ONvPK3ut+z2jP8jR/DFRhWADkak4UbzE6Q3YhaHxaMKXc/BvHhuE80cKymGF2R2vAkAV6F55RHOd
lWreTZpbp5Z7H8wOHNQMPYKWe4tW9mtCOHbumJOZHlX7NujqxZC/2EZsLEurjBiTh+bqsVG5u0kR
YdHaCqB5wFCWRS2RubJaayPuN9fvd7be4aSfwr0IFH8rW2oBYYRcV4AuTiFAIEKoys6UBEr70VIX
bXrEQQ/0IIw2biSb1z5TryaYkyhhs5PrEXXszFDJ3fFHQZzX6EJVSkaXXqhHmoxWnlA5bxU72Buw
mouYWmbRId1cmJ2FuqaeniNT2hvSEZ6mNj6HRCcfZZ/FW2Y5GocbRg/clTtJ12uD8qoe75uAVTYN
W2fNuPkrzUYcpqGPdoeEGm2A8DK5fn3Mof3jxsxbkzWq48z0+ZsWy+N1xcc3htdsU/tN2ekSTK4b
L7PEEJsmBhb3BfORv+lIwfMnz0dZKzAPk60HnKa/6mUB9gaRxbrP5hrLS0cwFSQPa91wEzbHdvSX
hdl61wk7QJlq9W1tla9R4nPQ2So5D0nznFSkqI40XzbwKTcOXTMANZ5cRQXCuHosvU2VGOfQpgop
4AL0BcmhgmH6OmXRXoHyJFygVgDvodIQkU3GG+rn68bn4mKpLwbRxNCKKyIYZ0uMKiNjPX7F0pF9
UQyQyNfNiVDMoT0VtLw2hY2AzWs3pwGN+F7J5K03JAF5hmuT4pUw4CGqJ019c2v3kJ8sel07o56C
dStwbjNQ29OXGfdOVyfHphZL1ZbBXssmOEve8F0jQvc4p1yfBt+XGxgprIkQCbf2gANVoPu7ohWg
n5K0WhoEmd5UNjVsMBJK6ReDR3xgEd/c6tEwwVFzzJ10YpjfE2G5C8cdzB3OrfrGCr6QKJ0RxiZX
aSzNGzQK+R3aeJLicsK1je5r3QXlvRODuRvC6CunW3Xfeh3beifEJx68myrOnqNOVUTYaMNSn39E
GZetWtdMIIQU4InTplxVgmiEoTfetSg9emW7rv3Z5+2I52xs5ng5TA0hxnlrLIZrkghr7A0tNQGt
JCeISZg2iYcQRj9dQ22QCye2s32as4Uc+UNbHzLRWIXfnEHtU9BZtyWgjytmpldkYWf3ETAIWlAG
crT0vXVaBYQJH7ad6e9Jex0j4j9V/XcaEg3gLWxabYq0Msz9Q5x1NvZ+QubjaNjr0Cg5u0DZSMy5
RxJqFz0KGDIvSovZFtvOsdJT1sieIQnFSy6DaGeVIEsDtikOB+5BN18jryP1V1mo8ADv2VFAgRu0
30yruHLJNLjCrk1KVdaSUd9M8LzyzRBhVkrGaaOVoXujYmKJRsvdM7TdET3/xbGd9ooMcJ0riKE2
ZTGaC5lxdQ0csUe7F24tXfdPacUets+fazMc2CFFzPYMQDul+V20pPz5sXUeLNoI1mCt3b6rt/rY
qUPKvGlhNSFFvGefskH+wFpHQ1SIfp3Ek7tO8x6gTeHu2zDKNzJtARB0bke8CvTDgHBJ+gmDvQPs
L1Twf9g7k+W4kTRbv0vvkYbB4QAWvYl5YpBBkSKlDUwTMThmOManvx+oLLsp1b0t6173osLEZEkM
Bib385/zHciwzZDeQzoDwmO5tyRxXWghubfKq5TKtQJFxGAEhtFk2sqE8L85tN1hbrLwiJXnOMc0
amZ+hq2KO8XQyJ2DVLVxSxPym3KnlQQOHNeWe3ZILKxyWo428ZgHu8Jv4N62SfXByvJtK5GUS9wt
wKLzlALLIIEolnPfQh5f2XU7bTwGb5bZHrkjjVg/gMW0TR8/+oBdTGzVrRv8sETYH3sHZbh13JWe
EhZ9Q1ptbHbZ60qAII58HqNmLqD3CjiRyqDFt4PfsOw/zzO7XOyuIUMCN/lsI7GCdgw+RzA17hp3
a8Vp/BBRJLDLCNavGbRDoUk8FJWK3R072uawdEE7Y11chumEcZqNXwq71ovdZu8kyR4TJo5zOR5D
RS9Y3cKlGoqlzEQ9pKAYr00t15hPxmcwmbQ0GC/WyFTGAyQ51eHOcMZv8DKGS1Gy8URcu/hpOG8V
dhzS/E54aAQNdm64NZLQ+CyH70DD5YuVfqumPNwG7jhdhN/7x6agmhcLMw91Fd9BF0vWliie82Js
72irsx774YkycwIQ2BLu4tRX11xzJ0HK3ysMJ7c87pCHskTeUSnr+uzlIh/XtJ9HLSvbVt9CVjBv
sHO8q5FMKNgu5lXp4Br1Dc7fCnmhdykf8JY6DXd5aUWkqcyavRXLxuAamDfGXpd8Mg9RU6pDM89P
VazTCyOK6bER89qYDfYaXcr4yRWvNTSt2/sLst0hVfaPqnQY3pkwcEXjJWvW7oSBoulpDtPxjudB
/yh68xTb8ecBmRjVumdCE+NK84wAXHMX5uwLjGaDG4iP1SlupaPAInjdgDTcMWOH1bkmee9s/Grw
j6wYKlS5sHmw4Ti7AFFtirQLZ9p60ix2XZzTax23NNb687lAKN4mtgnTwETzNI2ecY7LuLl24701
hcNN4RsZGFLW6ehfyI6OpyDCvJ1Uw4+kpqQU1qzYUtg9nlw2rGVCFU5Peeu+ziNr08X0jFg+sqJ1
VllUfShc4Hu4pQgt0UhB/sMp6Cdzq3BlJy7r9zAO1toIo0viFw8qdoBfMWBAAZ3W0qleGb5zFxFF
shvTNN/IBCSCU04ago1Md3YGYQ5udAMnnWGQ5X7Fi2oc3RgqyWglJ/wGzfn9xWiGYF2BgNlWZZLf
YHlvJcabp54r/pT2YIVVZ/anKfE/FWH0wyC8+ZA54IPZNR0xUwE2CZ2BJWNRAbDL8800OPCRG5vJ
cS2jY66jcd1Q+bT3ZrgwbjUkyP8od9MEO82Ilxk/yF3X3ek0bPd6qSitE7C87XyXdSW2d2dozmAQ
K4YixSvBWM0pESQUUFlfJ2Gy/p2y4aTZE+9Ty683KWAbe+6aa94n430YltSaU5M15Y67o9Pc2wNn
NulupHvTquOXqaXcz9E0kzvQNtZwYlkKpYBmKhSJezf6Ethvtdc7L0E54OuT2acSIhUW7zH9hK5e
0d66rik7ObKxlty9CfwNsVNjGXCaXZwPT7mVNtQpsxfMgQVJTQ0o99EjERjUgb3SfXIgY/9UxJDJ
6UoC0uwNrD20L3eJ0h11sLQR6MCsr93ZzL0ffmdj3qxDd2O705OQ+UKf6Fa+2WJWoCdglRcFR1Rr
9h0+PoEOwxtWG+2uEkNGjGvn71Lgwi0ZjrN7rIAQUku4Lw29Zj6B8Z0wiI7KikIaqqrm2sOyzq5I
aYUpBxMeutZsc/TDeuU0XbFRUCjqcNsuUAiSHgcBSHifVTb07aA8VNSuYjSIu3WFz3SfUeTVF1W1
GStM76ra0JHN9LPaS1GKt8E8kh9ZKZR+wNfOg2FZPeQ/wB5mtlUZwpVNe2Quw+6uyY1PYz5+i2y0
kLwD+F3MgHWrWVjH0pju594LgGao5mKV2t/gpsoZaDJErS1rVzg2PV6cw1y6NBOPOZ2v42ta2ixT
vFO9tL94ot40sq551HvRSgRpdXBYTiXTsC2HYjxoh4S8DG0sl0gyrCXw11XDWpdMc/MSFIpK49e6
M1Bq0fjZpOLnqSa2cqN/zUDonipT7VU4eefI3VkWXMHZaAsQQohfthvogxEkMHOoyt2HTZgzDcn0
qXT1d/Rwc+8D0QNLCS5kYMgGC/oLYzK5nyIHWcsgWsMqaBvZNAsl0jznLl3Vo9OFjzXi0jQyr+1I
L5yNHjDsWOjHWsE961SEHQIW3QddfPFskZ2wwfYrnU80jsUV6N5lX28grPU6cQ4T8d61kZBacJHC
ydymyOg1K8fce4mNgAbwvKLtmprkTV3NILTD0dstVdYcrJFcQ8PexKyde/h5J+J38PEErUPcZzkN
yc6tCEKJdRy3zgVU5XzMh/wh8HR5KYoU5adtmqvnseaUeqSTicU7dKDgPkvQQRK0tSSl5Hxs9RMr
qIaT1cEsE7dH+qjSDZXta4afYFV1E+xnM8dOQfFDXUJDzOvm2nnzk8WkbFGkvJNlZ/lGdOXEnpoP
bqgmtv8Svp4OradazfrEHe4kJqkI3QxfusG26ISgv6F1kPfiLeDdeGvXLN+iEs5zBsZfi+J7y6Z9
P1ZFuDbKH4Vq4wsWO3/nuen3wV2kLjvKDimRe9cfyo1NinAn/PCrbRf3VHMuui1C9mQzJ2tjwr8d
Z3VgmPJoFbELuI/5S17COo50ZdDxnbKQJVq4ptxUcJ/NfzDnZZOVs3yhVIHndo9Y5BspwkI13jn6
MxoGBK1EvXjDcdKNd1KWttaWm3J0/JqpaJzXWwL8J0o+vlAeYO4SM1ansZIaIz9cqaTvjnWRdmzQ
uZWwjrwV4ZvlNeXNFBBpU1qXtgXlhHsZcWV64JvRHAM21BhUA2IjkbM8WPPgqLLhk6a64Rzp6UbV
KPTMurpkJAvWqYR1mYGjRknAhjXQrREB015D+6PnWAmo/kg0QmmO8uAeSm/oV9IdKaTuA+fk+sbX
jCCxSaZ1h+TI86Cf/PPo8OvBlAZ9XtR6k4fUnEWMHO+DKT44HpYuFNpoI+rQ2XsMWxT9BFFO48cw
WeXRN+TS8eMSWhefzMnwz/WoAwKsYLg9cS0RWSB3qtEwbpHlwpQAgrk2bNBfQ9a8OF5IxTu+hz0c
ULkuGT+NQjLQd+oKF0nFfV/o4Pz+kg3u9wptDe0vqXeIF8mRedFD6FfiEjfOV9aU5resETc3NGNK
dWtKR+LkzqPxgOdrb22RhCBWhux/SJxxgNswY68pD+gtyUsalNd56EZqWt27tFrGYzp60thZWTBl
6cku8mOt2uwUmVFzLEb35iwAWbvmpjWrmvHemkdGHC2MNj1+0yzXusZ/CTNI//HgqP2ohIIvZoys
A5zn1CsgmbZf7LJVTxWS0J5xGQ6P3qmvedc8saiajqOZYyUoMjrLQuQV7Rz7oIEPBsU19BTbtCpu
uSMNYt0rBFNY9g+MZ6ZVrO341Jg8RbsxZG9Y0zmWtIqtwEwKw4rSUw3Q4IJlbrcY2bcFDeq3Ni77
tTFW5m6ags8exrW1Kal5BsdebYludeus1IfahmgPSNtdgQbd6xT5TYFFQGgYrF3jsKeZS/MumOlF
YE64zyNmMZMCV4o05t3JQO3bMmCrQ76cYxw+XmnQkLs06OytoL191VY2Ck1chHe5OR7MUQSnjLX0
sc9Imcuqxe9kZ9cY0N9hjHa8D/blRvo4lR4Nvv0UXwMig3FKfsKOLGj6zCkZQY0tlWmCrbJxl5ZL
kYop0o1jzdVRF3rY0SpjbXwzXBEH6ZE05WvGtfKQW1PDUiE+Fjio7vPKuOZT0x87qdprEEWgD6o4
uxu4LmNntE5uXmI2GUNACHjhYnWNNVTtNnOTiwrp9Z16be+bIuNuVZjp+v3G7/fsJj2DorxS2/aR
Z8c1mVgqmnX1UEbpvWMj+s6i32RG2p85mADlOC+3UVWZh0p1d6jy9bqpG/khlAwn4sb+UBasUWjC
ouBQMRnqE+trkVbFQ+K1276sxScfoWVNFIi3RL5jW9S589HsD7r/oSstnmrH1A9+qp+KFv8U+2Gb
Cqgo++hm8Y9Syv5HWaLvuRP4uwY/rGuwFU7m6dIbElqbPao73xb7OaDghsdggQfRBpQry/jUOQ3q
eDd511jhKQmjMgfT2W0iq86OBqP0MLGf2iR4jPOZk8hkdz6VTrUmID1hWcydq254foSpdu/7Clhh
DIigRMq7r5eXyaR2RbXN+CDGwUYfMMXzjGt8FQ8fyckFyx4XrMaQPUyVMx7asXrLK1WvfciJkk0/
hiIxjQ9DYEXXxjSpcSkfi5CdL9KNd3bROQH1AzLOnJjuGLOg7CXqvA1ba/dYt01CCIBs21yx7m/w
0qYsavHBAVAUmk0ddVPkeCP12XKte9LJxp7YZryzG0xu3O4/e9bssiIv9TEph2ijaQXczjZF5eyS
2oMg6/RB5fNbxfmd+H3xJILOOdTso6nb8i+z2Zv3w8jtJ/UUntV5IP+4dArmzWJsEX7HaHUOzzlQ
4DiZkwuBRnW1rUvUMNymOy7HQBLcdBaV94Msm5PqOetIDLVn6qLMu14U7dVus6NZw7t1DeRnkjlH
v2lY0Gh3bXusuKwgcp7HKXhE7Nen3o83gogAFYtR+AGP8Ecx+AM9ILU6U0aW3eyWC750KGvxnASF
DDXvjuYaxD+bgO4Y2/mFGS17rAqMWmBNO6h79q0c30PB7qam9utCp0J77UyTXoMCjnRX2ttseYoY
GdKtjBKcd3ibBgZYbjaX6IKdfoyM0rwF8amVe8JW2TeFPLWWo9k+tP1DqbPskhEuYOOprFeMiQS4
rUaTBZuHF/aL/XAXVsL/5KS6ZPrDQ9FC/mF1SDMADUZg9KPuSzGCMmaWKU651X5mR2Ce7YZnQpA4
W5M4uDdM5VnjJ+eocHNSWR8/DKPzVPqs9YQVo5AsLz4DKpAb3S3l+f1ADOJmORBHYYScgC7jIkqt
5NxPwLN1Td6odakiCKOBs5aXSLPfNuZhOECJ3ve9so51AKA0xBgnzXrrcV9c504/nyUCxmGS0YAk
Q52lQSywCpzoIyRrulfzNrxw1AsSjDUCtFDF5yxkIQKsI7nlRWfvW6ajH5ltY9O7oexJoe7tHMNd
rk+V70Hv7JbdM3SBpocSOus7EZnPIQPNt9KpeQR67gMkZW/Vtyb/aug7V6ZCNzWwGPJ1SJsVlKhN
2eXXcu4T1k9s0cEKm3cmWj8g0u6DxqDM51okgISRd2qfvNhAyaSwJocdrbV2WYSCjIeyqiAp57gy
mUMF3IRTN3xockldlSz3sew/2EZ038QYbjtVjPtQ0kClQn5MI7KbO/n+mTl9ySR4SNFJsvBQZIB/
egCAt4F0yUDu4FU2CJ9KJTeaSbC4d7ZccU2S8giPpP92srXl946cggy3qkSben9JXcu7ikiYd9CY
NtHGYB70mgkw6jLjhLdUYb7qBoZrn8f+2Rmw93Vt7O0zo4ebn1ArUblu9xxzciP2qo+YqdI98iFb
qjnyjlUbUe02BNXXiRHRlFiU46agDyq6U0+2Q9uILiX+zpZRvZM733ysQs8tEg6rAbdeex6UeLMa
xsdpkrTA6/DHiBz0mIQpxcoFRoXgXa8q8JgWVQxufflSNm1+8ac3zzPGceM4ODuBylhrCHfdvtZL
6iBJnWd3HkD62j0NqWHvPNcW9VbvX8qK5x20uGnXZH13MEts4Vkx5sdpmAgL5NHnqXOS56x6DKqg
/NjbYfQ4UAxn0yV9C4bYuAd8sId1/ISqM11gd8fY8wKPwqcw/mi9zyJAcJ/6kOoJcp9PcTZfdOB6
yClqelILgJSQ2bmhn5CFq+VA/CcSFQVN/TqHjLAIF9DiN+MPaxo0hwA3G2CBLtipji20iwm7WOzl
lOmN+zYffPIlWXF1J3KQhcMkd8Jqvu0BC+6Y7uKodNvyapf5G1IDHFrbxMFgDw7kyIZLgsXGaswZ
8FP1wW2Gle7a1OO86wL2sqytpzvJgn9dlUPP+s6wDoEl9H0/s+WtVGR/nJg96M7vHnljb1PTBBuq
wsW2o4nyUGBDWzVahRds33rLVJMBa9jIe4Wj2Fdr3XfhuY9Y8OZt98bhRCCM2pYTqXN29EUtj2LL
eWCnKx7YVnZEftxzbrjjVo+l2oqXyc3VUx0ZzRPrt2hFuUa8dyvWRwOdTLth1njKR4QyPXkvnWN2
z1hs2eJ6+XRjtGNdZ5o5O+Wld0Q4XCaQ0+dGauvu/cXoLYY9ZCDRL/hvjMkOTR30ez+Zzxyr7IRb
z3oM3VPSdWrB5zrnMB+5p1lsa6TnPM3WB03vxYv1LWu7qz8G0cfYsKN7iCIvowyqTeZ6Jfm2eLjv
mna4z/35QgI2DE4gb1KxmtENdsXEEnUm+MqYuDB3bd2070SDs6lmnsoOhbVuldgPnci+pAHeyzGt
nBd8UjEmOyqJ2JGk0op2pdM3d3Fb3HuiN+7ZMGACins0njltzlZknNqKIw805UXOVncQvQdC0es/
sbOglbdjeY5kFx3G0aLEYiQz02RzsaWIsUc4UUKObFVjb2tHYb0pyc6RNms+xqjia4bdXzJhx89z
9yA1hGiC/8N2brsffaUfp8ryN6MohztIFae+dFzgcdFzFNTmucu1WLmTMW94Tvh76NX9z8Dl/xJN
/0A09UAm/SOZ/G9AUxBbxY9vOvnW6X9CTX/+tb+Zpp71Fx4t05Ke7SyR/IVXMvxo9X/+h+E5f8EB
8kzT8XzQAMGCLmWCquP//A9h/wX77x12JmwPrAsZ27bs3r9l/hWQfnZ9xwUktGT8/ztUU7ifv1IU
hI+pKbBNyKCW55r/xiZwySYFkl68Q0O5AcMPLqGovohkGZjMSLuu1q/aeFON8+gzRl5V5Uz/TDdC
mEjBCRKOFEi9lCD1fvFSleLe1P4TK2N1itg5n/v6beyyS+/DAfQMeU2gJq/M5JiZRrHyWFqtpw7j
XRBx02MSiQRQMmacGK0VkulQMT8nVFNQ+jVfrdi4VQF7ysrxvrSjevYC+5ZZ1Cia0XAnDPY33gO1
YuEA7aCisLRGno4s3mST55dh2IWO9SW1iorSILVhwBb6M3uJRNyC6bHPgqdmwM04F0+LJh0D5JJu
+rUbgvtWxktg9TLq4qTM5qrolkXyzmlZ6iStQn3zOsfVE+Vej31Yf2ozkvy0+7YmRRp56H0UTvzQ
eeqtB32+lm71mpXJWxkhmY8lHzPs2pus3HPjWhe74HNSEe858ppXUW6rJN45ub0PqRpLh+K6mIQJ
qO99V1z7IH3N+nAfWey41NxSUUZ3FsV45DCOCXzoVUhz3crhr2BXg/5OR1iEoXvlZWrryImJlzGy
ouWoCnVgI468lNdrs+Y9ZH3FKDzNDqYoNhFQoDGW/rYy/SNlnxRA6G9hw99L+hlyVWqsGVeckyJ3
13Fotyv5fqYYeP7k/Bm1dpOKptrBkmHlNYJ0rmWCbCJus5fR2urYh+UfTjHugSF4f9vGd1G9RAAF
GYw4eluP/kvaMUFoGYaRByHrHNV4lHE75jDfJbs9VYFMcJmLDf2IukuSjyZl/GwBgwPuwR2PBKo6
GPqbc/SsMJeQbO5wWJbFW+vMwTZLi0OZRNfE49Thf3vtk4/tPNq8dem9NBo0X5BF38KMCQ5S7lPq
NcUmie4iBwJhRraXLDDx7DSlgZSFmdDYtS1veuAJ+c1uvoHENx5taoysjCZWokzmBixmHdAM7Yas
Y0ySHcBLDpjNBx+SktPyXhFnj33oHeO+oESHiyUMKASkMmM712DrZ/Ot8nA8stK+UbOArdQMnuox
emEyeVUJx5e+6tx0b9TcAy2EC1FrRnhqCjMqz9pViiqsfQbiKQCbKSTlaGffaF5cVxWcFFnYj4HW
1A08EkXRazMA5FXmw9pfxK0s+BHqbZzkj5XtbC0U3UyYbzKk5nle5kJRrY5ZTGiFalTKX9TbGEDO
sG0+FXyYL+7AgLGkMlVxJZgvlqSYPaTUrLeMYiOaixg4RXC+UguQc6wiEDyreYherbL1NyyXe07T
Nlgjzb8OPLpXxjGP/GIpoWDfxUW39s19XeWX0OF0SJwnL2hSZiLqEFnzaVZfVR3tgEGt7ZrPuuNd
mFb0RgX0pht2PN+fknncWcp68BmUrX2Pi6bp0e3jvFnRhXmsxWjwRXgmq0sMMub70k+/Qg4A0jMG
Pgyc8LVoYpKdHEJPeE92gxTri27Ldwq2eJBSk3pUm0xyP3XomsZoM9Qrd8i2gde+eoqfS985NM6O
zqmW/Sh3TyXfwQMP8B84sK1v7ep8aFhi5l8NbmTrVNdUtnNjKbwc31ZM2qrFVhZhbrAZNVcmBC9i
b48Y9ym+iOrukLdptbYrimmHZqIl0l6u2a6qV1PiXceUm2XZNGwTgzebQue10WabFr76JoQYxj4w
3LNbP/styqqOHAbH86mJ8eUgL4LUjD+2Lbcj5ZX2mkHtJcE2w+9Ttpua7c0q0GLXYJTjYaDuHD6I
lZvDIwjPZkJEi+36Bwp9t6OmX8MnUSiAt23MVAEZyEMakAt6iGL3OhgcwV64LR3Aku1gURAunvxn
s0OE962YOcKqvjNzbDZlRwmaifSLsZpxiZkPLhnYbgvosdgPoRbrUbEnoF8X+c4vES+DB8uxd8K5
Z1YDUTQsLnYVflM2gwHLIplZpd+7IvvgDBwt5b4OeqAndalzINUf7Oup+lopk9+5dZ96Hr7M0qmD
F5kPbg1LIpCa9v1eErX2jcYRWvkC/ehl8Qez6b6P3fjcSLosfK25WcjowVPf38/yMThohZcViPRK
y/0g2MPl7cQ2FK00cRIq5wZut4VojrXjj6v3BxYRHPwqBm+0NOib6lt8LmHgUGjvJl+dvrofJ/3F
64q3WOQMFbpPZc1pYFnZd9PgWsxRVikTIX8uMMomvTiGLdZhP6D/ii6JpdqkPtMbsndHd19zt5/C
7mhEWD9CW6Lue3fDgJskJc9qhj3Glzjcdgmqm4dLIZzNH6bUH/05YjqfIbs6OB9w0n1KOvwgVcTD
yLCIXKH1okJLruW5X6w2Irsai69zLjBde2n+xRzUS1OZqO3kM0eek6gAlWn+cAW6oR/SsBvi2lRi
6RqKvgjBYrmvLu7wKdZltmkat12FVg2XfNTmepDcbAJFuXzH3/a0phusLQ5RvkThEPmMDDujF1l6
21XcfMguPrX9zK3CByUddvat75p13Y1gWJcbpBwlNTktT2JoVdioe8Y11N1GdMUSV0Ur7yzuyfEQ
7Sf8Tpl1hSBC/sDUuxxwBJ1IPA65eBbwavOaLauvlE6X0bD2pGmZH0TG0zzp11HNzMYgtJCX5Gbr
iptJUTCqQ7wLoPWtYufO1eWyfmPZQBPwB2Pgd4H+47QWTIVyMWfVZgGVZBux62dCqd6Syr7z2ha9
3AYsM5uv72cO3WmkNxgnsFk7xYWBRXiEFdHxiCMAJqk9ngX1r0Z7P/ThC3iWAwk4WiKvtO0qTiRR
rF0skxskJjwzQ7zRTAFXMcOA1KribQmErkmKH/5g1afElUSnzPCL7lyE9T7exvgrV94KHvDHvGSp
pAyWWVLtXDqEvZIJm6z6dKct8chHXhxsKfVZ2+PfL/VU6nMz9GRwp4aqymYrxz44OYDefBgRB1bg
n2IsJTsV6U3b5u+L4+HE1t3aDmX2Qg5mExvt8q89urH3JWKYuvOZXVEE28zWKWp5+fm12UKOAKos
V3Y1h6e4zO7TVIwb9toffFybp2oCC0IKoz2V3k4TFdzSageDQzTdySXmeEKq6U7vX76/dMs3QiYw
LeYy8XWwKKb0DK89yVqXa4nYQJWqHZ9V7t8LObk71Up9CuAEUMNtSZpd2nNgE9Y19A6Gtn2YvYSQ
obhaeUw3YkKLJUMCFGRRY8lOVRfsc0xtkD4pnSyW9/Iebxrz7Nml3HdXv3+jVpxySOf069Aodpq1
FZ2mbpvU2DxSi5A5YeL5mLR0/izm2rgg/IA4X9gRBo/Jii6e1Jeqw7yBrxCwRk4ZYqizi1Ha5t6J
HXnys06eAuEAphLjQRqaTpPiQ+j+kGMRfmjx7qzaoP9Wlk1/iSGpXuZbFstrVTugXRdIBT/lWcaf
KeWTJ4cceBL12THTWJHrhhPGb83xRKjZsJjx8kfl2SxxZPb2/hWpKLq0mNevrBlsQS6HU2o1I25U
/pThNyyoUHmPoaZl0u1Gm/56Y+42NSfrYr589UzZ7kqkrNMQU5tLD0aQM3r/19f2GNmguePvuZ6w
pCYIMKi4yx+FougU3uHGCvk5RlPZJ8sIZQ64NjjnQ5tsWOaoxe0xw0yG81X2xrlJRXWK3ILwN1/Z
Q8J2CtZDQWMRmWk8EMb5/aVdvv3zy6H66CRhuJOl9rZsVJJVCUH3rAPNjH1gUAaJqj/nZs/e0GMR
AEWXxDp8N1A7rlhNTXRleOSeLYTNM2Eh+fNPSGjeRlBUvnr/b+//l64OT0U7Y5BMxfb9v4B0dc/k
Trl4m4q8T8tcwXFB0qT9j4o3W41m80nR6roBeievQ7j4VAIMv0M9yLvJMC7pzCp8FsOHRLfGVefu
uQBztKqdIQNd01lPeF6CjV1Kot3LlyTzafbCQ+sNrM2qwbSfMghfl3bGujP0WbleCnB3WYCXHRPK
8Lma8ZUBfrkpF1dUo8ZPeQcNpOoCipkLFgiqoDjcJEyD/aVZxZ58+oe+8PATbvhLKdFvzMNltw5b
jyYneJDSD34H2NExbM+ibLqDztsC6th22auSXCDDVvhPXcOqxjHZlvRg0UXC0+t/8vMFjTy29E0P
g/KvhD8KyO0JB1J3aL0R7bi+Nh6LSTaCzLu+s9i3IVysOhmfQmve/9c/+zfG5M9f3ZM4ZklymVBV
f/3RLP4NkcxFd8gm9onLhrHtgqcxm2gLFNN6FubBjAH2vP/U/9W+/qB9cYYt+Mb/f5vPS9J+Kwty
vv+Uvv7+W//q85F/Uaphu5hnXX9RwcDU/a19BfZfwLAl9RTC8RcUOt/6l/bl/WVSyYsexXfexa//
q33Zf4Fh9chwLgxzEM/iv6N9/QZ1w7XNNMElgCUc/jlLOr9R9GxWRKpzY3kOyBUdvFCP9/QN03rY
HJAWpp1f9vHVLdC8rNk5FhF3pcKctgnXxb4Twx/6LKxfr+2fb8ezJW0dFgxd0Ha/nuCKD6WyK+5a
DnTbzVTF1S61v/WTV93TpxpUWD9dP6f+kLX6EAx/Iur+SlX8+8cvnNkgCBzft3+7voJUzm1ge+Lc
jOEnvJzdB3cMmTu2xXkwcesMkppqxOhL6zII/Mep8/+6ry0f9c/b3fE7cudyKDhVOFdwXJqeueid
/wTINkTzok5ZgiXL4H4pw0ntJVG2fEKiSRucCUYanWccOaU3n4w0/S7z7KTKND+nrEr2TpsgU8TM
rngazoc/vLlfJdKfb26p2liapJhQWb+dJ0Ot+sk0Glz4YYuU1taf3KxmMVqH1i4H+UJFJ4HHCFao
QSX6xkhy0IRRtlG9/SHDHnosWuo4ALL91+/rnar724fG1WARTJQ0GgFk/PVDG7Hc5R6J+HPch2If
1SHsN42uxBDzzVQqehYmETEbDEHKU3HTZr17yurcPSFCJ3vgahgqDnTz7GRWT/iWtbczzJCxkIf7
xbROAaASMXbNBwf37mqCbEvTcWKdB/qZJQIpzQWfJAGGQ6DAYM5TTRIiKj9LHTwbqS0eDVU9cJGp
u8AqNqZOrZs0010W2dWpC6ZbF4VvLXvUG/nPErXOd45x6n2CpvRChCL4Uw3Rr+jO5ShKk8tKUiLC
Ikz8Xn6VWjHMvSgUMDFKcxfRX7uRLhFsNjwtAh7QhHmsERNZHqzgPAAYitFC/4dvxEJsX5oFgeCI
3y60KGXzFxNlO1MvPJw6M8ZuFTqPMzoPVNcP06yYzk3tWYTiqDWoHt8Yn/7rU+fXZ+nPz4IwqmCE
YHLh/U6cTXTVGKDexJnsz5thH4RHV/3YTUcRBA8iSXccoz/d3n5FaP79M6W9FFCYFo+E385WFGHh
aTsTRGLdAz5NtPYWw1TkP5QhbdOgMWa8w+nV1haeydm7Y3NP0tZyPrIr/8OlY//7/YbVtc38RILM
d0gR/Hrp+IwC+tlgqFwqfSkBcV7oub7zUaPRvINHCAnfXM9INgQMk3WWDP1u7os7aywh5swFscG4
su6Y1/irdnJdFNsJ2U5mjyy+3GM54UStGxXioCgvmICmnULIdK0+X3O5dX/gB/9W4/DzkxU8xxgZ
LRTu389s4mV2GEolzgNmlzMz3fC+oaloBS8KLkRqruow8C+VAUEQxoQALOx22xAmHSid+rGFSTBU
uKErXBc7f/aodh0aqlurGL/d4Jx71zauNNNvsXYGG5lbAKwWx7cxUcUIRg4ukSTv7laE1yCyN3+4
/f6Ke/37txNOQAMmp6v3+5JTZYEcc1Vx3ii3PoxGla9Nk7f7f9g7j+22uTRr38s/Ry2EgzTowU8C
YFSWkyZYtmUjh4MMXH0/gL4u2a6qru55T7jAIJBiOOF99342uF+IlMNnBN7/Ljtrbcr9MR1ZzEaE
j2o2yxCMmL9/PabaaRCHSAO+jjs9FoBJ7+ukuddqme1ctryYb534EOeGc9ku4NsJ65XkuuLfYO7/
JFbrdF3IesabzQrF/sdfKoanKpeyVs5dSGAKRZwnkbv5wbailamdIIIdkUPXoIoxYCvGDQtwZsK2
MY6Oji2SjgUG2yZ6KnGj/5tJ2/x9RGURAkOb1RiLPn7SAuL37+9STXWHWC7bPUu32FtKbvuaSTBy
NpDzsMYee5s3i9d2o9pwjbCLe3URom1mXonGXEeobqu7aDCUy2gm4c6aEsAOkRFolBKz0HQPTcXX
uCxN+wgPCveapJYfkcTB3loFQsmeU5/Dy4Sr/jqRo4iCTWq3TmKRCN1hdZ5E+KBGbBYix4W3Bju1
qSNM0fQGphi5k7Ou++h5JYcimwLZVLTd8Qh785LoHrJ6X4OAdxRRrd5DIgLTcfnvh2E+wt+/aSZL
X5s5nB+uq5KNw+rv9/ewdCYqQYUhzhGSWYwC1gd1iSkfJ5YSWGVxZ0yItHPZw5FAUg8fZoULW/i7
WaGBsQ2bjCpEyjwi1an0E4esYrWSM2y3OTul+OPytYKQdGMasOx6KfDnLiku6Bg1AeEFk3GeU8s4
u7b1MI3ki+dop3ZCqQZgxt0+o9J9prSaHkZrvKVSGe0hKVLGXotNsYhmGEMh4IlFZPlOm5qaYkg5
L3vhJvV5uz6lueG1Llo2tYGQt6+JCcQF0OyNpY7RnQ5wu6HjXRIsZzsnadzzOB3Dfpxvy3EJwrwv
KF1E5b7TrS5gecBXCPd4JycACbNzZNxIHqzOUA4ImOmolJ9gZg4YUsvHyjEfGdfi47osQsP0MicT
kI64fYp1STM0VnU8Y1gaa8sK7zITKD+e0PuOMfSOzKsKGzT8AAvh1Yn1P+zUuL3ScgFRYUa2nxn5
vLPn1r0Cxap3lTsmfHr6dBZlD5tryfGkY7jw1EIBmkQTMZU6BaB8/QL3OT686StaEuUpz1/SMv1s
AMCAueFrfYc5HysZbsix2i+j+qkaIrJ/NfNr3/W5X7cpmneF7X2lhRXqv7z0Jhv5LBQ+4xxUaxVC
1Ik4mcMt+iAL0kN6WKZquJRNu887134aSQHdVVYYSBoLB3cJrTOOyg8bTnhKjaNuqvFJLawfJZWi
APebhPPZgnbAY4iqD0K8HXfR/TBQrVZ7rNR5G79k5XwnHHT1YTI8ooXw2tFgId/1j1Y2ZFditKwd
JN3SlyklrKyKn0Um7YdYC6keRyw8iqI5jJOFApf2opeU+c/WaqNHZQh/hiqFjtEExDLEuXuYuo7F
LJLSmzL6mNVuc64YaxLQJbfEC0F1XRzn81g3wBnKG4m57hLGoj6wUO33WYhBWssB40VIb577offd
pj70Srg3nHZ+dAqkURVKcMUkiaCgP7HUKmhSvtYnzc0aAN2YrJz6Vpc0ldXcXI581yB5NWBSFPKO
6LY72S7WUeLkmEk8Saf37RvelKrfFSHfVJcjTYY/3aRpL9VSvbrQ0neuu1T3BETcMpLpXh0v7gEF
XbY3WxUkQ29pVKG/EdU6fgiNL2k5PrpZol+XkZWFwU4aqZ1IL2T83Sh9Hoxylk8tDMNIjOF9Z3Ve
ivWQ4aPQPNf6kZRO5+OKaoJWiYmzzoaK/ulyaXN73Ik0jQMcVtHDnMqvwpjaIxio+thG+VdY3DsG
DPd2oDZ8zz+4xnE39inUw6/CDecLmuufihjGm6jXcL5XhrNX+VR3VKyT58gcr1OZnFstmT+K8KnR
IfFElFRfu6u54OOudEwGtcPCW9hGc9eWGfCLAn+HWpIoJH+6o6bc5Gb7tc07eSfsAZbGgtm0HM9l
P7ckShkVTPzmc6Ke8lzan9qqeUkAY7WVCcm1KnJc5ZEghBQ6Cjrd/TjaeHPoaAILtAuUvAyBi6QA
gKH6ljL7fECnogLsREaAUUjdlza+pUoqH5G7FQdztHEA4HxiIKi+Fywpdhle70LT6nt0f+0JHcwV
NlV4o8cWQOylfFJpdgQWLJhBWV5iExBoKmd7pyl2fpKDoLE6vDS09vqC2KCytXFs4ZsEuTzueUst
/LnacW7Dm9Sd2gcDC33o6IGFRnAvTJhSAI5bv2kxIVI2x+dpH6POjp57jawLMy8ImEunK6208KMU
4kekTvPOWeaMbTSvZCh74yGvoe9Q0nY/9m5W3RqU4L3UJtSzjFUTAK5SHhP87hPStp0Wyk8TK7Sd
JiKEf30/XQsiJ/H/JPzeBmzwmrhTVhIb9CJPThgPjRIfaXSdKCJ7hVDp2kUqqiA3exkiuR+1FN+y
YE9dQHKke6ychk67l2gyPVAa17BtnRtluWkGZwy2zVnJzjjQO4SWadPENSwJDP84RQGf6kvOevFp
afVqBwpOnlxGpwfCXzA6Tr5WOCboweW+7BreMr0cQJ4lqGvS9pniGFZJfFa+zNyXsLCqx2KBSJt2
6ejD7kTqvdL0B7GCHdLJnxQGJ2PJmCH09seCDN0rR2M4lSFsBXyl5m40gZeV1WFkz0DmjJj9ysom
viT45pUWk7XJXsIFO8BPNzNxjHfCr8v8GblnfjXa64x46OhW5Hdg0wEp02N1oFo03bcOJlpRA9pu
Q/Na68oHt9HECk6dQO1E5mHqa7bxGZHTcWMreC4ZU6zG2eMKK84TRd47HZrPLrPbAJiHi49+/jzk
SXOcCtEfdFd+USTL7GjGcR9qhYXWO8PdSivumOGkh7nF5sIRY/s6p/S0OztRLxk0u9X/RF9FlD+L
FqWLo5jGVcb2Q2fJ4s5pYaVSSJ6wIznXYega1PX6wtO5ke+GZpDX2DhyotkwqDTVWTGD2p7KsxKz
f8FRb6qLQZsihouFs7YNHEP1aapYiLwndpfQ14SLpT6BrBKQ+4y3ShBNCgP4OqBP9rs0pd839siV
pordv6B+o2ESvEpHOZvTVF+SQc8BOw3jmXFYpecVuLCc2Y8Po0d7xMs117prKgleq0L/jYCmAxWk
YTUAh+D2zavUjfklidYFGM6jeFZISxW+yNL+FuIkHRstc/1mcG9TaVDoW+rqMJVGR7OfkpdOLZXJ
X6d9OZWNl80MixGShGNYFZM/FNXoA49uPMXFEpMaK14KF8fNnFNwIKMVZOj2jEBzelgaCdEG5hew
JmQGhO7a1u6Et+ipeY3R9O+YefUrBlwDIem+Qzx8iuPS8UN6qTcTM/jBsOjZTY0D6iZXAmZGOqCL
+8PunJ9xNYyn1hEvsJpe6zpluyto6eES8ijif8uUEBVSW8TeCOB9KDqoCA1901h3g7oxGp9W6VU1
htvS6tmoiO6LrrinbrooM9/vQqt/CFN7Qb/Ir0unKxlO6YG4W+YO8b2qR/yuQ/G5r7L4iAmPYRod
d6tZj1i1pyB0TMuTZfxCdPRaDJtikCs2DhZ2KT+ncoEoqhffHLv/ZLbZiXYLOKjJ9eqqwGBbmsEy
JhH29PZp4ifrt3ZJg75+aZ2azvUERmYmdSXCb3nK3SiEVlx6zdwXpB1pNzgHEFik7Y0CeP4I+6Hs
tS5wnoeR5K1mMj4iS0HSyMc2IqY2pwwNejydHBMecW7S9Y6G6iuQ6K+9lh77WftOw1tDrgF59WmY
MSjVeKH2ohbHooF+l+jQnkgISiCe7BvzVc/p+rVZk/vpKmXoaVtOfBiVIGqStDG5q2rQUvVk3s5D
jMpFwp+a8ww6RN3WuzJV+FgkwNG5whMdlQ+DKveJTStXQ4oXGgp+PdQuKnoTiPW7uEkyn3bgFZEe
LcHUwkgIFtMrc3BShQXklEiBXBUkKSbVbZUi6SFxCx0B2oSpe+pXu3Yu9eHkuW4SeqpwtX2rAR8S
mMWibsA8skxHzZpZ9w41e4/I9GMa+j5dvuOsZ0yyCKpApmV+rYDRL0C17Ja6FeQ1dcgvJtqmiab4
bPqqLhlZy6IVT4l7QJt4J2ERGtmXPlNfirhwAiTa1r4jiMUwyzvFbg59qHb7wWVAZ6fmsUZ0ArdN
eg9F766XyQ92vEdRIttvBJ3JoREfmRjuWYu+isWqGJOYuSMb1oINJY+k3gcMgMlBb0VgNKYMoFQ+
AvwpUYCVEsBjHLBC3wHeOxUVZpp+YpSzcRsq8sdsssUwKjBgXf2pAZAL0ajfmQZY+S5Ck1hF+pMa
M1oUODwRIVUXkohbdDvZE7uKM6a0yrfrsiOzuDyUkTEzjllHt68TL22Ncsek5e5y+pmHMHt1YvPH
OJnMGYYKRmwGXzbZzwmqLz+TQGXDNAR7GRueReqPqhkyMDriPwZnkMS6hA94+24TZ3ykZZ4zfqBQ
F4r7fVAYKoeGMj2aZ0gMiE8d5fskLc8YTERUxE6qY/hhbIxXoy6qi9FTOEf74jV4iD2pB2gI/VDD
o7wAZ8R+zfTTdvTBtf6bUd4v6A13I4IkLyOQU7H2YLmp75oGTIgBe1ZVfctBzu+6MmqPmf6aDSPY
EDIJsA1DQ1OkT2hIe60c8nk67cugm/BpESBELATJ0xuOpQ3kS5i1zUg7xZ+WQyfbWyc0h304utE+
F+2DrnNOJSQVkBdyMkP+i1bFcDAggsBNYC1DkIkaXAiepMSxH8ohbj3LgC+pavnZtL6YDQonU4Db
modjmOrazkjNYg8mTEFgxHvMV9fh/cdAOESgKTW243SEbV8U4uywm2Co+Ja8VJMLehGue07Q0KSA
ayscndmlN9wdofNdyzrfRDurNgKaB9iNpIwehQVKrs6MfhfOse4TM35NG2bXQjMP5KN/MjSsgWvs
VqMddaChqAG+NuZnUshfFTdjeQJGlylMJ7TMi1pxaQ3MruxyjANg+WvS9Ms+VgGYKX12RrN2tIvo
Y6nWPxGHfEDtVrPIddkOm86+c/LbiFku1AtyklzrXunmOjBQIC6Up4+2tUS4QN1H+C1eTqjflRLo
+BS5wADYWyy+7lIlMhbZ+CbUMmafLPU1NYeqgYpsb2DiD13xQsVTPTdoJwLaBaEH1SI/apFjU8Ka
1KBXSsWj2ZztpQTSZI+JfiA45odJfsKNZVXXgWH4rCUstNETBurQIPABueU70FpuOU96ux3lU5ne
xlFxj4llOb3f3nag6hRADIw6VcKOSkUwrPO72K5uF2xKgG7aFjNubbTERggMo1M7dAA8ZXxbGwZ8
1a4a5rMMx1O33tZst80dESdlER8BoUe3o64cI7VVzyAdo9vtwvz7kWUAHp8i7NY40T8Yo/VZ5MZw
7K2JolPeju4JX9uVng9X7VFes5ocDDPbg2umT4AF368JQnjJkTz29a5V8uJYJpBg5nSGcWoPALOV
LNzrhfrCrpg0H20ZA7eGhGLxEWqRD+f1tV05G04G8AEb2oMzHl3UUMzWIgtqBW+wq7GGiVXtQm4A
H6Rln/mXhrINejOb95S2YXONQTx0qZfTPGTgBPFlW8qraZKuJOJVVE99zGSaycz+KU2juz6P1YOo
4oDT3lGUifbJwm4O9kW+29GlhX2a6gimBgiN0vg6J63lsT352S+Atywh+QGtNcbYYPUvibcxqVKj
wuczrRsbiiAs10dHG64t5JR7RO0ZeVY3o4DDkVARRd49XNeRcoRIwMxNULBRpsZFiUaTgkgLmwYX
MCahFis0ChQCb/ru6rRShRRb3rVLstzWEdAvJqnpkBj8eEJCfR/NXjsKfdQ9NtH6CRGTecmL5XU2
qviJ7sUNiqb46jhQbhp4NbtpDt07VLOl2TYPambDm2dpsVsKzX7STCaTkHgwT4mzAq5Hcdea0GXy
KB+PaTEXxyzDiK6O3XSwS0Ttc81PlEwFtEtaepqqFEKPIxihl1X2GCeHRh+qexCjCeYyguoKt73i
YfRtffxUxAopJJZqXlskXZaUd1BHs2vVgK6VtnUzrkYIR+cll5FOHsUix4Ml70u1tf04dLQHM37M
ckcSJJlEn4a2uHVqLf4GDQRSHEU3K7G9GvIC3s5u8Pm1AFYik7nIu2WXT0A4bEx9x8oGDtExvI/T
csNz5ZlWBc3EPBD1SfOUp6dcF9XFjKvvzeoxEzg5jsvg1JQCmV11c3pxB/vjoq+yo0YrLvzr8aEu
dNKepuhcjcaZhWp2aBxhsUMR1mUqy8Bmc5sJN7oZZ2SQhs2vkcxEWpLuzq0tcNzoMvdr3BgpGs38
WLO836IRqqj6pFeFClg4N4+2nSlXR5ZP7gwcVKlk4FjM/x0YjWtVUD+JBjY++Os+NXX4VXH05GxV
zuOMovCK4OKDlpvaRZtw/lnU6M71onxQ57h61AzjxHbb8arVcrBtPvVKRoR/WDdUiqL7vo1g+uHq
XFEFEqWgqd7U6qDe5CLVbuCvVRBJhRu0rbrMu+3G7TFjaQ43zlOJUlcRVvsAjDp+GsesDUBHUX+f
WQLsR3iWc1l0D4MruhNTIYb5Ka+k11fCvFYhVMTCMuaViFEOu2GiE2D0I9WREqmW86zVSoNdmzLG
Us34uarZRy3WHcfRenZDwz3KpphBGEPtoSx6qEeJOlGnB85Lp6+lw4iqU7bPeQjZwsxWm3T8GC94
0yE4jWHvGXnSQtPIrq0KxsG2Ywhl9aSsMTMxmiyWngxYKvtQFKaIpPg18moZ5PTCi9KQlZ2THDEw
QCep4tcEZTvfJE8X5Q3tfLGTCTFBhXA9KM8uG7LdOK3wNghK3w0rhvakILxNCUzoY8s9IsPXz0Lv
rZMafayHHuzTesHv6HERZF8oDiOpM0mGXUoti0ONvh+p2W9H1bTW8Al+an3YytROoXJdVDb9nmtg
y5psJJpUuHlXcoeSZrxU4xm3BSwm7bxo+OGHYW3Kse8fCUvpKwWJIcb/EbynFYHYqkCYs8GgfuIY
V6vkt6EyNKuRMgVurJ0KAxVh5+b5qW3YhOBKe5pH63uLrBbyzja+as+jRFs+aPXD5lWYGK79yZzu
kjSiJjXsCD3lbV5hmVWf4FoSjF+tASZd6dNzbLSs8YyuRTf8o8C/gSujvWDRp1fFUt2zCpJDMqrR
Mqp+mk2mXBj9oVDxYoxezEfipCAEAVSwjPFQ9jhbndr9gEk6eUjskCC96EcvpHWuZl7xBKTBB5zB
RIlcW82bCN5g2e9ADNX7VElZZZVYEYoqNI7sYiPc/DvJyLli2FFSy0mwrQJvwq/BV7uCxSGlCOgN
7kdjUPTLmCtPU6OuFRBMdZGFY4TivhORbjPhV1MzClQuWAu4S/MpTSisk16EvY4vdzoDT+5xHk8I
sbGMZUGfF7zfqYpDI5OIWiiDzfp8Ztu5E3O63BvaSRkJE6bKf4gs8Uh6sU1QVg9Zu0dY0lc7IrVc
v09VQRnEig+FQh/DrIWXsiaBSpTvNVSZXqgYXxKyJQ9K3tx0ogEUO0H/nSqQ+XV+oKXg4JyqLV+f
vlOaU9itUdKzWIZSX7Qj9jvOIl9VikRFTobCLNeSz1Qg0K2/rrlRt/H0sMSzOC6Zeq9FdXdAOdPS
JnZuk0LA3tYBGfRKv1OqsYcV3NDGBkJZ600E6yMdEDZDC1rU6jJYPf8bBA3aVsw3tfVDiqIPbDd7
IAzEZeNDjJFSfbKYGIJoZNejiWNohl8KVx19qblAhosB51O2rGSxctgv9YTA2ibNl301J6OZkunS
M+vqYcgQ3Gr1t5Zi+HEFWlcx+vXCeowEiaKdHr42lvLDjIzcH0LAZSz8XhL0PDuQbfkeLhffWJt9
EL7iM+QaETBAfCCG4UmFIOaT7fZlLFYDHvZMYumoEowtuoaMYR8eDn2arrBhrxu+Wxofwyj64jYG
PnYDlGVpoXudwRV4lZswKrBbjZOKOZH4etLpvE6RA0qZKfcX9u1ta+jEnaUfu9ig45E1j2nTf1+m
jq/izzFhtSBpO+nJWF+AN9qMFAGcm8BJetJFPi9NQgk/kZLTRwxDzhws7pD4SmURUFFkxAChzx+/
u/Va4qAj7Y0QndJGFgelilimY6xM1QMdYWY8olYCCbdco0QRICP7YE5l7o0tGB2rqb2EldWuMFk0
uzXBX8RiSC/LrYdFES+zOliMB45+rpLSn+EE+kASmz1159GbQ8FgYaxfb+Wnmc6YQBqZ+9YscLyI
npKHdpECKAnNV8b4Wb4iEePn4bSvatjq3tTBFOxSyIt6rwWZRhFoZD/ukuq2XwYKGSqk7HH5oBTV
A6hu8MkqKYLdqJ5lPUi/XgE5g3qBOxLfUPwiPy9J6JFS1aYRNxHIFGnp08QW/gLEDQNN780svc+G
m7ImBf+0R1mTQswEua9YUpzNBPqukMsXO+q6D2kSm3dWPNz1gxs94FQ8uuaYPecgelgFwyO4jqvW
NlTq9KAr9JNHlUV8AX3jMrK20+2oCvrihNCyvrbyULrmh9Jxvlp5VR+d2T7KrLPv6qrfudTpgyVp
iLomIm0sdLZPWpvfJQva8t6Yngpahru87J6XSAnhj5XOVfQx6yvhjYYbHpZeuIfaZqFUY1+j5GSw
D9bZHRW1zndR+hX5mIGcS9ifEuqN22sf8nDEkUviQJnVZ2UQ0ZNJjl2vQA9l01yCNphuzd4Z4Zgb
0lfr4nu5DGwx0rY9GorzFckWoIfaUD/q0RJic8DLCEjvWMP+6jNH0nCf7ksWXPhgqLwI91O1Njsw
G70YhBDh0tNgtozRkVXpd73iv6mGHvtUgXMwWxZQpFDJcLx0uHss7R4IsnrAxDd5rAC7Y1IrgTbg
M8ySoFxTlJyIKLmydvcupaZ9mFQqrWC6RANP9GxiA4YD8V1IqI+AA2/MynKuBh7vDDXJqcGVsq8w
AOYECxx0UBy+YTJD00NyMPfVNquJOgJLwV6jzMAXln0EJ1R1WmpWvXZAF/ONfnS3pz344DAWHwxn
zSCyZL1XW3jXZYmXIrXm2yJXsBklIR8P1cvErOlwTQIWXUFSATvRQmaIFxrPTBjdesHiZw4LVluC
FGnYBh2LXu3Qw6TqG1M9hxEkmwhWno8wdd/K4qY0V6/UnJ3R6kT+oGCYAMBFW5J+uBYXOn4HJt0w
nu3ASPQv4cAnFyOOINynRmeQnVRGzr2T0BSloJsBqjktA9/2cBcL0J+txhqaiqDXpu0RMGh8NvwK
E0ROPzOdZIzwX+46FdtkRedmr6JL9Yclo15gDzNTDUgus4y0QMfNtx8W5FHuYtUXN04vmd2dyqH5
3NhFeYDmlBGTAaIECtPPGQjZrh6Nb5OZqcfeWc4in9mhE+HodcSPyEjm1yYTqBQnbGJ2EkcnRcmU
J4KmnYwMzMSmYyjQjli23ezLHyTq7aMJUF/VTUSo2Dq5Zwr6Twv+fF0FJZ/SnVKyVDUaJm/UM3sR
N0elx4w8KSPF1tH1ZzprXdvKfWxhxaticHmUQQFDKh36Cg2tmWR73VohTFpnpciuCQJsiyKdlriC
Tgmb/1rJId46SAo2n5FNSlaTQfGgYHyPiOoZ/DFooYR0kFEogdOxgkt1ok00qfnWZ518I5/6TAG+
miRQcLjsssl5E64ahI35Uzql5qcOkkEtORZJEdEBSdZpo0VJTd4oE+jtkK+c/iq9M1u4p4rWXvWG
uK3cipDQ9vV1sJqbQYZdANn4IoYqv5XLGp2yaDaVgxXCiZZ818wT3uhhkixK2pjJC2JpOMgP9sxP
BSTch1rt6yAOR+rlantZIGZ6FboMzxzM5bbnnUNP052FzVPX7dDsFtdZPJK2aKol/QldzDHSu6Ph
Sp0dLlYkChIQcGr2rmmTdTtbkLDhRsiuVmLELk7poOC82adaUflzasMhNFUWnWHrgA6UV1QLABvE
cq9YJdhhdmF7Xa8RNthEhLmtKG6bWpsPw2zVOLPtCRNexxbUcEI4ZB/TvdWq+p1dKak3hSqhdBMK
knhYId3SCPQ1BZbA1MavB3omTjE8RkgFnwpXv2QN7xsxYuE5VEEET73fKsOnhLdvr0bmAj238dLI
vYyTi5Uk/ab18ZF1Yc/Um/56sd02/H7HdpuSk1gxGrA7HTVTfFHTjG67imBqHTe5bcLs2Q63G7cL
aTvpvm0tkLRN2RwqJJoh9LhzqqfNWVnIUmPG4Pr7jbaiNmfJ3JWz0uZwe2Qb8j2LO5rshW2z/x4Z
LXbg3Ge69/w1qVqXsGKaJIJn5QatryneXs52SN5xccJ7wARS1rAt/+tCDnOe/3KjPbMOTaz0u5LG
8iz5986LqT4SOC0DYVbmAZLnYbvv/QGqJM2u02uAuLRk3l4tDOY2320vfLuI13/W7ofrIJOUZT3W
QLLhuVjf9pGff15k89GG+nOmrfokM6MIzPUaeW53rmVRCl2vbTeNDgkCbSSeRJES5WlGGUywrDol
VFjxkEVLcaiMOTmSELiW8qOv1mK+bn8OFak6w3JrDlr53OLps/WJxTHoKvv/LDw/yg7C+vNc//iP
//f1tWAoTNquSb53v5pxkJfjZPjXDp7/3yRLVX79xz/5y76jqe7fVKFqAvOOUHVjNWX8Zd/RNPE3
NjWU4zYEDSafv9t3DOw7Kl4OR0UeCvbGRc/7F7rG0P5mwHeAE2E4mulqzv/KvUMT5DeVrokHzLQR
0a9eFV4QLp7ftZOFtFswMNZ4hWaw+ky75bxdTDigqcvry1lH+bYvazJGWUv/9bNmMPqvo/XHCirj
U9nh8x27jMrvzNh2JiEdBv16hJyyoH19Zq9TsiUmInE72i7G9ep2m72FGG43KrhgAYchoAOUT17R
/EyLPFooKxckJpZa1HxmC3vVIe0EqWOU5/cLDX817O71RsQmHA6i+CTWbMN+jVts1pcQ03QneW9L
bDQlfaVIU3QqiZRytgtddtOyX1Ylpng/1HOXyB4qOxGKKkIG17uHYcEmvB2+aTbzLJ3ZJtIBsvRU
qm/vGLp2eWStwdRqDWSorO/i292jpCRcIiAJRhaiZ3NmSOisgXXV36/mecyAVioxzFs89yxuz+WS
mZCw1sNoXAvp2+F2obhad6Y6JaAElD07ItxX+2r9z98vNGv99yPNIZqQ5BViKgnyBAJe216POP8c
13BE7CGtVfQRCVFOZmRp5XG7eXvA+6PGRv9o4vv0F2ZRUmokdD2+GMbqwt6ONj/2doSOsqE88vvd
+HNDzTeMtAiAfz2Hq48762repO2B23VSeHgjf7nr/ey/nLM01rd27tbN78xS9I9nr9/uXp99e0nb
Od6eaTt8f53bHxbogma+a5mS6RToHO3tCJKGfjZQgBn77XC7e7tAq/riCBUe4voX7xfF36+aUpmP
ZQXIY73p/fb3x5qtVpwrFBuKVp2n0uGdb6OGy7fj7eb3C3v9rrzdv934T6//cqrtkMyLNKCX+/z+
J9vR23n+PMUvz/sPh6n7ahQjgsf3F/vnmXJrtogsAfPxy1//82f6nz3z+4v+5f/+5dzv929H28Uv
d/9yuN3FqoBGdG4EtplVe32r5K7f//fv+L+87e138efdSW5ASPj9PNRe/vpFzXZO6/b95NtRjbaS
qLqFkFPUnZN10BnS3v/m/dF/nHa7w1oe4qQ2T866ksARxlJjPdLWxdD71T9uqwQhEag2eOA/HG4P
3e7ajraL7UTbKd+vmgSK51QSOUexnW47NEcYAKRj/nfPvj1wu9ieBqDIs9KPOY4ZzqVnhMR/3g6H
NCZHJmXXcFBH+2Dkan3GXFgjsnbRn6Z9Ls/bjduFQ0Np2b/dtT1quxWdCkx9e5Fo01Awr+b5dLhs
dy0qRs2n7VA1o6K6++U0uhWpu6kGTFNkQLJgHvDc+O4pzF6ahkDELMF2NefaDWRDaDHW9C1pxJdw
qQGba9DW2DPvp6b/ltGl2TfI5fwhf53httCdiP1CoRk516W+H53kUlPY8eltw8TF8l2cDTv6biwD
MEamoN2YaWihGmn7v7zKt39jFg69wqSJ/S3H9z2zd7v6L297Txd+e8g6M2x/+y+vum0cMouuD3w/
9f/gNPiC+oMQzlvi8S/xyG+H27m204DZcf96gn/5Sgo1OcfpXB1+fTXtVAW1Titvm8nwdRVnt5iK
83bUrS/4/bY/H/N+9/tj3m+rpUUx4f36PzutPjTMn9tfv5/if/c022nfn+X9NNttbpp9AfhfnmeX
9QJQ6mZF+LdvR9tt21Vm8HstVedge8R2O2qYkblw/bO3w+2udJtXt7/544zb1WKbIbe73x65/dGy
Pu129Hb/+/W3c8ZC8WbFzD22fcRzVcqtybb4oqkvMaEml3ihbTqqA6sLciGnfoQiq47gFViRUrtt
vcoh2GcJDdj8wqKrE9ffsoFKuzOD8mF+7nwrXjloZoaPCQBh6xJQg5j54NIcxVnjvBgiyrw6IQzh
xVKck5bVxWl0pL6vQj1GAf84Ex61i1QFDXErv6cLgoCBFYafGLeOFS339AgPbT05Z7R+lBcT+aza
ijjEVfs5T5TvyL8IPtJ6168W8zaigrdP9WUfmZ9atyT9IqGXgYJ9b2bxgcyRfZ/TwRty+qhWN/ut
jL9nIZhiCsZHoyV/BbKiH6PIKOoJmv2Uj0FpiyMU9/tQSX5mJbo7dhwolCzryhYh3qGKsnZtln2d
6cxTB88IrGdF7jnoN3Jd/YQ2bbotkpoCRgu9nQCM2bKfhrFKT2jjXIIlgJdIGi7wVX3Rzdl+GJNH
S1sUdGeoGr8OZUXPpq9iPkkVHQ2VAyBjy+cqT77a3QKXbvyitk99VN9LYe4jeaRdXvi1vY5zBG0B
0acpN8NOQT6aeaYDUwSq0H+yd2bLjSvdlX4XXxsOIIHE4OjuC4KjKEqkJEpVukFIJRVmIDEPT98f
eH77+Jzu+P0CrohShCiJA5BIZO691reggi0okYtlZ/sKTdSdIEnaN5GN+51bvpcDdXwX0R3TYmAS
DmFehPmVLTEfeRD118xx0LJE01Pe2kT9YheXeJA6hNrddAmRlyZCHRM1/la5gaQZsSjmSeThclDt
1mibAK7LBBOKdsuhnfhpOtWngjInqjSyznSz2Frwf5H5kQWcC0L9Ku9XYpRUFBrh3k9mjscDvK70
llRsR/zso0tQ1zn503FH+6km7XZpjwXoX0LpbLBWZAVrf+JYtl3Mx7Ln4YDh7mdBqeCxR6F56X64
z/rY9TuHTCKamtq3hrGqKqCjRPpriXVlR4sAaUiE8nQ2zybx2iWJYWjl0J5Sp27laPnGgtDG2bKi
M4uly4V3B/x4GxVZc0BzEK1AacNEdMHFRBWykxjRRhCEeH/yioJY+xPe+G/COeBZV21Hf+2xpzu6
maZGPiJeQMvap16ALKq1j8Re+ZNHX2hUXyRRIbUFVESrU62qUoe43eFvb9TvorLOssPIrxTDYRPV
5CvD/1M7Lz1XSd/7koB3amBJuqKehH83Vx5QzzheLCUzB46djWXnBhV5NE/9bJC2OqC8AztKGA8h
jQmBMvN4IYmr3jQxetlOdHe3v4DwEK0jfToVZXOGGq9+ujLDZjgfW8fZ5lwfTZqjwLEoQcLU7ljt
r1STQUE3omEd4ERL9Y6cImHdVeVkHEWSBD6fJ9xYofGL3mS2QSVK/Hg4qfNY2Idp9Ag2zjwd/bDp
j3SKLoqrClZU3nO3BxcojTg/TzFnAmMdHQYwevPQcw+v9dBXHaVRdJvGjri9F9GNSH6T9pkcCnc/
z+xZY5RDU60m3yglGzKW0BUemJPu3uVRhBHBzM4jtcmF/In9oZTXiOTubT1P+36gZjQi/+y7hbcZ
YshQZLjOSf9h1VSOxqFA2c2FD7uuhgadrPJWoO3Tgl0nCXgSaYHEslNXrWsAMbWmdR9UfeJ7E90X
BC2g1ZlPVeZrbsnsVvMEcU+aY0hmAx4DkvKOKaPxIGvk0rJfk0HO+a4JDom67K0kJt4caHQr3tna
tJoTPgly7Pu2WuEJIiYVBS/6zfEH9oDcl8mwV5zcleij77kPvosyOgFK3dvJ+BwU1bkJwGi7rXfM
tMrZKkOr6KWaJFuW7Usp4KxDkoX4vmC6yXV77k0DuX7sHQqy+TZMhVR4E/imZqzt+pRJN4qydAvu
CKNrCcjTdhA9BaLblvm8I/lzU1XjQ2DaP3IvId0nLdFIL+Cpcv65nmB8Vo565epLkPgj4Bs8+EEZ
37VesC0HwlmIWaeBMIcIIqrdWDdipU/0tOGvX2Mu011nfhilMVJAQVpiVEv3IZ6fxwAjrdNHro8W
8dBTU8bjZN+nofFidCzLWq+/1+W7l6FGViLaA4Ps/DzI0EDW+bMZQNcN6zT0tQLBJsL3ne218jlT
ft+74tg9IhHDNswFxpVm4s4ENOiSxQBysVs1uXcUE2lVErcpPfALCnJjHSuuyYFO7qqoNHEY5dnt
2gcYnPW6chh7uGBcrNPpIW3falZRcDB8PWC6a9v0nQ0COChocV7redsy6Bgftkox1pj1roViuWEl
faiJdwBT25xTkn2mxEouaSjXzHbwChfiQ1yiQeDCW3ehQ9mY5qSPnPVkgu2awStiRwR8RUNt6oPX
2Z5KoqG810no88bKsJ5nOEfbKfioO3nsKRyTGYpEqkjt77yG8uGMEx6FAjEMyEWAJEo8F4TUkqGA
rYkUFWFH+oooKW+FDMzYtlGV4hCIqxVyq5+V22EErAloclweqpXu7ifScdjClz+pqOEb7lkRdXa8
OECuYz9tbSO/FjNalRbjZxZyhp0GunPkzfhorJbdevNSoJ0mFHAWvmdGD0A1h00/ISKsjJgenkse
OGAn1O/JY/2kt2J8AJmwdRLK0XD9tjDPhi0TSbtu+4++izfwO8Z1bAdn04FkzwZPMqDpj6ctCD+K
E0MaT/sYnuuuSeLXIEfINifag9NZn1Y/biPCpO900sUZGd7KojG3nSf7oay1bAdcitbrhFWVI62M
/qEsHDZLiplvaH1DtcSWuwAVTTf+UgaR6JPFQqGJiclsdatc16UioUPzNF/0OEqT4sWlQNQxH99h
ht9GjTGcigSZUiBFt7FgOXeRbm9CE0/DpJfPDSuHqrLrddu2Z88k7gNnPI5doR6lLV5FrZPRsxvt
DlqembJiTcjEIcqCJuoz6Jx7fonTZl5GiZF8zknyFP2nogsFBcbdFjo6WUc6dzWIatTS0ZM1Zj1j
tN0OSfSVjq/2kN5NYvydDdpEB1MTKC2NQ1MMBO1aKN+Idu7Q2jVIwH8joEaTVKHsE451db3I8U1y
v4LeJY/JxYywdEAx7tNL7eg1+gT3BYeKJbRel/dKYZ0FKNDsCb3KHMLMHM08dFHWkQp47/CK0PJq
SCxG1qwtZD4HQN7bubTMPXPchhCJ4GQXyZNr9b9oUjIAaNLFLgcuyuJtQgYvK5/uWEW2TSPHPlaK
oJApPngmgGzyXiSZqK03wzPE15Il40oJ2pVeqcwd2wdfWO9DWZmPjbFMnRm56zYBGnnX/ypQ94TA
3TjiwXoO3Rd2bIpt3a5s1G4KLZuNS/40olcgLVkBhtafxJCjEdSLZ9l1X2HTp76OoFs5EfxOj7Rc
gnbuNQvBQSy6fYS3a65GpmZCho+6Ix9SytBLtjxukx91HHn04yt7k6Tqnvsgyy0byZSrUD6UHuZ3
FgrKgu9KnoS1qyqC4CTqtaZCDRLq78jR3jXZb0OTrqFh4mj0XPz+WJLXhQz3HdF2a10QUaSTdLXq
0Bht9F48JnZ9zkJuxpGpHW4pEAgiH2T8VbvioR6E/WbitcziO6Wx3h5Tat1z8j3NZklwBR5sy5PR
xpUzY7QvV5pjUTEBGc8SDT+Di2g0Kg0YiQMGFhtzCBmPrEwuhsD9ngTiQVt83CXRUxh3sXwkNNVX
PeYTpCxUGoZErTo9PcZth9yznjdDOJ2COtK3RZi9RR28vqLGX9Sx/xHUK64t2gyBcojLi9UB3Aji
Ril3jHRlmzT66Kb4RQ/RHBXB8BsQzb3j9cbBmPrfdnilHJ9uh2b6PeRYuGRUYSfX1LKwRIQ6oHFb
JXidTvY6MVAOhlZw1CBYqrafN16nhyQennJv+PSmJsWjPWxjCfbBIG+5SWNcxHN4CKkK76nRf8iy
mdBRIh/r9YMdBfPO8bpv5aoJefsm0uNfvUjR/1g2RRsvxgo0dAS6t191HnjbahyP7gTdshLxGuMU
xHzH+2Vr+boETEM4zUk6zc7CruB6ZFE3QXhx6/S1FMF+MNyr1fQeSlrEi6YzvdQBIsu0uxrhyJMF
PTpCPX3o9eaeWZpMYXqbbp1sMlG+lpb4iMoBYKdD7lRP1A1QXJWiVEdrjQK/NfDpCUvsao9TphmX
uk21s77EAKm5ynD5HnEJEcp2e2gY+0MNcxqy//KY4YRqheg0J7j8P/4qXGK683qMtmp57PYD+Lsf
7Uwbu2p7MD3zc4MRPrOG82AMu9apBZDGAeHVjMZosJOENxJeNdWHGhTi+S6pOge6bIviNT5Ki6uK
EsFDb4zhpV2+TFlwwUrrFhh7ECXK8+0L5cjZTyaY4bdApdtjhU3O7dxFXPJLyNLtsW4GdiwsjCQY
TdHiyoA8E750DEblVBj1NcGU39bbMRfiPC9fKM3eBFTwkJdvG/R1Zyz38eOAO+r20J+PN7b1FrP8
vbs95GqVOGdqnAnkxfz15++aIsAbEEokJMuv/JcfmCvXZPny5yMSgTk5tGVxuL3w7QdBRBit16Id
ZLW/vj10+2EM6voo7en59pDMVUxqKsFrYZRcqBUSVjydW8OIL0M1/h7jikgmwzzpU5Ldj6O0zrcv
iDxRZ7a23P75WDb1xS5okCyliGw0lAMBwCatu0tlKs/o+eQff9vFNu2cAEVCRPxoUbh4poIMD+4s
SaL+4/saa/K2LuFzqNvPIyUFK6PxnDTu4+wxh/R4C7h2OuvseamGD+EIKN06Y7D9xxe2Vj+7BNT5
ZGW8QkZ/fY13l5vDf/4eHHEPoode/fFEDrYg/OTxOVd596CId/1jRM0qDglba1Hr5s0jktTwgkob
9V1SPqsgHI+3X7t9sSsCgwO3UPvbt7ffNVz8bbIa9M3tr26PiUlkeP9T4qzH0ff00Dtnhemdw4XN
bprdexjU3vn2uHDy/tEG/R5AleFzLL8WAAFTjohIAOQv2QWeMXPAQZodeO9T3O61EDdWpUrnrIqo
2hgR4hX2WM759gOjTZAxKlT6t29vPwgJUnuoiEqEZtECKvGidtvkpun3Mb6ltJf3f/5uVFXOyksb
srVEBU95SsL1rAXRhXSHJQFnIrjCCYoQGDdpsqZH9a2pqvjSLV+stmkRkkP8jkb0bLfe+P+AQP9b
FQHNv38mIzh9gOD+q4jg9hf/UBHY9r95pi0twm+k7ZrS+1NFQDYOZUDXWIB8wvbgsP2nisBy/m2R
HQjX8dApm0KHJvcfATgm2TiOI8FEYiG3BAKD//O/fo3/Hn6X/yBNNn/7/i9E3b+S4CRYWQBMILYs
zzU927D/hqVrnQQN26jN+KxXckV5KDEABawJlhO/jLv6vXvRDozBZCUPQ/jHmPrLm/nLi/+NoMWL
A0GV0gWKx6eRxt9evCxkWWE1m/cmHiUdjH17zIaHvATosdNxSZGPaX8T/f1fzs//j7b5373sIqz4
9fGExbP53/9i/GtnYVmtY162/tGxuc4fO223YW+JxTpojlJtsdT+85f8K3BwOcp//aB/k2qktlcH
bs8rtqbfzRfDgffIZo42EHKz13/+WqBg/p+Xcw0D+YkjiGmzDEP87bg2GSLlsK9q4CcDwHXb2Tlk
OIxMPfBHCCgkkDfaoFQkqcYD7z6ZKemX+QC4x8GJW4r0hC5z3iRaAFvERjRfTDTOB6Y9f65zuTZc
6sZmo3fb2dHfAgeTS5mAmpgIVekS62txWoyc+JU5kDVchKm5rsEr7NKCI5ySXx8lw2PAvXedJ8PJ
sg3qUTNSZjmSym4Tntzzb40JEPybfrBK8dSFmPFnnWUJAcBQn4lKMe38IWhjWMsl0nOrfks92DNa
PF5NVxEHMDnPo5MFzycAASRyK4xGw6yTXqyDWoCUYLAl3dv1RzOxjmPVRM0Zc1UxXcFrU0Yg8cXK
5B0+Rcc3zObksCKH33pXRN1hEO0vs/QeRMDiGufAt8y7U6yqd1P012FS66YBfiCHt0lQRHFajuyc
GI6PQHSdYiLuBo36WTOG/iyRNdufXdwQdzIh5aPJUWFTHq7jkkyiVP2OWWkhKlHoiDUSETU2YKVD
SsmCGzBLdOW/jEJ8m2yjVjBXuHrTeG0LnkqEkD9cQl6MYr6UBjnXKNg3dTewfYijvVZNPwoNExzs
lrbFAtQp38hppBSxwaawjDeWVb4ja/cTCAdON32n83glrW1NydGP6/E6DZirs0DtoF+QsuHM36aZ
X0P1RbPro2vgWE1YLVdeAnkRpsCUopFzgEgEI5Y3x97ih4UDYPdXqfJvfShBGgDbWZ4HNTnuO/k4
lWcbut46beANNLNPz5wU3bZcuXb0RHVdYTYd13PB2j4ty40lmnvMGIQF5bCnOo0Aj9weKRyZZk/y
JkfNVWI92PrvRvAZD6NbQisqrW/NccXOaNlM5zrNEO0cCHZkThL/bhC3o4HCjBZp7X1qGjSDzRmT
d1b/SEyiu9j0fHklzhSNdtemS9O7POW32Q1+6xn5FFnImBOz7Xv0iQ0DXFXl8kbYuwTEdszQHHvk
RXoiTpmHS8CuABtSlKOWVFw8o36yZoZJZhj3ZYLHvte8bGPqNLczLcLxvOQHGBbQHMYPVSCqT1nB
QkVfx4Fuk2JQ1QwZ/qCvdrcT7dGFmargA9jvmecKWWoyxwccjEHUO6WhPoroQ1FhP1E/u0zUF27D
txBeiza0/GUkdr8e3ewSTgmJQmEzr1rLfQJMn/kYE5VPegA8OFhAK1POi0eegiLjZpyKF+DGD5OQ
BL9k7btBuISPIpZKuKKK5Xgalp56gkqi8wIO/hvZfWcaAvYp0vd9l2+5fI+OcJJDR8TwCl3Qpk/r
c1yMxq7pmpOr2qtW1BKJAYfvNvKgANMo6IuVHap30ASMhBjLDI0CypU0VsBPjavS0RkwO72Ktl5P
126cuGYrSyT7XoL3EmqTLnVylzYGaeukj9ea/p0b7TPoyYdUAGOwuFKN5YsJjsJvOuZ4C7aYZw/X
3uEYY1t9d2LceOxiLzVht0AMpp1bhMQMaRHx0q9BX4tNRzOSwn6uaNTRLWL+9I0wQxuNrWQZTm6p
UZpfvLVhS26xiq+Z+VpXwtrqUFlWMrcvsoQka3NBRqlkDzq9tkoNq0DnEmcXvf0jJmaZjlIEXY2R
YtRqT52kmosdnI5SwIcC9YXgkYEdWt9tw0QF/ZkQcJfJfyRhVQRPruJQkDZwtWbxXWcDc7Hn7WfT
fopMYl54Yzh9Rnbm5SW24kvdDzv0xleNPfu2juGmwES4/f04t1viLd88MVyR/15rklDXWvCo2wzn
JQHCD5Px2uXhNnTi527Gc4cnZ1UM1rcoeZ/dsMwxdf5ex/JaFZs+pN+Gg+u7TKarkIxG5jKkiOaF
RtDF0PMLILPf3uysgboizl+uY1qAKAI5XKgPt6jeu5Xu5pMvUev6gTPtLDBRwdycOp1DgUhBEcB7
j02ESLhlcgfISj1rKeK1QJRkSkUmHGz2Pdx/fLTyJyrT3DW9kDj3WnzHAK182nwvWUtncVfN7euU
7see+VPz+Gihm9DugZndePX7ckhwzAFOszB1Iiam5ZdN0Bnm2wc0tIxopy66uw14qdr3qknuCs+h
ezdvGl6TAAfuo4hedk7T/uSODL9SRJs64YRDqws2epNf8IGeuLW/R2b4o04jYwXebGc7c3o/cRsn
AW5jAKbZeSPRTS1ZZ3g/P2dcTksz3aYprpcrElioUNSYX7OZwLR4iGm9DYTiDenFxay6LxUN21bh
Nhmc5pIs/ROSsiEJ1vbOiOR9rUjaMqKa3tmQX+qCi0KMwxk8wUMX0G8qJNWymklvufNFbXYyk5at
YknTGGM/9+gjpzBAvlneUQYPSd2+qtHJ0Ynj504TGteU/H+3YbEjhFysoxyoITFXq8blI7TY+tYg
dRBzuVjDuGLv3LgA6dpOV48IosSGrcQsq+0UVva1i+NkHU/kzzTHesCkhZHSSR9pyIWkmVUoIEb3
B8ofctWEZ64iuRKUg6nbonJ0pjqmv9dkyIJ4Km6qX42cNwrwZgLrhBvgeJ/yv2wLZCBBu1eiF2+k
CRP6AVWdfqwWJN1xSNruiC2YUSq3fUHkyazZyNCwu63i2IIjJ3/aDkO5KslT00fxTvUHv0TqF5Fq
/LKeu0NvYxQbQu9xrsdLNEeYvTrrYwzafpVmEEeBwwR+ltFYdE0+VFS4HM7MziFVpy/9XFYrgRAM
Lkz2yXYbiIo9L4l1IVjVTtOZtGsBso7ibInFa5xD6w4OHflkQ3sgd89EXzvYfuhcOjv4tMAvoRnR
3rVWsNbRJo7G1MPZ88uwami1De6Kie9J691D7eE7SIRcuY2SqGvHpV0SM9ZCRS1smGByzu5ew9Uv
5uoRnkdxbOb0NdSYfPpRaGBRcL0SdSZ7fU+8aE4fR60VOgV/JNmAZRl278rIY2JuJMp9d/g1ww26
S0zaG73EhQOfZWr7F0hleHKFBmCYVO420l0AVe7dZHJPr60BZW3zxWw3EHE+3ocmFvh27NDeDd1L
YiA3iWXwQaEd98btTcRV5NMa2lvTo9Dme2+M342cfPpKH0JK2tnA9UExLSrLxjdjD5VMHG4TTX/D
at/6cav2tjnqe7RsMGewJtK4ogULAmpXsgmFHmK9TGb8hM88XzttH97V2OzXNQWpDaZC7E/Qocjy
pJ03ju4D4krWgSZpdvo+wcV5iBH4bMjyA8nyGUBWX2casZyqxjk2fvUOFxXkL3WKk+zABMyioKVb
jouJPCu8fPtWlE8FMKSVVjW/Gi7NTam+4pwBEfXRL4sG9mpaaiwJkr2VE2CvYsULA6ENNqOCYTR+
zXpvbDCy9iy0sEaTks3VwpRbYQRmgcebv40oJoqYDh7XS3CKSztZe6DQnLr3kWlmIabYQYGp6YrC
J32j2HMk0DQtAobImJZMwCC+H7XgnMmvECAEli50v7IoTjKds43VMdKacd6MpaTB6VIbNuP4M4XS
tRnzmB1IklPxtzVYzRjW2dyysnEhLgYFxsaZ7tYW0xR3eqNZSBz6Nabt3YWCCEV2X74HsnOXEgCR
4wJksXWY3bo/57T0lICBJMNgF3AL3yaNzepqaH+PNTdijHyf7Ip63xAFGYfYq9foJnZYO3EdqZA7
OkRihnGybk2IvGEp6YYh/haiWhyx7roO3RjNwoMT0wcyIzIz42BJeI3SJ6W3xSrpA/LIu2jnGVW3
qsnHRWhTkT646ENaOptRyqyY98m6hHFoxelnVAwF97ZD54gcWZWgW25ZD3YpyZ53IANXYGxrSbiU
y3arthxi/cRvPFo4GSVLW7UgBSvBebWtBuCtXR1sIHX+LV1UT7u3zAayqwgPNBZqqQyiQ+gi6MxE
0F4g/617x0Cq5SQPWtgBMxiDjVQoBgDTX5fwga0mhoFQ65R0k2wrMrvx48XIY4i+OjYsLVqDJIiq
ZbMJN4k1pb0K1MIwbjo2G4CaI7vL1uwUcFfHzS50KMXVI828xv3RpgYeREt7jpXzJBR26lQD5ZOZ
M/QKB7gRTsI+BB0MP4VF7KSaXZDsvV7GJ5Ms7uCUFVI+NWlZEyWbRuuixyIK7E4vpR9Qs++XuLyE
ivpazm1x4LtPh5j1NeICOjG9hXG0JYhiWlgnAEitN88d2o8x854Bb7QHVlZY2EcbyVUQ0arBfO0z
4hBNjfkOcypB8oP3OMwhO3JKBmS6wuZsUCulZKZsW128kGzwqLnjp1VnkEMMwfkNHxICWQ4F1Pwg
s4cdArlPV0pUTxHXmdHogOCCgr2720Rrji7DnW5ymSSY260Q4OEAEcC1asIgbWD2VtOSNbxcbkk9
7O3OpsbeuzAxZm/ZbTI8vTQBElNvBwdOQj8sI4301bUhCUrDO8trb4eIHWNtQAEbmC0hEEgWlJp5
19FWmQEWbaMKkz2nKirDNRWIfQF9Hu0ItYeGekORbrQerYyWODAh9XkP1vhYDurUZoCvPXsifIo1
X4wEIrIw8hEuqCi6Ehpr/iwMtXDJ0rs+zz4dLXofsA7Ev2odKyurGgDa1QexoewLRtwJBvIlPbjv
YDzO7rjTeirAQZpf9Ln6TifI0NyCESYUCqsjQhzS8yIctebeboqf+hTiESnIXi/VpYy1DxXmBKQB
BVzlNHf7iQzE3uCexjIH/ZD31EZ9s3406PMzYusv0iJzAA9QuQUSHsRt1XZOHbLZO/Kty/Kpk+xk
g0UZJcr0MzFDjPaFBd7BUljVRPpcWFQOUxRMQbDpSWhZ251p3AeOewT3vOvlqzY6xW6G7rqFnfog
XEpg+HtR+LTZJi/gS2uVD62EvGAFlqRRT30ePTtF8FokId5L2P8rN1rY2RmTqqMdCc/Q1nlk1YdY
lm+qlWINWruEdrmBncyCZ8Cy5DlLOpk7H9WMgiDkHXB070fEAU1snUwb23+tl8kuUQb4D3M8WBbv
hm7y3pLWvTdDtS7D5KQFVFISThurWvOstIx3GU4aWLkcFyxCU4sdytpJ822eVVe9oH4yRnQTRuKP
0waxaqjys90QsWlQTdpMiu1d2xPB1rGwB7jDJBgouA5Vf27NxW9tM4l3uv1qs0jaGgX6ypoATcfq
7KPp6of4rOluv6e5M67ypPttR5AbEthThFli8iLLuwlZIzmdu85mIH5mBrawRtumV0ZwlwVji7hz
jbux2Ntl6eCbcK5qir3tsr8jXKLeTNWboIIBS4K+dMH0liTuLtAxM1oRn6BShGFyOUZg5O+zhOXP
ZGl3pS6esqH54RTEtFoTmeJ9Pj2kTu0xoXToRmN7R3rfvI2khU3JKEBwNNN6ipnClkxWclqJpo6w
daVjfwISQcwUwiokqTOAy3watpNRjnsNDIVn8l2ZKfOtS5z7riLUfNbqArH6XBJlMm7sZKZtqyuw
yTJ5ckIth3siL2Zlmke0NmmwTPWp7tzpQYlvKWm45rCSRE4A3Gei8muGIRJTLZR7Ux/xTs/mZ9TU
L0OjHoUTOWuT7hGyuumYGUO9FY5jcTl7pyGfa8JCskMvxGNWlfI4zvjSQihdCks5SkLdr/uIglOF
TDNkY7/cq+3Oy/yFnJhE7Jo8jxs2LG6WugHqnNTRwcbO1VuJiTTvSCd3I2b2caZqa9SwE4TtspJz
AsQyAB4HwCBo7eetEtjj8Z2V4zw9jsPwFiQlEkCB+jmbIgQb6FFKxyQad7jNi8m1X968Z1Apthuq
roROEAbcg/0UebapLUqtlXwLSuQNAvBAbddfKtd+ZsjFEA2MKIxS7gqZ9DbDcgChRh7AWbgsKN2t
8hI/TCfAFaitAToktd8z95JFJLeEEb66SGmhPXJMgUnAL3dRV6NkSUbrLpvqoy3zS6RRNWwgZLDQ
KVmxpCRBcCJgW24HG6Azo2ZlTGnBhhLWkKXDvcRvsJ2QUq6tZXy1nRnvdMudkLKDKxkYOZmmNWzf
ftmIS+9yKV69kPpthoM/RICb1iFbo592bQz3IWiUaUT2Vx/K3NDv2oHiYzGDT56M7HdhkzubRkm3
lUgW/KBr201jMOYZ3COgEudLdhVFwYx3VmvWKTO1xz6ptyhq7gsYUPgPRXq2lPYJ6T0OU2ctdPXh
1cjuQchme25FJKmijv8tZuXt0Hw1KPQmXO9QcnYyCVFBIqxEecYWSOyyaYpOyAf3hISTp41gZke1
9xKbBSIbNhDebEi/8tKvYmR+n7wq2RXXch43uaMA9kodSYVTlTBjWbGlpAyOnUT9ZBC83jj5vfQi
ynPgXGib2w8SDgau6kJ7cQpwAuRDSr/VscnMAdEaTp0Xq9qmEgRglAkoHKjSAvRanllv3ZfGnYi2
RqSdivTXMADO9ab8Ek8f8xLYQBXlZIOfZFHuMZtkn7FGxIpXwIvEVwT0HgSjcJYi4ExtvByqx0FA
W2Cz15KAVl6H1tKQT9IOCAzuEka3rK0F2d+GTbYFBegWPr5X+nmfv8BIDILjPGP6z7PZ8adIXirA
Oa0yh+WkbWUfbSulDuCtPip5mBZVZlSxJW9k8GkH8Zb28QOLq61n1ZvZg+LgxIa3Cm33zRzNo430
o3fQsxfoaTSbMnbVbPOG633gU7hl/ZHWAnq7x3RKbRT15ob81i9PUFJGAvZgp+iS05CFewJKrXwa
7XvTnnAAiFHbtBK2NDq9aNXWwVbZzX2oAjKJO+NFU4AOXMC9/bLJiDRjrcvoEhYRKt8ShRoMFl9P
zbcgTRBFVh+uQPEydtqFFeqHEuQcdNNbErr39AkujcFkN2gE8Tr4Z0X9MaYQkgZV7m1wo6t6LD8o
DL7Fo/kCRuhlSLMtmSsnjZ7jKjU9YgdUouAD5R8N7i1LK35aNQ+kWn30GsCak9RYa3lqY2vqKVMR
UTDcLOFHadAVDFArxo+2gqqiYu8+ZyysSrP8ZeJ54HMzn9VAifzpldyB92pyOSyW2NDVZJeYWhD2
S2byLoc8VaEGL2ocH8u8UMfsgbNFuzXt9QAwJWm/DfuYIYeyEp16L9gYbGsz+kNrkFuhL62n0rY8
xLntKozZBEL39osATMzYuEANFWtuSZvFBtvl9y3io/owcUn6XhD0O11HPDm4OdSeJBkuZV+Byxvf
RYL+LF7kdpa2Scgs87GlndlIEior90WQU2sS9iltgFdOjfM2S/uHbhMeIHKWThF6o41VPETt0C/Y
kkUcxs5dDzsWnViD7ZTbTGSD37xt8jIiHwwLCWZLEF2kxZ91Oo0PDTyQdYzyDHZ0wntg70eYXbNG
hg9V0yufjd50LxKqmj+FUKBR9qiDEKra2kHrXYZ8p+ffQ+99Fq551gSXufSqn2PPbEHgEHiwF60e
eb0EGXDmTbSSQ2I0WBjh8dAz1wc0TjcxmagpLxvb1tzLoAZqzGWVmbBVnBzMTsspTJggxwjBVUog
u9exLHEM56U3wqealPGV1hOhPSlwG/ykqigRGaTYHqV2Aa8KLL5yzmNSlPcDHYeLrR96U3/NByPe
NrVu38kxfks66J0austtOpmYOcl1L+nVgZ+zr7IaLPK7z5QFYswednDMWbtApQA4r8S+ztOnHsTc
gw3/pWyzejc3YbKzjF3iztopLU1iIcYvfHP0hij6H1ns1UdpRrD5c29daLRgAnbz3ThzN2lKbroh
J0IENjMVx8x1So8CYP1SyyuEufBAsFu4196qej0ZLaWC2r0L4DNRD2GdersXhhpPkIgnFADcDUb7
IYTwtHa79AHtECebouomk6cK1Mn6j+RG5bxI1JNcz1HESfS2cdDQGx1pI+qcvNtEj2KhWDVDcGml
SqD2xZ+3oaslPlt8PZP6Kq2WFWhE2W/QfmeGxULI9O713D3rBoKdPCWaZw63Vd60tAODbgkqf7dG
58H9v4Sdx3LjaLdl3+XOEQFvBj0BQRL0pEiKkiYIWXjv8fS9kLej+79Z2VmDylClkUjis+fsvXaH
M+zXPOe+8qNUPHc5+qhCibpyWfy0PkpKj2+L5jRaREWugI0J1r9GQ5dYN2t+jfl83CrjyWlMShdl
Pp+IqCOWUZ478C/piY0UQhGb6wXtXoQb7hCSGgwKjYkyS4ojZVq15E2iv9XkrRxZ71ZPmzT0CKRI
zNFFxJPbkZESNCW180IUZXhUqHcknXdp1atCYXFr5Ci+82TJ8tMsQ9zDFP+5qomEeE3sylPd0vqu
eq7swk/U9eNWGoGqZ9nkAC1iDirpxPmEFylz35CnXnAbIbOtkusTdy9OjiJA90H8CaVCWlqBZWw7
Yys1+he4HULca3ywqAIUJzCa4fjrq7buJIeBCo6JnLGV5YWo8GFDLxKOAqHIFtH4XU+gFIkK5J3m
MPDMzBHG4q41cYw5zzWGiywwZyOsFoSNIq3NhjHfjiartS895NDb0a9MtlInMJPh8tjEOEinQlT8
Td53/gx6cwKIN2uP/dGthOFMNiOQFCsNT42YfJPegPBPr1pKCqaje3LyUkbKuhItXMTqKzEHEA61
katkeA6ozKz8KfrKRIM2qWzStZEUR229Nw0QFu1+kneK9I20ADxXfcKp0ThkgTNNrYXev4mOliUm
domon4NS+chij2oUlykBem9dO4EUvYy8cuZkG+00nCGLwrecMObSyqa9zzUqC3JJIEBbFiGkZv2z
pwGvyQlztgjzhWb6sz43eTXy8tzPG9qknZQCFbtVR74dKFG3pA2WwWsaf9qm20UNeC90EeeOe4St
hfUrSPw1pf8vrwgPQpNJTqIgqJMDbTaw0NcIfeCHhu89/EYQ3gxCBcj94AZ0y0vI+INRf1v05R0B
NKZKvbdoDBCsCqUWNcK9MNJadVTgqavG0N7kGRciklvCi+K6D1/4hDNij8aNJlLa4U+DaJ8WMJky
GYGiBqU2V2hgoYh9F/osuw0tpVgL2j11rXs2FvkGXvhC5sQKSylWFqJF/zNUwJjVQAcpjB2RQ0au
pvjjmtPNXAUfuj2ZDtiicRoUqneXuZ4VHcxBBHA3Sa0IR9DBaVvZqG48/sur7Eh3fOvpeJB6I7K2
fmYeRgkVEc7C96RB6D0kibRG4Q8Xm8G78tBnI8TsKlANND/VLN4r8fgj0xBxWjzMW5na0lqNs5cs
oNlpyQPFIbr8q2BYdZ7e7+TSQjmKEUHXGk5HskzApMDgA2FHnyiH9elDvoyEVkRtgkmi8GfthLTU
VINC6Zj110Icc0fX2EI52FiLil6fidP9CSBY0Jb6Gi37ucfLhgtx4BJu6m4mKPibou4Uq70EmDhF
9R7Ly2zyKKZwH/JLzVxJCXRBw5e4dlhBvf31S84uvlUkbIxLlAb/90tZZIBJ5AaL1IdVfVVm9fG/
/yn9Q/7o198tm2pSXn59h1C8IUVHHznNNwvM2Y1KbErFc6Qez7eN0ibEk+bdofZpG2CCN5xa1Snp
FZ8mm6+sudlghu9kqIUEp1wsZgAoXGm0h6Cw3NlPLCBpHICS43kV3p/0Cf9XXWNlHA0GSyZ/ZI3x
HV9GX5A2IUDnVTF6p6LudzFmmzPvIdyKRcu4JjnIxBOFwxgMrAznj+z65ejL4SUL6R4nyJERwHxr
GutYKqoGwraY/j4/7yqxoU8mGLkeOGli7YVe3WQabpyoKF7jIG6oJPSvUSot0sHrDiKoyHVvqlCf
uGhxrlEOfoXpZ0x4hko43Qe8Jyv6+tlCaSGxpemA45hPBAkslxf4m4cyjzIULQMUOu56MkemNMpW
oaXsYBXEnKzjpzTNq5UQ5/dBRpgReSmwYpUTpDLM2Jf20eTeXo+L6xgLtGnl5qxXcYOuG0ksWc07
alJYdoESLJs5/FjAXMeVKlY3Crq/hSYO8w0rZ0Eg6tDIfygtckjXkoeFrTgNjVWveXOk4bbycQpU
pZ1L0U5M55muIs+zlCF8ypT82PU4fgMqh0vJr60tXfxNKdJd7uV81VQWVx8yW6I0peUu6kj6cEYG
FlKwPuzNFVEY9RGoPEy8ujkqopyuJ3TIcxnNWte01ag+aO0dlU7ExXtcBaFcbCgAhqdAtNweRxg3
0i0x099jZsYPBBVAWSXs8/6wyWq0H2FAt7nENbsYiU2ysw4Aum7hD0QIn9iotewyScsdIda0vkgt
W+qeLtutwPyPi+JrChRMioH5VBQ9lYmZcFOOtKajWYbUBVq0UwfymtKKGEFZTyFVYZ0grayd09Ys
enfGlP9EigZtZ/xsgxJZUajuNUPb0XtzKAxRjJSUcq4sYXjl/uy3WKfCVjuqowRzr4LL3gSTetXP
ZKe0lzbEYS77FCxFiUQWccqw4noAnKXe2GSpTgM7TZcJ3a1thR6VqdIZB9Ie+rVmJBTNuJC7VZOa
u4hy0SaoBWtLOIe1KZU62PYab4Phn26QOSu7XMxr7iCWvNdbTBhDLCuHyCvMVax02jH36LBHwaEG
+oq9BAULFFLxbEjEHJLDmLkT3R4ULvitm5wsQ4k6pKNJWvdEBbZ1ekETnpTedDqB47zpp8O1IYjK
qYQmvJWqoC6EqhRvrVWOC1810juSnRn2i3E2DXSanDTKN5LHhUplhi30zKuee64xizSKq2coq4xw
LN3PvsfZdBDb7Jm4EnIbBj15lkwT5DgmiGexwhZL+TJ6rudvKo9V8EwtFNGcFPvP3kh/qeGQescG
mOGWssw7C9MMDiyMO/KqfCGB5jt7hFnhEpCpcCOPmtNzUQjwv6jk5aPm5eJyCF/aRNchW9Jb9yyB
1mIpnINI0zahXvdHYvm6Y9OE/bHPCmXfBvQx599vyr5ZFlba0acytEMtNbsqMlyp1c3nJjbvTY8u
Mps+kqEPnTae2wvE2y1T03+NpkYDcgobUfVrw9EHVeJTigZsrRgi6zaltt7xIIQhlxy0bp/0K8dV
WFUaZWpdXZY5vdFKlEbS+xjQYxAry7hJ3wmn2ouilJ9BV/brqTj2PbGD2AaN88QrFiJc/360taIy
eUo1lmM6wJi1McQ+pV2GLorXDy3Q2MW97LER0RFUC5QSpE7Ngh1IC3lQUQAXlni+dHQBRnfQ1I7u
Se+ZMM1wXmRV+9T40a7BzrAuazDhghafqzB026qPtgR3ZpzcWOShsmPhVJK9l2M2hZDmlYa+pLDP
yY7jFJtA85aJ+eTSZKuX6Vh9mV5EwY14mXnV9pNCsPUUtnGbpQ5mLI3e6HyvpUtCwB4KLWU+rWVd
vYekz8cblHT99PXkI8RCCIbFTSZEwwwUa4mKUreVHEa7lXQio8qc9oqmkyLAYZNLk0WK29juJLUH
UEoJ+GTk0Z7O166usGWrngkzxQzlDQvC4DL8YDGnJ2LuSkSs06rvQornBqyObAR3qBoTp7Qk0Agy
wTGnDkSxjpxDSDzj5hDRWFSjO47y8uyPA6mdFMVYtqc1UfeYEoD7+uHzNHXTk08ZYW+UaFsyRfQO
ddAHC0Cpi9YSrS2SuEWWK8DNg4SlxCcmqCVLZxyoCfAmp00SNNPZmEhlK6aDKUrxsTb11di36j4h
JGWZGYa5VTucb20YpHYiAuL0CbWDzXqiK4hQVVEeQlR8j0l1DxAyM7LGk04GLvoNzDPCxIob1B02
dlYtTLiYwIecWi0Gyj0IUIoCEemSg9WTJMyRmOWYaLl0y97vLUcdWgP42kc+0B8ZRWtckKJa0d9R
e9LnuXrIxglbdg4VmIZNW8gpAXwdMU9Bux+Ql23MEehBZOblnpPZETByt2oZb7TWsdiJQX7jWieh
NtJ31WAN22bADCxVXb0u1HZJO7ZdcTMh9sgQqmU/osTL/VdBtJC9UzJej215HoeUraECsM4e+iLL
XIMChYC8mSFrVEdLFsSFWifRKivNhOQq4M2Wh7gKot+2NVM2z6K61Ao34I4DATZO0PhCRnDVNAz0
Yj1xz8lmZDB2e8PACzsk1W6o9dOviyOfpF2lurAOysk1EqCyCcFjaOdI1MVVLuhQQcpWg13M+1kl
soGxDjkuBBV9GYvco0tRRhku+EccUVCxJ64XgjKm2GhVyjoeRApU+CRVpujGuyh6Vnwv2cZTttFF
Wd9ZerMfI42AsSg6a/lIlQQzE95Ftd0YYc9dqPETaefnrbSbOvqDxbz5//q9X7908596k4UsjdwQ
itVprTmpbihupdcu5A9xh4wNy64Oi1v1ynSjDKNI5jl/8OsrOaPND8h7rog3nmMezGqlXrpmrcmL
yXdQKujwE21Uouale+mRu998p9zgEzxnL+Zb92ntiXlUg4dEbCCF3yXHKvWZ64J6wd4sqcv+YuLX
fAfH0PQXoOFYYllv5rIK/HR1heFVevWJ2FxHrugma2zDn/zGKb/q/FNk9DidJWIUnuVLWB/hmEeY
+MnGWmjnDGY55eu7sQ9XRLmIK8F9rghNjihy29MJgr91o0Uofhgbdiki76/xh25AkHGmwiYe3ClB
hX8Vt5hCW3kwilMXOPrFf1ZTty4/uuLAgkBGHeBbnJpIrKR6OQLcknH2r4AntAeU0XjpKVszzKw5
O4IbQ7KKsJcDdbChLnxAymkJoDmYxk0QINvbiPNWyj1uFkh7qDH1X+UGYUlDK/Id/OxwVJFpwQze
kmUc39Irp24124zSUkSuyNpxwUPSbrLn6Fl4Q0pAKQnbwzJft9pSeVY/Emxuoq0Miyn4bg7K3dpG
DFUSLtAeuz7NRLvblXv0bRjao7fuPe1s5UJu55k3Ny7Uz2HdP4ph270Et/ZZWsHmQWp7EKhJT/Z4
ZVdDQrSercVL5CLdUTXsgmhcVBh2dhdz7Ji2cMO7N8CZ6JZd43jNcTpB1Y/2FoYtNJQ4EnriDxc9
iN7tdO1d7C/5imYPWRp0t3ZGYPNsxm22T5+lk3bDJ67ql1Z2YQ54B3ULTbJrIT6trKt4MW4yOSoM
HGEjMq5L56Xd4g2YqA0TS7RPd+aBwjEXyRuZPsM8AnxuHKPrP2jY4Sz+rg7lq3AZtgkK/TXwg6W6
uyOcXAag4p3yQeoLghqqyZ81R973yqH2d5S+Bsr9tuaU2BxOMCObN+wQDxbglPyJgmiydU9QM30i
NtUjwVqIr+uFsRkx0yub6G6K8IVW0rA1KDIzVZ32RujCkXs4WoJxIYjb4DmZddUOT4RMTp98kz0B
oFv/OtyFdXTU1uHGuFfZWQs3uk94k/OQLvLZ23A2jYHtPJrGjr+rXbpgGawpllBbXfkq+45dv4K0
eql2AI2CR7tSHeGJWNMMHZvduEGwQk0SHImT21YHrH/r9yFY1HtlXWArtUsHb94jfsMQcjUuaFzy
FxUTu4NTBVxU6C+hgDQ/0Q9mY8QTNcCJpXIUlXPjSjuKPv0bS5nyQZ9vFtSjAF9T/U6Q5R0VPhiU
mi6hRh9EjpVv+V1Y0DIp1uqt2Zk9cgdX+qjfxHhJo9VaCodyA9wHFai1GBbmS7kxr1Kw6D91G0DD
uj2l19nRgxSXpEE3vhJkJdyoFRFXSgmsdcSbupI/65fo3aNNtTTW2mUy7OpRJI555Z44/UjEBxIb
tRevysW6BNGGMpi3mSggH/mEuKxH29i0CepWnWbNcSNb0ibSt8E2P+kv/cp48/bVDle6W/zUQMIX
0Uc5d5psK90ZdE/45nj48bTbXu7Sp9u1xlNyIWk5XHU4NO/U7V9EZRGfItXRODThtHGJPEeMjLSu
//HFAwCYiPgiuj5f6DjJoTDNY4+0RiGzwK5ueBZK9hoGjYwczC6A3WeOxtkztT1lwydvF8/Bu2Dg
NVrUn9xYhyV5pKgTacbCvF7WrnQOUB+vo9jRdy2hfjxsBlMmLeatadY+2OapuIhkDeaOx5YV7oR+
TSYOAmjkdfqy3np3FUjBuBArIruQxp6FK6TN8Sm6o+cWKAXbSbomLFc6jC7GO9WlZ9osWHU//aN5
KCKnc8i83AvX4WztpxPBYSBizIO197WD9w1GP9oLK26J+DCUGzuixNntRbsZZ+PVv7IlvBob5UvY
1y7zL+JST8EAj3O9CNzqudoiBgpRii7EE+CxBb/7qv/4O2TiPs1XW36VKPTP6XZ2R4/UlY6Wb4dr
GrkWSFN0CgsEwKJClunSvFapU/2I/lLYRm8ij/QJlsCpbN+jffqANEbVDhBOCGBmwa0NmUzu8D95
c0pYykbPLVkPxX6tbmpSkDfpuIp+rOZZmGzT0XDtNuph4LXMthFnpsywHKKuddrXdFPDkG+5OttA
CcQNkem1jcp6dBTEMjRAXOib2VqE8LEkU4CQz6WBNPuijLa8ap6tgySuix0mSM2wIf7s9bXFNJFO
wku8bFyO7pjSv/1DBMjtS+w2OmvqmWQQtAutY6RrdMIcgtTPzG2gnNHuwAN97xo4cgs5Www7ZL7B
Mj9mr9YLZ3RpXwq2YQB7cIR36vzIcb0vyBe9LZ9jaPvehJ7Fbj4ssMG4e8RD5bEsOMJFv/rdRR+2
0y5x6nW98DEArcuDb3cf2UO+jS8pTaMPSj/B1txlx1Rd1q9ENgC2+2TKkWPV7JQP4YlPdyVt4Qjw
gRn9iQ9iIu22dsIbqcKWdSE7pZU2Mm00Qh8EnhJz2lYeUB11czlstHgv2Z0rrSdEGi+NOwcjwGEK
bP3Lg25MdsRCF3ce0YmH7qcRXeA75J1E6Tp7rhEMLrq78DrxSXfLnsvYydyFCv2mZTY+Jbsk2xHC
wt3fLveBC8HGurQnhIlkGC/GVf3pbRS4JeGqfYo0V+hX9V3AgZHajYeBxk758HYYFMelHNJ+dvuT
1u6JZ8KNIe+Nn5yxHdoaqLsDPXnt0rLdC9eR80a40J6rS49M/iNDc7kUcHqchZWPpAZlrYEy2SYW
h4kJuGltumnjVtOJEVbjbt9ImROIUKDortntLmkcEytStpWf+PuGYGe4DaDOPA3dzgCmgbaS5As8
k6mtByu4dqa25c4e6hdOClF+19VD0zi1eeMiKbQHDmzFd/XUWNcmcj2OoW8RJP0LCxTyJzm8UxTM
nupTeMrwVG77culf20dcrmMaLxprFMYhx9iYHFyKT9Eg23bhP2ungUQhmPb6EmWA7vr5kVQSinMc
51AhhUf/3XyTDywSyXd06d4Mandut1Te8n25CbbtrnklEytZj3SE0ZReFTB8oMLwQAUTRBenWJaG
a701KcQvFsddrizG7JQZDhbAYGF6J3+65l/FWxHg3LC5+oUmR/NvQo6xe2Q/eLtS9Rtv2fiCdxEb
VgJlBgUoEYCcTAnlWBknmBbEmK6EW7YO2119pdvpPQTBng7TT77Xr/lLRGKsa958jl/b7BkP6kJp
AOPZyaHQiEXE9+RE+qJksvKUGGyXUlpUKFAWyZ1zXJO9k/CXUxo9DNT1HrxOzKGYB9i+tjG67tg2
n+i4ecVD6y7COb3ilAELxXGc7nWEVPQDsef0zcZWYozY+RwlbNPbiQ90K9eaW8dWIEGEXvvRdEHM
8vF100K7aICx7Oh5XHmcUT8Y+AJA6y3nVgw/DgXz7C0sneq73deOxJRhe0JVhyD/GVicsPVczi1O
eol3CkCgFZjhlbkJDyapm/N5ZCKE+BCQlbb035gzya4jjgALjLpuAPRc9WlbEFDEnTlGwb6srJuH
NYbRpm21o5Haw466OnUK1fVw8BWrmBkhL4or7V//TWLB4kRFYgbrLGS5dfLsSc6Uf70Kb8XwJpL6
lTjlC1VnX9h4K05QIcAoGyE1x7Ohug0qUS5PbbH0YFxdGuj/nH1E2/riYbCrxhzjudBsSFY5pLfh
boZ292YZDkmHgU2V/Qv2i3bD0EJ3ckbHnStafqvyIbo8Ru/JQ1IE4KImWQnF+IpCsCm7wZ0JOnMp
Vuo2vfhrRLagSsxtskn2+XsHGG2X3HzQFWSxclZqEex8Uwh4Uj/oz3AR5cBqLrHJWHsUy8DeEYtv
w3P2xMuWzuKbeFFuFDP4sbijuCO84vXpUCQTQLzLHR6usEveqN1xUUi+a2+HgGTust/8L1bjVNii
qGqO5gPD7kf0U7kRLb1NsVQ/vb2JWdPjzscZ2c4P1hNeRup6xb7fEn6pOcT9faURPSzuQ25jo5J5
IcRjyR7FeGlfKBWwX7cvlD4aGDwYWxzZ8U/qk/CarsRP2LQF4EGm6jlmPUT4yUfevMOKVj+rH3at
HnQfUEKyzTcBuJml9+nt6odf7SLEvBvYTo6xTbG5BQ5Zaa25EVflq6WzEjFD+bB/kNALmm1t8YEY
aCUcb1hpa+tSXZo7Ys6HOZIA61D1ZaZzLYtX4z5451Qd/bD6SYmjh07yMVLg8+3vrkBlueLYhD6b
Xb55tJdA2Sdf2guj8yl899apa0GfCx1rZxwl/IVf9BYQXVjTc0ABc2koSOFt9U3Yi26JUX5pjXbo
sPrrO1onTnBgWA31MtqQcYUF/ixd58VmFolxhzM20rmYL7EmHYY19Tz/ON6ll5dSoi3vUPahaYvn
nI2xfIPxB351pR4ZODyk4CLvgm/sr+YTQLHwJ7p1n2wCwlVaZa/ZbSRChH3iAvtsY1xZo5gUxhdd
t72yH7cRRuHXGHQDzLMr32x4bXynnTawsCjejtEi2HAi9r5RjnNdR3sbfZOclHIyUlFO2sEBe5X4
xCrvA/yxqUXigbkRU/+OHN3az/VNga7P0nvyrwHzyfYeyTdjuHvhCD1u0WOKl/DEciSz5GA5s2l3
1Y/6ob3WD5bH4Im4Njs8l6v+wd1VPWR7aWXsNvFFXBovFbOtRFCar1g8WSy1V87W9+6td+nGPIo7
AjUQxehItx1H6dX4woXdC+16T9wB6YH1SqTlR7Pv2doymj6qCzG25GLHiMJAA97Ml3HYWU539D77
4RHVKyFda+I6V7lb2qj6XeMYU/pn2uDw4RJHeqdki6/zBBqOZb8rfrwVEVGTuko5AbQrsXT9NX8x
X2u78VicWAXRHFrbkRdbrasnbTus+QTEvbKsaQje8RgHdkw9KHseyEGkLsRGSXPrOB+f8RJ+ZBzL
guWwFL9Kcx3XSxbwB6DfbBYu2IVrHIr3+gU7BdmOg3QR7iEEXw2qE919dW0ggu6hR24FWjPbX1/F
g97hQAXQWkNJd4yKKY14H0PTmx97PDwl7icKDaEU7vDKBjM47NfvExy8SOOmZKhApqqlzlxGFfs4
nifPCSMMU8qUvAiJQvxRo/G+9TlpVdQIaMOwGm9xHNLxi3CXhJy9UCmjEO3JIROjcp2Q0uYERYfV
eWQyEN4jbSNkN4uWzgYe70lBBlfvVWnguDTk/+eXwawOrVropHQFyRb8KS1KlQNlUkGPt76t77yG
n2mRUtnayLkowqJPWKaFwE3l1y/6BIZY8Nc0FyhiIjAulgTIcHwIzAciy8oNCg7m6B6xIFJ4VvGe
ouSgRDtOX6IW3YT47FOx6AvfRDQgYX2ujr0qf8mxCD8z4jKnmxeP90vkCu2/EsxdXnLn8gTu3xbu
7tIfv5XCO3igSDnC+nAI25dIl2umioj/mAfRqrKLXjm1hX5iexwuRt3G6wmrBZUZGmde8azWj1FF
vTp/HRIOglqk/iJn7WYlxbUa6qdGmGLWSHVBKvB7rxeUUMfHWAjKulFFl8r6ShqNczwSvCfIR4WL
p9V5T5mkXg2PyxGRzXasj9xYKsWVYXt5NHeWfWOS7TZpq9hHDeQN072f5BOPgwMMqC/qRMWXKXQB
kaqtU4nDpylrwtbySPAlct1TKkKsh3rT4rJinSHTlqgyFq3B7UlUPlYCphPMGOPaK9t1J/rwEdW5
i1kbBzOxgD5lHDKtjmJgmVIOEiZ1bVnyJ2mUytKUCZsNEWc4vuThH31Mrfaj9ggfBY9ZF7fJSks4
LrRiu8XAfozKgNuwZP53ptL/n1wDAqjIk9EH9PX1v/5LUwndsSAQ6paKO5Mf+hvQRR8SOesEs3J7
FT5EboEp6NgvZC/c1ClpAmm5rtRoWyhAKYtqvP/X/wsq+gPB5p98l/mnW5IimjodIvU3vosxaEOj
5UblEnX74w2qI9Y+pQMQlbYwC5RIq6TaJeKV/vvPlcAO/eNtS7JiED1Ec0uV5xf2H+QcsdaLQR6k
ik5L6tkVTrFKX4dGfx51vPCTiJo+rQ7Y8A66hZ6TdjI321zZqETQ/ctLmd/j709Ako05l8myeEW/
PQGJIJ0ReWjleiJYhKiEzigK30Fuooo8BSe/oD85A2EYvgPds+6ueeRrWZyEO3/8l+FAptM/Xoss
oUVVTFWTrd9fixZ6kizkIb3yEkh1FrHBz1iBZCzeA7xo3hwD//e3r/xpAMpYPAwsJqKu6r89iZiO
3VSQ7u3qGeU+o0/vhqKhk+Sk1U4kUM8fvyE1b0UBY5KQxRonajlwtEcOgMskIYOD1FyFIhp5TPAg
ZM76qsY/8uIVtlscV1X1bKIBIYNysJuUx1u0tMBLyBFciBCHLUOzufz9Xf3pmcqKYmCRNWfq1W/j
GoZowa7k166ZshHq4GFsvez/ZfL8GqS/jxxFZu5oIvwtw5D/5yAecDqPjSVXLgjsG2yaS5cSGWtQ
/G6YMQUlWKPPLlMBA9u3+KI3N0OkHfB/DNjXk4seMKKSujj3e0819zz7dWGq31YzM0uKt6SsDhMk
WfJFyrVYe2exDX5g01Wrv39Y8j8wVqxBiqxrMklgkiWp8xD5j8loaeog+bLCdcDiaOobObQCHY0T
rZYx5ZkSKpy6qaFsBmhP4lxWhoNbJc++1CNwjCGM6MO3b8nfZlzd65m5oPjQCgASn73UrP5ljvxx
7VBUGnczc0zWf/35f7xcpbb03Ah5uYysBSk4CAvp908zdkpKu3tMS3329L8N2i5SqF36COCoyZC3
Ljb/9lr+NHsUFm5RRVGPMPS3IeAjLJEEc6zcWKN7YpTx6My0kTGgJlSC+fY15lPT0WL3aWP0Qfr1
92f3x+mrWJqsinDedAbib88Ov8l/j8EBQZFTSTJF5i5EJDrezTYCkqnkdj3PPHxZMUCQ+eF08jUy
qSvNOJkBmxw29uHbm4EoE2L/RRNJ340RU3D1D0VSwO5JuGVbDfb+8dYF3geciB02SgqmUbedKUvN
jKH6+xuT/vzJmrrBbiyr5j/WJTSoDCCxcut8p7WU2HWwwyqqNZCezaGJ0BJPkrVJKJxHkF/+/tP/
tC8ywmbimQhw7/dEPHXw1FYlyccdZ06PQGmin+imdn20lnzjHmkZBZK++Zf3/KdVSxUhJqnwfSDZ
/YaTi4c268akr9xp4FkiuHnTScn4+zv7t5/x224H1FTGJ8qAReR3mPRqrZrpvyy+fxyTTAZJsZgX
NLl/H5NWBKtFbpgUpbRSeloAI6uINTDAtDwDrD1jgtRwqZXtAb/MBVMTzXj0w0myT7xyF1bdoRPx
h5qy5PRjQpfKoGIQjMFbWPirpkYB3CmM5FYY70HB3jzOwCjfeCpC72MGjpkeKo2/f3DSPJX/52qv
iKJmKiZrj4Vk/7c9RdWKVhGABbk+4nS7YRsnOSxdyoigFlHKNAPafsfdTcsB3I0vlHRNCo6+hZU5
f38p1p9eiWFaHFY1WTJ+X3RK3RDNsVBKt8x+BJ9meyBTvzYaQgn08TJUjbdTAFYEyu7vP/efpxNU
kybCOkM3ZaIn50/oPxZey5eaqYoJMpymwDFk5mTNh73Iiw4/Gotu5f3beWge8b995rw/4ikxzkNx
/v10TDRyCO/fxB2mgkCOUGZzlH0pquj57+/sjz9HlUWJB8xqrs7v/D/emc4dTrEqI3dNajeTJ6+F
HjND6f3LWdP857FXkYz/+Dm/HbYEJdE9hCO5C5KiESzVQfPNLV8niBlZgJSr9BWfkjDf5HU0sG4X
r2q0Mcroxtun1tC13UqwZs0VSe0KeixJAdEdcRKypyDlFWejyZ9BPuhRsJUqgJvWp2akWgP2+0LM
1vBDheWgiSh6ofu0lomowvOvIHUdWfa45kdkbZe1v5q6VZ4G6b5X6dBJnZEvLF9FAJ83yyCfPvGZ
C5ueCyWeyR55JL38ov3sTBF5QRxAKy/xiwEUee8JMCF7k1iXoUGvZr5KBkoJsI8F5qa+cfINMiTp
ho9xa/rBa5/qIsJV6Drk3Fz8IvgRYeI5sUcH29BMapiTZKwqTXsRV3I0nbk0l2uPCmtOLILd6dht
ohjxAED453Cabn54+vtIkf6wMXGgNDQWAxFlmPb7aSlJJkHhmpa7UQoQQA76a5dkF6WXr2ZlfVCN
6GxxjC/YeR5WGp1rK1CBNPVY/fd5qG3HTL1iXn/RpBn6W9wnIXmTdIXAYqWp7DyR19MYUNgpdScU
/eeqI5x0CjwyPSRpTXL0V1XjrzbiC7Y2ulRq8Jx3tE4FgKCK9ZH0/VVrrOPUtFc5puTaeSs1ymiI
pNaxKoOlio2wUfkHEZE+ytA6QY+XM7qksrrHS3KRm+6KZc6vvqIx2yiK9DUSVOMJxhEeTGwrlfze
ZtK6GGg9hnzsnkcXi4RQSk3LspoQV+BZWMyvU1b72KmN9hro0tevf9fp+zqvL6hvnbqDUCEj52sS
azsonqvRFmwr8b2OOoLQWdMk9UWRsw0+i20SZocpkM++pp78GDZEUN2FKT/gdoG5EwT3oI9fq6CY
9k0Ak8fzhacmqw9qa3xZmk4136weOXbEMzBpvFvZGWtc/sQdlDHlYbj6lxHyh41CtqClUnzSUGUa
vy0mXgq1VK5G1NFgyHK/GrcN5NL/TdqZLbeNZOv6VXbUPXpjBjJid19wBAfNtCX7BiFbMuY5MT79
+cCq3mXTOtLpOBFVDFKSSQJIZK5c61/fv7QFecistvBtFy8RAnYkGTVyFpXLnjQDRVDf6L0Pvsu8
nF9MoAbWEeAmBCwPcblFIcvSdX2ZFR44EOTp2JIq0dyolq1d9HKtrXV7hPfqUin758GR37VCfWhq
lDVh6JrroiupJrpKsOvl8MEipv2+6zDYoam2rWsuVMzLub0Oxk4JWzv3AloGyHeVLlJZCi+Iy4OD
P9RfsK6BTujoqdc4cLZCpd+1rep/sKjNcOTLUwTflvXMdS3+v9wr4obm9v7Ygpd1P0EEyLb0/2XK
+swNoaljMcTDeMhTxIlGsatnmoace87NTiArTmM6Gu3vVnZIaScgLT/cwvubrgpfQf5EY8lskqAL
lLN+LVeTrdwaHcj0MJI6xDnYWmYxbfzWXtCykf7nmxOD/ZEBksEit6HrF3FYg3lemtBTBaG1vZa6
oPReP8OgwpuuPlV9fkpbXHkqXHNA1Dy/P/J+j6BxvGaCdEBCO8KyLuLMpCvpbtJi2lFcyk30K62G
cTyRrdtEdnXs9ex+UhAPvf+hb4wponZw145DYGSo9sURl01RtEHXpl6RIPlES1gmzfNkt0A/4hvL
Ryed0yM3PGexc4eK+uX9jz+HgL/ebaZqcNi6hi+ZbV0GZkGUljkGQ6k3WRJrDhXnLNfWkd6pS1Kr
N3GKgxLNAZS3AbvnCmiLnuxE1ZmLQXUf69Y4tfOv3Si5GRt6+bEkJGNSPI/jvdFegfHbxwUt+k79
0dX6fZrgi7PpIGi3LL7+RWSHD5lGc3fGF6fpPjToBp7cl5gmfBCUH+wO3hoYBkk/m9NEJGRdfFSI
VNh3pUg8nBsfDYcOj8DZZlZ75aDzpmWMHaUUj+9fmN8DZg4PYroB5HyebC7DLrMErKm4CUog3l6U
z9i8nUAyrNRS+3Q+5YmfrU3d+WA8/h5WmipbckOdg3U++OImsBqSGNJ3Ek9p2/2Ydp5pJjeRrR7f
PzwM3y+nsPlzSHcZLmRB/TKNS9g1RBHv7QW5dWd37OELbjQSbiyVxZdKMY6JqW9i1dpgcgMWi1m2
Nui0asddhCgQSJUFB25yHhX/o5H1RrjEd9NU4ndXV212hL+G1oOiD3kc0/Zb0wc0ReGDYQ3MAf5R
RvLQdl80P0bkE8OI0j4aata80l7ej/PU51hAwlhpLj6bBUQKKEeJJyzgEiaNfmRAYC2oTsG8XvQ7
CdMNkwPSWDOJJDcCVmkXVXEW3IQ0wS/6Dj8S4INXZ+Ctq9EI6HJTY1269YcsgVjDShDgAJybJMw0
vV7RGYcopMSPz2/y+9SkiXyYCTJn6JgsTRro6SahTyydO9pOZ5aBUrlrqwdedP5zgHgCdhLQJ5rI
SbWCg+v7r7Kx9nUHkgFj0LkpPtiErlEtYR+D5Ii+kddD+TYA91OKzgPEJZa6Vj0DeN6U8zbggwE3
36S/nVhXzKkZzRXm5YCbYhiuoclEN/bKVz9GLxdaa3vcZzVqtAogim+1+wLPMtyGlBe6c9ZG2dy+
/yXevLmwHKB8IXSw+BcTSWZWBA+4M3v0dCKp4rDVRDu5jvxg0/ZGvpERLGz2vUzqNrm+X0cw3W5G
XlZ56vU4r9VoE90WZAfzdFN1e0KoE8wD9OBcG2lYd2GrH2u/O/bu9NEX+T1SmTP0GmUil+QnZ//X
LzLFKm3EoFk9rYF70fKwGuptEzwn2fhkza2cTZN+qysLL9gbmbnf/vMTzlkwWdBNV1UvM3LcBnaX
hMxmY+K/zOe7Rl+W1f4Hk7X++yaZJBgzI3UG0vf65V07NEmuTQUzhp1QYhBw/hdpmaLOcu6SUYPy
wJwVG9KLOlsseskohzyPwdO40Wso4gkND+wcvEkQ8s7lu8gUjxnMHB2PYRwwERRpCJw+nobfmm1w
ZzDZ4Ys30jKuXbsg/LoEZWe7V3q5V8rymVO5zHX9OKofzvpvnifdgHUH9sL9rXKTcpIcm+yXNw43
iob1UZ+Uzy1pU5CQLsqaNPrWpt9MwC+9Aq6qJyK1q32UI4B5f2A48x1wOR1woSjympqBOcnFOida
HcBTUCUeTcZ06QD6dwE/QKCsoFZGaL9okipkcxsSTRAS3Am32aruF8c1TxnamuJ1CGhdibLOawiX
YhZIUNO42E48dEJD2T5YVxZ2daPUT+5AMqNkMKhG+WzK5LMw5ENWFs9iUI+YKNPxjXLSrL/UrrWu
AgV1LfESqWpSkOI0adW9Aa2pFJgz6vZrVFBsD93MWBe6faTH+L4zQMCUTn0IWwO8hbqhwr/yHQfg
qf2YR2xzGfYqitNBBWupH0OGwyKxIlg7X8/PHTtbn89yWZFRCYtvsfrRqmq+ee0dMqzMf/T2XYb2
td/MKYWMla2q9zmwJReLu54i52q+IeoeZ64qHD1La2s2MN9sznQstFNc589xUH9vw2Y3qeZJiYgy
Zc+EXdXVAyyO28mse8JSsUzq8Hv8TRMgR9oQUYI93tLh5RWwyJKZM+WkNspoxX7pGFxuaTXLzkD3
OM/FhsOvVAj44KVKunU6OgmK4F421LMc5YNl4K0AQ1NNtpE0eIt5G/frrJg67RBHAEQ8RWoLbcjv
g8Hfq/FaC6pPRT0+qyVaHT+9E8X4wR5Hf2MJ0pgM56CZYq1xGe/rGne1Sfu2N/naC7i2J2D/nx0t
XFcif4jLr61meIY3vtpzY5mFcCd8wsPsiNn1s9vJh7wCqOeWVP3KOVO1bQYEFLqfb8j30FIl5ENY
p7v379W3ZldyWppNvE889tu2u4O2OtRBUXh9jKLNyXdVS34n6x/qJN9NZbJXe2djhHRoodIcc74c
OpJFr7YPqUQd4YS0zoQ3qTN9jwfzKXPVlwkWXOx+wt/9OWnUD/ZUb15eTaMsSS2GPd3l6otpXRzV
blN4tNNdV3ZfIxr6HMjyoKrRXUCwlacD9pvBdnTxYXv/ZL0VWPPZc+ZZ1yzBXP3r2GLK62VjVowt
zFOWOqNZG8wjd83WKlaWEj/QWb8PJ/WlTNUX8tQbiG1b/NuvLb19oDV/kUgXGTPwabwrrz74cm+E
A3w5tjMGMRg7t4tZN/NrE+A8V3KSxRO4sc04WU+xxXQZhM6C/elRzcktBZZ1jXHq3hyCzx98gzf2
VVwZVRiuzQbLvQwDS8eMZIaDn1eN3cN8fXobw8YGiLl8MkX3oKrJ5yKzj0PiXkf0k6HzKGLjKW6m
F+kEd0puPuVA9hWTrllH++DufGM51gxUNcIwWZN+q8538C3ziTw0SuiWfXXxalnVKW0YQFFQ3blt
/lEx+I1dGBOyquuWputs9y4GCyPDL/Rmyj2yA5s6QA0Pz2QBeXVV2uFDHI78cPjgdp6v8cXKS71e
tQyDCrSpi3mG+qlwUU79UKs+ySs6lh8ndIwDveGOvEJ/9FHi23nrav/8WRfjTShxEpvmnCgT8LGa
yKfBVIPUxQ5Hi56roQDA5iJrNI1tqFbXE952NOG4WGgKblp7Rcv6aSb6ZqazCajn1eW4UwvzEVB9
RiUfdxJwS+m0LbU2AsOj7hqlPNESG4LQNyTJWigSB+dQtvXpTD5GoplRfoTNV76aueaNBnGh1YFd
iaddE2q7KnfWedHdjNFLoDtr0eQo6Zy9Sw82KRd9KDxZjFu1Eoey7q5FBvRFGbf11FwrfXVKAPi0
Cq2mNICm3VXWjTujpUutan/EsTx1Dd8yyK+HHIJJ5k8PVkqlRBdYGhU0aS8jB4RNiml6+c3dhQnb
s8IUMF989Qkrmy9JY3s1yDJlNMYlIG0xrDoVkxwDIs2moh/tTLgUHMrGRCVJN565t9EEOXFQbbIB
pbSaPZdIs8gsNvhgycMUjCks1Jx1xK5w8ikYgeAFtqYx6UCRgmjPHUwnKKWWbRz0CDdlD5sOUFQ/
xhhEtMl9mxEkYlgPGCRVU95ipu4jS4SVYF2HgxNuIQshGSeDvcCE4cmv0FnHwtjm2AK5SnkHRo8e
HUb95OZ3oM5XRkk85qgD/scshRbUuIR+4Q7vIJG8CtqDnKjB39k9WG792kXFXVDnd0oj0VL4aJ5M
WtqL742rPeopfYt5UnyOhx0sw4Vjg7ulcPDoAEfyS5q8gRSL0Ast3ivxr1RMrVrAAUZobaSym4fE
YFd3YnQOrj3SRMqXnOcBIOlb9K1bI4F76IdHnNCfCicYVnk7bt+fLt+8fzTHwbWWKPk3rYhdNZUc
bSYkvfFXtc2MHPa3s826i0rIHO11O4kDh/jBPPhWkEL+g90rYgq0Shf7ZCscYagEI11klH80VVzn
eJD3IN/fP7q3cq9Uhqk1UrGljCguPsdEHAS8XuRePwqv7Vt6oiDBZ3Trkk0pkNMB3QzvRK1fRdji
VNrHkcJbMz6LqmNzjsnCXm4cRZlVWdlbVBTo4UgrFKct+vdesY/8+BqhAJs+d+EH0z2T/zqMULyC
RDyqNYBkl+RjiyEPnrG3iY6llmsf/EyngmUBS/YxoukhZy4yLecWbHwvSPOXIpD3bRjs4YofxNgB
U8BtqrNqOhRysvkBRiEBDcRZ367Gwj4ZLRi4hOmyHecaYYrBeQ2tNBznTid1fDbyycsnDHdCZ6kJ
5zoLVYT8L3qDSfnU0YCPr9fCMaL7qryr3QINu0nTgCqn5/lqFpDB6P8akpUb25/ZSiWZDbRhBJ8V
39XwliD3Eol89ZUe4cJcsQuZNww4eistwPk46OIrlyAVr4IYnAJZqCZz5EqPu4AsAxhHDYRw6kdb
LD9wIUCgLtPylUYqwKQqbO6hA8uPMKIPTCwNpHkqh77ajGj+nVIG4B0EHdoaHApqj05n7xuVJsoU
U+p2oMe2iz9PSQl9I5tF4vR8Rj4fMGMF3x+lb62XtsEWXaB3Y6jO9+hP62WkNlaWJ10O/ZAak/4p
s9PD2KvbRMOu5v/roy63aF0Jb7gA+eiFDiTFHL5wTo4dTOKyl8oHh/VmlGyzr0KXghyN7dyvx6VW
ellUZs1xJV4T4qYX5OtwKDZz3B5r4xctwF6MTnZwwx8c5ltRD1kaUlKEWuzDLqIeu0ZWgC187g2U
fSGgZxktL1JeO6E4aLPpOK/fP7Fvf6JFJn82Nv0t2wCcGnULHEOvjmsawOoTVJlnzR8fi7R+lawh
UJ3W73/keeq4jLNmfSy5TtTKzqX4Z2pKqP44KHjxkIZLE5PDDo0jzZYCo1G1XkzSfmhgM+EF16cP
rnuqEiiO9UiMUPdzqa+gx1zeKSxUDc2u9Jlmkog0mrZiRNpgKQXUCZxHnMw6JIjeSHT5NMVNO7t0
7OVUT9vAL+XScbnferrS8Bogt33o4OiuuFcOUQRfiuJts9T8hzqlMU7ChMuE4RWZ/mkQ1W2u5OPC
JxOLoHkVyhCasFCSlY5/ArnZnq7jufu8aoAmIQDEJKxYsvvMl3D8v8Qu1AkLON77Z/XNUcuYNSgF
UZpGg/rrqO0HH6+0UGReX5Wv6fhZQBtJ/GkHvu5aN9eyXcX0O04fJTLfGkDwgEhkktA1f9sZNJ0y
hqVuZx6E6td44vKJqXkeU/mczRqMoS7v4P6c3j/Yt1Z/Kk8o3tX54Rxd/zTzqKJOECRDPkxYQgpw
NUuBTmte+uvC2seudpMW1WmOT97/3LdmvJ8+93L/HE9m2hWWmtHYPGzdlDEWu811r2uPddFdv/9Z
4q0tKSlQRGJsS5kVLlLlsncx9MCUyTPy+H4Yun4VIVsPyMbqdSqxcSl/WJi5UX2atqMa0svuwswg
b6hxoX2/cRZW4xnBS1pAP7Lt4SYOjDtYlUPmAzg1UkR+ivYS2PRiNSawPN/6EqORXOs6srwB270G
xmAYA86xpk+yBWkyJQ/MjbB7IU9twnxHTEtbNN0mDd3aOLc9nptLbDdWsX2i7U5cJwXdSJXCfkMD
f71g50XCuCDWV/ITNhsNLSHknX1tG3QWHneywU0PY0ikVOvc6r90k9ljAse2R5PWFrnXtW8HkJx7
4Jd4mrAESxgTyTLQYQgnxnBnpuF+jpur2nh0iYiHhrGBpcI6CIdHM5iwwZKnuGivsXso106iHIbE
WvfgZyMl/KFM9bi2QrnHY1ZeW3WIWxTNrzj0frDEvHXTiNmAmsIDd+ulqDNNywbdZUlevWR3VRiP
HTgKqZqPVmkdKPg+SizKPpjp9bcGr0CTQTeEQ6n4cjyxvwzwLWSCsFPnWgd4j+zW11das6wg4Uaz
O5Q2l+CaSHi2H2NpmPnXQxTHXhBnD3VLWbPUKftmuHbo8Y/cL5/Q22Nu1U0zWiI5wOKFl9ACVAeb
tU47WoA1CxrE+/fFG50CJj0W6Dx0phtylRf3RaCMKZrKFOaRn23QT9HhrpLxHmrt2sw4Kvy3ykVE
U58ywl9PlBCzPSEQZo8FGfKARkRFyG3XMgvL/AFXPfRbtDptcS2gExd+O5Ye6efO2Pi2ATy+hHgp
FQwoUnW2hlbxfY260Hv/oM75pYs1kWjf0uZgyiX9M4+Yn2Y0YY9uJnUj9QY9Xlck1UGpuSdZYGVR
68NGE365KjLQ4ZmunUL4Cuzhc9p7A7xBZJ5so4RtANRKN3Q/mIfeEmIg2qZ0NEcJzm+J2WCwptLv
mGxLNzy2UfqspNVdWNAYbZk0Iks8Tmo43o01nIA/3oSDvLIofS06n52nbJzP/SYL81eZcKGg1CNz
y15H3Aqcnrdoc/eAaQ1qH1P58cE5Vd+YQdFGIBVA4EZh57KqqcZ+YJM2ytBn1xgpJfT7tSPThq/u
cX5GI8LZHaYi2vXhXvSgB4o4ma6ECruhD1/UsdJvKKBR3U4hBhn+7M/ZVqjetPE5mLhdxvQb/pD5
us/lDXRUuCc4K4qSHEduc7dYUaesYriq+HZys41Qxy03umeyAlCZF46XJsLEbTdnL+Ua+0LHIccI
yQvPlS+4KeEegBqQvpQERdfNXFP/lT7F+8emMkK0hkJZq1WJ8lQx7l0resyRIS2M1tQWfUms5Cru
MRHfnZ4p2I7bl8BSV75FNJN3HkK2VWV/hVj6GvjBfghgPwWxtQqM4m5eTzrnEzaYX+egUKbGY1PX
J61tX3RqfdTNH7tI16j+88aGKk8hMX/fdztRSgrk4cHK3W4VRP2PK181rgWrQWDGyZZsIS3pdYVl
inDusENm+wgRkCm2g/lVSm9KZ+7oqH7Ni/H7B2PhraGAIM1QEa2wqb2sqo0UE9JGGpk3xEUKFtJY
gPe9z4Jm2LKf4/xE4q4zFUw85/mLPpsk0z5QlrwRtNAg6KIzt+YV/TLBi911VWVzgCYKLl+flp9t
B8RwJyrODXJST4zVeqKPdBHBWv7oLn5j9idVQk2HNC4R4mX2PafG3vZZlHtJi4lkmceeWcAwcwDd
r4yK9qqCZqSjaz1Y3AObzA+BhzaeXxb4PofS3ep5fO23lb4zxtkCsBNACPHlUq1d1w7+FbTMFYZJ
p8jFOJTYYktUQ0xY13+uYv/9S5Nn86//4fX3osR4NQjlxct/nYqM//5n/jf/+ze//ot/XeHcVjTF
D/nuX21fi+vn7LW5/KNf3plP/+vbrZ7l8y8v1jm6mvGufa3H+9emTeX5WwSvxfyX/6+//K/X87uc
xvL1n388v3AJoBHT9vxd/vHXr+bmVvaENgPqv3/+hL9+PR/CP/+4fv1WPzcJ+aw/3++nf/T63Mh/
/qEI6x+GRmIb+arFZG7O79e/nn9Fze8fTO8Wu1537hGY19y8qGX4zz9M4x+IrliTbAORBN00/Kop
2vOv1D/+/XVu/1zL/rxSnIC/Xv9X3ma3RZTL5p9/0BZ6cUfMkQhyJgrujnoOhi422qmBJ+3oh90x
70w5IKau/Poq7zW8nSOo2udnfz/85z8LZja3oF9ydqfmXf+vb03xR9kUMCtrc6UZWYyZAf8S8i40
hvM/6kwijA5G9FhmO1zV7/y0Lw6pgBXl6P22cpEdy75mKvxcuIW+y6feWXcG/5xa05dM0Xe8V7mI
rbTd53n9mO2JbYCYsxU0n9tWydfkwwYrIl9jt9jSAAGbMJHa9qI8+W74VGKzwg0HEEQxiMVpHm2q
9tYq0VfVZAOXfV2Mez/vrtK4++zm9S5Na/tKxDXRjoitfQmGWjdqBbrbbI0N+lirfSxUxkBdBdln
Gnmf+74il+UP/gop0LIcbWdvqT2AKx3siC2wJpFC27VkycbWeMHWYpH1HcASwIqtobNdGBTArQG4
E8UtlklhYk3vOu2NWgBgldGE4SF4GzogwF1oMD/BFsRuS4cBe3tZAgCKAxQLVrszle5Hb4Y49fX5
A7gCMoCtaFc+AOwNwvbQHfJFadAxyYVaQ6pNTKLYwuhdb8i7ZKV5ChoyS8FQtc+vczxI6JYC4BAN
sDrHF591c9O5YjZcMNPNZAVHeiE+i4CWj8J2q3VXn3AQe5EBcC8qOPKKmI80U5He1hhMAZMEjZP3
69oQj12sPUw21q2mWQI1yGhPdb90BVl9U0mmJVby2G21Hf2CtRPihNPQ9KlcubSFGFWCJZ4wvndR
Na77gXEQaebXWKBV83uiiNT+rMI/2RQ52nZTrRH0Oz0FBHpH4jZeKU6QL3Lt2q/VY5MOeC+bAHto
j5qWY7VM8LIYynxdqeK5s2cMURnqmxk2UZcgUzX1e9F1+Sq2YOqFzSZVs5JsrljgolUdoU8DROWG
XGgJThhtis1BVJQ3EPJteDowsFwtpM/YNm+mIbdxamsPjpGxcZPGro36ks4+dpGBXXwmxim9VseT
qCXg2JSpsrMRhzQV+tCqwhpxsu6HUYPjg5pfRwRH6zPhkjHUe7aYeH07fcNoKwLoS6g/aGeJ1yrg
DUTh+MalcNmIa5Z8VZxWK+dbWmffwgp5hUlKuDOd+1imr6qq4M9p7dq8tNezw8NeMZ9zB5sZpwFY
1enjUfTWrgExEXd40hryzuwMndaLYjXA4LjTZupbkH7FbWCtasO3Ke2+hENVe4A4ikVJ27VbgnRp
ECkrhvHJLWEyAfSNcPysrHUsD4r4NmjAm5hfF+5oCi4abrtdfiWqfvBkC3zf1zHa6k11mw9+eZB+
9MNOMmTK2FUL/IrQYRfrCB2JYuOl1mPCvIATisJZz8sTUgOfkrq1TFwjh/M4PwDZWGTmI7UBsj6R
fhvX9l3CtmcV+yH+5NRVF1rrqntb38a+Et06CbYJCLEWSB3QlYp2WWMNPhTcE/h4J6s6d3H1bq9i
IznJrP0ec3dhMgrfmium3WP5TtyZzXsT81DB0ZyiR2siCTxJNGRxhR8A+OtDmqUQ2PfBBN3JwpkO
6mk/HuMJmiAzyhR02IBCeSHxx9AgCdFW5jKQNAGkqEKxaHY8JzOwM08+IYWhFRnayioS1lXguN8c
HLmPteUNbgKWd05+kMu4LyI3hRGnA0WtnLXVTsDljBs1Qgoed/a0DhJ3XCuWzy02NeMd8Ov8xq9A
QMlVqVb50tbjL9Te91lp4EijjPiYA0WO5UhPh1n2i8z1N7jVk88HJJZZnt21/bbBXXWNrvhr6Q/L
pr0ipxATcK5Kk0okFUmKBZl1a0LX1gAxRDWkKL2HdNckVnZt1NG9RmYbxzQD4HSNw8OkfGuRvi6m
El9f3aQZmsoBLWZdG61KV9zm/srvlGCfFlONapIUsQPnV1MogoUDBmtdi4yI1jZ9CuWK7QGst9jf
zLcWrTv9MbXscZ3EL3qm7nzL3NeTHi41G3uGtlBeq757YkLip3GHlFY74lD3Uhb9DYvBEfuyFFMh
Jt3QRBOkpuh3i6OI8VKp+x+RriPMz+rX0AbmIv2epVL+GGkP2WOpcIolQMiuxddWCya2s7BYBzks
FRdjAtcxj5FVPuWYfScO5RWJycIKPSmjPEaiovjuj0liOpXTGt8nXbBrJPXqzFrgv0bWQVic3dS6
UR2UyAa1s+WIRdlVaGrf+kG/r8fxKIO+Zf885ke6umQQNAuhY0EgTW2fY6SwlTlCrjgab10//1Sp
2B76MQxwCzanNc19CAiiQZxmpJD9K1nRGO6iZ/YJpvFFR6A3OGv2uSJic5dUCrGDri3VyTyIhHs5
d0FC9Ym69WvjmcLv0sRQgZ7b9gemAhThzegILHw6Tk10N2afXT3Q9ixAjgl4zFHTYJ2M9g8rpbUL
PQsJGB1nchLMuG4497zltmpJB7Ati28jFcN5TQ+OSV8px64NDyo9tIt5I+KZyUDYr2/5YyL6qhoP
rrynwYlGK6jkXSlm80XMUFXuJyr1s4iQLCcOb82q1LTXiqYdYeozSrZ8yiorWnZx/kN0mLb2agXq
hqtJDQznXxlgmom7bJN1/WGM0IzXTrUw645tlg7fTFNgODagw9yq6Za4FZ/ooTxEM64/SiiDYeuu
84WX1JVvSaqxsx5CiGHAERDapx0Zq96T7vAM1gfLoqJxNp3Rv86mcWyymzxhyz4pX/Q4jrYDTXQH
YgWbiptZstgLwcFg0VTRPbRMk+qbls4hnis9X7GTo6JCR2zcG8SS/XIyMIVrAzBZNs6NbWaKlSlI
vgbgJmerbnpT5LLhYi26pKkxzy5X6hhDSTPIznL+8Edzq9e2ZcIwDDoxHXQNK+aycZGNWnhdWYAV
uqqC+WEo8VY6WXFFlneBOy/VSFtlAA3o+zsje3VGIzkOuDggNlD76CXnSlaTDhJ7zPqdg28ZEHsB
7nbwx2Pv0MCAoAsGvqJzGyk6nsKjtYU7FSzLANVDTG4m5XNFD7QIq4Jqo6q5vmr6PF1J+DWFNago
CQxoYVUoN7Wt1dsuDu/zsk6OllLqm6IhYDDt9ooxQAyS7iq4MyhGfYZn3r04TfKC5PpbUzsPfjjQ
4WgOhMxt+7UKJ3c9tjA26zgnh836vras8ZNSRjEYlWyArWqcxNST/6LTZFnCBfW7F3MArCxBWTKp
gw5OeaixnWMN69d2VBxyo/2uy8C6EU60pnQjt3apnLLMLe+sGLsIa+dWGoipvM43gXCx/YmKFcW9
GFhZCTTPzVUudwDG0RlwXFbpDmicepVWEVBAWuzDtM9urFydDVwgRI/QKJb1REwfTEp3Ugbrpqhr
UGZh4CGsKjw1Rdias67NHsdhODOsfRldx4WNUwhuyEssybW9rczG0CUg7bDA0CuhtLQybJCgMcAu
JuWoPKoxJPAuqV5VkVSHJjaqw/kZqfcbw1KhwuIcsikcCtM4K4xECxZE0aJ/VMZM2fbJeDStFgGK
w41tRdIb47Hd9SyblDLSfItAR6GvNb6mI8PY4YZB2O6AwWPnWHp6QXVaCZAOa+2wijs68ntYNbE5
c4H77lg3jjyk/hiRmp3uxrjzvSGh9tzj7UxDpAFHspr2sgMf3WFZICIz2flxpX7O8KiMNRPtE4nj
RMdSUI8dzHzBv+P3dmjLIb6qfPcqYyJptYLO10m9HSpML7SRnKRhf5ERgkXV9H0vGYpT1UxIo8rq
wRLlalJzx6NHrlHd6XZSpwgkZFZt3BwnCyEK+KS6Taez6mOt5E4xXQjKg5oBIvDZWWxyXLX0VNUe
aTLsiNwWdZf1lHzy4ibHidgHSTu5BKdFTgNDNj9MffjXw8XPwBl8jwIiDl91un3pdiyLQesH8KHq
pMchk5+qYPSygvmsLPNhbw9+v1dTRCaLv193WQRIHQMTFLy45eHrXa3zPPgRqxPbtUlpAdXPD0WG
iGlhdPohqIznSBotRjNmmy6UigZxIbL5KaW0/Z+vkToHpTGt7Was9lqiVKjeWWuRioarOnQqfKj5
xfkhAl2vdEHrteYQdgcmcssjbbR0Btx78HbXi32GVQdkuPlplwXuutWax9BKCkorbv7TQ9/Iv342
KspdZVr1pm18kPOk5TFb8yGkzu9xflCZ2NmAONu/f/TnB9QzO7nD/HcYp7/eHOQbBKbzh/39Q2FG
XqHPdiYNhmkqccGeWAvQwvlpLagPBdoxK1LuhrOvl5D6v5/6WpbvqRAMmzFUbtBtcGAmoLe1bAZ7
O5A/QIUm96L14WuH8LBLo9Nm6HAg2fGr7DeqoJT7gmaehTOLwEONU39+UOYjtI9JZeEJl0xEjL6K
/Zoec5XmS3V+NmTGpK0jBV7ggEUugru9ISICs/lZqVrAac3BeWqZwddGqpZ723LLfQExrvBGd1oG
vlA91oVqH4I/2yd0LgDXmF8jnKn2xCeTZyjGcgiKei8rqyYpzDOzTlrPcjDi0/p638wP52dpLakp
68OXbv5TUNJSZuE+0oy/Bt/5WeRGHHc35OOS7tUErwAOOSDWgUE/Hz0XaR6I8Ddjx0jW0XzEch5q
rbAG4NBZug1jzd4GSVjtzw9WZ2I1YZbVvqdzv1eDfHv+0TQ5xUqwDYUK/8lSOsAhRp6Xe3ceQdr8
7PwyN8t6PRjtiwW+aCNGeVdJA4Z0PI9MOgvCfz+dX49z7TMRGWVGpcr3IqDpcYFVbL4/vz4/nF9O
ig9KtM5FfsTQGG7uvAdTJ8DWVNA254GjsGVYh372hF0ODiX1fATnAzofy3Df0qKzr4wYH5AxDzGK
152u3DMh4PSm56AmWntfVVOzdxSn2deRwH/MNWOmEv3ewuYGNdKYzB2tUrIP4CHhRlnVBeKDfB7r
5wfu6b+ejbbkWP5+ff61ev6h6JIeyCp75P/9d7aaqNP6/JoycFY/Xbzb1BjQ3dXXoRw4tspk3P35
1KxEyix+tqbjhzEFjEVWR8zzf/9l1wCPHOaH87Pzv+4G1mGyN1iMqQwJPW7XpYXE4PyKHmkG0fxz
YdRPVSsxK51f1QmptrUazCYl00yQVvJoFRcdPkqEs3/+C/zg6/3FS1vLt8JmVund2aPp77c3jEZZ
4SUMX2c+t+fTihah2Z9fnh/6+Rd/v7z4E9geltflzOgUBMo9aSaGYaH56loJattzSHiyzTazmyJk
8hw04B9gohiDzTy7OFbLyDw/rUZ0fk5sb8RwW4xWt3OLLt/758lJzPOSe35KGrdaTVQBF7K4w06V
S9zOF/Gnp9M857k1O+kIp0RxniRZwpkqoSWaXmLGS2iN1d6wwY2Wyv9h7zyW3GbSdH1F+APebAn6
8lWqktkgZOG9z6s/TybVYrW6JyZmfxaCEiDIogEyP/MaHagoU8n17avdVJ6hRmqTNO1nMY/WzpTz
EagcZkamLK7hP/vRvOoHf9QOl48jP54aVcyfy2SmR8rE0D0dMNfquNo4PXzShhrUdo5XMjxMVxI5
v3ADJUiFyuGiWXVITXsICzn5lubCPSBHaneJOzLQMs3G81B8TWZjOk12NzJvs7FY9Zmb5HA2tHtI
OH9fhPKaBG3QntU16VB/2xuz/fju+lZDWgRgD2bXD9VuYyX5oTCMm3fnqStbH4x7w9Gs/buLX51z
/RutgT18VTZJqI6lCYxMZJmJYFMb6oN6g+opKD66IlxcD2ljfRbbrE8wbcjk6pfKmzyRo7921QMW
gIxLP/7/d2T+l47MpYn4PzdkcJKuu68/6vcNmctzfvdjAGr9o9NPCQJHIZh9epZ/+jHBP0BuoaNJ
SU94EHTz/tWPMf7RQTy7PJOpCFSQ9acfY7n/wIw3A6DJjmMB2w3+L/0Z3gaYg3eYBKBVvu8hjIWg
CNI8/9Ey1Muk0SNNkPB0ZDeevBVmeVMg1ft7dDmmJvNsTbG2n9VYnfUfjy0RPhSUXtrNu8fl66ld
takNQhPTj+d9PAePQz7aIHjn4imZsEGrZOSYqyu97/slJKxMISxxMFUXvtw068qNcDmpq+hkhuox
dVbx76e+e7nrOddXUqNFw5i5GwEijQlt2T9/5q+/OttyBr0+rEZ/nXN5Z73m4agRoHd+PaciNKbL
QT5bDCe4ktOhjyqIiIJYC4wo0p4zPtgsBfKo2nhu/2/7eU0Mph4RCdL2mhPLBtTvQ8VE58v4oB6+
nnh9seuZ6lghn/juD/y3h/86Fle1v+9z9y7RQSC7enO6vpIa0QC883RE6ZK0qc84T6P5qoZqk8mD
111zkZKwNiXvy8ERaZKNCHpKpfL7v/6Kf/2oardSv78fm2JLAwsnCjVRdjIkYXFvz5mcR2s5o2Zq
clUXaS1n3E7OvepEdUyNLs9Tl7QpZ26DKVxdp6s6ph5GSeoGOEZ+UHuFXAdGuSK8e64amiwdrlxD
1N7l5pDvSO1eXlTuIry1sBzNcl2y1RKlhmqTyhVsLL5WckVbL4ubXOxU4lHJta+Uu7ZcD1e5Mqog
3FPLpRqibonefRufjKREjN/He+TaNBj7BaIpvz7WBWN69MhT1YMqmlUjPY+AAXT6QeUc8ESImQPq
sZvrvtXV1q5wq88mwM+z2qg8RI1UWmLIgELtFmL9KNbG3wEVIFKP8eWWMciiwpFL/uarKIVwRSVo
KmvDjoK45t3QSp8Wh0S3X5d2m19zt0sa58vwaEb44eSUjzD3UAV39Dv1cSoBZvfyBfgq1irKcg7r
gO5DBWoZG08Pn+Asc48UOAJ9d337npFJsXsCLSoyZF8yBVMZodpVG1s+oEZ52d75feLvHRkODV4j
o3thk6Ho8jsqS/ypxdo/qW8hk6GVGqm/piPKeFzwls6MbjkDvFjOmQCvllTk/MvspVSwxmU+x2nL
ENmvfNvkiNsVuQk1S7TIA6d4F65ZjyHE5X0ZIqUbkHGF1iATQ/Wm1G9iawjARr15VIfUL3T9rfAD
aQg5i0gwydOIfWv6Ck9BtVvI97xmNSZoUW1v0Gkh5opiUmkitMhz3oKljfcz+OsM89qDqk2ox9QI
1BbNkqKg3EpcrzLES1ooNVgvpQpw9vhok7X5tNgJbmWGaKkChapLqP1KZC+Gnzd7lQ5qk4WThhqi
iMKKJdNGvy/TQ9DFt6pooJLCfIgXvhiZJKpMMe6wj3ZnLmkniD/pWtKfca/sz2p03fUFyvW2QE9P
PjiO8Wd/Wui21COXhMrQgCdGewvtqtEgQ1CHkngwD6lbUxLzPzZ2wXwv02H1Yf1LXebP/kKLamMu
WnOpvKhPePmYVkKOooowzWCY2AjeqjTy+in/SpORLNtDJYkOaUFVUccjHujZvxJjTyXKl3RZff66
xbPNm81jJksS44K92Ghm+e7d9aqujjrvAwqTKxp2vcz5LnewvI0DgnxkCAyJ/+ErlxsynPs24c5T
hYZMVh+um1jA4fHA7l/KRrXfzvtWnx5VRn4tDr1L0FVNxzEwzKjFlEFElKHvNSPX/RJbprad9kXa
Y0A9WRT4zaHZevKaVwW10stp7dCLCIHg/i6yRdX6xQOsvzdHzMPVxi1yQSalI5ualPbWQoeKlh2r
oyqMqBEK+lykVd4tqOm/GDMIbK9CNrGWqXqDuzyXg97250BupoUifaAvJfmqwfqtyjqq9nbZt1t8
Gqog4faOERtq8MDeqAtcVQvURqw+B3E6R8u8DXCeEJ4hQlUrUPWNgXYF8i0ZLZc6ZcWjtqYubjW6
7g4U8He1Po8736CzugrjrDZxbGCWlE5UpLnZdTl1qo0n0TDXY2q3FhWYEDVU56iHr7vqmJXFycFc
3Ru1Z7NCQ76SL30ZqqPvXucy9I05dAfmPRdNu33Xt7dmVZLqQXw9m/3inPT+CXmJaTuOnr21jdza
0v2MwxrVos1cldAwGgpaCAi150GFTAb62htbHuzVUD3OpPJACw+ldYlgURWNWSbHnSrzqOG1AtL8
qYVoRM3vKyfqRFVImZ6s0Ukxa+dFrgUStfu73GKKadOQuhGayDVMJWTXGkxCJXxjpk41ywAF/z6Z
yNUqnlFDldOpkUrs1G5ezvwI1/3/+nCp4mZ1pnpSoe6Y62v+lSdeHv7rr10STPUcJ8jqwzA2lyRT
HXr3Li8nXl7Da7sIzSLfDLucRb9e5KIHCpSipdyPTBuYaDRg0iaPqc34Z6R2hS8rnPJkNbo+V+2O
ok3OuDOqHTtGWfsy1B1XCJqQvKhmy+VWDS9Hr69z/VOsiEBUC7hI6lH1965/Xo2uJ797xetr/fUW
/3rK9bwlZabw0yMlveZsyOqe2og/o792sWUOQhZ4Z6MeMOUy1spo47qxnbLbRc76Qx3SR8iIm0CG
ZtdT/tpVD/yPx+o6ybfpmGNSrWrMKl7467Uuf+W/Pj5OToSQVmv/fsd/Pqh67+pT9GqSUsPLp5Ln
qIc7VQC9ftTrOY4RAzRtj0EzW8c5RT5CPUlu1Jc3o38ooETO5V7L3ReaJbIpOE40fmWQV07TXRKX
3v5SWJKx2bvy2rXkdDnYVfDFgrY1WZj+1ODUSZZ85uUlHTlU++qRy0G1jwPGsjMqAYzY04CraXPY
zLpGItsFFKJAYemaMyDwmsLH7zLsaB0g17u2wbqLxq9DcCt7Iost5hdjgdW9tv1xsjEPAjCiM19x
O9gylhxVLClUpJ0kfH6/g5G0Gnq9i8bAPgeo0pzVKGlL5zKy08k7kOofE1lshx2Lc4+KqrIKv1ZY
ZR3N2zilzXdjmMz/kPFZceg00zdQLYNUrt+x3KiDrtZr4WT2WOt6xrOZBB1wsnjRwzTxz/oy0GuR
vd1Fbka7bk6YEW062QlRdTo1KgHGZbgLHDq90s+D3MxeJM59ZxkASpxv9ogI1LV0p0bqmEuEsMUB
BLy+Dy5GE+28q3tLY6EAa1horkMDJvskOt/flWo59uVKrDa9oJBa1x91FUmqb8KRHS71xaiR2qgH
iibG7XWKqjAt3fl82QBYO9JnRJtORiCDnK4zIcsPs8xTL0N1VK/S+9XOgj1d4ukcuEZAZyzl8yJn
C8H730825GytnqYeUSOQFwCQWA06KvvXTfnvu+oBdSxtMSDXgsXZVrIhGcGnPruZXfH7Jtg7yWPX
B9RokV9VsARQBmU0r35fNbpuJnkNqN9cHVO7gyGLPtf9y0iMT4lYxz3sw389qh5QT1bPS2PvfoC1
AfyS1VIVqWlCVefr7qVmnahkr5erbws35Xc9W52apBUy3PoahO9OKqz0kKbQ0SdS1UDUUX9c1nE6
++hhnqXwHcGR0ZD1upIb1ky4MHs0jhBbGm/VZqQG7w2jf0RmoWdRkF0qtRlL6lAb24agoI90wuXM
g/Q/i8t1DisNfdk1wLIkq2U9F3RJgXDOZ0umaHTM5/N1dxQ23d/rvhqpc9TZareJ9OLCM/r/xdr/
pVhrAF2HJ/Y/V2tvQM2P3/P1fbX295N+l2t9458AeUQT6SLsnaR81e9irR/8g1SDpIsjHga8Xooi
/y7WWsE/hg3tAnlzSramrMj+CzxPsdYO/AC7EalvqxuI+v4fwPSWZPe+q9XaFIIVVRThLCaQ/yD3
WS7EIVK4+IwIbqYm6rxtwCi5SMvX0vEsiJH/EDhJe+jENZieoyqSHPXlKdWKcwaf9YS+0QRSGWyg
7kU4ywb1sluGAJTb3KFLbpEDDU2pQ7r3MarJXnJtgDq5lMWWzuG2iHRQqUEaneZ2/tmZ+9QYBWyF
Pz/Jf6EMYBjyn5+Tb8pRkoamTQX9L57c0jurk8OVOEWdMIj5h/2S5uUxkn1yuubdmXIVYMMA1Qq6
W79v3rj2QdxCDZxygcSlob9VkcVkozeHpsM8UORZepNhSJq4Ea6q1kgD2nh1Bw8G+Fi/VJr+jbvV
flSbAkY8DNVF30UBevDoACzmfEq1cl94kLGGKqt2pTuVNRJS+XyjFfVppdJxTAGd7FYP2JMemfMN
Llgx793+miPrsu3yVdYDug/+BQYEFihg6j9LxP+fRRElF/280sE5Ce3pejjwIFGJEpGCbLC2fSAb
+akpZIdLUEJFLyIyAuzZ5cR+naqtKHpCu9zYR86QAgd2YT2gpfYZh3fP/DkRBYarHdMXlIsMxNFP
tQ6NNkvM4ZyMfGdVgH9xTA/jjLUf3vFucJ/WOXrYaqm3RlC0sVOI74Zdrjv6kUW+IPE6UwdLy+LZ
Labo3NRldLZdq9nRbieNlrti0IN3G3VMo4Pa26t3bMoqOaRW/7jIs3ouvx4U59EEfbHNZGBVswCQ
V6/dzjM4eVPjsXfKQdmqKKgtpt9R0CpIefuPrPxQE5h1Q9eJhn1cFSE12GMTCxYKtVirpbPndkD2
EVEOP01dYjQBZRm4jJmPNJwlwEM1I1fLwGGeQ0I392UBdixwvW5jJlOzU5vG1SHMxXV6M2lOejPW
/YKjyYg7IIfUJo4XHiyFtqdn9CT0RMPjHnrIWW0a/5dRl9O2qFBOisEX5wURzHzrOlxUrb54W1wa
nDPa/R3G6zAwpd+O2Qnsu4NxN7XWTVd3t9DgamqB5hff/ayPfb5bElrmq0QMaToVuyY1sE6wtLda
I5ZpZjc7IbW7KdFkB+5ehQ6lNtRzb1R4EnsCLabJNwCVB2+00ct9VGX6uQf3MZTCPfXZkNxUa+zu
Qat8iLPOCgtIMOHyOJZGCpIhvytG6nJtEG9B1ftHZLlmoNDx0cvA3GrFMuNJH/CnUxf8ei4jSm3A
2kaX5UqttUKtW+dTFX0Z7ZF4IvLxh3Um1KYkegXGCzGLDsLKaLF5rxf64jI3aoKiQurXRTC8/sjz
vRM/l3kW7pJtOmdcdkkL8gnMxmFIgERnAbdoOSXGRq/b9WwCHhsze48TSBi5/U0OeJCiw/DWpcNX
VxQa4e5xEb5xivwlrEZvuhnnBCxLiiwkVm83DmBwUrm9NgMtLoW/bRpdbGAQIO0laxolEsY0wDZu
0Xy25sTay0jca53+EMVJh3g/tf2Yr4irODiYxL/y81VvFZzgPZwFcZri77Uk8LRyUwTPTBzrKYfH
GwaQSUM1UbJgtke7nHYA3tuDWMonoLGAz/QcjxPaL7uy+tAVfYsCqIMxa43Bd+43XYjHlRM6BrUZ
CyFZQKE4ztJAPAUx9kGLdV7y6sYd8l9BnM+4ip/HPNLA9E0/s1rfzyLO9r6Z3fbGnOy1IviEymdY
Ic231+PijWgJDxMoJMTR7ZbuJG65ThKd/RRAlZm5XyEbEwQ21nROWs0Mszb/MINr9VvrtTKLM/Ux
jdpEe19LaS3Q+T9X78WOqy/RwOTbxIBtuczXgkp22vUH1y+/VIjz7mAYiHMc2BNWud68hWvAJdy5
nzQoS3vNnHaZZw9cDyPSuH0BQwoKxhnrXnjq/T7uzbcoxfSPeeLZs956o4thyWr9PqiJf7kgnqec
gp3pOTdAdKX9a7lrKj0BP6UgeBWqBOMxS3Id/xjdA8IBQNMAaolrlrHNKvynV7zL+XFmJ3eOaUN/
bHTGXaFZLgVDLL671Ty2Xjec7JHLq7Kei8VGdcvV76jFfsapMwO936fNTxerT9sHvBz3mbvtlvYU
GJVz5+L5tpZjC4tlbLa5j9hvwzOsdcCU2dKSnZUWAwwsckyzo6iDNsoONetm7y+ehzkh5mxE4t/g
1u5TLY+eRNzRS4r1aBs400ODB4Wl56fWzAMEaYudIwvuYLqQE0TNAp/7eWhW4Ps0WyG6PxRRgX1q
2n40jUTISjyWiCt805TwJZm6b16XDLjikfVplMh3pZYNuxTB+1Ou0auJm2NizevOB84FP2A0jnUk
7pZOyrC2Oa7rmBRbaCEj1LJAtw2Yj0RxAIxbYyzYpGEBLScMRns/CWqJ9aq9einuTKICn+hSUS6C
zL1HCOaMEkboa8VWc79HUcz/DTlUb9pbx+V8Y4Ab703pevTaZjfmS7UrHBPZpoB5i0QknNvqc6oT
mc3PCzfzxq2RIE/86HF2zfbFbYo72xt32HgFWIDbHYQzbS+nsr011A8Liiuv1cifyz+6Aflk7sLF
SU3HBdLePYp6hVeRo6Y56ZSn4zsM17azZ2B0vIxPut4VB21s6ptx+uIMzlta4Gkf2zmKISmXpWHn
2ha4Ciht0O2YrqBPOJJYyxILqGxrR39z3LcQC2wdXYV27fPbFtLxx6J+cJLnaBjmhzn2P7cVNAJU
WsYdUqx5DXwm8D4VsMRDu9Jw9u0tm+ow2ETP9z5lqP1RtpgNVI9c45FurflYJlCD6uhTkpY+uq7z
h3bOsq012b8KcsF6Tfvb3MezKSAiIztVymCk/YYD1cCr3FPWoNfc/9Lywb4ZpczDEB0G3zFOMWil
qsKSXaR2/ZWKQYf29SSJ11lwXGoDhkEetYe46HOM3gmBx4g6ZBwPt17QsoR8sM3SPML+uDUWunsm
X0yatUEo+pM/G0djCeaw1+P5y6rf2eDK3vy6PPnLKGV4tG3noleYOWI7IUh041FHoiLwQ/JHSphZ
n2xnwl8KyK9rg/8vDBt3i77aidSnS5Vb6y7wEvcrrt6YonkiBtFqnyuzBwCftwuknRUr7ig/EP4t
m5FWVumw0ZquvPOysB2Q5OvKb4igJqFP7J71P/jRX2presodlMmCony0Nayyi7La9ybk/SmwS2D3
r72K8+LsWBQGSFskPxF8+yYm7OiMPDlUjrVvobK4sf3kCfNBVJ5xLCtYC3ku+6xL8BBH1bEW1g7G
eEbCgBe5V00+BlYV2MEdUFn3SSy+ux0r807z5zvfRfWtHmCIDEmwN6Pxy1L4xFL5J3zsNpqXfXWH
foaKZZ0mbcDyjq527mLIEJf9o1Ejc2POsbMt/BFpt0YfsV46VWPUIhlkpgQOCc2PYqRh0NUfh/XH
Wo1YxFfu/doG8BsqMGHZ2L6a5vK2AK2tmuilNguT5sr0bXA1b++JsjsGy1tTeQdvoahmrTTaEi2s
Mii6ec2V3Z2GkTs4tapmYxrlln4Z7hAAIDYzhkcbon3AXcOwd1Z0P2Zj0ZGsGe6nJkZ3L3GBOxfV
Pkc9Im6D3RjhFO04/Q2kl7e2be49y95FsQmRDgoVJjrprV3FSbhUZnVj2GAsAv9nPX6de/OV9eZg
BaW7dR1IRuYEPwNdTZHO7qYXojsRc/7yxgLgTVnBj8FcXXODu6COb7T8SRBmP/eEY7XVwQFNxbNh
ps9Zh9uwq8fDNnG+i+pzMw7lNo0IgybT5ToEHe80z5LqoBX6axlRUqa2ddLNAqR+k31sdQzYXSRG
3dgXp0pqiq8AaZMBU9ZRF+amxZ48ifltDXHDut88RTkIulMb59mt21jfZiN/7nCyPJSFRSbnpHfR
6q97J3cfzcGedzCamYdby2RKkYBcOJlgH5aswnTPDWDIeBqJU5svh7ZBpjx3oDFGRpaFHqpKQ5Ke
zBzzwbVojTDyKeZYulFv03jaoX5AqybO+KoB5+O2nr22yIRZzjyfOuNxzonHOz4zdV0kQyvvPuhs
NCZq5waqzA/RTmEUy6zKmUaQsvg1uWly8PrA2sSk3IslaDZmxq5J+k9eHT8sdCWjOtq0GFjvuoQP
vZT2Xq+ZCweA5TjBBV9sqzHveinwNdN+rwOxLYqHamnfsN+IN5OjLWBNHWZyYN+smD9HDYnXALhA
FQUH2Lmbin5yiCbdQmanPSeR3u0XSIgHLejKvfBQi+o6+0MOS2xjMBe6YK/6COZSsAxbr+opHOYl
0uSV+1BrkDSXgph47Lt7fyy6cBkpTJup+TWupmVnGeZDJZi9/BzsjOa8Fq51p3f+9yien7ys8UK3
YJawC7PY5fn3zIAlNaXOZ8eG1qonZU5gBTTYoA9SEe8iH586KAWPKMrFuI60jZ5tCtut9+RmGy22
p3smRxETOcYGoqnpcF9UFqHg2oTa8mtc089zCsk3No23oKMGstLTT+bvDZqMJ/qQaCKDG5idCGx5
HO6GDHpRNMugBLUFkJ/F97FPboMy+F7j32aNpIhAA+NtPZ7GeUYQhh4vX1PwgCL3jTdmJ6P+NRf9
+gH7MHoB2HKm/cmKByLuEg9RBOe+42k077CAf9SQHqcC4OyMXus3iWO1e0O4B3cRzsZnfl9HExJo
JFABG9Gd7NAK2KZZerJMlFwTHep5FBjwINC4C/2cEN4roSpaTp5CNMgPw5CghLQsLQWNDshw/FpZ
qR9mQb1DKPO5qZqf6BH8NMlF7LIzd/re9tYvE6XRTZ953PTzl2L0X1JkBiYtv0ffkvdQwBq3gNHA
Vv6CzPxGny2WsMVDFCzSkIwSx94mcSi8KrQRyueFCZsyJrDezz/p/Sx9piA7Ld2y1X2CvKHOk/0w
LO5NPXxOi7k6QWw5Gys0Nm7jilQXGksM2N5DoThaPcnAux/J5cIMHRwUCrBTTASrf+aGsIkSuvMD
QgTM7tpEculKqWENrYFQJ8KGMDRhZQB4vl4o5ArRfIBkkO3d0oSzkEHtTkZiwEjcy3/lqQjSYDMu
qIomVQNT3vlMBZHLdUnDYYWkPLpJuI7ilOjJp1orWF81dCP81keKWTpxlBsAFJiQLNwOhAW4ABQw
XZvS4/aXX2TemB/92wkhuK3uue3GQkXQMaM+1HNUApx+YQqwsLwMzC+2oL2KSgJ6zzVAjFlveYng
V5HkL026b5Lip0YtAAViGFuWGcHZdR4dHCE31TT4GxdWK149Oh56/VtWewA4olc0zNbdEvgfKoLI
0OqiZpPU0ZPWspAtUR46pEWwlIsHaXEFkRz60XMw0bLMjDNyA4Qbc+WGujRXrPI+oqcNOdCWVDho
i+ZUhz2FRxbH76mRRtvaxEfJ9lpA4LlJLs86ES/Lcoxcvrdo1rnZaj9EoTkK59Veqbu1ZORIo26W
1nX2YrRS/BktL5ydJD5EfbCja6JvArf5FmDIudWS9DmSd2Q89eUuaLIbrCCtAwoklE9MFqTsrYnt
NwCT+QGVx9tm1r7Pc88aO3xJE7FNG++IWNFd59hhvt4xh0yj9uIg6r7R0/LDGj80rr1byiHbRFPA
afPRHKP7boko2M37CNTZF/QdrGmP1dH8i9Ai0dpnJ4Mf4TvgkMA9WmG00HnN/WDbaxZ5yE03i/1q
8QUS5b8uRnXuAR5tfBZKVj17kwEloJ9mwdNkEhURM11KJlBILTMfvuR2jn4RV033VbA+AzCJEZ2K
8nMJ7bXV4PJ0/bEP6lvTJpov6mk5BoZ4tdrlJerTh8G39S3s7Z+NbR/cGm/geXWenaJ9sxP7KetD
yxnf0Mp96IFojkhALMQU3lLc2F7+MljcLRNRf1Kaz2WH7agH8bmMgm0UezfBQtYqwrLKJL0u+hyR
3WgjpF9rQT9Ko304/DS6maxFr5hpy9NYj8dAGx50ea9Z9c+2qz4iLzGEYiHjmobvotaMTWaYA9oB
7uMw9rB7g+FDV5mvkfGiuQCGUDz61Q/rnQ9ymGtxtOFaLmhPlTDJ4275novm6AlQfxOEGqPTvi6a
PqAToQHGKq1vBGxoCUL5Hvv4U+umJxRJEUdeRn0zTOljD7U2c3+ZU37v1Tm1MiP+mljBY0TGKQU0
IN/90rTypZafWZuHV7fOtuXIRO6jem4gdb3p+aWAHNogBAs6+JV/B83PWJJ5D9fsh2Evp4Jv8b7R
75Y4RYopa045YWpYdQgRQEAy9vSt4pA8eF806bxfOgpn1PfJQIqFLuIqkItbU0qIGY5KK5Ek2gwb
x1h3ZjpMVPVR94614CUlV7BanVU6e9MiQxwLQg4sZAySjgiGNroSJ2T2fOAszT6GHvQQV6g1e6gk
RzZmDgOESD9dwwVDAmAZSKbnMXdpCdIGGWkUR4TxGQEwcJxN3h7yhtamVybHFJfV7aL3N5GLQgUh
NiVMMX8vocJvpjHf+TXmUM1Mbu6WfkeJICN61cnpwMu2b/neaNKOxNsw93pqv/kOEY026S50o+Ie
wZUqtDTxrWgWbbdyGW3SiRaiQSqx9ycUA1OE3gORf+yzzt9q/XMbFdbWLZPiZdHPTESYkvUaRCuq
T8e2rr/UQ/kaoHy3R3T6h02sG2pPhZvcGQ0k7bXq0m0yTMutn3Q/hiQOQju1jUONEMGmtXLvLiLI
J9YSXxfw4NBgC/veFlwIrb8+lsIWN8Ecb7XSzO4aKEhDF5dbc2UNYQYtB/8hSXJSDHSaNrjYeYe6
cdNdYcVzGAljPXbHolyG+1QM1NIMFOVGDwfwQYcsbt+hQtscjOKXldTlNhgqOyxWCpUDoSWf26Jo
i3SH4txGK+XmQNgm+jcfTH2MtsIu3L2hpQ2Yiuxx1YKIDGT5MAMkQMghdegTCYQP3GnHHOdv2orn
NfO8jSua58Kdmu2SIc9fIjQWmGUCyd8Kkyw7o6Oy3hAlM32to33ove5bWi4/UJYHqlE5Z6AOj0WF
UtskpmZPZ9Q5eK4776LM+9Y57a73/Oit8q17kNXfFmo/N/jBrCF9sX6/zNom6MGARWhmMN0j5eR3
fXbXEiO5AF3PVOK/ZvkabSYT4WUSR3Hb++XPbHWKHWbJ9cb0yQjsyHdCrSmees2w71xw+Tbl632e
GcWBj3IclqJ5njtu7sW18AJs53vwoW9RpaVnv1m+Dlnb3qKkQtwbN81WGsxtPdAQlqZjfjSvp3WR
xUp7DHUD1Wezl1o386boiOKsbHI2aDU/pK1XHZDfDLhrveU4ei3hfhJgUm2ipZTZ6/NaP2gTejqZ
3oxPaaXv9M48sUy0W0c/JZXtnKruFyi3+ZYf78fcZs0hqwXNjAC1BUO79fQpvfH8TxY9kQPqhyuI
1lbcjb3zOptW/RA0ePuZW5vEeR+UB12nnVDG+bSba1pNftLD/ps67tCH1i+Gc1REzN+Oe0tptt9b
/ohSht7+8Mb1OV6z52ZN7gbhftJZPXJ7/JRDnT+0M7+oRw4aDAvE/fRnO5T2U2OOr6TL0Rnxj0nQ
oFwye+M0aUsAjNK6DoU61sZ6t6Yoc2hifLbr+JHS0XxgKkT6YPBfqkmL9o7wP0SIR4ToMM5P/Zz+
THME/cmRtsHKEj9jjDCnCQUvbkkj6L+iB+IfZLdwm86Ls0v14BM43g/GgOxjtDT9pgBZOlpr/CmO
yDj03H4S84p6TJpMNMFMcApp+rGhS7CP14+xyG+GmCKqaLzPo2E99xlijgHSD1axRrt5dKw7IogR
CDHFCG8N06p9yix9JgfCvAO4wdH07fU0zbceVHrKl5kWNv5sb5IIfmieJ7vOhFqIddLdMmNb5UC/
9pu+DdNa5LvCi7BKLQWurs6+GdoYdf8ZPrvgnmzvnbMGtGiTRThNUGeMNhhF3TZ3OW2J5x5N/MCj
BO7KbDLJly1SCXboO54flkn/09Z4n0nW7Ospi7YQmO46bIi2ky++lz2S3aOfHK0IaYag/WTPFjKL
EfWV0sXlLHeYE/vkaI/uozOvNc0lW2xNI3Np5BkaImFE5QnO24jiCBBBG69DM0OPfkW1Ue48enbG
aK/U6/L7SJTfSa6SQ5bGe4wtvi4NRl4oupuUEqUGdooJfPezmCdUtNI0JwFDJ8PSbO/eiR670kLT
sK2e0ZfONvlqcXtm04MfjF9ilGynftWhVvgf23L6WidzImVV5m2Q0e3E2Wlv8W1NZQuGqmoo7gwo
gVJbeshJm3dtHx38xNW3FtjfyRrWUyOVzCekF/nxlg+eg8SUuE9LVMlov41nw0F5g6XEzKt27wWr
GVpgGI/A2Ai8+n6vLTGmmwIhhaKpX0YtfWvG+RjYq72hsFhsp0ainCnPZKOs2wsgp+AybWA5tOvd
pcq3n2tK1R+TCRN1rR93nQ4JKR3L+L7Um/lmGOxt1lXjJoHUwrLb7qK8vi0NDD5FWvenpG2NrZnO
z3Meu6f8wwBeepeh9+LOVnkTcZHsBz3BusLQTMQggp27Bq95YYPJSTtz2+pwlbS1PpioGJxZ+b4T
NghYKSlaYJ71lLcRuqiUm1FGIwJpppoUziufc20muHfQy5nF2NHWx/63q/MfMbY1YTVgV14MHt+L
Fz96eTHv/AlpyiJzSEyfRGm7DyJtzLAS3rNTshoEqbgHeQ3tBtUlRMM8+DPm92omUF8Wv95Gphl/
zIeHbvwVEZs/CbMK7nt4q5WFhbAA9LDmehWO5sjl9lR7y4s1re1xiCjL/T/2zmO5cW3bsl+ECnjT
haUVKcOkpA5CLuG9x9fXgM67de97rap+RZzDzKQMSZi915prmilSussgSp/FsuRekgmXbhgHPISG
kyCxPY95H5+bmnDGpnRFdWr+tMg6JQyrgqmULmWOqkg2TvmI885g/WTxx2Rk+0LkbqrVRsF9Hiua
St1FEzXggDg1WNDn4AMuUPynhRFIJInGKv43fZWarqpiwmWKkj/c07X+W7YDJXKfO3mrvFkEaH8r
enHQCjxy2+qcxkYKP2kIDFL+AvJ97bhu8+NaSG4tzDHMLYOmKKT0nhabI2VyA6DuhkHjCKuIpX9l
gkjjV0Dg6hNELJgRM2xgbe7wAoMnkSjRp7Gge+5HSXbrdD1nAp455J1kfrKMJ02PYj+di9MwZKS6
0Dgw3phbd4mEfV4P41HK1mAYtOw0zK9t2XXEH2FAiFGUN+uxeMoKzG2KYosfxD7NrYmWO06EpNOS
GpypRXgHMlYPU7E+6riiuOO0flJtCHbbfuSDnjr9tE2FMLiLxCTa+u7JlWc1QCLN5rdIxaOy1Tc6
Hvdi1yZePaXGgw5cHi5seOmo5Jc5XA0whj5oVE/OdKze6q8UhYlntBJWQPgvygnthxQSvmSZ8sHo
1D0mcEwb9LTz6zJ/SjocS8ZsvKADSmmNOZ1ps34yrjwbWp7+rAQ70eOxmUXeEvMpKHC6J0JETiIB
LbWmGZ9pBwlgMLO9LlbRg6YO7H3rvLWMkpdmio9oPDmza9jM2vqLrrecPolbOmvObcJryqwVOKe4
gAS4a8lDdZVjoBMjERB6NXCZx7DeMXVnaCyDamNgV4DzdK4gkV6blhetKvCGlluGL+kpn6Xs2cB9
GTPG0++DIKTFSTOwCQI1dmMszpjOJTZFbMdUMssxWAIh+FW8tRXNfFLICZMjszquBr5puTH6Rq2/
J5XB7DZelStSC1ZN5oqwBphEdI147GftNepLUo3iEZPa6FJqaXEvcs51z/C9JAPVjnoNHsk26ZSY
V8mjLt8Q7ijLpWVEiIcoBddimRkrczfzm6vyOOi6Te7lizIshtfVluCC1BWDdRA6QC9Tk4MGv1Vn
GqveSYiCgn1ikOaYzUTirI4y94ujVfMFJ/MqyDrBXy1l8hrKQIq4n7lcmVuCY07DMHqKxfRAr/Eo
M3Wt8mppJaRqoUBpQYhUaTrCSyH8oiyCSB7TBxQMT5lYgFqvo0CZbAHc9Srgl97D7iFIwE+2ySE2
/F2dLd6gy3urC5uH3wfRSL1kM0bUlGSv1ip+3UosBvXMMgsmp8ILS9t7TEWFPqMMxBAUp4mVjfIY
Pgxip1znfCDIE7ZjpgC5KiPpGOVmBW4a637VFOsEldVZcUG9RiNmbbN+IA8zep17JiBLtDPLUvYl
+ARLtB77FJ/PRtNOcpxEAZP2zcku/zA1tfGKvCZzyIwWN1ws2ZWn9I6nM6bcmeg1o3yaZxamqm72
wp9UhbtRY67kgztPu6Rjc5eVkJtsHWPU+oiJuzq8wlsmrGMaTcbQ4/qk5D3eZKtyiobMeLaK9cvE
AFxW/9QKZW0tOGKJB+BC1vsp7U18gzg/SmYh8irwd02Ma0SP0Mp4ilpK0Tg46gg7ba7/KlnyjV+h
idBJ7zwUv6qnJQsWX4XKLbBWdQBpHTRM+8wLC6JNkYJiQj8TBePUtVBRSHnfm5n+ViYJ6FJvnbEd
iZ5TBo9piXE8XqDBkN8aqZseIH/JKZkOWnRhEpKew9Lc0/uzy7DwM4b12jUqHTYSwMJqwTdKxrOw
SHe1zEnv6BbsfGSglrT8yBCZvjzrfr9G14EBGfDd0uHp0EAPLAsGHE350E44vMdDd8Tl0cdEOrQH
cdwMhMBQ6h57XeDuHANizPmNHLHVzDtVQd+KZc8YkGE15YHAZNdvq6coCVffShJ1J5aD5ApL+aab
L4rEaEgcs1OVY6UTlqAb4OpWuteUsngvcpluGwzI6pcnWv5w36dMYyQLggNpB04dtu2TYYr0St0e
tIXApnTimMnaYaosoHjGEfTIA/WtuFzWGPfYNH+supJOaY4PMXQ+6PMKCPfU4Yy90PTq8P1M/HpJ
u3byVFxcKe/f9MwUUK1SPwyJcGm0CTdcjXV3LYDNRFP3KrWOX0Z9MhyzXh/VuUs8RQlhYVajYJO1
QOm2WsdiSMLdBnnPNeZ1Sa9+Wwu9fW6Vu3GqiMdUW6Qx+XJIS+lPhsmOTwO/HKzt4fdvqjgsh16P
W1iO4ojlY8jAdFMVZJvC7/fhl40BNQEHoVycGULHcIz+kWLIm+CEjoOBT1JRsMb0U7DDyr7JHdBo
5kL/krD8flO3CT17wbzx1hn5ppsPjjWXQJ8SecXbv36fioCjMQ+cdulGbUtUiEO5UflqvjKkYs0A
iM96n6rTWyvLZVHePIU2oeVmNRSn2Ngnk0LHtzG7QbiHfx7+5D0f2tzYZ6WQvhgtTr2byec/T2Gc
MP1/44v/KytyCWYYtNv/Q9zdzM7/mxU55tJJWSXdf+NS//ND/+JSG5CfdUUxTKwt/oNKbUn/SxNh
V/M0dueEcf6H74W8fYnnYUuTHSuqBNb9lw85VGqYlJhV6GSC/P7G/xcqtcby8D/J1BINhqWJoqUa
mkIaAV//jzCORE9wPpO6+KAOt66yrP0SjlAkuzV1Xhe1JZ15W6n1bc2GdaXSOLGOm9uKrrK06yzx
a9Oz1sctq/6StF6EoxkpNLBaRux38o6Ra98zMrMOS60WJ1Pu8JJNBgER7LFmyvRHdGZT+oqUyXie
G+20CrNJIIixPk0oTuyqIOMBtnl41YYF2YYcB0WT977eEB7QwmckqqeHvtXlkp2/Mg1qcPhbNp/Q
07ztjughA4nt0tr2zWzbQUmkyVxj21UjtlehZZ+Vth1XoIY8dWzC5rYbi8re2HbnOdpN225Nmkf0
OukHYWAfX7YdHaKis2x7vMFmX2y7vjGhq0u3SiDaBBBbbdBvVUK/1Qs1hcO6VRDaVksQGWFnW3WB
MB490VZxlFvtoWxVCLBIso8pTFYKFHMrV34feooXk6G0xxiY98DRyGXCezEJJLPP0p1RgK9UpIoQ
4IougcEKT9jjpw8ar8deugYa5VO91VEk7njNVllZW41lbNWWutVd81aBbSPlZavJMoqzliKNHN9p
w4N9qFwVs5H5om4VXU5px/BjvhLUjQUxZd+81X/NiLNal6rBmgn4MqYKHGe3C5MIqEY1vLruXorJ
wJBrLo9qOc3styzlsU6ElzJVsKKtiykd5LZUbqtIp463QYJsDBYRfGC72arYnHIWpk9xxzXoYm6V
bhXVRzI6XsVQOmaMsR4F4hztWO0hMcL0vupyyNjfMN9DjQFDqRChOOT1MdkcM5ut1v51TlK2+lvf
8AR5Ebpzhri4V3SZSE/F7edEtg1oH6dy1vN/Hvho2gJmPib5Kduwsa5l/hrVl0gu30ilYq5Kh6Bt
vYKwdQ0T7UOx9RFwPBUiFOktyq3LqLZ+w9g6D40WpKMVYfDTnJFKPxk0KfLWrZhb27L1LxmNTLd1
NPKgzEixYIoZCzBGU+yFDHApx231MytpZcqU/EqdHqmrF1C3IvIY4SjEWoyNlP7oZnwuQwm2f6V5
IVwQWyjH8dJA6hAaybKrkh2fZGBy3kUMOQedqaU4P0QTAaRlkTxKFJbePDCnHXvpyyzA7AVkRGKm
hedqzneCZbWuIQyLCxu6cFb1tEZHOuJKrSRnCqFz10WKbwecKm/tB8VR09bH61c7mfgIMPGLcZnS
UBZE2eYi7Ux4U09j4q2r/KW12Qu5DVDHxZKfbkXYM7V5T0ez43QyrI1Vc2+mMCrVZr3jDEfrUEY0
1HV1FafUt0ooLjNhak6VCQRUUvpFi2EEUQGgK3uIzl0pgd7NZFtXC847cEasQ02ql+k2VrCDVhTr
jtDxEfWkdUx5cnWZGHtDmj4Bjv/IOd6tRdPvtIbxGnOiwdaFWXegfXf0LO2DUjzOTQ5/XeTaRq02
QWq0mwrr7dj8bOM3Q9Vn/4dJPOMI+bsUik36bKvXvi8v+VxPTtY1r/AJUy838Tkgrgw6qirVdliR
pzBSzfrxkHpaGa9XscyZi07PDbmemaq70CIqu1lD1wznQ4IG65g1bUrcQfwJl7bn4GWfbd7sI/on
W+6nv22JBbGYVV+wRHqnxrKRlXeGOJJELkFPOka+agbBqgwGyyBtt0ivUYU9cRpD6IvC5yLK/46j
wk+pi+Ymkh4jjW+vZJYGBCZfc+slNnusALT1bqkMwmpox0sLzZfrbemGB73ubknevJczk8c87J1I
F6IdHHk4+yt0nNAc3otwSQ410BfdKLOQEa7SqBtsVXJIpHLkJHOJ5JTIdbr7Q8+4pIgae2jr7/In
nqJrHufzQV7EB73XuJFn5ZgWTCSNec9Id4tyUII01mTXzImrkmsxCowN09NN5S6H+XuOTTmuUct3
nYj7elrellqpKfyU1whWg903yZ1+6yFGThJIr7U44RfcRvT/Kuh1kYi93SS4JWl6d0+q9BgOOIhP
EYr9RqwTjCfW57Uc/w6YWYdd6mx6Fo2cE2z3BSeW/1YrM5B+ssxd3adMLTp8jqEVHeCdG3Zlvsq5
np4IJ+YQ4xzgYw+u2FY8Xcj0NXv6Pl1OxgsthzfW7fdqqoAQadp6Pa9l9wNelWQcj4n5kSTJGYcl
DEhD0CnWlpvQds8wZmQ3TPsftL1HRL7Cg2JA37WiS4QEpZlXCOCs3GmihUfMQndTCWdclpni5iMO
/AIDOFLqcL8rxj0aFtwA/iad9qEONBpxot4auZchGHZYG4/yHl/t1rFeU1F9WqJGPQ9IInHOxcJS
SJ5ZesyO306QdUbqUAKleAaDX2+LUckUD4vXLfrFmswPjED+gBIx8lJ/THYgX84zb9IieOiTk8jL
WzMpAgYzS+sKsrTPYbbbnSK9U0ZU+yG9kx7NOSPSxysbI3MXQ34rmHI+8PZqW1QWDDrZOAwgO0aW
8z6RGIVhhACrYFhuKjeGO4ESRsU3t+q6F+KJvVgdfJ1TvBAtAKkB6XJLCOzcwcMbhCNWBIVtjuXP
pOR7q1kGe0iYk4W6+NqF2pMIBwKBsfrVzI9ho+juquMKMxBbxCib0IlOi4+DQT+z6gw5BihCWutI
8WVZVSb6sNfZN1i6UulnKNhKa0IOB0zIpdgjfJmFZzAchNWfspVfeoY2Ylt+yr32HnV/5jE8ygnt
mUFcqcolOzByynaISW5jvoVTW3gM6UZQ9pnDhe5vQRtrxtC9pUWa2o91gQvQzFcrV5+gxZ5lk+ji
hsHspj7pJeb5KQqA+i4tpuLpXGJiIyx2I+y4Gn20JHEwinjY461SHpPS/CyHv33cDUG14WLFRDMY
wTKbQ9RkX8qwBnEG0i1FxmtXhrAItW/dkGV3Do2fJH+ogU2Z0W0RUeCxdq5ZZJgqIXRIjhgyMYxK
tN2kCZGzmOV1AX13hBBwuKxRIpAOSYFwjmpN9szMMrF+J4eYELxLrODRQOnHBevI4+dqEcair49G
G31GI+SIVDiYW10pNsqh/FaV6MrEk5iUrvCbOLnMUDj4TKRCE9a6prLqQJHbV6zgFRJ6QYjRmb0K
dXZdMWItytATzF010pxjlgy3xZ6n9ah1+bORaqgOIvHWSwsG6AVLy1yIL2Dg+waZYTalTMbnO0zf
YStOw53JVMAmB3U3x7LKW9YkJ+mtQLJIl5eJKHZgGnBW6QRAnnXqW8AGLHcYzMfSPW8FKwhHyWss
9WsmdaNX5Xcr689pJHwasfmkSWtjl5LuhFDT2miFvayo+xEumN1V5m7NnmUGIKQEaS9SC+diStFl
jN1Z7lIpgDuW+KPe7kq13LcZC52alIuf5B3+3eyDRZ1OXifCEAMVDrhkAFrLbZPZ/FMHQUf83mwO
S79/1cwBe3vknXa6fdmMNkfo36/8/jtpmtiF+gXyt/3gv78gc+zxb/4/T/77K/9+zpBjMAF8wn9/
1b+f/4+X/33y9439j+/JsvSoyEMZZEPZS97v97HDdv/1V9Z9HJL+/SsbTdqZiKgo1sMDDN/nysAl
6vcX/z7A3gJU2D7hvx+gOv3nP4dWiQ+N6GhhCPl+MD+K39f4/S71v3/rP8+pB5E6lTYZKX+nYiU8
bA8IISQMw8LY1cLNnPr3yd/v+X3QmAwcZp3Ym05/qSAsOv/j5//9zzHDywnjW4YZOXUEXP1/vZBU
6VnQcISqTTM/b+r6uIHqIpWJ6f4+Z4xz5kxgJU5G0IoPgvf4n4Z8xYz/bLx5WwxCdC1hdDMkaxh0
CudOZUJ6XLUz/USa3kwPPiVFaQi4bB/M1JnfpkflmYnmBUR4csYjlUtkd7ciKEOnvq93KlKZuL+v
0qZ1ZLVw10Pygj8D3NJn86QLQaofkBNx89jJT3ohKAd69n04z7XxmL+YV2Ve7S8FD/3Kb5eTRD3s
5K4kQiJy68kffrh/6VVIaZRhJLy3wO5HYmEFY5d8TCw8hScWgR4U0gGTL/7af5XEiWzZC06qutX4
PkNZXW0ItIOrfHbnEHzT6QLlzlJCCpifw0t0INT+qV+yI4xpiRC/wu03/porPDfMstnSznlg9r70
oqqIQoNZml3V082RyCLnml/MK6LlpLFh3g6+iL19RDMbX4gae4p6vyJIhynliUftVMYV7NN4L8uv
cKEwBCM7yJ5Jj4J/bZDtaHc/4NQrQhyTXzPOe/oe/ZAERZBDzhV2lvMbS+CwJZdtdmAdhSiYCTtF
JvqQsg7SGvq8xFFfIHSpL/NTKt6Ej2tX+SRErTsASOWYPxfvLND5FdrBjnSM5/K5eYwdwdb8EPs6
00WlacsUubZhFx+W/2pYF0hfNaDzgnYzPOR+MbiWfujxAyHhO5NJDbZH1aHFhOPqph8Qg3ett7yq
l9r7ojGNTta5n9zltTQd4R1Z0ykiNfTxPjvyJbeTE9O2+VB7Jr2L4tIeEoXjXBvYzzvTvWbOyNM4
PW2PcOsER72G3+Ye3a7b79S38MXckxIQ6NfkrO/17/KTPyeutfau7/PP5MagM/wWBr+/q6nLpcpE
wFttpFH2dgCUnYWm8B3eSHggOkJ3f8RreSel6squWDEP2QvebFc0o27yHr59WTfzal7FEXWzU3iz
ukedb1VuJtuydgVEMkLb8OPaze1AxRMesqtX3Zqf7J1Ee1+EJ+q+Vw+X6OlVwxISloZzNEhZvhgV
RE3IPDsIzoxwQNhV+HXk+DqzgwFSID0xKkxu4Ul7+FGenpJxLzg/fe21jDdtzC7SS+IRvGxIznB7
wVNGc6UjbvW0tNx4jzPjkDfCigruJTLPS2yUHMvLSB9thJ/osbwg5j7Vlwrp1C67wYoajwkrToDI
GHCbT49Q8Sgk/r669YBJ79Lq/utZAA0/OqBtHYn5KJ8G+PmSz0zChfNlR4d1dZsbvze9NEHzgzaL
a9npiR/ACdydnfpPd6JDka0/TLmJ4LUXZ/3iYvs6p6fZJ67GZ+CePAzn9tLDPWUJWS7meVa5xv8k
u3mPts7/UfftrlEYYbkJqgXvnyvlJ3MCy8npUW1jcdv7F1P3neCYL2A+7N+EknQpb6VwzN5dVDc7
Cw+hqwr2DNGBJYjbmZPJVXYUYBYftoPZ/eyJR7WnW+ZlIbEfl7o8Y4hogHEcouIoHrQvAbKsk+3X
R+ik4W7A4VTfocZMHuIrskGMGavzbEfvgCQkktwTL7JzP3uHtX8gpiU50OcgqfdXjlwVQDUZi0d/
amzGvVQpnniGcB4f/Ur3IVoUD+9VfZUfh78IBjkqpAAOztrsYKbrBXYHHLXKcpqP7iF5Whg+c/e6
U/suf6OJEKU/VLpAWc3oJQH45OpKNYou2a8JPVihMTiW+jF+a51b9uem95GdWvb76opoI/8m4gX6
xiczNZ3gKld40Bo/u4XufEerZyY8A7NBK/eMyUGisPe+xICbDvdE8VPBOUBm7CDz+Sm1/Sp7SBBZ
wpBL2c2Zi6UKOCoerhZcTbf4dXicSK29cHTWI2kcToYS4ZOIHZijoEVQP02f0HR+P1d6TAjK+Fad
Ccq9MWh5zUa31IKVMFu7OHAXYiY32/l64h5JPLF8UnZdMNwYDuFcZ54IAhGeUvAaiSAXe94sVR2E
lZU3c+qnn9SlvNp2jGflk82SLbBx5mPuRiwOU7Sv3lvWYZJ2PY4BEsPHhI3enz8XKlXEX6TcsP1V
s7Ode6Ca6gPnPXvekXojfisuzdKKz64/7tTt2qs7Rxj+FMEYbqc9ocRL5SeAy/zlvWMX/Ige82cC
2C5PvEXxp33mA28f+szSAyk9iXfcb4wD7XDf+bBN14d+N0LN3/6HW7R+RrZ0jDy/u6FLSwwbU10v
e3CN3Akfy2t1q2747sXqLpxsjgTeD1PlLBgK6EH+JQ6wNn5W9UKEVxPgLQEtmRk1qYKQNStHXNiS
xsxJhUDuOA3FDzsDy8h9aDAwxjCL9+PUF65ztrfw0NjwGL1ox2WVfpt/UV1r6MNa9iifS6jjXmkC
NiifnZQPONvFo/SJfBHFgCd9yj/FwWA5zwlD3kZ9EO0xB5vs9Lm34LFcksMeIU/p++gntO7A40Fv
Arfo7ZQROpL8B0y6eryNETbvkx+NxL4UdnllPNQGVC7xT/wCi3a7Bh5gQdmIA+/ijRv1J3YRLEUH
5di8p27jsHiyZjR2LDvap3GcVgwabD86Dh/6od5zG7xGH+G7cFT2zTHymQBzBB34DbZ8qLpr09GP
2/kVEdURiQecUIT8hve7MLksTi5pYC3q1z9XYp9gajBUtVtrfODkdDdTCjiEzuJtJxFSG583dV+2
y7QJRlAjuz6aEK226HEbwqxmQ0/DaJgSjbUOmrLfBUhiuPPNa30UWAtpGgQJsIJyaK3eoehT8PAo
FrsF/eiIBID9S8gcGBx6eBoZyGKfXOyM4dlAyjs9x0C/CboLUdyTpyViMqGpxzTxpSdiZJyfABNN
YXd0xUCzqT2fMaZakIIWXm/ZKEM45YqPLnl4by+whKwrvH0vINTOUV3S3Gzd4Sp/Ih0QJwtvepwv
4XSJms+cQLOvRnhp88iZvxW6SVmxzsIRcSTuZo6AKRSsMQlvw5WISmgDa/WgO1zLxc78iFKmp/kc
CLve+MhNLo5hX7s9WuFwfcFm0BP3SKvYroCpIPICcWrhCS9e1cuEQCi/5JcWMxdSU2kTUQCaugz2
fQ531viuuiAJqFaxSKTOyP3ykkK03imfrG3sJxTSklHYLG3c/gNnrngsEX1YPuVKc8vYfsknjfYU
qtx4F1aemPjyw/BDZtUN/TyZWWj6M5cSlIK6Jj1qB5fT1Z4a/QQeD7l6Qf4wel/rcYSVGpJbhgDH
lbRg7NDueqt8Y95NZZ15OveY25eP0Po7p31GLlH76o/6I9S7ztF/pkAxKSPe6gv3uXHPvB6zTnvE
btqTzS2YFNAfdMUuniQC+hDu9h4gcduTGxOg9CWXDgvnOXL1hbWCEDo/YRXjjkfg5ejPw7DVO/J0
1JhFgARVGB0h0UQrMR9m9QKksuZwlnzhKYQDA43hnL0br6HqmurDPPocvvEb54N/jgdrX86Wknkq
7zlgT6irPUcbXRqNB7Fa+/qZ0gX4UZz2mBky/qtHB7ltJsCXocf4kx3S1Od+XmAf8lka+0WddoTJ
IuqVHf28HERkzl69nqrsOh9hYsbbGeux9MmPsfgjqKeUYLLSfd+89rCRoSySvRCPEJvIYfbn17Rw
hof2utwqlKwoGqqnERIpxiaZC6gi3rpkJ2BIyzvQKdL2in5WuudF+BPOb2gzIUuyuOSpXbz3ok1F
eIcEYFOCY3/eOfLTepkT24JW6ueEjt8TyLPDhQJ1PRZBxTWvXQAajcPALiBSYiBUoak7Q/fb5Nxu
dcufheyFoc4BO39z2mufaE/j6Zr7S8X8gOvHJmmOxkzajfWuLR71GKUr9N+XPPVRjtOhlS45vmx1
CquZTARwCcDxifkSBodHbNJz5TpIF8oZ9see3JTOmX7Mn2l2kcKPrZsuvmVArPMzCMl59RKTh0sG
U62RIY2qxyONbrgwpI3GIDVY2xAw2Errl9kha3dGcYT3XKR4avylT5hYZ5/BQlTIKkjGYaUqMNZR
kQF+u2XqYhNFCG5oeYtwKjsqea8z4OAEl+3y21kXkvJKK2AckxFH91XHT+mexDHJ16VDnZ4IDd2K
MPYRMo+danmMGj+PT8DRJc7E0ynDsDPs0EYvTwXyF6TqeKo6OtRhakT+g34CbSu7cQLWT6pBtEP6
IcvYl5vsWmTBMrjI40aBcckxZh1UP0zj2oqQiw5s2USG1urn9I6u1/qsBYdyJPlhVyJx7kcOdwp0
+WEnXjVPZ/h1UiP2corYGbv80lt+WGzEwQUJnvCg6WxGx2IeEKKF614u3DS/L3xyJPXaLu+t5BUx
GkCb2t0p0F5W+2R+4U2z5uSmrdSHCCyErYiCibVuzR9nwR1f2B7Yn+z+wn1jHhRG2P5F4suwi8HD
feqO/rnYgV85jd08RB/ZR396r/eV/V5/K7v5/kXekv5mCU7/DRed5GesTej3Exam5cxJuGM0uOMS
/QMsAB/1Si+7S87FY4p/ABg7yCzt3YfwnCI8etY5SB+o+i5ofdIvyi5cQtjGjNMLkhPBJcGquZn7
9nO8s5aWbvOI6TojdhDDlmQbWiOmSUyRqVJ5LC/FOTvwgez+Wdtt4EHQTv628YK6f6bClmVNp5cd
yktZ7zAB+YbNTEmTyLARxR1R4BpgBFc1TLfuHVUgVidkB1oyuIfpzSvjBZfVlQMKKsG/kKyr+8Q8
Zcxzr7HbTOdtI5mfubd4JTr3oLmxjFWPQ8ANl/H+GuQarFmn8pmblzsy95mVgxewpqMCH4ghBSLY
EY3AEHwvnUjA4CpbfuC6fhfs/y7VBx5gxaHBB9oHi/or3qRHbndepaBpuPbukH0jhCt+ksfi0ThW
geFR3unn3/cTjZf0S/TWk+Wz7VVnivy63uWXcLiU6dtqHDoIZKiybQwEisI104cKCIGyeBuYDjeF
gsq6p6/05IYvjTb0zR8AJuEzQ370ZdTu8Ch7VDoskKVvsmYCq85XLq3+Qqcq3Skvdad/U0RXBS7w
L+KeM24E7QWsBJ0ByFPil40nUtFycBIGUo70BXCUoLAUkdz7TPQR49mUn7QW+N6zzCbv+huCOO4a
jNNkwc7I+kZR/PIDSzXy5Ns8+TTto+JVpWu+VYHkmoFR7WkzyMpUskurX5Lir2Rbd168n3yLK5rt
uNloIXjciCj0Ik98Iape3NCDVTv11wje4NP0kMe+jCdebFPNqsq1Cnfimw72oV9N7q8fLqB9GPAZ
ZAcLG5asAUHAfnSzj/bUynb9osWB8BXWMDWcAuLC6EW+dSXYd1EdDHnsxkVgXfr35ovY0NP0Eh/D
e3ub2DBpOicCXZzItONH4pqd59a4V6IrVc4HaQWtDZxoFz5GOu5ICeGWhKy6bPYNljAf4d/xubJO
FZdXvQPmypLnKbMbXCq4IvSXxEIgBWp/qsfX6YP9jJd5LwKNWqh/u9d/i57hB3gTPZsq/K07hqpO
9p4/vxAKFZ26R6qR4Z1sxwFFgXwkS5OfLKsdjAtgRoK5HdCB7mdBWO9wz06ai0G3+KMcA+uJ2vxY
eHSYzEXdAQxTfpPfUp8TKWYP0QOWYwMZwPIxY6KLWgwMxqeZYHsun6kFind5CV4MpmFcqY0DAgKA
AdLDOm0noM/+Bnb8pG2Q+7nbnZcs4FlRPgpcQ/NeYKDRnYlcw7UtPXUZbjS7wrjVoTep1wqs5g7m
WxuwYeyZOtTsjkQE95e5feKsn1FV1sMxG/moF6ulEsg/KzaCBgwObyQUm8fCOInLKwgd5HbROIUl
kqhP/gORsaDgbH88KOGxUFAw1DfLeJy7o77VoXpyJfB7V1c7jCCQen2TFD8KR15jAPEPwr/lhav+
C2zEUoN514170/Da0GVBO21UePARWx93oY9FguKGLr+oezLCI7o6he5KscM3cDpKePjBdypeuiUA
S1y8Q2fPgUak0dyw4sNhur/3d/7YELeddreeUOxUIM5Er+tvWFvQeD1w3aP/zALyiOne7iPLz1pj
YMjdlV7oNMzyQ5xGm63KxBlucOf8zIrKywBf07VxM8es6pS/cFF3qZ+i/tJca/rDL/ukuUS4AIVn
uET06wC68pFY2YJu057vwgPbEKR3VhgYJwx+KKKwAIx2BahNIGcPCYnqxDLstgPyzjvC8wAye0Sj
m25dNDsi7DBkMJnp/a6AxZnl9plevX4mFR6V8cP8ydEa79RaLGvIwVMbgxzmu8MjdWn4hlDui9aF
uhgslwUy8VmWCEFNjzQWx5+8dsO3RH2mxESAkTAT6pg/frK6za+FFIx8jz6Ao0wMnc4IANNnQA1u
rQeq9nzfRecF1vi0k9il71Jkz58SQ2wMtYBmQsnPgj2tPZ7RcEUCEQHYXZy40x6hVBiwaV9ExpSZ
JySXzvSEBw5y0mDk5kWqTS7kcJ5uqrcc8H6hrva5yZTP/hku2QnAowGtoQA136juERXzV9B/WiFK
CgnMihpB5xz8iegVYXV4FCOSAif6MsCasnFa+JtbPhVVpjtA7mg/Jk8LwWAoS2BGpCPaUrf6mbR7
SQ+l3KJDun8VnsFEWTKCLD4AKf1v9s5ruXEtS9NPhAp4c0sSBK28SekGIaUy4T2wYZ5+vo08U6o6
UTMd3dcdkYkASYiE2W6t9RtOiwdkBgJ7adI5v00mxWYOqEgg9sOyakwD7ijAFExsmdoJksK3ebwa
r+Ut1Ltbnsx4UNNXaPi0tSeXDA3e6fVOUT+njfuWvGfRkaGBsymep0++iWEFnSjyUszw43Cbg556
sglq4fbv3eoCJ10/6wxw7/HjeJMAYyfj+BKmBAl+eE2zW8cK+LK8e2TU0rkzxBaPxkE8Fi9Ukq35
AonqJaYRcnwdXWoa9SdCD97jdKYjk6wGCXbjXmngZJpcJp+qJqPoc0MYuwqWWHCy7a0MR8BuYBvp
blC57uZAzV6s9rWYoXbvKYYSv2ZPHEtip2FxgZ+Itee58zSEJHv6EykhwuoGLNZdzIqv8fm7EbLe
boKmCKhrN3Kb2oCv8spjRHLUeqU64x5L7w1Kfw86BvIuGabkRK59st9Lb29Hh9o8snLujHNhvSoM
/ZyzEu7KNoBlkLfBpM6y8SQy8mDIJrQG/AJEglZZUvv1eQ4IBPS3CxqhjY/EqMJMQFN5ZGFiooZB
sqI6cPacK9/MjqHRnsmn83QbEqSNvDdcb28884OMZNyPmiFleuLTot12yHPrPtlE9gm5qmd12pra
U2oBzBcHCusV3Tv+qqcvbioeZPw5vyPDlR03uic8B4V+5rZyRVxXzXJH8ER2inHglDTq9ZTA+HgB
XiPrOY64Yy7kjnO/TOXAPUrVHeprLIPqDSfjuEAaSPYQF9c8RVKU77ROvtOe7pn3QgVCyg+uOifZ
2GQvpP15wemTWe/lcsTiI528NSMlMx8htVYz4crLJERBcnTY8cy4VqLBMJMrRx4q8zx3VeekSWjA
eqbHU/EG2lLDDdj1YstV0bZalsxQSu0t58gjYlSgKYUWI9y90j3mO0qU7x68o336M8Zn6U1UB1X5
bZK2R+vhoJFDE3vyJKQqB8zGabSub2s/aCu8JOWqW/K7//wyv+D1R04Bwgw5DXPDldEmCU9qA/UD
n7GaE+VaZxBBPcFwMKEShNAhaDwGh8d5wUhWXgKVcflAoy1/xLXjJctj5HJo9IbPWdGJ+IRDeBwj
BsKUhuVlc7VQMDi1vNtx67gFnCO8eq5/gTQebbly/ojzpRHIh1QD29yVINs28gESgyIqJss36txd
Qtxjqd8x97BKItGCVstuvo7v/LB4pEqgEDHt+V0uh39L98gX2qR5rBseD3nhjKjZNB8d65ZeYZlH
unxhnHvrOFAVsNSNSRFY3YF/4yHyZbJjJFs6amPthoZi3ZNzNol/3D0Plg7Cb3Agj50r5DJNKNBo
4AXNfaQfFMaGxV+K+waYpKwfAANl9bsTsitvNe9Q1Nsl3E9Udb2d9mTnZ5InSkYy4ZE2z4+HoJ7h
YEmN5bsUbTp1Vzl3XM9IU2I9iLDHhcfAsWhjybYIMIX0Mx4PBKdAX8m4s9yhrQLrfB5/WW0AbpS7
zFlwHI9Bc088hoWUAtJ7zjUGMWk88wdwDUfvQr2O9sGjnBD3KoJGC/glau4xksIJ+tp0dYqA3nmU
vc8h7OOsOO3lQmGDbpHV234408j6u+GBAmnUbmVfhIX4hHI9WY8aUfuGZQsonYASm0syG73inRF/
qGXA2dGPrdhn5TgN+y71VW9bQwBzyuPD4u0YTrzhXvRvKTAxyKNVfizMK5A2hIpdJDT0a8/XozNT
BpWKp1TgGT6IsQz3BWuvWq88Y05ThE/0Pad75CWXKxFckGqSA+vyUDtI/p2y0wTtljKXvLHRGSY5
4wPBEwjHpT6ut39T+GRwSgP9tK3bPCNp8ucOM5Yq/QFMJfcnK3fEwlm7HUvffZmOYN24shkZWbLB
6o77gxQuHa6UVadte2e+kMPjbnSLL7WU4GdS1y4eHUhhis8NK7tDjIiZLnsTVWsj9sHq5AA+ubGM
QLxuLV8GUqUPNZi7zt9nuOrCkkIbQ5eNgw7Z4cG+2ZOT++L6eK40y5C6nSnzk2N+9j6b+5BrInCi
MSL5gMPaekpcvwQEQZ4HyGr7Icn8TVTJ2BR8ZGKe2uJ5Wc78vGwEglTmVvA8py3ZcxQYTLKcRGUb
Khd6iRZT4LSk1DaDmDej12wDRs8t+mKFDhboIbF/0Bm9c/wTlGrxINursuWbhXuc7X1avhM90MgI
cImBTaK2anzKUCaZLuoU+o3yqoLxXLudi8aKkHfa4A6gwssEec+cydLC6IDCQdilMHZMLNhfICp8
ecNthItRDN1aLzGxA2M58C4qjKCndgiPhfNZGPdA+psn8mwgOTz3rEHY1UoyRPdOHgZ0A9l/zG2D
/AqUYOB3d7ggVgPiojseddOc24agApFcwMfb8SZ84Y6qUirykJK513f0gIoxBIXG7oAglNEdWvdT
tmvjnmdJolWlIErZs0Gci0Q9MrpKjgYCfNI9gEsyuYxAJWlS4Fz47nDf5tnFSphElMfoT4jf3Djg
+/Wd521DauTiYJlB0cOl8hmeK/NEM+QqRBQQQCss1OmgrY8Mkv1OuNukRy++6SMA4Gjm0Hn8Pg2g
UtDTQGS6KVLeH8pPECsMY+av5qR4h8l9KJBi456yvPF+OO193e3AIMqWNGC5vcUuEjEq9QpfsOP2
LGcjuqGyFzVnEZ/nEnb2D9E/yaoXqYTYjyGZ0UPbE2OVTsqpl+2avii1TD5II3iUaYK6OdAweRQ0
WRD/pKTKJJhv6IEWuT4WWc6GLlJGz0xGboW8nSzije6Zjxja5ZojPnb3yiev3fjIV0Xxk80l1Eee
GjN5qTLbn5TsASkzaH9cBUdW9Va+tHcotrUAI+NzDNja2UzeQa6k6fcK2M83MiL8vNPt6Hl8MxUn
5u2c6XRb6bRGiv6zHEDknJ2TSUMdCfoAcgUYoexpNoN1T7cEnB52L8i18txrcdL5qsXvE7/rf9Lg
qYGExj1dt08Y7DAQ8uP0YeKCADvQKxTUDxrULQKtP8Et2SyCBwYGZjgbFkXTgzLvVVLnMM6Ve57O
mOMIcjaXA4kcbrdS3ofScHDLIMVgRGet7/I32gxdijNjJFqEfNgcRGNmMGLk4BFFaqDmRx4aI08B
aAVNNToyF5nsug8AIQxQzHeKdeTwIRiJm1kv51vMGliAVdotw9iQXFsXnDFr812Es0lN25FrH+Y+
kmW85B6yOKO3qBMx6h0VHMsjbS+LDDxW/qqIIOaAGb+iKLiTlJx0GuFrvihgyaxPud7jq1iCZAFD
SL508DsACCPdgcAcrR9pInU40mfIp+XGxwOYAEoyrMS4eucng/wduVGCdeJVOX2DPCH9KQVat5aE
GfQdqL8jSAuSyUzOLRkmFN0W9MgVzd27E/TcbWeaJQ57DB6rS2HUIPVuNP3EzZR+SUpbUi0SFuT+
vGSAbZqlQwENn6c2Slkh2eMNXMoUplDvnCyTZBPaH7siA8k5j2oS1LZ5n0iJc0whjJMnTXbUFBBV
aSLuq5rvaQ+Nouhn/YQAF940TXZUx5hCtwKpJbHb0ldaRGqQ+BanaAgj/F90XRrdG4jsqgzik0fi
rLW18TS32W2N4j1qjzyRbjSfR3vMt1HYORArJkau3kRHN37CDpxASnI5VwNHZ7G+2iL6GEMmmdpg
do6XIhgcP2VdE0XIr2aAphE79pDWdLTHyTWq/bf/ZWjbs9Spu13fajOjYJGjPq5fXRTZjHIHK6IE
+9lvu9kRGSW83cUl0QFRZv/c6NECEHN9vVpXDnoNm7qh47ZmjcUQ+t9/bYwusKyKqWScG5Yb6sP3
Aamd/nRhWPurveG6aVfXne/X657oaH5FWRznDhRl4ligGNfdHBVw1I+rOg3KcjkrDchOJWsRDzSh
BZeOQx9BfxeAWIjq2nq2Lj4cp7bJkGlZd9c3//yh/GuQnXzy/WadhUfREoP1Hbme1gEJuf7yull9
NLP1dNbd9U2rbl49bKf8yYCtFBVqQ1zJTIe29l+bUb7823vrp+t7+oCQTmongeGMl8LJtX0pogao
C0LjY0ogF0cKI0Dz0qp6t0GRxdn11Df0qBt3qrCQqrFBmXuXIXVt34J6G3RK/TySmVkAi1muTG+n
ZAbK6XeXowMbKuFnhBYDK4LmVIVe74+NRWEE5b1jSgotdaAsYw+LsIICUMYwF0I/SaRDCwptGhda
v9PBbHLA8UvT3GweEMeZx7u6Z0IWKqKaJXrOaE0SEuUw2iWb0DWzXYd2EPrK7mfRPbYWCUGr1con
lVJIQriO5iJyxW6TBpZeUwghSWK29v2sa3eNiq6MYQJ8bcZw008sT2Ywh4HV2hVSrINNSEB+DsK7
EefoHZhMaZUYHjpwlTVZKzfLw2tdDEcswlSskynCtc0unBASKVxiLc8Shy4fyUPVpu9B7vOLiTsd
zfuu7PtdO5QA9pxLFmktEXnzNQ0KE3TEMsgm2xbVFNNTfOqCnEkI7qGzpaoQw0QnKlSoyix53e0b
t+CmCnc3CvKjnmrs6xFESKERYRRV8lKp/RE8fWKPFGhT4ufKcZKjtoBBqsgyuyQIETYJKRMN76Li
prXNaJJ5fTE8YodyYrWpejYrqWknChht0zv8wAFopgDxj2KcEf9o5lAhsIwR8RsqM8ir9BNLg72l
4UIwGQqTF9LWZlxSgBlIVtkh9aiF3I6aLCOYtjSC0jSU16LRH3UZdUGFwP2QZBsgmcJ0QB55t0il
02uE4gRqPL5VuEXsFCUDFKi4lwHljhuVucsZ4lM5RQsLe8CedZy9OT2rUdX69FLPQp+BCa6wIJrW
SfSq2USG4JiHo6LP5yEWE1pDJfIfhoAoobbA2eDl55pc3qP15iP9ml+hg43VKNBXEMa11GsUvAYQ
UhR6oaAsZySIfzS6AZQARY16QJQuHd1d4wa5HkX3Y3mLbJ73io6IWCzfQ9zqXEzlEaXg/jjU1iYL
Edu3lPbqONZ4yJr+3Y4sbY9ANVgVOu+2UZz7QUuY95I52eXoU8pGRJyTIPeV1c5XWS/jZhnhtqWm
+dUoLOeiwtijkYjUiihL5BYdwAxFVx6HRD3HDkLZI0habOgKkEoo8Gnp8JYlClWgpc/2qcb8O5tf
TuSMh7GF2Aft48YQmY61Ml4YVc7qfw4/LMOGzpGNV1wOo2B+KhoHLUrNu7R1c4FP05/hrZzzUPtt
zB0EmprEGVMAtQYASb11tiwtDZRUINkA86jQGnS4H5AqlTnnVj+VgCOg+R1dtCMDoc8ESXWab9vc
7k4wpJDCC60vtaiKoKjsINRyZoK2ex7b8n20cyhtgxYsRn4jWzpMXVy6LSXXL048f7pZjStLEvtu
DOVthKKCIEYwsf42vYNiaNhI1lCabag2CGcuuxZ98DP2paR/RLJbQsjeI1GxBC0CA3EaGLCN5RyV
gfWWpeNlokfOqagFE4sTzrtsiJstpOGjpirLcTTK+d6M40NaW2eaSPGZh/oVcYKt3lfTs1YQxw3Q
3OyRytrYkTaM2zezmw7IFCnnJQGmoUiCZD0tEaJ53fOs5tPRUI1Lw6Mh5Qj6O4o9pIWNXwimGfcw
rpAK9FgVadp8M1HfRaGaQAhl7FvLNF5bT+vIfCzJsU0M1oQViah2RiFB6hHaNV5USiumI2oW4AZj
qsjKHiKssasMaDpqYz/O8F8xnTfHIAk9NI1xwJPWmyc7ry5DUhv3Q5M+YTTV7BmMs6OePttRpd70
YX3xosU469Sz7CzRn3psfQ8GUKyuVbTz6Lzj7PuFlkNyKMbk9xxjkaQb8XO1i6CcHiv3XUkWcfHq
6ho2cx6kkI5hD6gfuYRIqCH1LFxp0Duqk0umxS+lLYjzqGTMuXbVlIVh00XxRskcjC2K+oVWuq0b
pb7aRU94LkbWzR46j0mHNlQfWY/4oPv5gpEGlNJf6RRe0g53mzgu8u1Ss+ysxqS/IC8OHICyS2NS
BkLH3D4PoXjqUx1VERg6FB5kigTucIQg5DXJmr3pFL87B61IiP0hJHVIoON4ROwo8y1bf+2LaESr
y5qCUdT2vnCQ6LdmplpTt/fWSHjktOa+UPMXTSAMHHXzPf70FMUMsaA/gpBnVZUQH73+ok8Ga1uG
lsEU+n5U9eGi18XdOC5vU4WSWdGRI8gm44AiyAWj+ijopVJhZY+PJlnD29TBA1SrAkVHb7DosVJz
bKsk1TkDcVEMmNF6eNQnkRNaoCHcWxCSOpukQtPrOarm8e04Txe8xW+U1PZ8XBJgQbCgb+qmYUYF
O6+lZFBSpfwq0aZBm81n/W5+hCrcZxr7Q2lqpMod95iwQj8UEbAOO0YzbfYeNGjIUdl6lEzcEgD3
Tqk61GpE94wtHkO7QlZRswm2lsj9mSysNisXLyPUeg9Zq0eoYJHSzErHOvajP3v7bCI41ARQkz4G
aVr15Obchj6jakNgOujML6m4wnrE1ug3xP0NQqrWR738aFqcK1CoKYluuH4bxsuyeMl1jm9dqwDb
MLzN5gSYdSYa0M/zkp77pp0urTKp4Ia/IstmYR61/UusPIwWePTM65p9mIqvZDbDR4/Kkloh1GQi
fHGNIvEz6pwwUI6GVR+amtKt3k+kAZbq2BQs6TOtOKPyYt5bWfdT6wXKcSw3GpckOMaAPxK0+3g+
xH3zTDd+d7rON6Ol93FyotysYdqrLNgrTNfZSOLLUFNCdVNjP2qYV4wOQQ5heF9ZBLxZbGwnbIKh
SjpvbeIdkR59Y8J5sF0dVxapKFEHI/3Ur8PQutRefp60pYdtLnNMavU4eUl1TMHBYZTLReoQfC0S
9IZnUh7sDPjPNj4HzcXCwO7WSYYGxdqctD7+9dLBwo1F52tTfWtovX3JPEqvmITtsjiFSZouIWNT
9ulWYXppwwF0UJoFNpKV8J0sFB5GtTqMzi7WUcbGkEGbUCV1Zu3VsLPbZRjtq5a3L9DWmSdd0Jsp
hHQMQBCVm0nuzaV3l9k8SoQiQDXpxgatA+qc6ljvbO2ejFmfFx0BBQLpi1peUTNKyYD35Ors2vLz
qDulQjQvHbDFfU19HXWHBzTXSF+YNY8sZ0EnVKr0Df7Bl6U1S8h71WOfDoTDFoQ7GF3HZND1o+l5
d2ibJYch7eQ6sSRz5nTiidC0Djpo2MCBeVkgwernmfU+e8DdYrM9j5CMSVpq763Z3BaVgXr9svRb
2XlsxMAIHrm5FjrmYHJZkmJrWNrTvDf7Fo3OhGWEwsiUD+1urMiDhKn5XrH29RFa/1W0JTV7dSyA
hLRI+zYHx6OT1nrEMGbQwEPKtfk44IsmCndrVAV8N4bJcoRpYbhwZcPuyVBz99oIMruVXh0waoGG
AOCz1CztjKDejaoK7aAjDnEgnjbGRa4KgK5nkbrHMRk4I4AwAuqTlrXZ/ZB4aYD2cbjNJC2yqhwk
/e3ZuKgY5GiFsMmaJeHWs6ajPUI/crFA2bioIZxyRBeZrzJyUrjgmdpisDwJXCRaoX7P0YtrCfCm
WQl3rNJ+RD+QVe3RlFIoaTlLduk80imI3zPn6Wp4MzuZ5AtQPgmt/FnFtANzH027q13IsCZLm40Z
FYs/dS5MeQMtCBONQmCAaYC3Q3mIe+SMLe1XMzsJrs5VQuakex/sGl35siPlgG/LUiG534Lc9pyu
PLWk0cqIi1Xd6LY3eLgdNj2NuhAYWir5alcFRoYi1k5JVWtfld0P3Chmpl7hsWZJ22M7A0cnipCe
h6D++wWxS/gvmNPghxZdXTW91c1ReSLcNZg7fy4tEo9mdxZ2QsbGpdY4KA9V6RzRP6Y8OFDVVEOm
77ynio4lCsHQDmHdn2MW2+CaE3WTmkVJ2UHKR/c/RDi9kHawCJ9cRjmrO1RO20Cg8OoLov0jBYn8
mBHcn5y6ZWzBCb6j0q+0yIFj84UCPvK5LpTmQFkwguxHS0ahqkD03AA4iV3XgObprsxBhmoG7BNt
LI5O0Rt35iiOgvSIiMLkGs9YxJh4gd/QPhlOU7xZEKBi7HR7ltu28qXDLDi7WvJjSphW1ZjeSGuh
Q7OEhT40lftWq/YdsNdOYxid7cje4DLgckD7Vhmj4fdz+66OeLNYCZLhZo3HT7z80BL1OUZGkoQg
ZXnXG0Pg/5T6w3leKFA377gJar4xRRQpwZp3NfD/uKH6EceCsKvIbqbEeFScUQSqhymG6i4b93OM
gF/PcQ1UQ7HxSTXaHEeZ+3yZX5ZlhkLmkQAequIGQc3nJS4PSh5Fj7n12gnxc8IXhBQloWRNmmPH
6eJpRO5W79RTNxWwQ0CQaNUEXsE9CTe7xu3F0NT3dkGSoTC8s4PawMazbBfsrXjovALPKXX8ZYzQ
SFwLVohIPGvToUb5aCX5D3t8qavK+lrMxzLJ7oupbY5DuVAGSidZdKYS1HmkWzPzOjEh+Z3d/xaN
Jw69Ry0P3RrBTL94AQpKKM1rIBrRb/lQFioLGtLhYoZ7poDh87XslQFL7IcU31vSROm5FsnPpMq/
aidqyOo2d60WDpcSLKVgVnVwu/A6VfNtKQ2S9MvLx+Bq0406KL5XcJPQraiCxgjBAfgtxpl3WisO
TlYQ04z9vmQE3w7adEH71zjqkcGCP74uRSXIJTiULurlMKGusZ3mGdrBgHBEYh8LXeZcJDFxbEli
zH1NQnxodvGIBWes17dwfCldNPTduDF/lJ73yyiUap8O3Sfe7gCQkrAO5sW+NXKNjHTq7DuFVZFD
bFe7UGlMBTbgUDZQ9AGMTyZKIB68LZ463ceMd93kgPXAJIwaZ6wzYEMVUFBNvxFe/YX/3qnvi98W
zjgg5OGgtgCYGWlCT/1QCuBEWFTN/ox/l5VQjFNM1DO79rPUYEGF7n7umurYmhXDq0koF4r4dei6
H5NYltvcuvMKmMbZoOQBmh8l2EVElRRMW3jmy9bjO5S8u++zNkY2rhs2q3rZ/5pm/5em2ZqOl/X/
W+jt/FF2H/8u84b3NH/yl8ybZ/7Dcj1yGqprmaana9hf/2Waran6P1TL1FXbNV18kiw02P4yzTbV
f+CXraqIgWCPzSd84b8ovSEBp2EmaNiuxhz531F601TV/HelN1S6yF87rqHZFqKTto1H+L8qvTVh
T8I/wlpIC8OjkebU8s1BRVh9nNBVXCi8JHZQztglzEMD1XXAQ5kwHbdix3LrE0aOMX6/CZr2THvH
9b3VYnndEyxd/zgury8rvdgKllGH9RWOtUlo1sfVRleTBP51z5B77TAYCFIdvt/+/mx9j/GaVcn3
xz3eLEFtZOfW0XN839wGjVcz8q3V7Ct5w40aspa3EWGjoMGKKkCmZnhoSrUBt4v5rkHqBZS6SKDb
VFSh7AbahqfmKkWkpxL3i4NmKrsxVuJzjmqxb9v2b4HTauBoIjYvxJQHd0Decyks5H3lpgtlvtfN
X7UCFt9sTDYpW+73ERvW9T46AE8R5VcCZGXrk56r9YnfQ2/y319OtfG+dJDEumW6dXKUW60YJGi+
DNecEf+koetQ26R2CIqm07rJUY8C2lVQjDKJ1UMHJTHP8gAlUKFYN2gck8Rfdy11AHbONVcsfdHS
IIn3fRrruSzyhNa9dcN59PtOHe89aSXc6NiQfW/W93r42RMaC4cybZgDemp1UlEhtWZM4BCRQl2I
ZCWYZWrKhiurZLgJdqd1o7K20apUHKZ+aTd9UUNB73PkgUUsA6cJjpiVoDuOV0M7nezEaU7S2GWM
xSkM4bvpjbR9JycGRSCB0yK9kF2vu6jpOJwSUoajY1SH6TZShEcNC20aQ6NajZwb6sRVWMEpEOBZ
VbQZGkK8gnIrc6h6Mmup3dB4YDdCQAujRq64bjQSwu5lVfUMK1Ge1o0+FBiNuNT85VtJVVGfG+Jr
WuVI0EdpCMdWbsLk/+5VM3l2LX8IF/PVmWdlZ9OrkiXGhbvRbBduEz5bCB3EYXIoycQdvHSg4k6J
CzfZ+Y+p71gz72aVCetQxcU6dqVYk+799prC2OIFQDUUu+RT/efoGgsxykLySLP7NXVv4QSyXwUa
mZrI7anDvYnb4l5zHNUnO/BTkYKqOi446L06A7yRfjw1slCH8u68q+sSBEadwlsOW7iwUunUnl36
UiOi6s9NsTLscslSPfzt2kvCglMUOnHQhy3KD6MGCEhpGATkZt1b+6ZVjEh7rbtI60PLKS3cP1hW
Ce+IquFXKxqsiouL3TEt673rbUeU2DZN7GEl1UxwjGYVE1GCJag7ID9iIXPPQwxccaif7AlC1SIc
BDha8ZwrlAGzwWM2LbHnyZJDW037SQ9h4vSjehqdcCHxR5yJJhGJQPiSUgjWJuUDGy+q9K2Lf6ts
5Ci1ySWSW0KNRBi9xeHVAFiQxu2uEaTCHbXYtdrYnkyTNWJeMlL08mVdTJo/U8gs9KnHebXuUT+U
pIsJdaCZBloJb/Hx3UB/PHEPmUgI5Sx87BXRAXCEpol9U3My5CYx9L/21vcwaBV466U/197vypJe
sxb7lioqfGEDaI5rJItDSwUq0AGybIiffFUzhe+2qJX8OaUMg/BG9Lt1DFrfcjyDQETR0CLIP7QB
tUtk5FDBRh7tBCDYRNB3W9ZdhSGwtcOwkMe5toU/u2bjgEIHHe9RxyR6rd69MjH8TLoMZCiHzpEO
5YCohyrxaO56zLxh8XhQLCJxE9eMELqK1C8lp11iuHeeBtRwvZUma98ZmPCYINc0W9GzreODoPhJ
hfZJj3fMTs1x01jH33V8K2P1PJl2+mdcdmPCt5DiCp4bSXlQtVoJMHO6pwQHyzQDDF3X16TSOmov
GGoVYQJI13GQm8OUARgfcnjt5KBXkbYXRbfHwA6TAad5CpzrnpGiZeMA/UI6HeEOKafzLcmzvgz1
4Yu00eDHxC3bWf4U+UqGPcf4NWeAbquEXNIYq9kZ7xF8309WxMQ7pVhdbtbddePIN//sIZbkhzbD
ZouXCHV/SMXxnODVbRrA8HOzOpKCLs6LmhfnWRuKM3kh+N5KBS67J4lE2QNO9MzgMTX4OYagLb1I
Dih9GKdSKWgxCu9EpsLD45MSp5kVDyX2YE0P365x3ftybA/tgs1DUeEDaqQdJCCo5J4u54L1vdmu
gRnlMJqQ65pOnevMgaZa6K+q08lqBDYLPT0+CL0anwgM7BM7v4pJnQ7jOC2I9wisFFLCldAEydkR
9YWGFSHBpR1d3QFJaSIAxVHntNbF2cPntJl8cmk7EmshiMtKAZYjn1TRqn89qfVlzEKIuvN0Mj1s
qJYx6KLhYYJCk9rmTZ+I6DA0Jjn8vjdyZKh3eUMXWDcUGtK9UZcvq+5RMi+YsMvFzrop5Z6L+OXR
Al/vrPpIfz4gBCF13Bf5r3YabwsHxqSuJYxfPbAgHTmzrtUe0mrUyX+JDz3ONi1hAnKJ4jWJqo+5
Y/FmjC14MWUAkTurwWRqvosvfFF7WqCRK8ISzTkRHPnhNL7kVqyhIDek22x8nbO8860hJGtbC+qO
re96sksrjC+xoRxwnnoli/SUhZSaY6VbcHiZP628xhCA7kFnxMk+ufZkfQI9JiHvmnqAM1tLYc97
KTQEbcZlPqCUvK9n43en4yw+L8BrQ0D2Ak22XkuWl9aLeuy5yZAuacgA3bzYAvhakr84pIBvCgxd
DcnmSfJsY6WxAcXcueky9aImldgjvPPuVD2CLViwGKyffNRFEf0oi0Pq4AdnT9iXsGI85A1wj9yh
fo1U6a7qIPkq9kddUTBR6oaEeaUDhG187TBlvX7XxPZzUZJMVjZOXNS3YTJCVOrl7OMxtUhcVIlh
ytZFCXrPcnXwnYy0HqVIAkizeEp0DxhRgr3htEzaS8ec5Ar1N9qiYANz5af0tdyLvNm1bSoRWjYe
7CGrv8n+AtuOxA3mfpoG/6wfANxFNaWQUmgUPFlkeNNi+8WS+FXVBxHp4oZUELBFbNbQvssjG+ax
WrxPnfFjnkdIi3FB7ViHLCirYTp0u3l6R2g1PutWixNBggiOA3DWcpxbvTPKoznO3F4v/HAr62T2
cHgch/RzVST5DmXdYkgfsqSAvW7gLjcUztFw5xwFZ7VHHQPQGiDMekqvk41wZMjCYa9YVr2Z++hZ
bwAC0QjADZfgIHpwgcyq+5JSzrYqbWOPHCkmAYAZkrgE6I5pV5Iy5aWxXzog01uMQXYFJglI1Ih3
d+gxtYvVl9HyEAKxqTTUxcGs3DeKOSDGLfOmxHsKmo+t40xjGlnqO1M1Xgcbm4FB7Jx61tBulJpW
i/eWY8pNtazeiKchus/s5BzjKbFlpMNeJ25JCszxs+nCjKw7FUIf4lhJUt2RgITNkHloJo4cPuFQ
QPaoe3f4P6aA4ObWt+oY6ZbUeQZ6BLx0SS890BRELqhE1BClyJThWaWL+zmK050zQ9hpUfyZLO+r
i1oGQhNjTxNxt8AWoRoo6mRTqjtMoX0r0sqjFw8USAsSbwr5hd5pwHMNgDYGIHMhWgf5XMXEJygA
xRG6T1SJ0hE+TwFBsbC+FKUOao0LVzvA7EBGIq96jabyM4oHTnt0B9Ckisylk2HWnfgTIyCKxmJ4
Q5I0/6RQ8SGQ0BkJl/euNvygHEsM5cAZ6zGXnSPL2eEBH891gTswC22vmEgWNTYx0yzDNTGhNoAy
dEuIZVFWwXmNA74360HfL8v1Lyu5tFzf/NvH/8P3iqQFaFonE4Xr3mB1FMmoxpAzrjZhXko5jNfr
htTgX3vry1E6nv/52GbNiE6ic23DErjYwmJv3etttUYKBNJKZl+VgphhfXvdFPKo70O/31v3bLuT
gKx/ftPfPl5frpu0wj9g3ZsfM8qQf/bXL1cVKzrOMVkreVbfB64v//zAurtuRBbyg4spLQDXv17f
JT8tgjDvjxQMPX8B45XKOY4sfnkaUJyE9GpS/lij7fXNdfN9zPd71Syj++/XfzvGESH8NKV/Q8GW
VKP8/u/N97HZGjB8v16PieUpfb9XDhgvQRmRocV/PLPBA8aduSV8je+vyyke7BHGvK/NFrfHanTu
NDdCQlxjoS1wGP+XjS1XXet7zQyIfAwplwNxYa0laplG+f78z+v//Jn5z29ZjyfPJ2HlFbEsZFHW
5JydDXVWqJRO1lA4LwFm3q67i+kQVEwNUuwSG7i6Xax735tE4ie/X6oNBqkMpujM8gffm1KJADl1
07hdfTO+P1j//j+9R49B3eH767+PUT3vvq4r0LZAUU5xIdi05S+S8lAra8UN/jeFyezRz/9FClPX
TE3//6Uwr0lZ/uqq/v9Qdx7LkWNblv2VtpojDVqYdfXAAThcO0mniOAExmCQ0BoX6ut7gZH5Ml+W
6KpBDdosLZLKFcQV5+y99ttfwyp+f9QfYRXOb0xZmmUYukOh8CuU4vcqpmP9pmpr4oRtyppBW5TX
+qOK6fym2bpGArYBREglBPEfVUxdI/3C0QwHEYhtODzzf6eKycv8vYipWBRELRqkvD9ZVf5WxNTi
zCl6vZSPpSxVcUNdxhpa7VjpAxrhubP78GjWvfYRTvECxMm2clhP9MZj67FJ1SL6tBRtRGYVm5X0
pIdmYz+PNNW6z2jW8+ptsbRB+jmka+Z0urA/W7QFbfZEj4SWIqkcCtvxyaJ7QAgtVtPWsGbVk42u
e07Ucsh8YFmxgG7X056Ko7Ud5rAnDt8N5k604KYaqcc6HvJrJtnw4sNRihGZVRINWeJrJtQIjtPQ
ASXuiLUIK2y4M6IJtcDMbWK2VDGEwI9TNQLILvLyVbZtSWKKjzLTa3MiDl0iHZy17RjpiRzkUq98
qPOUQffsJGx8UxwVBJs3U489MtQFHbVEdCSWEnE6xFd0eCSD+WOfO13Hq6WzTPhhZNDsLtLcSJQ3
K24x7qI2hyciI5nFbU+AWrofYzZvQRjrD/rIkpPmIWUQmtAKpddZrSVCjsLsB+Ef7EzI3cyJQo2G
YoWKWKHa7mRdzxG+LfGER8kwnfB7WXRdspXDjs1/Z2hUtuYEgQmtLlpZg0PZdaOb1uzciSW2xidt
tBsNT59Gg8aMp/gpckZoVsu0dDjbGyBPadsSxtMbVOHX3A50iXEmQp/Qh/BSOKzVyE3XHmm+x26i
GCVCGvYMCXpdmSR2XlbFFK3q96WZa/NGkZsKDZxSYY7vmtB6ElYdMi0MdT/dO0LNFTeW0pQOFlB5
5dC2fNSI4NQsE57SqTrUnqU367tlopTjJyjzSkSrXW16M8Bf3PFdimIXPerSzcx7Q3nn5I1kfxrW
qOE2cJYRr8HUk/rEHpo1DiF1rYXKfkiiRDoWkQmCvFBNGaB5XS92TfLbYPWucLoRi5Rq6XaQ2mNj
sHnMJVROckcUZlSLWd2lSVeoW1M1O/lS14NyS9d6aDBmxtic876LojOlqcl6Lg3JUXdz49j2IWRE
wT4lIlOQ55DINWcFvELWjegVxeSrc5OiDxgS1jaR9K3Wi/k2WJr2oLRd5Eshe7wu08c7mSyLE3dA
il/EMK5KLRdsoYA9/8x1NXuENz+SF6nG6KDH5EczmFEwSapxLGS73lWdjhLbLspArafetyQO82Kb
FbnQctn6MSTgo94qzTmJ1sJFWWpXKVuIwk2k6TFvTaIoE9L2CquxThM1lsCBTO1FCqXCsMH40BrR
eDObKMT5Y8xukSrpLhJYNeQwIsdmbkKwU8gQL92ifejFOL+JLm8vbE70+0qM4f04LHiCFKW8r1HC
cjy62KWa3d3bVSR+DLlS74VMK5tArg44lrDis51P/GHemJipR+VbUcLC0pqUjMOZWyUXMUmsaIx2
CPTYg6HjCXddEmXEb7QoXCQzOhHFkNhkSyjpQ84IScof5rhy0lOojE6ETxoPkmjT0LcMq98m0JP9
ZZ7aHZrVbqeLurx3NEaXxOrbs8alGAxs/rf6khl3gx5Kb2oyTzxVVT8PSd3f2SIV27bEG5RbxMku
aZTvzRSWUsj+yTWMhHA3o8clYsR6cSE6rPQIxZY/Czktb60ouosy2bGzMdfIpI2QCwRA3YJdj6iH
MyHAOXSseTbpXMRZfRejrrx3hrDYzjM0NUpZlhdpzuDD4Xf8tFIR6EuDhmhHHkDgpdzmQumnB5o+
0PZDTUGWSrUYBmA978JIJdozH50gK4DN2x3FZ6VoyNBOhGUByVrKd6GggSgsUj8pFsW3oWpNVPxG
d6mamDgBzs9OTWqDQlk27dWajBI9A4BE+o92aBJl2pHTang2VdSzlKo5sxVOVLuPBI91QG2FhvXe
jjqN/6VJTrJGrbpoa8m30GnhPKtMT0vwQtqW2V7stkfaNdfxU9jl8zkWNuH2qpxum2Wa2CZLqe9U
hXYw7ALBTsE9ZuqkEuTcSoGIdeucF7P9bHcCb56dGlBjpubcZ4McqMtIjkAhtxeOgcWQXKZpgEOa
QDhZxt1dK+aOPh3C2tBWg7mlplapC0X/Attu2eqU5yMFsoAKCkcxw/5izah0jHwWhzgj3jTOjRHS
AHqEKbI0T64QOpGYHp6FEmHs1yw86XpuBxN3NACCJaTjRcRvqMvZGQ2J+jOPxvZipBjqamTmNMCQ
TdtynLh1xoZbKnBW2fYIXyZLcJUulLhEil9aswRnfJ6HfYwDYIfqutxqmqacJNmS95QynBdsMuZT
1trqFbI/qJQYXc3oEFFUEBJ8CMnYwXtLA2noSbDOe2aL2ojnbaNr9mesy9ERNUuG91tqH2zsPBvZ
EKSPjlAIlUFBAV0soE2X1YE2mxAS0TMeUKVBeRvEeLUl6mmSKIaLwsgRLGG6plibobtMq9NSp9VV
JhYhfPIitoYUYzuotGTaES0/EJ4dpew/ajgmTp54haIJL06o0kwODk6tQlDviKEFq5oTCBBVdDWY
cAmQRKviEWNfIZA0F9ItCKMwF4IiMR5QfiClyp8U7oxCL+dtWrQdNDuHazhp222fYtk1iRB261QW
QTwW6wQyVseZ+Q4DN4aXqcYASLDjav0MQbGnSEc3o9Ej7x9k5tBWzk/JLMQD+ahgcAtEYAts930/
Jz21oonTTlgNNnGGmU5zJJR2neEbTjj5SWkKcqbMwdnoc9a9VSj1vVQe9KCsJhqO+SQIHZSaOr4f
zLze5zZ9NeJiuvalFmxI0NTVFz1PR4DDdGUsIrNH+INgiLrwPCV6r3gE4uZiG9OawweiTONCPBFh
IC6+NLN/RIZXx+zeRdt7eluPZyb1HGGvErOIM/U5B7neqCLZprqjACktcXQZYU0xXkhU1eip6z+i
ZdDVpfT+R3ZBwUd1eSs+uv+9KkTeq3puqZH2/+efv+1+fR99VGv+3T9943/tTO7FRzs/fHQi56E8
0e9/+V/95e+Jev+P/Y2NdOE/2954H/nb+NZ+/HV38+sxv29uLOM3mW0N+xp0f9qaxvcPiQa/Yk9B
KfJXEp/KtuP3vY3m/GZrJnsaR9MNS9bWLdYfCg37Nx3lIl0N01BtTZW1/87eRrfWqL0qn6Oq3P/8
139hx0WkuaLYuqzYzrrR+tveJkuHOKXy2OyGjGHepsu4KEMDtcA+jEYc0tE2OtBBM4FA6PRWk+dg
+mPSlFA/cPdjV6F03tG1MxTgYKnUIW0i2apCJwsLwmrANiH53MoWLNK666PjUMa+bOOgqjMCicdK
7Y8dvtg8YxvSUW2VolfbxIXdG+wWOtMUx8RGvoYbCu9FA47BMe2gs8zLaMzFfo0aT0zdOLJYoK+m
w/SziRybq4+sKpZA74x0a/MR0ac6/oAKU8fxVNV8LExnrchfdam1PfYkwcT+yWOOZ9kdW8+zJkd+
FocXmxanT5t9ZaTIlg8BbsVkwAADaE3XzrhVaX6UI7rSkjB6tjcxbKcZJMKio7BPCHlWjNCfbWdj
F9PeFvJCT7bHrdBld/hWXs0wV252Iuit26eQge5Awxte3fwo1jQryYJp1scoM5GDof9MWRJMBGch
v5e/E1VHcDds8UU1bowhNehMpH1hZH0Hd9bmZ61Fwjr2Xey3uvKxlOgjU6u+KLkKVhzDKq4QzPcF
S5G2S15F5SeRpJJazXBd4YNj8wO3AiUfO5V6WxRE1pn9lmvoc52VXa02pk2b9rc6wjltKpz7raz2
z4WK+pM9BgpG0tdizNSDHf00JDw3ZcjKWonV+3ZQEdKzE3ScjJgHTGRUl6rN9hpn6gUTL0bKKPuc
UePl1mEZZPBlSlWcRUJ7WDcfwxAol9WZDSaX+WjUybJ10uanUhnGxkDF62Uk6rmk9d3FvBAqUYpX
Vn9GN4LBQFXvqTShmAHNNoizErKfiafyNiQ9vIhQtt22791prAFrZiXcAkxHhDjeq3ZxqmbStOUf
LXaPuskOuAlLfCbgdsiuwiOA8N8xw/1cmxdYoEuV7XNNu8/mjGbHkJIOUN1EVviWXebP2RCSdrEU
Peg6LaYfnsnkW1nSTshIIJOkJEt33YdfJy30Q4seTRbyyYeV8Mha1u0E9qVCUbbFoFYbqWHLKuRI
YC3ZaREsywIQd8sKGU1UBCOSe3xTD/CeRlyKZmPtRN0COpBYrwyrZb1YDQeTVgYaXlHXakhMquV5
n6TRo6nYQB57WlyxXHym9oPTx8eOva9Pou811KVDH8ECE60Fl9e+CfZLV5RPp0I2Sbevb6Y09w9S
mG8dhAWl0sbPGjjnCTcSk3RYFOWe5SkZ54tNkFrfXDsTjfR8m2kAYxJSel/P7EcELlZuYh3KQujx
bYIIgXBo2WGFRp7yyQwzy4+0DJlzQb/NahrHM7sVtMxQk7VDsq/JlzNI9LxoedwfHE26WAw6W4z2
EF8ThNsV3S8vVF7mkcpnJA8PaHMkT0UkM1hpsWGbinLk0JWaq1htCyGhgheE1MPHTnGPdWo6aQvQ
X7XH2o8lIfJjjQ1gmdQwLCrwuQpIn2XIH2yyiXbkrwGlnDvc4BohnqJndxPLV2KxHUi48I5hKoYJ
ULoYZkYegxDtY7IbUIDmaUgSEanS2zlW3hGss/BUDuON3ftugDQtlzh0pE3kKHcWQYCeM4+XYb5X
NQwyJaGEmhabbl2sSXzye5rgxUP5+ryo5S2JBGA5VbdcWrImS4nSOqbToOzJIfUH0ha3dAEFC5xK
HGt1KbYjbwD/f4tuT22PBIRDpJaWnwOW1zjE+ztPz6lCK85U6N0Nhh1oUd/vsKLdW1M3BY5SkaIZ
sixNrdY8qoRo72sswFbx3K4Dv6pM4ijTMPerfBUAyXK/Q5x/1BMqHVmYwryg5HUy8txVIqAYpBIG
FW6GQLAKZ9BhHJ2dZMG5VcLYCFWQLVr3qVqroSNcpGM3N8AVcwQt0aDeSaVhHEu2k3iwSgkATYPh
Jxcyi0deTjKtdFeOEPwJdtxJbXXWpllGmF4YHofCGyMIU3HjkL1Wai+OWAC56JZzREsDltkxzxU+
AFCrM3k0LeY2oqbRqa/vol3/+fqqWT5jK7UOX98USCR3XGi/3mUZZ+D9RJ+gB+BertXDMDcg1359
2SBftvtnw6lwlpraYyVrqifhYp8VU922uno/kQl/AMk/xJl2MK1OO3x9VaqKdtAl5AV9SuxztQyf
hUHGdDUD4lPTb0POT0PW7HkjFtgiBHrIs34XlTDmZmehMgOMIYIQgLoscoWwcNdJy7mZZG3zP7K0
PCfvLZ3zz/6fF5NfC8Q/V5r/Hy1ACYO2Wf39xxrhffkzeSv/qbz++2P+KK/rv1kkphtUrx0oGaZN
ofz38rpt/yY7sqWvqz9qZV+/+qO8rvxmGY6FStgyFN3UbZS9fyxBrd+Q5dFAMTWWjF+V9z8W4He/
lpas3X8tyH///n+VorirkrLv/vVfUBz/TSSMPllj9emYjqGpeNhU3uBfRcKCihRixEkiBtpfWIrl
JltdKU2KazijNyG02s0xGV26FJ+YucbN6zOQklkBmaSnqqdNeoD/cfRiNk4bqce7J0b2mTjkWR+8
9V1Bdmqm/jBptnt6qdxTddMPQ5a8NVYc4xJnC19hODlWqJu8vKDjnDJiu6MJewwNPzHpgJQaLBv7
fvrWCwIWZbI2aqENx3mMDomttl5WNOEGBIPYaEV1cvIScd88nIbZybZyBemTrt7ZIGAb9hL126ZJ
f8xqT3410fRuN4WsjTD41D1b0jbctI7eUV7FQMUikyShGY+AptkuWq0ZvHfozYb1WklTvJ0LiNx1
mx/xrDO22+R0RGMgRaBOxaCQ1tH5bVsBStfLn4ZpfE/zwgXKUVPrqT8HOBnK1tC7/CgqHOV4AxxP
jbHYp4UV4M1JXVNq2k0Y6RziCbTToGD0hkWeY8L3Q4M1W0VPXR7eYuF8UM3fNKp1KnKwsKVylSMk
WA0OgkUfm2ejKb26znZs6GIyzqb+oqfi1Ap0EUkS3xWtDkivYm+qx/011k1ExZnZ7KpIvkm3IlZw
bHWk1mr0Etq+FIdVGk4J27mwK5fvG/GZ9ldHVaOXkQRBr6BD4FHTeRdsig6jKVxmKsq6TAgXvRBU
IayHed0+zCwor01+n5Hjag1KCqAvx/ewkFTRkbW4L3rpQdJKxW2q7KfZINQbFuhp6J3BqkpjFCRW
8VANBALEirJAWMPEiiy58xRLu+9sMLP0kbHS1Pl7WDn5gRV4QE6mvFFYsnudJXW7xJaeEiIUnbLV
7mMmHU5dQa7gHJX4vXjTJYuA7rmaqFCocOzxJCvUVsZuH1rYzlWzPqEs9J0uhPuhNWJDgR/o4jwe
Z3mMLtjvHV+EsyBkxbyNWVW/0NeeaU/YeSS8Oq90LJYk5g2RjoSyz3tvWbc5mPUAMsxAdcW466Xk
OaurG62RElIH8TVq122l3CLtgD3mznRm1VWystniksGZAB5Zk6i8FTrY83i5mMarNerTI2IiWIs4
bJZInfcpUjJbSLI3qxJT2wiLvWquVCgGdyrJXRIFeCzVsk5KlW2JkzRcuchHb6RCf0rk7i1ZTHws
MxEPqFMsR7yqlH/TGfabndAsyvr6QbIj45Q399aY2pcsheOYpquQa5Bp6VgfWZTQSCoGL1wwICo6
lUGpj35IAL+zbo4DZyneqb9dkKPNQUmJWuV8g0yNGWnIBNUMfJtsGZISCWqGiM1WwDQh+TZxtOow
OcYZMoUw7+ZSJg5IrwzCwXtzOybu2ENzWpr+Wzo3x1TYJGYggRL28o5aT0fDb56jtAaoOtXQWqP+
XhjiI5Mjx5XUHmpcMpP1Kk2E1ODC7UGs5KalPzRnjcOl9+SWDaUge1VDy4VnXe0ukUIQcTRfelTT
eAPhiBSEjFkhFMWKBopVrw5DI7J90B27oU/PkkYMsWbWhDsO4rDaPzZ0n4BaFrLlivFEXWHeT+W0
A3zNIjoy4WGUzT3AkpnlFwZBgZxMEN2q5wztCWtu1hmxNyjag1xb3w0ih8HzFMdResnXglUhsheJ
fhdyfvzy8zjDqc7IVXeaiOFvjr5l5Ls4Uw0hvi8ZI0xyKWTnWzxOhl8qpGEs6kD9tm3eoka9DEmM
CS2rnu25tuDaGZKHnnbXjsmHUlXYC5ySkOXFfiwGiYIvVolbBZ47AnsTaFV0Fy4oLxPUcpFJaK/S
Ikl3GMcVLFxgrFP8W5iuHfszUhKYg6p4qvvVHp582P3UB2YBSGU0Gj+VJoMqqvi2FCCSF/MbBI5z
JecPGNUfern5qdvs/pOh6LfWSA0gZ8qjNNkf5umqyB1yJjwbLLzxASKSBK1KcTIWQbRQ8U1BptTy
ZeyS+ioU66mMleVsK7TvKBFKgdZ8R/ENdUORTlrmSNusWt6mJq2DRYk/tKWaTqn1iZty1f/vaZ80
QNI0tq+KX6aKuLc06oqY9bUwXR5oXAO1z0JfTELlKKQzEtsSXWuXEBU2GtfUmdl9W2S2yDlLzaUl
GL3Dgh3pAkmadYvGea9Ksnw1+3CjTQaW8lwAGBASzWF5aU6dvbyFepkesjp7Ni15vDg0NaIaSoJR
T/VDMWGnQ+4d6DqjATQcoCyRcW6b8n5U2dQUmEbQm9UVJU8pJ4i1/qidUj61mcron6goJ02yoFqz
Pcwow+iHpGd4WSgEbVUECNiIfyI3MyWDeoufaXYpDVRHTR5/LBqcnLSRnnH0+EJ3fgxWNPl9YxuB
laoQewodsnhV3kmGeVAi5tvEWX5mg/iRzkIPOp1so6Yv5yODEoJyjXm8iI+lbdzmlDq4FMpsJaHe
uGJRSGfsm0f2hozlFMh9AwlQrcDem2Jk3mq5PDb1mpLT53d1wVzI6n3FLcnkSCmPce3AtJsZzvpV
/9iCXUxNydxPbQGxLo1nehWdDnOB4NFJ+VRx3gR2bZ6tXqaraNEJpi4WLwCLs4IJutk5izLvMi0C
UFCbrL5wewWpYCKN4owwrN6GSVUC+pm/dW1EWieCOswg2dmAt1SwfjrOlnwXwTwgaGhAwUw8894a
1LewYSNjWsI6R4Mcb/ROUgLDgpUp6/1PJTKmU1OMiWfkFIwMPkn6iDemdpWq/TkBS9pWSvVk6s1r
X2sAfDqmkUjXTL93DnPV57ekbzWP0dBWwAjVUvGCm1eHUrzuX1CMxgObZMTcjNk10gNVWn4kXVy5
Slpe2sqA/WvAtlcS/VntFRXiCsaffDs47XN9J4dSUNkF3gXikT2lVvSt3ROYmQ65LyLyzORqeY9H
4DAqKz2ycwTIT4JnaqtghK/xodVZE9QzNUQ27t8l0Xcs4loGNmT/GzsHvD7DgnCS2eVGaRBPMq4p
JJ9UUo2DYZCv+UTCTUX4AlOE2A8G6lmzRJ9N33ITSaxB6Lo821ojX9PiHEvOLcl6uBZJjxhZmX29
GVHXdccitZcDDQ9w9MiUiwm9voNNmYF+IrIZVt64tXN7OygKYSz0DVFT0FSkGxi7FlGKfduo+z48
x1VRXzJdxjCNJnFmlb9ZvTRuqpvJfAxjo6FbLh8yq7ypWKO2U2mj2dJapF/WHFYHR5Vr2V8tPv5E
wk0hKRXelxYZqwgfEz1+TEKMxvPQIhqLMuQGtt5Wfl8RcmOvAvov2bxR4VTb/ul6+Poha2xln7UP
2uiQstzqGAqbjMGUxyIwBRoHty4Bv2PoE4jLcSJJcP11mfTy1hDytRF6fWAWaQ5fX/173/57P5uQ
OsB/wdj19di8zVvqLdQj/8Nn+fq7sFHI4jInkUORlvDCr6/+9Y+RFeSq//l9zxrew7yF7e3P3/zl
y6+//HpOigELEqIWtNI/nk2SQM9Hq4lItllM/Xre/+qnVCISHo2aKABugdcZixZd+D+O0q9P8PVU
WU0eUKFJzq8X/vpZ1ZbozK3MhiNJXLMD8qbpK233FcxstRqhG1+/qNYr4OsrpI5IIUKmsz9/Ac5t
ca31Ksv1sHCVnlqtqSxcUrFDpYYsKPyCX/+EaUk+cZYHyup6XIe6v/zz9TNHm2JoN5m6Kcp0CXqR
79TVKCFWzScGpJ7SO+CY7sv0KZcYwPIif1LXExoXXKH9aur8EvvKBiLir6/+9jNdtwkkGEQwW6xb
jmpjlIHukHM556wAjZrIutXCZq73jmqsKl65ZfcblwRIxaQ7DUlCUFAVDTBp/60i+U8F8tdvKxM+
B4hKkB2Ue6TVHUijTyLmJzslq2nuz58Pw+Rs50oldQiXIEIidtzUAd2vBzmx+RArJToyGki4qKIG
vezXb+hlezAs2t3XG67XY/311d++VedZbBf9yBV9+kKDru8g7yhfSasf7E+4458ASDxhxOzGtPJN
6nKHlsnu0OqALL++/fUzrjvcdJsg29/hpjtQctjcpTQriv4g6dsX2dkE+cgiK35o/XGbnXC6nF+m
AyX6Pc1yr/Ng+s9+Z+1G4abG9m45vIzbAIDLxoRn5SOandOTE/oEb4S3YMgOxSm33SC8IZ+/J/R8
ezI38OK9wYU4EyyHzgO26X9fX+zE4Iz47C5rvZfUdk8IevcvpeW92NLWvM7v/EB4vCA+wRsNoaX6
qZCAmN24sYPi9BLe+pzyAXJ+gVfExRy6ZxV8z3sjLoQXD3huru1PiBpkBSmHxR09IH+jB7Omar3a
uRVL5iKTo63h8unGb7Se9PLKYYFP2i13lfHO4ZlJGFuWvWN8www1QQa7ls6IvxowuHpoOr8PfRRg
srTthDuAU5+vzXJnwhghXHXZyyqWk+rCa4dU/iI/Z6U+3o1bTolCdg5QrPSUZztgtMMn+dLULCzy
w2NXJodpfOF9ZCdhB7wN4phxxOX5hrwmJgUgl3ws3LidhlhsQwOPL/jW0bf1sieUeEIdh1Wj8PVr
DGB3PIIqKir0M9DsXNM522yY36H9qEDVRrbDO+V1CH1+atRuPZIX4bXZbaR/0WggVA5JvrVKfBlf
LzbRDgNTsqm+LfqW8SMTLq9edb5EkXZvRoQrbLTck68L89oZ1JWTEJbCckO45ezj4ohgWsD0sW/2
Feexfc3DO2Ysn//pL5WvBox36j2+TQOaD32xPsie59lNnrUrtfraJbodAspDeaYnN5zjg8QnJQV3
QwYUPS8oofYPmbBXSNhAZYL4h3yXE405esMH9uHylaNTzM/hA6Mi9jZiqt6Ev2zjx8HDJzj/2HWP
8tbHndqdyItrz/0K0PioK8Dt+8LVCAPNf5TFOR0homXP0DRbkGdZc5YfxIYQZ0/eOJ/hO4tFrNUY
3y/1OSbo6VI+5fVJ2n/q3DjN+H3YT4ToqTtrWxV7gxGjDgkZnbiihxg4ZNhjoNI8ljhGftA+p0+N
d76pTukbl4AwJLrDe5guXuqLG0nuP+vEbZ+VlJJ2gAKzRrANt+rZrO+dFXhbPypFEDX3Xfmdh/ft
JlLX46FfO2cTtR5nXWGPXfjT9CrlXj1fuR45ZcJ9WQ7ye8AvsYf4zis6usHFVyPnbtb5XEj5sis/
HZQrIJIflJpw7iuvnc5ckF7+yemvya3hvqlR093r9ZmLK4q92FpfEk/QYt/K5UxviwuehkTox5xY
q3voia0j0RARChJQJKnszRbAVQPm4A1PWrbgh486je/sNqufErlSvXjjSu7avap4jnSKozMXZW55
Gi1NfcsPxdzyZo52d8i/jlJJ6qL91NSPTv0utJ+AEqH3+027r9q9vLqQ8JZuecokPUntD/z8Ok9g
2Det3RbqaWBxP+QdnTncevNOEW9aeDdoLAGJBWroXhIEh1ur/E7/xc2rO7U+2zdaTg0gcIkzMuYV
EZUvSgmxGjMVe/FYCXiKuPr5Ai66egaFFrUsxDzuPWqBWJm4J7OtveG8C80dXP3dVjY4otu9WO6c
V/vKGVZbgAeMtm+Ja1/7zSWJH4xgfucONpUNwxO3CcMCPk84S9aucK6j7r9p9+DVNzjBGMqz01Iw
evIVp8MKhsPgr2M3Y+x3LiVeI1AO4p1xdWJTtJJTGHXLTySWtc9bOZXP1JlmmEAulAM+aeS81UTT
36SPlkLdK7cKasn5Xd7WPlrhdqdnrMkvgLxu5pX0iq+hKcHKScGg8Gm3cMawFh/mb8QzXjgG1N2o
YgSL/k0onhn54XXeYrKMHhk5kxMnrtwMHC1LPPEWdP7YsNzBx+L4zZ626BxnXpzRh6EUzRSfK7OZ
FsOdclCCdebQI49EcbdeR83ymcESd+x6oVLlSwFC8RmswE5O5tXOmEm56lGm90H5Kb1WTO7SdsC3
z/rcVa+m4kG6KPZkpvP4In39rt+k8wesOfmdQyc83sWseNxJ3I7r06cvVFIYdo1kD6R41VArHkP1
18trRSDhwz5ZtftmvfocfenJuoeA/o1YmFfrnumP82gFHKD4bXzniwAeYbvOIlDC8enBD2IeZmKX
OdHrTKh7jA7KQXoaYs4U14ZW3tU0xG0wi4TibZf7hTPKpcV7xZXoFic29lwO7cbmdMAaD1hKomzl
I7vy+xtXHtOF5WJhOzQn5i/7yllyYFG4CzNxt8XOc7LuC56P+SB4sV7Zhp1qnjgeCe7GPOZqgXyV
ztKTcuAk8d9L+jy57xwE87bm1SCFZCLhiPMln5+PxcXPFDoc1vvUONZohvmQyj3Ti2F6RvWcP6s3
TmN1YnoOb9aZpELQrIxRgUNPch2ZrDOzn3HPXUaOV+Slb3F5VDl/rorOed7xikvAVIYpkh40ykKu
GS4W9qQ8kqGSOuuWUbT79p0Hs0YpuKSd4shQGe3LZZecOPEMPvkzw6By4M6jX3LikzEGfGNyN86A
bzfaK58GJBpzKEeWhGu/k7a8lPX6ve1OCRPqK/9Q8ZxB4XvRI5d9sadLbt0DYJq5jTgvdKf1bfxW
GseOeXJP558omfVipefDG7ACjnDRehoZr+ujcEl3B3Pacpnln7wtJn9egq34shPtrg7vundu69AK
OCvlsl/FEVAayaNgXD2TIJHsWUVJJx45m2RB3NarVPdzBRPChutEJv4ZhvJlYrGgbwnf/aQWb7Pa
ix4sBI3BvEw36gewUkzxxLzZM6Y2ryARNoYx3nEIqlNyl86kBwcCpvQeIULkl8dQ7NeaPld9T3SM
ypnc1GTbWVChxFl6sCgG7qBluAY0DcAiFD8GaiVx1/F3rdjqg3nM42S3EBRS7HsLZ7OHsrzu7lpg
/eZjTfsgVwkOUlzj/Gbf2KRvQCQzNEzrIKcSfwk04hJZT3dz860sAmz5yeuaTi9TDXAjibgKidA9
w836fg+J4rQefKX8WqJtk/H2gmlCa7YsmxCZCEzFR/DTysksrgxRFmWJ8X06AB1wkrUIULt0RL4z
nY48zZjgIU3XJJtTTChZuK2cc109G2fToevt5zRElAD3ZVlenMnXh/UysKtzTVIdr/QUdfi9bSLt
EF7fsTKXR5LhzjGXKytinUh0mehPBn9Wrpyfh+hsEANDF7/4sNnrPzO1Wk8pO0ou4MjXuE+Jwr42
rGnWC+yEnpgXv71zza5AxA3fW8VucrzxDjJs932Y3ZCVv4EPI8iNbfN/2Tuv5da1LMv+Sn9AIwPe
PDZA0JOiKK8XhCy8x4b7+h7g7bonK6sioz6gX3QkHRmKBPZee605x3ydxE7eEZnEYi62iQ4fcc0e
CAk7ss/Ygsf70T4r6AcYuyNG0fzNZsMi1zVX6QkVK1da+cp6xRWAi9ugpz2uhXPKKYcA+FQnPV45
frop4Z6yCrCsgEqlAabuGApywqBaGT2ZqJyNJvuS/Dj0Bx4wJw6urU0EfZ3zDtsrtZurVq79CBqZ
viNFOjtGK7bKOSMcniuFOoVCeGCD8rTTOJEGssqP7dfY/uaIbKV7pntgOmFKG3v1UXmvV9yUFrp6
FmPOGweoYTalMQsy6Szo3mGnrDJ5vNR0pEH+b61Pp1E48EdvtUro70fYw6Bws9h5yJK90T2nG74x
5Ii6jvPr3Bx4Kuxd/k5a+GjtdQMDjR8JN+q8HD8+LOy7+B5dujeixfWSLYUtyID+0DVgHVCuU5Bo
p/at43bPN2ykVK3d1dwyssjIMSHYy63OpHp9ccuVGLHZrABiYzJFAYy2xoU60VHIOaSZICZZQ514
od800Y9HgEh36Kv7ZZuyDkB6MKhKJxYTXtxI33Qp+o5VKG1RiuSn4UTzkWFney/H3owNPnDrPZMW
pifRWqaBSOmSIw8LXbmHcehDe258k5HYQLvW3GH4x0qNnbJhUIsA8SK/1dJyCY3cyrhtxLftRO6l
lshbW+cS7dhvO7oQP1qI54FJt7FPpFdiM8juGLWTVB/4zMTJ+7kcXOM8FWuE2Torf+vG4+toEL/U
eS3OLr91fjBmuNObMDyl2iRkXvA/TI8QshdrJB26uO+iO4BzDNT5U0hIqIptSPVsrqzSN+U1IMXH
q+O16+h8K0xUTm1ECjtnbhzr6hib/Cd8mi5seLjlbZQ88iGhswv2Lw23UFxUdt0cGrEojolGGbIh
D/k7pEl/FfoqPRRsg0RhSwJ7ths8BlsO3eRxiUgrVyjL93JikVDcDQx77o1rS2NYXyXkJ3XcSZ1M
CuG7xfpTvwNo4LXm5BSRc04N6zoAI67BPcRG7RtiZf4cIAxlycjdhsjFB3CchWtcHRG61ScEg77Y
VfVmYBhJiL2rIWJyTsp7cHSuXa14ZQchofH7bUJwFWyt0NX7Xbyx1WPQsb6MOLhdLgXL5SfxWmfa
FuuP0Z0bBu0NgqH72MAf/zhnrxBxymjaRNGbxgOgo+vG8Ep0xKAmooOjQvzlXfaFtl/cF2/DOzAy
YMvswKySBzJqVvEReFPgOvv2yK6sFkgB3eaTf6O77E596i4MYgg/SnOXZrTZoz4jAxrDw4rc3pH1
IvGlU66iVfJrOm0IDz5YMdrBTRCCkhZKi7aFW+wTGnokfWwz7RfaZ925wTvQiaNxjFjd/O4YKqyE
0EgpDz7szSnczo/EaA6cLaPCD3lG+h05AKH5jnqBFCpSKvcwUqmVOe95c/RBVAEeLe6paqd7cHvW
ypo1k83cr59De2WfzCeaLL5Ka1g+6QYnjD0WfyJsCVUku4NJO4075qjOGg4u3BC6HWsoUGS3mpKL
TDbGnL1ODyEFvXMnHQ7oihljmPfhod4AjBDbmtzaDZkJBo25O1ZT/S09jQfMgNqWQFBtS1TV1YHq
GB0jljOSAFzpgI9sRcebVSHly8ZjWTDr/NDgYnD5eM1rsSsY/pATW29k5NP6ZuFr7quNfhSIqdz6
8hCcCb87WncSLQXXuiv98iBP7vgAk1jyI6pQ9Zj/jhzv7upxNT7GPgEigMvnV/MtfBdP6KXlaJ+s
yIDjGd/yiAn+mY8EbmfdkgzEtvqiXA3MHOQjn0v1UNp+Q8Szx2Vls3q4hNdCeYvXjLYGUCzAgkOK
rU15IodxWROxfbLmnyssTjvLb1+TF1ZRUrEbP9zAIO80xKOs3/hk0WG40BlE/V7Fj2a84i5WrrV+
mSpXsTD672zll6rLxhHOptSQ60CIFYd/BMd0Q2X3jaMT2x8VgtQvhxjch2enIcGNkfDyb2l0POMZ
d/PR9sHm+yGxmDuSMFPWzEOEZY2+Co8l3OUmGU/EZpDJ6Ynj8GohQaCmtV/yY7zJDZsYp2nTvKBR
KMm8zoBFu6FfSQeGWZyqGOkwarMRBhF+48Iws1fTSSX4h8EMXlp8NyTIdbtCbFWU0Vh4FO7W5Ily
kxP69JqSlDVB6HIr33Ius3JPq1/eFcuZHSWJH/NLEOpKa7oZ0mlaf3AVqKTSswtsGNtMyTswnswj
M+EcbYdvRn+cmsj0xs/E3Ocp6zl7Wn734ph7JBZu/CwsIgy3+gk02NuyeodPhH2zXq3H1/Q3fhGf
0KVK2u8r5cuge7JythCrAqLXpp3cHtPpnUBfIvk0FBOs485J4s+pPe6LX9C7rHGoC6g4jhiMGIsz
gFLbI+0AlTZK5NdutmPMhD6I9gEKICoEVnkUHZW0Sl4r3IZeuxmYYGztHUX+w1zvW49EvYVdvw6q
j/KerHWCs8z0sMQQI+I8R3dEFCO+zF5s9qoBoi3QGDf4TgrFT3e5LY6ths2Wp7HAQrWP36CW0inS
ltNL9NwrG0FuFfjFK0EEpPtNTv1WPdNS/eqSeyotaZPrF9GtQv3sANxoaQmTIFfOW5aOdO/0bgAl
pd8NZ+XFfhOSu6k3HO9J+uYJ7R+6F/MN96bLSHxdhiTuELQ6bsPkkqIgzYwNUgHxwzPAKfA3P6vl
D6ZERBtH7TpSTzxZlqv2p/RD5dwLkJBLBNLvmnQAD6YbQ4KS8fJL9Vl9ll/Oydg3nOzpa9whF0At
oNUPEKCA63ikQvuUKj8JUHn8TvGFoPEDV0e8BQ9tb4y7sboP6S/su72s/AbH7jN+ql4qf6nK7oLH
QtuG3V2IE1hzlRHUdvBTo6GezWUxYEvK4nWhPtlx5/50rgafexseaA1Yvmr5kq+zuLlUACzA23jT
f8IockkmJ4tyGzF0O4zbbjuiRfCW53HLSgLhhtXEOaM1fYQsdk6tV2JO7TWZ1lBoXcQbD1fnHL4z
r4os5qpv8gM9tucPBkDmsto+Ry+UUDCGiZz2rJKVzr4QvUNkN/J+lv3+xTqTRENf/E5jJQdbRPPT
TdYq53iSa42X8RvcW/muXcunYCeIon2J9+MjV+JPnVz6oqah/ayHe+v6qEv8bV+1Fz8RfncmNByv
n3RO9wSLsCNzKQSXbAV6o9705LsT+JwjWXTv0mjbE9Apv2IK8cw9xRndjVS974Zgmw67znm0SunY
SeHlL7QLqTp0lpdZ0F9El2aihpQtokiHUiMruQeztUyaJiFZCLx6Rh8DnJXb55w6PgC8YKNaRlg3
EAkSCRoyakNLMpmHyfvzP/nyNX8+1EMychL5sZMLwB/LdO72/bc3ty/tdNDrrPpGhNqyZh34z9+f
qo2yC4d9LAMA7SSz/utNuHx4+1xQDZTokW18OGiGfJPj8JI59OdL/+U7b/9hLLC6P19SNkG5ztL2
wTBsxH9N5DOo3RJaUuOU5k1YL7/j9i6OEDSKt3dtK20V3yKgCDNzdPjz5f3fD/PP55xQgmn35+Pb
1+RZExM7GK7/5fN/PvzrPRhX5MwtP/XP/6Q6uLC6ZWv68x+21vFLbh+XA3WZUlXO6vYt//Trb382
ilB4PdLEbdWGFJDc00DVeh9lFM2vpYcb447EdExDr853SV9vDcOK1kz2sdNq9SnMmXnFCb2rWXtU
UnI0tOGhVRzMHxz/Uk3fSZD+VwvQrTENr+vY2s3IvuIDIt+nO7W6+u5Y3WYq0FF2Mm00iehOob1E
WjN4GiMLR4JuFelLhJ+kE46otgUpEsS/xom96XNFoWPc6+ser63cICtIA8vZagYy2Sh9yYaEpOXW
wHbZoMGTH6ub1iftCXjUxycNgwC2nwRv03zIA8ozufaLflolylYFtgb58hjW6SXJX8OQOoUux8Dh
DQbUTmoJ5CwTyPZD1qydJua8Et9Fbb7WFRxrmhZe5g/Z1veWAAJmJNJez5unKpY+ZHO+L4x0HYSf
Q68xCyo4N7PgOOrd3JAmgEYFxFVpqL4puhPWXhqgM02dgKAd5KLeaBcXpGYA6pvK4HCEOpITANNX
dhGSs8MQsV6l09Aph146Rdl5CKyfqRuJ9ajUb5QkJzm0XsMUCasq5s2YfinKPgQrAZwK5F0xUwRE
LfpV8RsV9idj5OIgZA3ngzxHG6y360razjXSRMPgON2pyHS74sWaEmblCrl70x4xyQ431zcZcscx
Vq9kcsG/VN14aFBHFfspZSKE/ycCQ5R3ZIoOJrUYy33QoGrU1SfhbHr70YRxTiia6gtj3uBVPYT0
PDvjnafpEybGCeDWHcb1T51qKxsdvE5KSCi1N0ATRvpSHEBT/lSJ+AQ+HDBsgN4ks8cT1i54xibT
OnaW0rhSYxBWijco6BQ4x0hnXafWCDId7+uw0r/mlHFRYFwJhnzNq4Y+qIMzqtfARffFjxKCEYmE
dBjacjXqZUE6mLUZc9pghuBMpS9zagrLJJGmXVQn32XuYcqVMUQNT5XN7jp1YMmKvsUnlSbHET0Q
JNRx1UpNhSUlq85wbd9wZKSrWrWlVa9xnszV51Eo5a7N53fyTFhSVAWtTNuskAGA382HN876TJ9I
3s5QXsbNknat/3Al+YrSPQeD/dFN5l3AVHq2kGrM8vg0jv2hz2K/MWuUu/1idZZPkxU+WFGxx8+I
68ih/aEN6nV8bnIaOpnTq7uEWWalduQux/qTJuzRrQ31o/6SNee3TvN+l5Y8XWPds8lOB9VQgvVQ
88OdaWLz6oNDZ4BsluqRoFZjrxDYNcvBGoVvcEb8enCS7kcZAFsGHB6yynxCTd4gxER9O9Xhae6N
D7NAvjCW1NFMxObcqX1iJJhaTOV3QnraFGjiLl2AJ+l8Rvx8p9Qp9UdDepAeBr+BNiTHQbwaCstc
vdA5M9P0FY3pdjQpNmp0p/Cy/LchhaQD3eqS53Pf4IbyQMvKRf8LyeEBtXOMjoFjIRBnwgHL5AB1
7CUWnC5ydehcFIC0Ycg4WmV2nfrVc4azZwMFFiOf9Az1QeXZNV5j06nWikRHJpZ3djgxqyTeXYjk
HczhSx8h/1KbLtzIEifmODIwJ0wa7SGIbkE77LTWPBm2cjBjteVEI5/zKKNSHcJL+dM31XfQMecx
GEDmey2a5VWtx5YXWeQDqoEn8O34ap/RazPUpSRk4hJM8d6xBbnTTD9BoyDTYO3ZNhlpKcglL7iY
3o2qfaqL4cxzfp4bdVtT0I4iYWoqyS8hGAg3dR4DMhgAOG+kqrrEOsG6UsHG0Fiz7AZ5/KuPD1o5
6m6omZgjyuiigjJEGpzRkZeJeXcUcs1QmHqS0aPoMmVikwGgy332JZU25sa5+9VN2ls1eO5QTz/T
BVvcadGnDRpkhzR4PFgBR37W76wmObxKMUmxJk1W99CK+LcjFeaiECLczCFqdd0hEmrZBZE9lOvc
7nFuZgJ3f1u/pmM1eG1X3GkXjU6IVKFgyX+MXFW9b1gU47qO3rLu0yS51dNldYAGiWNQIR8Gof5e
ze+loDmHY92eUVcvqlIa6koJfVYNmm0wZExruvxZisQnZKqKXOxl1LX06nTIxDlmtKEsJLbn4Sk2
55bq1LlD9qkCPQXbwNyzImJrUH2oC3tptMhlLDFMF6lEriQd86qjCWKj7R2r8qIVzL6Q4kIBDoYX
eYTwGOv2bsEaecWotmiqjRe5gWIbyFiUKwH6w2zSR3lWv0oCdspW7AmTG0OatZVB9ZQhLrGUFAXB
ZBpHLaGT3nH6jOiIwWcnHqwPsn5X6HDehtYDHyKJo6UFjJtkxgxh4KA1GbMtAZXBKaTl6OSIPi1t
+nIyulNyS8soz2nR9jT0U/ucY2JeRb1weLTMSYpinKh0FBrtVXEVbd2ue52kZYyaKCfUvRwQ7KLE
47iK8ZOajZJ4MTpBvxXVl5Ka2/9vKfufMNsUx/i3TIP/06T/NXfi9j3/4Shz/oGlHtuMSmKYqtjw
1f7X/3OUkUhhKqZjYqCC52ZD/foDNTD/QU4F3jQFHMJfVLa/HWXaP2QgBAZ2Mo3IKhsH2L84yP6d
o0xVlkiMf6YaKAo/TtZkw4KUAFvLXBxnXx9XYCQ40JT/Xcc1VkVV6DsD+gaOId1hP28PUWw8Zzop
rkJlADSY+pc2ry1wZOAbdqbTvKFrlX3RgzsKzenBNvO3FmoYBZ7dwBWr2ZWk8MlRtFOJOHmnzQtk
SovNfQTwxA5PQgYXAvGtXyWBQ9i2sF5Ckl42DlCcSG9XFWUdXmkN5qg1n5BwJiNIeaJlM2Uy1qqq
QbGCVlKlyifx2UFCF0Yu4h4hoMx00WLBZ5tnDS2t37TXzIcW5e+g6hSKCR1dI8BA0tHnFBi4K2fS
3WSUabmr6OoUnUIb575vTdFFLxx1l8l+k+bvuwaSD7Qu82DX9rQSNZDhftbPuV3OlyROlFXashG1
95E5dEci6ziHW1DFSnCz2zJjsACHLS6T+DIbEkl2zMnhq453RnnnKHa5JloNAoycK56qmyi/8mD0
QlH+FIb1E+Av2NRN+Yp1CCvrwOSMQn+aZ6SPZYE/Goide1Z6Ns5SMAsN6OU1LUmpHFLUREN6Pz3D
fnnIJVNbFXn04swAvwCU6QiqceyZWtes5+E3yMa7ruGEnhB+W8upvNH7iAN9X5lek+fbVMT6wVya
UbXs3GGmbFEA0V0jUdvtdeUlKFOyVQuZWPs04GAQr7EnEyVo9Ou8JgFId6AXlYNxMpak9BpmjkM+
U8mMtIowwYw4ttE7j3RFydqiJKkBbUwRo1bDeawMpmt10zRYKIjkNKtkOw/FeymnV06/O6ut3hsb
W3adO/M5kOgTtZ1Ml4QjzY7++FkN672TpLpnmhGjK7l4r6WtU1fhU5tsrGImlbr4SggmFNF47VBP
2FOyFUXO6MsY3yO7pDtlstjnOmdLWbkbBFpJs1K2nWm/cmIT66wBMdg5yrdUx09O60NEf2wyG/V2
BlRJU6wPfUzedHuKPVPw6oJ1/rD6LHHDIcUpZpMVGUsSEp1QPeXlBOFzDoIDbZuUzdBXU5NKsEMt
PNb6m1zFP7Pa5Cu1pObUKqbumEMwO7GtVqCnFzsDrkQebvjRq6GxS4OLRL4MfZ3pNdHUrZozhlC7
FZQ52mtt6FytvN9q0o8BdOjajsZXH2f6Ji3CbVK030GEaiPNpognVL0HafCQRUSCPeOFrNYFjxo7
FvNUOWMegoerQcI14BJonXglWTX65TQ59DCXPS0py1UQfaVKKwhFsVk/wC7XqvauJySj9cHAcRRO
t1JRKBA+sGoMpoDInznRXQkG7Tfm3JubXsTPkUgA59F0H7mhIzV7rmT9rSTPNWq6Q4jB1ak6Clt/
gCLN31QO6UmJ7WvCHdfZ9hLqeA4aK3FpDxUe1j+GjT2i3QxSoppibrOlXQ+/TJccAioJTIOwTxrW
zTSo0LzlqAzl4UvtBwr4PL/UVmejG4gfQynqV6E6nEIHLG4OjHaV15zqlB512lAMvxL4A1fK6je0
85E3E54mNcnelvR3+h8MBJtmx7TDHBc+eWTuMX96WheLLbxjsnY64zcQqU1OwhgcwqtdBUi4iNN5
0NW9pVrfEGdtGhuJ7pNGwK3TEbKLU9SX6QCQ3t3v8oAkyaIBAO5gFFvUzuwBXOa6TXR338Bzn623
oZiu40jRz005kJSDVmQItFOyEOGwGraU65S1/XgK1c7wpsqJlyysYGtF5e3MSlBqT1Wi6vHIwHl8
HyYSCWWDvpNkferxqTGab5iFoRemKBAsrJJlm+XrJlJhNhSYKmaYXiK5g9ecEb3HgMUMOS7lQSJt
7RTBZys7uwREMtrvaQHcx24zSmDsUc2AuKBrmEEcyb7hgaZ0ZHHfhvZFjUldnzNZXjkp04k6s3qv
EuhbTMcmWiG8kolMPHoq9eskQPZvrPqKAYM8zXDd4syLx5gRhmLurZxhzmS22WY0uDKwh9F1OUV2
qPqzHFXYRRFijFoibbpp8hWc3lzQkeQpEZGJ2RCF665mdmoUhDero4c/Jva1AM3B2JumK814tUua
x1PUZGs1V6WPERTNdixKtljMCL5D0d6P1VscW/bRGbrzWJc1qY3jqyQyeTeKV8zdrYeTmnnvwmiQ
aQVXETWtQXnoxuldE4b6gcWARbnQmAWow8YI0MW0JisevLhmTDfJ1MACakayRTTjGQric00ykF/3
DaMJYzlWGwUW3oAk9niywa6IMwxVbTNkuHgGk16ZGqYfkPWfkrKZn2d72+qOvRIaKgFyoXtt2AJF
YwZk8/x0BRM2UkfsCVc5ebV3RT9niBegJqDQgLBxMlEnhMKM94GtbZuCNwRrb4cY99OoOM+9GT3F
jr0ODdrrprORdY0RVtUfG3xWK0WEvLIzjTWVwziIOySnAbtqbwT8VvT87EBg0evn2mZ7MQMnAP3O
F1YzMrw+zTnLLCHh8LoLlH4dj1FiIUHTEUvbuNfpWgJgNBnpgl2Z7qfcfMcLMHNNDrs5VpwDcMrV
WHLsbGTUMQ03Ms7GjVJBawkSE8Ra3h1bA9UMqbAVwUYr0FEfU04+oXooMC8zUNd/Ha3iyp/WWHra
p6gmnQZgDXncoTsOTrkSMbHbgtRjHGTZSTm0xGW5uYG2IZi1rYIJamdTNdklT2gsnK08Bz9O95In
hu7RcqyQCcHF7TDdjRn49xTSnGRNF+NOgKRfpUr9TkgqMwOs3MpA38xiMWNuWc1oJxFDizTeqFxw
A8A11hb9s+FGROMiXnuykcHtYOcWmbmaXy25e59KPSf91L7A+2gPsA7bNQk94cFIF8VxXa3xx1MB
DeljIkkORhZ2bVxjKMchLkAOT3n9GPtbYRustLx9nSVkaBFqY0sZiQ8MH8neRESSM0tKCQWZjE3Z
YwMfsg9CUFD9LL6bgrBW1iPUym0MFMaS5x0hEfeq6oyekVEJxvr0MsVavbLaDrLPTDtarlsSLuQR
V2PRTm7Y0ThqGPgFgujiILJTsAD4wJx63M2kKfsJcc4oeYKdvfBqy5l5CClWDuFnEt0kezdqvOrp
JHGJaoiv+lxbOX0sjlWLRKEDFrZqQD0tJ8ot9GGHnKWqJ9Q7+oDJA/+7bAiaRXmnk5pilXBlQ8vs
uCK5QLMieMF4YM7isR97ppXtIJ8y0FwRiYs9gdcIK9VXw6orvzAN17ZbDKlLzZVK8WqCWrSzk5ar
Nti3EolSy6DNyMQ2t81jpVl4wU22wElGyDFHVBZNhBZTQc2SGNrCP0ZSQpKJFKCDGRiaaN3EQ6rl
65xVWxKmrlGshZ7BSJmoZeZBvAhN2+2Eor20opt2SoKZOymCzCd+g1KCqGSpry0QWE6/hey4MRya
RiYvJv0b0/EnbFE7U6f1Pr9m1C6bnmysFWam/mTN1juk0E8RhIR4FOFnPAv6Q0HLCNUu6ByT9JJk
42ESWMYnjhxerva/Shtabli0pW9pLMrTYJk4AqOlbNMpNyk1A30k92LQzsPvoFUfU2Su61JDCIJT
Ns7IZI+E9lrbxVakHVKRpNtXWdyyuNlrSkR7X0Mk61CTNsRutENlIWNnPtwLIZNvN1+tmvN9ltPx
1Cxw8e34mPYVA1t4Wq7R6UTUjja0yrZ2vIb+ESbR9NqWLO+GlDyQg4UmrFucHx0lOA7ejxhHcUGx
suyGYWox+cwYC48mmshiZ33bVugbslAYuBTcJ4A67EHemVl/KPPvOXIk1+jR4sBGAebjyI/TsCNM
zm1gBq3jsv2iVkL7Tv9iSS8vdeE7xKsaKSy4Bnqa342YKtVQAUUaohk2ATRHmIARCtRkXfXlmss6
gAtLb6TnfounYzjJO8zV5kkEpekNQ/A1m0O5nthzBOwgnNc54Lt2jbdWWikB4nptnUa9hRFcy70p
iii+su5ORwYETgpYmUEKSFpKh5QbcNdo6l0kDAPxTvdiRxGj0T55zxHtWIlUnTR6+AzxzZ42Y9Gv
WjEcQDM592LC7R85AtVdx+VhD2+yAFGgNfO2qbTfTMse+pql1FROdoRXoHd6ky6qA45LvgvbtRwz
JdKD9kgSKseYRrP9QTV3/dQciaGDiCojgKq159BCUFCLoYQtDgKDPXTmFAZ342Cqd31ILRHK6l4r
6LuFjRz7EzPV0JC+tHIjk9XjFm2PlyLNQUJxIa/1ACyy1G7SWPpMBnQ39AJCl9xxRmMaNQmHHcWH
aBytVTnco0XiMN9N0d4GeYEcjJ43RS37uYJSKaIQI3iA1npb57DM6UHrOenLbKe/tm2do9ZaJ0rk
gJiqQLZNzlusqy8KkYsPjiVd5QKYVULSoe7oXhI+WQWvXBrD5waTSpgVZ5P6qlec5p25XxyMgQm3
hVwwufpQUjgLZpw6a7OlykoAcwIMAPFQpo+O1R9R0hKuLfRHyQECVjUT6C/EePJjAmukHUe0qqIp
AYZGB1nEDIXzWXiOXWM00vC0TR0T/tj4lFrjqUoSXnb11TGWvPKkYd+jjNIQcWP484cB/51SIZuv
ASr2mblPUzqQEDYY8uE90VLi7fryrWslKGyx3K/V4X2Io/JQshTEhQ3hO1If7HH0MlmvHvV808vq
whpHd9MgfSRna9WTt7gSSHMMIp6dEBx1mXwVYYRvrkZIVmanWcL8zn6JQ92RmvdQBCgR5bXezPXG
pvOC0mRA7qWpmKPFkcDjib4z93BE91/hMcL4W0Q+qBpoQQS7sL0U6fvQTdlRHVqGoUNytuThWxS/
6kB8XznMkOSE8AIj7T1jGAwfsB+5ZXqxmoMBfzQq68IkMS8PES+35dkC4HwfME6NrHGxM+LyqGGu
SYLpXUzwDNNyP5eQexi2fc2CJtgSLEieF6dKu5Y5nk4QVSZBgk7WHTvdmFlT6VG1UbEmiuBRHWpr
Z2vzS46jijgdqN8sLmWgnNIcm1VHxWMmkGr6QWIfDQkRb+zqHCx1CTBCtFJZcVIMCV0qDDTWU/m5
6p2nRuNOM7tns7ah0Jrq11CSlQ0jqZr0+kjEzhJ/CJrHpKtlqOEpr/LHXmaJilFNyD3y2TBPHsao
Bn0c0Zbxkix8yMg74Sw2nbqa1lBHb5vLSVavxRyjd5IxKURgL5Ji+MCWOrRJtbM07RUio3eCk/cA
9+lx1ohLUFsWsBi1+M0O2wpe67/evX2c5N+psMudFHfJtpYAIoBo3N/eMHjcmNxzm9tH2ZI0UisF
snE9uKgYlia42bsgKpw9ya3ojPF197GM9DcXjOd0ZXfzxBq3NMnbuwMI6I7e2yZSYlayVIA55zBp
Nzrm2nCkWW4iL42YlE/18FtobbqD1IvoTY0uraU+C0AIhED0xVbjeKf0SI06VuSvQbqYkSE+B5jA
dcYsq2+N4tDynicLs6HFMcC8jkH4AKBaBm74u7uw+TKtEXfKTMPCEKxoikFGwDImzFFgKWoKrp6T
It7nyZcewKzqriwPFy2wTtJgUkNOwP/jsNrJnaAJRCJaHshbre2mayCVqNRav5cz8IxG/cVShFVW
M0+6TYDtkL2bw4AgVBpWS1pdk4Zn1To0TBEHzU43cyxktwRtnOPXyys79yMHA7ssv8eYq/kjepkr
xAYIa6vXzLHVVWdVWK/KgyLjrUlAYuQJEyfIZMeggsdgSqm+aSrFwUcDqacz35xKfa2c/FpXIF8o
EL/ECMUS0HNc5rKnm4rYJHWIO7wHmqBli3a7CnKEr8hkYvkinOakTGj5LCIh6M/C/yiUyq2Y7FgT
WaRGVjzMkk9Jds/EHi1S1wGosfrXHMEMU48lnipP98MgdhkcTNyjMOYxIkEOwOMCH3oTZumBdsJZ
19TjNEn12ugxww9LUOUoIrGSl9hO9e83gPKqvbZ8ye1z8HVRERFh7xH1jeRnzHufEfJXlWfq3pzD
u5ZLaXP7KKjzpza3P+Oergl6knY1Z2go/njHddlWWWSQbmbC3JcxmD80XovnHYcvXRkwGAh3XrXF
Co9IAt//zRDfk3S8anWTlWp5WNJI4iAszC29EmWmEcLnun7CP2QNkb2B+A0qMX0v9fm+SSj5bcOu
9rc3eRqSNvTnY4UXSk7MaHd7iLc3U7Gom/66n1Uy0mptV3Iy6rTEWddYdBczeXLz8PejaQG4bk5h
q5KfdLOuc9qEOWG/3G7Gv23o+qKVuv1IJQz/46cvv1tLYxqkoZ2LQ80vySQMAbe/2LAECoLb83D7
mHi2Zm2p09XQxCfz8oOIaJ8MLa+uIZZwkRpNoi5IJUShQDnFeUzGiasVHMZQPOlOtxvga2xu9vh/
MdmXxDd5YMpCr1lM/reH3mjZa81uxRYjWkalgrlur2+ZtxBnHJS+bbH8RmKgbFSR27ek5I7oU+iP
5jmEhHEJmJJAF63rwrkyqSggQeoI7MoeENmiPM8dp9pGyUxbalGK5SMcILNFrhMn8kEmE/ugNIIT
2QgdyQG1u5dD9LhdA/wF9DBG/8hA/3X7PXPYcJbJZgB0zAz31hKibEi4o6VWRZ2vm7JHc3GqtkuF
cVt/00iFrVq0Z9QLy0tY0fJnbk47LEIWlfDm9t7tze2Kk2PpF3EDKoAi4jJTcVIHtgzC9nar/P1G
NaHaU6db3rRkRolqYYgky2Lv8M1IehGQV3EiuPKJGC1aSBOJ0Cj0Yh81266a8MmPlfGTh0Ld55lx
BrmMHHwS/f72RrNgihgdtzw5of1eq2qba14bLUbbDX2joEUGmLHadFjzQcC6HK6g9WTBBhJUfBjZ
2FagKFT3v6MhRLGETTXsVlJTLEZwB4x2SJrNX2/m5dL4EqZgl4WarS2sJ20vzCe5SDpci/+XvfNY
jlxJo/Or6AUwAWQm3La8Iavo3QZBNtlIeG+fXh84I92YhSKkvTYM9m02L1kFJH5zznd4v8Witvv3
O8I0xxPGH6O3aQUd0kgGf7qh1ZtvGtWSDxnG9T405+dREHlng1CcDE/emsuHKtK7zhDTrmn0i2nT
0o3e9J+/s2pjb8eOdyScEFrawkqdDXPrIduDSRyoG8dj0pUS1v77BfkwwrJwFustf2dlw03jBH8H
1XJm4EtR9TDtzQS3gRjCHtVARnSb5EZb1WWeXYhNOvSE/RwapqFWX+NLMQJb31Y2Mwh77PztQJbh
zQhfl+nVI7MFJrg1RZJYfmizZsdVGjMSQgqNW73kPRo9fzTU/OUDuati2SEdUue+Qe0zQ432U8YX
sG9vg+lv0Vn6xhENMyQGbqtZTwnG+PjgQfnaLein1TBManGFCAvGayVu+7pDbOmxUFBJeqNhdJDB
aiDs6rGj0mIhODHeq9ClmwLSbBTZ2QvIhkAeHVRsy+1708dEY424miamPbaZvnXVPJDIyMUAn+hP
VGd3WQLMYmr6eN9V1NgmvI4SwY0T3Vi2KM+dr3kxp9LekMQOjLjSyHglYP21KXC4/fPBHYWzkt6M
5Dy4Eb3r7LTn3zO4NYsVyNj0nOHMQ2DVUoOgyukiHnVeW+DvF+LkNYY4/X4GVnNrWJAUzCWjV85e
+u8PLsQt4EgUZ537M05utNF2hgqBqPBiCsXJUqSt/X5WLX/8/eyfv9AN4NoxyMU6YWO6/v0LU6Mb
FiU0sH++7ve7/H6xsqKXhvn6rjIN50RmgXMSRdzgjV4+9V3LOExKb4gTGk416svlv/7zoR4K999/
zGscHYWdJWurl5RomMsAWpsrb16AJszJiQg3vdNoimSHEPFQB9MmJV98arg4h4rYxL5uvxiuKL4B
YZsg4ohw0ucSmtXol3LLo4D3heMxlMYJOZ46lpyqw8SxmRkYCap0cNYkZg1nCyWJimHnNxnFpBUM
R/Rm7ro1ELLYnAIraaPH1ya3NwKlNv1hurIGb/QmC+gwkqTQrmieooQeN/H81yHxgnUqQahxVzFu
7S55oL/TUiGpAx6/lkPJ6q3eiiZzfmeYJ5mkH9ZwGyNDsRMmab0DAt8Q6Z/RxHwjecnSuvnju+y8
vXbrj/Ip9t/UxGA8shWBmmp65pEtVq6PqAzZ03JzProeiy/PiRc2J3125marQu0rHUHoAxzBMAO2
TOdtxyJ7TRsk/hKLRC4X7Bonnq3tVdOUvAo247Y8vvMafYKEt2zY9FOffUQZYL/QvJLDW6w9M7sW
kOQ2UKyfg3a52YstMaBbzsHyaCEyQSFIsTBDNI9dpK1uju2PsbZVo14Kgv7kiRQ9OnWBx3ssZfnX
NUqWX+7BQfgtJ3yHwuVROiMT4skAB0tcU2M8sce/GwsYx7F+gzJPjGj61LI45cJinYUId8ifkKHp
FSHdIfh3rgBOyr3vjw6huGO1BqR3nflmPdNFWJK8RgvRuSyYGCMXJwS9UWeXQzFExSiwTMzldMkS
wWL/CXgO8iIp7mYOQO7gYFFC9WtR4UQ0ZxOPXPDeWotVAyw7YuDRG3l9os+STQDksV2RV5e0YJtj
3BmiPEF0PTt+el8FG7BHFsna+cVZhDmRe9Sj/91DSKlI813pPvpEuLEdu21Xyh7cz33geQnMDEnQ
D7i80pJngp8WM84qg6E2QBromBkA47YY+cEMIzii3NpKECzNjK7GpDUE/b4bgGvhXWULccP4nAy4
S/rXEP0hanhX7frPWMIyzNNNMoTnRoQvtWM9Ws5N4NrftbzA22UQJmhIhwWk0CXHavTj82Q448Z2
JK6FXlpn7nbr/PvZ74dOhuI8eZylmY4/yhlh1eTS3CVqhqQrsldhBwTTOik+Hl9rNut6lS1HADuH
inu8M/deE993cPE8qrdx8usTkvnm5NQkv1Gc8eemcYngLKi6B0HweTLiy4iZMHaDqujhOHmHMJHv
mtpj9cvPpp3byKXPZFbBm/kbKl8zMj0JjYFIl7jEDNHUhDO4lw4bUyRFdSIUdglyp4+NnNxjoECZ
8PvBdd17ZKf1jkRC6sVoKeYmYv9mIMNfzmzGaCVpYtyl4+j78uARybvXZbDICTDmqgBF+u9fjte4
ydITE9fyZC0fxt8KLTN7pIWMmtdZReqRIKcgjrlXci0W97zF4zDnHk6sejwZDpxhgodB+OU2csw5
Aw0H46/X9gCmcF48KqRjs9F1hlO4fCB/j1f0Qy71djsbj17Ob5IbyyPv94vqjIWBdnAwipiXeoFE
0azhOvr9dASXCupwayXYmhsvfEXZya/z75TQf4JJO14abNCoMsDXyu48hhR7oiPFy1gqVNlgJuhV
QT/zz5+J6DvC0gUF0f46Gf73/z5ePmOxx6abs8XkAsgSQpAdwJIrHyDd6fe//X72+8EQxQ35BRn1
kT+eKFXcw+jqbZDO71I1qK2H/MXurejMswCqRsqQqchdlnQFUNu8695MeJt4TpdlIeWv0xEfzyiw
O5FpNa+mCMNL41g8jZYP0L9OTkiaes5s+PT7wdbu1sPKdGh/f8NmLvJNSsnDJCAW6zY0GGNZcbSL
SvmcEstsQQ8a8V25C2aqNjmnu97gAqDWpvei3YiAlzQNJyqf8h/TBhLf0PqP/1+s938j1pOWssjk
+T/z3x8LaJv/Y/1ZFyj9/wsD/59/+h/Rnuv9y+ZbuY7jmJbtiH80e578F3R4z1H/0d4taUP/K4jI
/pcwbcv2hJSOomX4J2RVCoKNPCR2tu1Qgkqo7v8vmj0p/P/W7CnftU3bVKRAmujt6KL/W7PXRSLJ
2WkXOE0RUFtB795EVfeUKSQN7vhaD31Dv1tV63rs+41Wln0TT+d+RoTU2QwBr27ms/b3guziVveB
awQbf/bnPTjBEzjfcaN0AD9lukx1WR960/8DBxrq3Yyx10FjsZaK0z6KGiZMzsgS4+Jlafzog0wz
61w+T0HqQcmUBkntHQpqp93aU4K42wwpn0N0hmntsZKo2Sg2Vj9vf3Vydp7HB1FgSysB7rl5aJ9Z
8K1Al64SYVlbix+UkokYP5/e6EhsIucIC7LaHCgX6tDf52W0TSaGj0HLBCscnEujenq4Mn10LVw8
GUrAQ5XguTN6PHCRVZ5N5oeyGgApRCyIhR6ffc0SNk/j+sYgHmPEel/SKCB4H5p3JlAj2zpGOzGT
GCON1CVoOXADrpeTM+TfdUIafF6006Yv0LE0SWdzRozUU2RUbVXUvKUFVvPe0C9tmmN7hwAuo0ru
/co/Cq4q4PIuNJxBfpEzhEOwqQiMCI8ukadPPg7DbRFVx1xA2UDFl92EI/PyQIR0E2xYQQgV4/Q5
981NJp9Zj/pnaRTE2wXDgyS/8TCnSq8cM/VuXeyGPT2J72QPQbsQTIxGXWnnsmPj8zAk0EmtiUcy
IXIzbnamlGTANrrEPbQRomSeEVu0O9nBQZ4R79+kv6NV6NddH9zg3kCRE4BolXpgEKjq+7mwXvNy
rm7M2n0ZCxcdGKFGWO5N92FI0JegECBIrpuODhqvNUF4Md4tlq0OkZBzFNgvQQd1ggjYo6jDB5Jo
5K5KIRMTHretshxUhBOcpVNF61FEyYZVLPpIwP2kk9r3tSuTB17QjeE7iAab4ak0/HTd+GaLuFzP
q7SPkSWUgweZHIyIkYRyF9bfFr8uta7j3pESyWxDvpeZxZ4XERudf5+j3mbOpVhYkvjRO6+oZg8D
SoNDXpromdz06jrptEVmH3Lds0r0quk2065x1/RPTmiWOK6zBw8wQNS1jyiI59OEWc/TIf0SBRyY
ekmi+mDDPZDufVA2h5KUZAr38NCpqr5BAI5RrVXyqGfrGJM9skXZZkIbgPbm2l1zJmXmvir65DD7
CXyL79gg+cQFCM8FlD06kIsFePT7Igy+s85DTkieBe9rDvsjBGVBTktAxIMTUe4usH42Sh7158Yo
8+FgIC4+i+BsGR8k/T5VUV1d0Y1mcWXveaP00OH6jr0bg1jbZQtprCgFUbvXybOZKRZRvk+ycX7F
cchsFGvLKMb0mu/Di+s658IZ4/MoPbSyoWlu6bNPHeEYW99o+r2vy2FnF8UpGMtuz+JWb5tR1Ndh
Htc+oWG+zPVTLV7oZteZR4Gfm1Z0CUPXYkwFEsEy3DuWyk8cQe4dY+u/uqExdEmWWDMxh9BB/COK
Yur0npYVmxTUKhJDGGvVzKCTAheEU13GMHJvitYP9qlnIAOLEBV1bWewFugesrIaTnHkaJCO4NkH
omi3RlzJzaKV4/URH5ar2FxWCVIl3X03TrIL2crsDWblh1jSureq/nG7aUmASiCDmYbeDrGX3W2m
PvHOQ208I5gVu0hiIMnKgmxPh81vMWFd16FxN+sYU9Soe/KVvL/KD17wt2a0IUzlIsMBpPA6GV10
mYiN470NAn7u8cpLC4hoYpeQ/7A+755rJAE4Wli0+vbBRIy4VTjFLHQXI/SDlkXfsbYEjM5AJCRH
muOm79MR2B20fI9Ngzv9sLWge6tctiiWnndtU73GCNHWUV87G5Ov8fP8rU7YsSJCAKSOpTF3URJN
Izv2xg7gYzRiPZj5n9mjoi8sJoT58CezwBeIBNFIHaMEmkivK9J0i9KWjQmYBCLKkQpIA+Eeru/A
Wqg1IaS6KeKm1Oz6JkgPhUyIVJvJXAtpF3b86JCM9LHyEsIBlDHCYNE4TmbKZceE/1rweJg5OCQK
RvJRB6ChWHQI7sgAphqvKoLb0hC/Ypc+gHi/YWk4fNljhqxcerS4TpOhh6/eRTh/oRAI7lF7OqPq
Hxr4mfiG7z1A9LicLdBbbY9axIntzVTwSzQqwusfccRN3Jp1JsNNx1YmT9StDGAr9Tn+ZyuBsVCT
nGvAsT+lVquggyJGnlPgLqZ56/X2fEUhj1mzzM2Dl8dfyMiR67EGBTABaTVmcW96yCAwQIZs3i4Z
Cop1y6ocNUycbTOHARjxLcxn89jeos9u2cHAqHLVdPATvK2zrF9l6+iDaMlJt/Io38ZDjj6GsLjW
j48z6cQoQOYlemPkKuECSyvBAes2/rEo7xwHWQDgn0MG+gpt0cz8U31PLoHLc4xNGDUih0/7d8o8
64lIX7PI3ix3gHvfh6/Mfv7krKS2c8s1k02g0Qu7uaIGSA0JMIPYaMM4WV397jlJhccLYZ5fsrsO
bEJc3MZ19r47Z4+WaBFNY1GMOL93lR2Iu4BfQNaedY+tYxvnRvTGSDQem+DgCfSMwrVYvefopdBW
tK9Jr8grHMFvWvqtxwGc21AqsHHaT7QVzxxLQOZ0+4q271urHnNFkrBvixDP+VQw67AtTDyYDr58
Bg+PapG9M55sEeZz5pkVGpdYN8Hb6EwfYmrbixXlauOT8BYK9dmbAF8Gd8CV6FgXDxfeGQk3aB+n
dT9t7b0FZfBJmMBwNFWmnvIOZWERpu6Nrmf11Lv1a68Y5rVL4q+HVP+B2PdhVaOTOcxTam3byFDr
0h2TU2ePDyrr+1vZ1zkRX0Z5cMIDqcD6pzJYgdtOHT8mQdphhbXYIneSBISB18NWhYPjWOiDrPSx
TAb1twhjjsb0ZhDTj/bMG1e77IDZpK9s4ndm1Pr7QSf48yMr2NeTxYbHmrnzu/bGyR+SrAa2o8sT
kY31k99yEWOv6f+QBrMuneoh8kgkrkhTZ80BQ42MQV4qk9FlVB67Vi6R0zM0u7Rm3FWhl0JKt44r
r+NNsYEHg++wx0g/OfHdUmf12Qz0MmDQr+nZ/ax65tm7c+owObpV1G06037ogM2J4RgUtffhBcxv
GyJE0WYxEiJJJL+NKFc5q9kGpLNaqyj4ETz814SSGJsylzOSN16opPbibcJ+Ga1i5nLbyb8I82De
EI12yHLzzmOaNDevakBULTv/PYDD/2bqwAPfUfKAY/yQzGQ6S7wUTli8kCcNHzkskTgbSBSJBcTy
i/D/PbjLZXQbuMP4E7J/1krP71MjHw3X/mr8vHjIZX+cVHfLecQJ4iGgTZFEOIMXEcFRgtjsBhI9
hjd7mXZmNlUp8Bs0SLNV/wQt76PbRKA0e3WedWZsTeOvDDp9RiTXEQ2MrY6p1ICQ2Wm2lrvYUwxQ
JinTCbCEQXTnqE0WRsaL16kTdRyBmF5pXovA0EdrSL5Lb8l/HghiIBL0tcLPW5UGfD3Mku9JX98G
FT9+7LomLJdxNZJawISuXbum+DsQLwlNy2s37jIjkFGS72gTvlFYrRJHdGcEVWKF7QJKnIhefveJ
tB5LiEEP9Hf5N7//cFA1WT7Ey6+KjK+lQofwabCFxgYECZEQ1PncmPolNwt3rfrxm3VJhxWqKDkD
W4eFafDimAZMjmWG+Ls5/f3A+XzUZnlvtIJRYTrHWKmQlHLFidi5FKgn9hRgt6MAvByU+M1/N7G/
HwY/wjrbD+8WKeggDNmyStPGBesrtoTwt5xiOCWh46/TXmTQ1hD55FPIXtRd+Av1MjsKhjjHh1LC
aCjjV2uak13XVhejcaO9ZbOY10moUJEDWxma7hy6HawrTTRXZyMolWY3nciHnKB1dDmkwWEpm52v
tiJTApU/KQDpTKJi0D5VI1M8wqDo6WZiFAXasGxySemY9H1ls6Wxw847Up7MlUuYVLd19ZeT9MlN
+617P6R/iK+ZDZetxWKF6qk5F2MaHgPDVjdjf5ryyNyjmPBJS1H61kKeussTrES2F1894BdAX4k8
yGKgY54L+3JOXwoNKGVMVPSA1GNvVcS0dj4Fsk7iB4v0r9KufnxTm48GUvjVwAp6m+aYYQhenDbR
3L8bqI9QuiL2T0LvLRdRxTh7UAtPtRu4JZuYIX5MUGs7yPZxjlH5GqH3Ho/FYap7fTBzFmGp+87k
fN+W1g0Sgy9tY+ZOMvVq1LcgIHDIsBXFMcqge8kW7oP5ior2vUUqN5N+aw5pSPthSJxTaMSWk02b
TP+xg9CYnBOyZFR6SSPwl1lxrlKxUbY57Qe64lr3/SEf/eHATnTfTF5w+tWjZ7NNuUsPuKqT2GHT
B/dUQ4cNR/OqHPZGgX3TZwPkq6767El5Z4dmPxgNClTfJMjCDrLkHOmXBAu/M8o77t27vEteA9RX
J7/NTtZoXhTJJxsK+99vVMyjdSDT5VAFTBKbkgdHKaGXgLjBJvgqwkycg4L7WNcebWHfBpiQymRt
L5dfl2QDXRDjA+2n58DH2RfU6HKybNpPmTykFSK+evDTfZIYVyKbWbHk6uhPWbV1lxF6KPidmh6+
Dl4MqOG+Bwtw6h45eO6xx1PjZBSRWSCiTV/TjmzJLw8QxlzJiqvPIVag6UrUjHUsGzZfXRWG59oO
kXy230ZH01v7LqPirjNoAuuLN07eLkrccYMwAYD98kKS+EGufOE90VnZJyUrAIYUbxiXO7m3+X5l
yUBVhSCMTAvWD0suyIzd8Kjm7D112ivRUUibhmFCp0QdRS3zZFVFdsh9d9iZIZ6WQId/qIbgowIK
WSlt701hPw9Ew6NKNx7yYI0i98HyLLh07UAQGhFf7Dwv5twCE5vBs/J4fTEdZJeGo29DN/3OPLYm
qLwUqSN7w6RWFsQZ0R9oLBgqKU9JN+7VIm41zeDZRSS56azpZ8jfm2rMHoUA9uC/4NEPdwLb09CD
ekk6Cc0JvdQ+1ddsYigrHBepulEcOyQ/gR6tc+y2X1ZlwdiiZJqFu2+FdxeH1gfT4ibv7CPD4PeW
GeCp8ADSTrMLTxyLF0uMGRUDmk/JxtP69JlIYHhs920z2VsM4nQxU4U1QfyURuXfXsgc9D+gcPde
QxZJ1u0GJmOhF56dhnG530wYUUW7K2zio/UUqk3YVquONNtrO4IUBegjdnZAHFdEPK+g1F+3dROC
LmZw3DflqVBbGxi3mlC8Tbb1PYxsK9N66QGYjHBdOufAQKsexR4YRGlV14Gvwp3ybJZtvJ0dhMSZ
PW8aFAvrAWbMOmUfsjVUqK9EvGJ6lUOy6TvRARtn05AUIJQMQBArnw644rIGkzBuyzm9I7WOZMfi
p6LXxZsWHiIXYbWBbbR81gibB1Z3ma5ffEORA6TTO1zBZFtFH0IbOFVs4uTgEOztzH3WLQdawShk
Fhfu6108ladsBLnfcjkIWZ0VpJ+1XePdM8DcZEg2RzFtZkRWK1XmnyaKm6pyHiszhq9KEl8S4FYT
CgOwrbpPNFSHHnf1ypd4P3mWsMgyVoTMb412vnVdm+dCQc3CKgChA7CAby/W38wNfc2mLMy6bSIl
b1D9ljjJ++Astu6jqnnnLLwpymUfG9j3+B4Ys/bpZ6Gt235cbKOIbNIAr6Q2jm4bHEIz//bq6sg2
NN9iWzgF+LLMGJ6jolJekfwM3aQ1j6oNyhuaKvyexl1JJh3TnmtYx0+Ybx89TWocJ/wupr6hOHrg
HmnD8h7L848jspiy0nkN+/EC23OlGFHgKHhgwHSKhPGFUdpZqZSIiCQ+mR5aRMUxH7bhITC3jVVl
Ow41A560vKtbh6DxkRO3V5qq9RX37B9IXD9I2J5Jf9zO+Dxib3hpAufg5+OfKEhAi9fTrRHJL2Os
HuchW/dx9N2b1oM7E07u98c5yd97KCHgMJgf2Xhduy79HI0SruUwflt4OwPRcvvwPtCoXJRgbEqb
cPQXu54dWs/SsclaS44hCx2fUOK6bN+Lyn4a6AKGIt6li027SKCZKvCzi1YFRh1bKs26m1/2oFeF
IXlDNRd3iSvRMCUkWH/DdBTpqBuxc2zTF9uBTRgHzYNLF2L2FX/lGdUmFc1m8sovxsB3+qiyb/R4
sHbqW1ljATdN2LbzMHFTqem2aKuvVqhzYE9HfM6MVcb8ZbRxabWW36wS6rLWZO5ZpD+TIkcu4ApP
l+7Gy5Bn7EfL+66D4V0hWgJOSv1Y5N7WKXPSRcqzIe9SFANG9ZLzuxdJe+dzTSFvyaoIWARUGwxH
ODsCsbIDiDCCX0AyxxV9t7KbSG4d1wXir1igY+BsVnVHba1t45GNpImJXr0k8pnYOAKHmH8U/POZ
GXSbGxbD0PFvqRLaqAR5tIHqJ/Pmd+1l2CMCOR9ljIQVdTdvqP6L6uvS2u7E7ekfOxCEosWpK3XO
7r34mZiDOXm5RU8j93nnGQene6jmTB0J5dLMOEAMI9HFK8w70j00/piuyasOYMBhlUsaTVee4nkK
crDk0TXrAwpThjk5IOVdZHD0WjaMFZkP+7o35dHS8H3mYPxCSveRV8guIn12dZSt6cKJn8jgI071
CTtud4aUneqDKqseNX6ApgLyO1oVkMA1YylVctcZHRhgMyaRwueJ5zX0mLXulpTQjlFVUEw3ZNRt
RVqREZsBRU8te924pSK3Q5I8hpY6LLMGaEz86WiyQZGSIJLBPWtw6a/sMQHr7KKgEpHtIFfbyxEQ
vDBIyrQzBvzuKYs8aiDcR11vP4dolKqByFDrM0//VEEvnz3NhqBGYyICMz43E2Cx2bUH6EYEoach
QHwD0JfVwfUPIkGNYTGXlGpLFmW3yftY7hoRPcxxVzAuV+0xrBh+VlFPpx5CU8UIvqrt8lAj9rrY
17n7Y5YSVNVceDzlSA3GHrETxoQNsO+fJmH6pH8+zKWseBkYSZiur7ca5lGSs/JH5wAem0TYqEzA
HLaVAgjaGRvVJs3Gt11g3kH+MjGFw6/6VPop1Mc4ek0WjLU9qGvPoeVbldhj+LwzK/VkoVJbCU9H
tw5WYnDUgHbb3n4om7g+TuDXdl3Sf9U6fGod5CfgxTh3QuaqhVhEJc2jhwCH08B3Ny58nXxFMwl0
DfWGxwRoFZc8IUgOnHf1zN1JVjOQMQXNkqx4H1xEs7OJ611N+MxaroObGgvLNsSJkJBpyM/l/c1j
P1vnnFUOmoptXzkHXRXTNopf68ko7xRGA6vmMmzzcNvhFtuaGRzTHsy8b75Q4OKKL92EfC5dUYGk
f7rCEFiqnjF0VcfEpwmz/UwSKDx/NHYGSTGVxaUHBJ+l1XMWuM1O2lBq7IngyXwgVDILPstuThkA
CrSu0u+ZSqV7kfJtk55+u+pfmPZ3+O5+4mY6jTL7hsi1aQQr7dlw3pWTX+cw3DpFua+WMJS4n9/y
Bs6d4+ePo8sPZd57LqSikal+bQ/Uwx/CHVAsMMLwrYFIO5uBQgidjIBElOHxwj5CLD+idekGXuoQ
4WI9mahXoh3pzFB1xuZgIU/GqYhmpp3IRAnWTf0YMNKJRg5uN6aBM1HYZthPjMB9bGRwpSxg9D/7
W8aYCZprcg+5x/1GAOibsfP4CQMF9hAPU62SDZI5bKFm+qn54kSFf7Pp257qW9cMYO+XrP1kVD5g
2bH8mOJb7bMpvpRZ/VEPLVds+m5T7jrjeBNppMEjc3cDE5PtuOAWZH+XLL0BgZWUM7dt9uqMbA51
4lBzmdXPjHjV1xldCuMuuU/M7l6MwyvbxW3WkA8kXJTNHXJgsBu2+vHGtN6YJd9lCJGwYe6VJNOA
wEqyb0Kvx9C/LyboEZYAkesPN8J02L4uYUO9c1/b4DgbyAAheDUHhHjUfDRusq2L5oUqT+2izrt0
Iy4JB0RzTde6Mq30qe/aNxRTp+V71XZymxfqTMW6b3E8onFiY0GzNZ5QSVFbDfsA+F6YXSs3f/Ph
Uw2m8+B3zaYNFpzDmyAKm3cSZdBGTDn62mDTYFNSEaePRPBMzgRH5GqkMqkLe5tySNXt0p+YhF8V
M61OOd3KkqMyyqxHb5qfkB6/jQw60MxvRoxhpAqe5VA8p+qJV23DXXqMTBJK2YfUo3+1h+66vF+d
wUA3i6/8Ly/QuszCuQ/a5mMomWrNcb9EEdFrjwNgZRD+RgDlajjIKQIikUK5qzOejIrZeilrbFFT
de+k3SuxgrzcDU8A8SAcD+66vYod4sJA9tfkPLLOfo9tuZD2q/vGv88t51JN+lh70w7X8z6nLEZa
ab9Endg5tnkKuvy2qjsJ+8t4GiE58MrdxzGTKsP1WdboOt6nafwyGuM3W0V0TE0LLiu8k13yYHpI
vsu0P4xtfVYpe4PGUOT9BpDWe3WtRLiLO/1dpCxcdQWHeIxemD1rTsK6X7kCKaNjYoG/BOqDwdY5
nXpB8jJD6z4+mH64zwdxKOiSs3kzcDyq7i50MEtzjRjWdBspax/F+giI50nEFN6G3M3ttE+a8hAE
xs5OgMc4bF3I/wzKka2SBRoFuXlqd48BQ+DWoKf1ce2qgr2Nb95AQNlmUf64XPitEX8WKVMPnmlF
fyFSet3j3q6l+4Zd+lwb/iVN7G3Tes8s2t9I+AZkMJ7psDmuKvMVkTE5VxNmJWxxY9bcT9zyKwv0
BGSMwVgPVn6m9LipkK0Ks95njZVAHHsSTB9K6pciE5cxii55XH6yvn5vRu9gxS22I5Ht3eFPjlEu
Z+2pjHlTU7gYnKhea3zNVvPdZep5Et5zo5m7M4z4zlvnaUqcrWGIo9NWL+wxP2ZqxS74MO3gXs3N
36TSz3me7BI7uWfnDBqU1B1Q+R76Cj+Pr2aP3aJ6cjSxR4RuRH76JUz2wI58zEPchnb3hzHMYW4J
b0s+a8N8qNPmPeOuN/LyptPxmygHCIwwEEiN3fSJe0hAncysYGXB7jsUCI4JI2BnuvYy/6RdQO1u
c/QccPDSuit4T6TnffOzEn+m17qp90X2bLJJc3h+VlZ2F49P7Jd+gsm7VKG4NGnykZYs49z4kOrw
JprHiwc5UBr57SzVGW/eTwTdt076Mw76N8lN5SCkciac8hE708S8T5voPc8E6lxiZWMa3I7DhBvs
1TZssC+Y0xk2lm61Ioj1ohfMas8yxWyHq5zL6yBg6c7yYmQW42eel154agIS+azhieHSY80zZTWz
ESksEMTTDPqaS5vT07ZMLFzcnpm460r6p4fcHvBJ4QZkFOl07dkplu6rrrckMMzuFQF5xQEOJMrP
4R4uF0sgsrsgvLOCeqdLdHIR8yvOGWMJSKtJ6MGZXePKCTKc/lMAC5qUz1V4VX16gAnyZCkPrAax
TYUtVy1IkNYsr2gnt537KGMM25NEnMCEP8T4j5F6n42MgNzpEbwC/4uhY5JWX+deIXoWd75RfclR
H0Kyj3U23wRsUZt5RmjbfGRd9FBkT2g/QRu57uvkfQT+RNbT+If4XTYplri0TfIQYNkanwer+hy6
XU++0dA0b1pN7wBht0gcX7THLYepLUXT92cS0a1iCs5aZF+asPUMQTkla0JOWuIVADYmrgthu2Wz
gS4mQigx+MziMpbRSXEb63kfJNRInBhbBxngPJBi4GKSwtSu4a9auIEos9a5erSQ4W5613pmu3Xr
A2VHHXCixzlEKn1R+LHZ+YZ89/lsMn4oZXPIrZrLj8GTre6oeX8m/j6wvK3vT7vRujpV9lSkmErk
/ThHr81QPzq2vVu4QmwHGJdj3/2f7J3HcuRMlqVfpa32qIFwqLGpWYTW1MxMbmBkJgmtHA759PMh
MvtP0TNV1fvZwCKCQQaIABzu957zHSAjzCE3mhZRoLb9tWOIj/lz09G50y3/GNXROQJLt5AmUp35
AzFePri5TVpF5J+GsL0nCgL7AWdKFD+ZublRXfnsLiVx5rYRYekeBOuQqCN4xztiVG+W85uGvP7U
uiHLvfjdbCKF0NkhTaS6a6ONO0vfV1lZPHhISkQ7rdLcfzObAG+YZd/r08Sd3F9NLOAwjEOmEUND
G3F6huq2TexmU+Erb2KUnIKiiCYpcjPZUZhQKDDD0jn3BrT+FIZOP/Q76ZKeETiUCQWQgQbXjXse
Q2sfRmqbTNZefO5aitjjYwf+YojHnee1NyL+Es6lzL58T3q8fdQGnIIeaES8Rui+1f4TLZpdGGTv
gfDOQRQky9GZSSHN6xQ490GerPs22nsFFRwgjnwAcQFNthonhsgqT7eU8Jbt6L4UdNNWNh3yLINs
n/YcyrQVhIUIY+kWrrZyaasuE5BKjEEYnHuE9/A9mdvm5pd5yAxB8Dg5GAS6P85Sa24cDwmtn+j1
IS13PikXAaqJsz1GO8V84gD/8qpp/B9fh/8Zvpe3ZTaGZfEd8ve1rPCtcGD+ePq/H7nwyvx/zb/z
13uuksOfz87xVyZw5Yf6p+/avpeX1/y9+fNNv/1lPv3H3q1e1etvT9ZX4eZd+y7H+/emzdR/Ch/n
d/67P/yP939H/mlADnKvh+r7kZo/4cdvzv/CP/5GveU30eePX/gh+vT1vxu26zI+Iu78qfj0HQCO
JqBGeve+azq285fiU1hQGh3Dc4Xl+Q6/BzqxKbmK//E3of/dclzfRp/peYKaovPfUXwacPN+V3zq
MweSUHa0o75O9Ldl/a74pI6vEHfMxBAr/QRYGRNixCwGsFNb++VSD0gxR9Vy8rTm1MQklkcVUBl3
NF+1xIrXWs2KLqjKc5hM3anyXiKYq3trlbBKe4qnfAHk/GMc23g3jj6p8SRvaQZzQ9IS0Sru3DQ2
Hy19Wg+VZx0rHd1ZB5G37Z9ooJAnUaRy0/bZo6nr1t3oknfawKet+uIQh6hVnELrt04RoPwCGycq
b1pK5QIuwWcaSu8USrIpZDfssXmFaM+oitqBUNSc5kkco31luPG+SN1mlWXOp4iLCVMLd3VYG+sq
CacLdMtV4iA4DCph3dWF847ujnClqHuPbUXWj7RPsa+GvfAA/A70Fd2MAokV5FQASks7CpQrNK6/
9LGlXRBgwAuAM2H3wTYojOEpBaTHgH82RZu/WT7atJl7WU7jHRYtfW+0ak8nvAZsm06roDTRMIze
wVCdvgk7Sm7SBlJQVxnuq4CMHaYY07qIcQhBhaNZhODUGu34KCv8EF4PhZILfzrC0NuJbD+qcEWQ
QANpbOdHgI2tOCK1rYpXXjS+AdnCUN368Cr7lDsxCXyCAXQ7OBmxWMUL6w4mlXSY20BsocsRkBLY
3+qCkLgmcxqm2FTPUVuQ7kUrZzv2qbMv01vVSOR2jtWT8Hzf5gZJD+U6ccAMI4FmcRG7RytamybO
dX/ovbWLsxhAlfiwLGjlQa+OhSZPyaD5JwjdG+eZ+ke4ZUF4zgbmklMWvYm+7ljJ6gfRpeZBhfZF
2GW+Kex42MXlO8MzQWQheN8UJdCWituXwu2JLZwAYXeqXxlFYKOZNY6YzgpikcJsnViUvrFOq9Vk
N9YmBtTfde63ogQs6AoTdAUyR8OJWbKljQBh4sWrNEYhBDCFBZLm3oF6CZfdnMxkh7ax8ZzupdCj
AVaJOqfhVEKvtxdW2at9TqvJdkP/OJHWNhJ9W5bBp5IOX9iEd07ClNJfGZHEy8wJtq0NsbIr7zOe
YHSpuMg6zQz2OTdgKTvrDESoOyXGh5BDRrsDy5JdEJEgtQCPQkGaoSvkEZsC9HzY1CC3dOYFVbuv
fBQ3SsWfWofIVeqzYhlxZye66Ks2MNX2u/xLOCq0XF4G4BL536HxlyYC84tuBicJZpyMP5xNSBRJ
zsq9bYapBmWmdtPnwuXShvc9Z31HOrExsMWQNBWZKM65waTVcxwAbrAanYpGP9PJdCk8ACBGGCz9
FNahGht7ZyPHxF/3VmDe3mZtFsI+zUICOdPPKhPE3HcgpG0yql5iwu42TQFlJ/LuZc/AZYyYmaea
tg46bLsBdVwHnDVJ8WJMNug3gJaLCGAW5FYwUWVzl5nThwj0lZfmECAJUvLRl8W2/s6CBGmAZi9N
dE+rYKx3Q5J/Zb89YqfcPeJJ8ghrvEMe4kibatVxIgGnpK6/Ktsm2qr4ywCZJQ0aDblMxxc44fTS
o6ecQXvhjMwI7IzOYabo1MiGIJp7WSJdn0A14rIa0ot2H9YKXXsR71FJ3Iim70i+cb52UYT6x0iQ
bTh1sbFbwhlAUZh77NuQPTKqcgiOZONQEsrSisI4S2yQTqs5hKl3NI9AxRuQvIoCPOGvXRnqyzZI
0U9r0caHvYB073M1yXTDjYruXMIiaZa9ixontAnALYNJRvbpNxTKNJdSmoxmGG6oZKDedeQLGuEe
ZBX/ZQ2WYtlM7qf8HTUAffJCTntJ5HVKHSqKKX37MTPJNi6+loOPU89NL2kLJ04ZSlvp3Wz3a/dx
xC6zmCbsTZb+nnWaS+HYrjat9j4BRN/ElDYRnOqkl/bvqcvSaRzondDACJ+5524UtPZJAhaFcySJ
pRtPCZqNbVbkb8LRnjQdRXLfrIwQHzT6LpB6WvepxpWn6YCyjCRgXWi4a9C+RwBN4YOfd/d1V9ib
abDk2hI2ZMIWggXCWUQgg/uASr3ZeCWGMreh8kESePc8Wsgg2oQYi8akR99Dgl00lTFug0bkF4Qz
BaEflb0WDZKz0C2aNQWj2yCFuum39ckIGk4fm6ypKYGwlzJD5mSnoxkTPKaYZSwQ3/sHT7BIRi8N
JKOyrZXpZ5R/a81YCp+ad0TTTEzVrozbPYuZnGabB0itobJfRK2ksglxrIML5aD5vFhOVa86h5S6
qmyP4Ja4J3goG30te/JGj7ZAVz/pOum7MAKitdsN9aIZgXa1+gyRM6HTqonjJidKHnZXZhdRjgy+
gdoAgjvHbUWRDa+kJaWkMt2cnIbLxB7Q4/QZmrDQukyV3x9MxFBNFJNRGOfh2ox3XYDz1NEU/imf
pS139vow9MVWVAMtiqrU4HnR2id5nTvypJZOGd3BpSE1kmJKqtX10VU5JN+4p1QFQ9mTro+hkqZN
hlfFL8jCqJNK7WGR4FSmUAGakBPBI8sgMr1zWwlzJx+0mDSQCIcrzrDwMXCBeHKHr7dOUAG5iJDi
yJZItYgEPNsxTnZAb4A2hn0WVM346jcozaCA2gBdss7etyl1SqeXFMpRS980MdMAP7VXGvFKYYZd
j6owpBkPW40GiMuhAn8CHrUlCQKvQDaiUxxq8p9ZOx2iJMgBcWVJ+6CIqnTR7SGvnLEjXSZJdQ9H
G9KeM8seWHVJ2leHVnrfTDUSsmHurwiJ66vXR2I27bnQNFx97kg3HTX6YDp4LXg+eNk9ZxkG8sp0
TARcCb0pTrODU1kvScqaOClYDFvIwCSD2E5XKOl0xDXXzZSxpLeF/4rShiBzu/uqTQFO7Ct1RAfK
QVtMp2g7k0jQI7S7wCbhYzAqDEchyeOxT52zTYtjYnoVaovZKVcLBZgrdbkPpDbZBdqclRBqMFWV
elPMwel3Ipi47uRA8AuXo4PpN4jFYWhtgP5dSvhg8yRzBx51o5OgKp+CVKUUObP6O5GFzuwpwVMP
YAdIS1h5J/iZhMvN7tExbmu8hzwyiSv+/uj69LrJ8Y5bVezvqA1J7Alsmr8ejaalUaFYyy6ICbqF
2VL699bclENqn+47xhPan8hg0Z8tiwRzYGlTQlTMXzeGqCgDsbu9a3lbtHW0i7ChXqFN14119Wv+
fO6EuBXDwPl0hV+IGYPRVSEeo2C+7IeY0q1kLcO9VaKAlIXcNlpdMPeSvHZ9iFcqXqbARJfX8003
PuHfZw1t5PypjmoJRCUeZnaT0mimvXn9Wq+kFs9u8Qx9315fMER5O2E0Whbm8OUK8OD8/EHx+Mnz
sGa8xxVmI/QcNuBEI51O+tKcPbRWB1HnCj65PgWY+q5XTb3++VJaSWqvfss8azaQXI+FfT0s12PV
mNT6zDjYmI9UyKdDZEtxCCbhgDJAy4iLLjpeN838qPE+6raA2NiXI/czUZGzyhoFL3h3GFDMeEx2
0Eu4HS7V/9x8Z8JkbrlJ/ekp1yrtgINXw741n3Mx12eNEm+a6TXXjYeqeq07zXuG7FpfTn09bWHl
7TTmHYfg6oCdN97PR4VAZU9EhYCBo76oWYh53bhwu4y1B9eRiSNjHwERjOokxV6xK07cArYGiDSI
qUUU2Mh79F3j5vrDbr7YLSTVS1UPJmKxCU9wm1FlQ0XPhHwePZx5iLjKPq+PDNQPP2SgnQqfY69H
iTV/R9fv4vpFdamVb5xi7rMlEJOu/JrawcYXG872+s38cf42fc+aqklwRfx1YrtkejBt3pttDa34
eiIPV5SPGOtmJ5kQeNcDwn381+PlDxVkwpymxZ7lxPdDcP0vr/+viHFV/fzPGbaLjSejfT52q6qT
oP3QgpQIDBbRUIidq4w7gxWxC9lrZZuSuffcEtUn8aUJaQJj81orlRCrXT5pBZ1xAKIzDHyiOuWp
d51vxUNaMWT9iKElZYD1QqIfiwzlifRp3Y0kIP/cDL6ksISHubERY4qsXaN1gxFc7nS3HJaIAO47
DImr1j+jpYdhH9xKh7WbFnGjF1iZEYksNPiRohH3pSofamQ+JWDZSkxwJ1Im70aebia/OA/dOSmK
r4ZrPOuhgaNeI+qk7+NPuf6coKlfZF71OeyKz6ZLeS6xuASMPLlAdc12pRjugPrbZZ0A6SUBNOxp
0OKuYWphfWobVp6S2Tvt9GbTuvRS9IlgsBBYbB+MTH3c7jGpgLOEUp2V1Xu7MIueamN0EZwla12k
xlJP4SkYOvfXUMfQ47nFFsEEWbrDrZ97j4kFx4xCxNF706gTrEfSCMbW6+9tTGb96HWHRohzBgvB
vPOm+yojgTGINHiPeXqK7OGNBQlFO027aG2IQkAgmgoFq3Wqv1QicoISAhe9sdT4xuRDEto3RXY7
euk3goOm2ajBAJqFr03LZEUbdRLF2/TkYV9Z0l7c2eitPLn356WeSVPZ8EDW2qW6Td2cecKAykzk
2TroYeyUEOTpJZ714TlwiVhToXMemWQoKbkkjJGus0Taj8cJBOgToum1YQGb0hPmVV4a7ydV5ivU
qSJ9bezusXG8l46DMEWkQ7Y98jffsR9klh68XL+vMxRrJCsBnZq+piZr6i6hKZf0zZ0IXNqQ6JQl
8qlFmMXP7WCths7EwIuOOfRxoOX2u5QWjAqrJgokcgHvtLd5haOs3ExiOOLm2XLBfzQxzHYfhc4K
/lxqDvapTrJ1Y5fwNyJIMHXsrhM0uosK0GFeaVT4CaYjw4bS39tkpveJPwI/T51zhruAyNTiRMgR
bKvxADLxmBI+hsYbtowYvhatcYly+TRJ9yE1/C8+YQpLk+toKifQA3M1tqrJt6wINtdJjUt7JDrE
Rkin/VyW+T17CWzQB90M/XdbkCIaiCyD1k4GxEi+GpWSOTiXlbsbY8Dgawj72yETTBzTtb7DsEy9
pgPaFQPrtegUYGQBGWzl/m08wKEeg4NrI+wKaHTIkPZID/hQmSjrsPy0y0ki1VQD7St04DG8Ae0L
sCtyDY2SW8G+ZdHjlhBUA89hcVt3r7rZMvhpLahJn3CTieHAaY1m4Wbqtm1wUwca7VsEMVHIXBlX
8tEpjMfGKzrssXTUoyRfJSaaEgvNDh9P34sW5VLmXX+EgzeuCLbajTbWgEaoYSl7vd56HSSzpPjI
ajtedk71GdcnUSmdj4/TeFfY2lYR/dWKKdaCkLNmkWUYatvKp08IvbcXqNrT+H5Mo/HY5h2JYjQM
UzjlVR7BHU8dorlc7ZD0tXbSzfAEn56WX68nt1WLvcfHY40AgF4HPa+yQ23tElBFsxqw7Oh8MLMI
11bb1UuuURem8GHIn3Hx3LEunk6GiE+lj09Gc9oP3DA1LG4KEtJ6HWypbyepfynipFxPkzi2Lvaa
hND4wYsazvJvIpPuekqmYe3hC0tTYtNFsYgt72zTSRoCTHCk9JkbkdQLP+Fv03VFVhoUT3E83jYF
1dg8tbqtroQxw3OeuWtggggoBI7FqQGMstfc/kQf8J7sxzdHt4qzCX4OjZbmXFRm3+g+6q8MPjRa
BvpAqtvRaSCPOaIsoHILKo/3gR8f8qgzS8s0nEaJCyMqtw1i56rPgGPFiWFtFQ98m3YoPyh7jBs5
VCsLtfVOD4IHwgJacIf1R0ReBxpBbp+5fI+ootCl/fAS1FtacYIup9ahyO7iqEtXiIHQXOX6SUka
MnX2jVvMqWEg2+Rg2ZxYfW47751bere0BrqZvi0ORg7BOSHnwRnX/dT2GIW4NybMyVphLc0GBb1S
m6QRGf8xZRBbNLS7U9ptLoSBtETd4XdaeMiDVen5twapHysbtO+KWW28sHTYKEp4SGMn7c1tUbJU
AFyWutMyHsT3MrXzi1MACHRyh1S4tsdxww0xc9FRov9TXoX+SfT0tcVaIkEik8UQ4kUObsE8s+1p
VeN4nd6lxyWfG/7GJ81oYZHAQVMT4YmCWGpSPweC2ALzjr6UOp0fmul+TTBP1xOsNjXjXWBDOAkh
waytIdRpJqFTEdYNnTYsLzVC7JRQnxJRzaYznfsmAYHTe3hSantnWXV/0hzvLfJtBDgVN1yRE7KI
YS+FJo+OyaVYyoAWtt0t6r9lKysSEeh/mflwGUHKnS3O6njqka/040lYKES10Ww30SElrhUxcXaM
GSXwXeEaNjJAz1MZfortda5ALFHwxidKUItt3Iec+pmxsTJ3YyNlSK30sWzPTUH7tqOTsMraCGBN
a7Jm8tvlkE9U4ByTHB21JaQsvh079K2TfqBMBpUMiMBSt21/FUvnLo7N2ygf21UmPqXUtxfNjPq7
blzw2XVaBDujqB4FA1uPq3EsF64yqXhRHKoA/KypBcfbRAZrUpa4+SPWGoLqGPRC37ozoq9pnXkw
HHaalZ25zYFVa/0LmXDgpobiIeneYnUMzNpeK6ZExGkHNjhr6wlEF09IBFVu+uoHhHTTi5C7Meu+
TMbwxrxpbYTZi57CMCIk+C7ASIeYwFzK+A4fIWwdt/82RGJPpfKk5Z5AwTmHXIpX20bvrorKYaG8
n3SWVzPBrBWYmmoinVWjVraVvFWmeJuoeKwqpeGeFSw1W846z9POJohTtAcBQqO2RGLmcm1lKbHE
LklHEksJXyeQWw3laj/ixqNkem/VdbKUdY6hwFojSd4HeL9wMSb1ZprmUlKfP2PmLtELNBjSFH1W
Cyox2pvjOBTOIXLEjWtE9Rret4bqw3dWQHaqG5WlGz1FisBqgOZylzFDkWl9ihxEnnpeIQqJmk1s
vxZdV6x0/WtdwSb0+R7zKjI3rWPgL9D9177CRjMDZJFjmALimI5TDHkuoSHGeHLrCwb/AgBI+Zhn
rmR9NbbLyLCaA8hqPVtUWFgO1+d6HSpKTSy9nrMGeYi81hF+cneuL143cRUxXNiM9FrhAqoy0DoY
vYXyWo9W+OObA2rxhnDmec3mcb5FcXKQ8wcVQ3FHT2TYMOHhE+aXfm46oniXgQsWvZxhP8lgZ82u
o/180JNzgh/Ho5SxrjK/PXgzSBNPN91gVaB5KDxyvZK4475S0ktngggzr6XrgHuODTtwmkhr3V5f
150viSnG/RX6dKVBeS0TwQmjyKoPQV8Rz9jScKMzcn1KOgTushK3DcWy+nBFZEV6nVc7XD+LsI6T
Pe0uXM8F6n13LojY84bKza+bTOnxajInY6HNC3sxr+TxCN0bKmOmFmePYKvkxh6C/nDd1FUxHCZk
OwARtF0ww1RJZ+gpbbG5Pvr5Wqn3t7jjaJu5BkX5eQUeBmN3IHLUz74///liIaNVaWdkJic9SKVJ
kdXmVDvcfu1hGqqIu3tAs0jaSbsoJSjsbC5n1YVHyiRkZUptCWSWlu6WlvB7xNs0h6qemsP1kZif
Xh/N76hNT+0s3xWrBjIDrOpbjxgMoN4t+alWm3gH3QRqkDiSOBVdMw9Xp3w1P+qSGooLnc+u8YxD
gNUZwFfvaxtXpjfX15KZt3p9ZBAcvNBbhwJn0b4bljWscY4zm9Ai4yCCztin9dv1yfVloQqM6nxj
RJLrh+tG/vXoj6dMeJt1WlkhiHn2Cqy1xSm7Mhr+Yb0tre+b68sYyiGElXctmTmAop0o3VZZcjGw
hDEezDt73eOUScLSBVNEaib7KMbJQIrF5vr0unFqlaxqeZ9W3Ilhd2OULb5//i87Me+O49kuprV5
P64/GTkRoHxzhfdo9gLvUdTyxsfRTERbFbLmWpRI9vKQxcrkYlSNIwnMdmDhNbqYyQYLX36IeKgS
lylHFwkdB4h/RzW7CdTJMO0EgkXymg7ZG3Mg0JBjvwBt56yMMn637eKpBFMbILolZM+olxMyXDo9
KLimlMNFGNORaT5rCVjryy5u8rVBoWIDFPGoWNGoobC3acefk1q0+tCR4YppOwUYHEDYHCn6EnQn
9jI2nnDvvuM/oAreQQEPk9m655LMwUxxJTv3ECqYnG6nP2gAxxa1A8z0/4tG/h3RCPML4Fr/b2TY
8jWLP0pZxL8pR77/1g/hiGGIvxuWZ7g2IhDLtgUilNkL9o+/aYYp/i4gdfkuQ5Mwr0ywH7gwYZLj
6Zm+D4LE9SxTR9HxQzwCLsy2LGQjnu4xfni+8d8Rj/wJC8PH7ZD66XiOa+mWMAXall8DPtVklVXd
tsOl6C1/bZT6plKDOHV6hd+iironajvFvhWxBxHLBm8K1mRhqLhi0tY+dAFSI7K7v4Z5eergooAj
LS4z1AZMNCNncZPrvnYIBN1bjaI967VuT39l18CI6hGs3hTJCFNGec7mly/ih8zpP4o2vy3jQpFF
av+piZmPt+6brusK8GpodH7/x0SBIQzjK91juL7b3mfKq8g4FxK7lwqLUwkuZGVgLt8W9NGZ/Tfe
SfaDcaki8a4i/FT+0N2UTjWcTYNCOcITBb60c86SLqvey/bWjald+AIpuzGE1H+8IDujLPzWpX28
YwC4LxExPrp5KZeG2XTrIKm6Y+yRqeDoxYcqo/4oHe40o4AzVdT9nvJacrTaPjmmirvyAG1kO44p
5onBAF8V9bewSbxVM/t42gGPOTcbIt1RA2jhvhg97cHBSbMrxNgtw5CIuX9+TB3O1V/TYOeTBUO1
4/mmb7tw8P8gy5GhHXmOP6pLOI1q07VRvPE7knxC5YaPHY1lu5rGgzYJdjbWKF5UyYsq+2+eCJtt
TE/y2KhqkwVE3XRda+1UqVqypVDb1clWDtJ+gBia3huhXHCgzSef6JUFkfSfw0x1B1JUerAHHU6B
QWfh6U3Yb8jKwLLfPxJ0FS4iB28msFtm7QT+4f2FReuaeXkRgxFtYbRQIjYZ6UnSzm5IdlvpbTff
fAw3ZGTvjUfL5Vj6060XOVQMQvL93LwnZauKzqlR3owdN6cK01s8TopISfs+jb1pl0QqfzbVpbZp
3Vok/FwnWz833QxYGMfkx7D8m5Tv13Pc+IP0x/eBugxHFIwxrmHL/COd1yUVjFjPrLkU9ttVfuKl
EgZ0l2g7TGeQuTCbHzthO1R3RbxNgYc5+OJqGhqqJlLSLOxLqwSMbAV1AVOkP69Na/35X5w3f5w2
roFyznMt32SMYTOfVr+ECIN8CkXVhAWiEq05JKl9LpzcXtsRyXzt6Pj/4uMIOf79NJ0/DyGcThGe
OZ/r/XHpE4ExTrWMysuq0YzoRjPea4Lj6aSa9tqQhrhQZIeVaoFaqbmgFjqJwo7flkeAb6yUhX7v
3lujHz4rS8/3em8xnLlvCXXZTAEXKaOMTAEZVNsygLna+KN7LqccUKxJBbMBNXf+F8dv3uHvSs79
N4Y2naNn4qM3hSUcZ76b/H4AXZc1b1jk8QUV4ItLBigGRU7+wTMkw1WI08sBrohpuVs3JFKeEB9k
RzlhB0lmrE1somTWIxZ0/JI1MhoiRbi9blLhv9MscvdgBpPtaEzpqtfRLQ9ToRDISSoxkpHd4L8j
A7ff9C1hyAHkMkwr1MvzzqB3ZRkHPaaz0EgXp7+LMDhAtvDJz0sU/dFhNAJSbpLWRZeYee0qR/Hu
Tw1DQNVswgqqHnFBAykruC0VSjUCUTEGuRUm86b9UNBQLpokgAbJuKAvFxsnzwsMau6gGkMna2A6
FD0dDVVc/vlxt//rieS58+0Rbjkx3K6Yr79fTlwKReB27YCIT2+pggF1G3j0O8+Wn/tIY+DtAL32
KAWI9Bu/pYaXvFv4qUx8zK91CktOpsK5ibRE36e91gEYcIN7YneR7c/v7ZolEMzxW9umF5FaewzE
yUtSerN5doxuqI2Ot3VG3Ka0M0YiomxfBZRLYmvvRe3ZK+Di/nrsJndp1uNtUhEeMKVTu6LFru3D
wnjozZmQY2KajCavWyKUKlj56PWmEIPYxcVsHYHThxq9XmPTyy6hDUkikF86kFY3oNDls3DvpNkM
n7zGVme6V//8AKMc+y+nNr5xRgSHaEIUt7b7h3TVkR4+q0hZmNwCfKRGZhwhQhtHvRl0KAmxsc0m
B0fr/IPrZvCwAeGG5T1S05hQ//wdIyDyZaqwnPz1Z355i+0mBkXZ+Rd//rUOttGyc8dq9f3vXn8c
gM3TiP36652Tg8G2iD0xE+5B3Mx/Xutlvgf2vvnlF68/+P6R1x2Mcj3YEO76/P01VoPswc8PH0Gi
kn4NF2iP5p5A4f/L//Tz3T/+rvEtD72RaKZ5H/7axV92dv7B9326vuf7h7ZVfkMEORYtNPjK04+Y
U34ch0BIIIrX915/ct2AqOPwXx8CK1yl9SXiHr+l5T+tgV+cNCs4xobp72wI3U177gyGPuCf1ppw
vADTASFgPfPYZ6RFH9Df082onkat/+hKYaB+sU6JmD70QRGONsaPKiWvckCKFKXDW5UTrJuA+Fz2
sOOXw0Bog149Ba17SRoYgpRl0IrK4pMZM10t7elctPo6lka4JY/7yA2/WrRGRkZvoa0tmKCLCJbj
oqLGQQGDaQIO+Itpkj89Dne9xu0cjgKBjCZ8HQcja0D3Y1KICVOXxA1PELEbyHLh6cNDT9FnjTUa
QzKWVTgN78zO5j7+ZOExO5BCu2x60/mENuXixN/qpLvgiUrO6Ib3fG1qkzqSMrV5Q5IkjMEEA4FO
kW+ZOzBh3RYqAZcBDjCPpFSrvI8slF7wdzZcvi8ie/FyOQdMVNUiBqthWw3BAAIeYyIgrZS+z15B
WMkdD7Eqyh/aE6cSQhyAjQjQhTA+T8OE+cs6pJYL7bKJjppCUpJhMPZsnzYS6VtNIc2TXYc1L6ef
UwTJUUNhxsgGkCHVg0mJalU65n0SyrNfKxqLPrClEN1E1eDw9RFDUq7SiuAx8JFShkQiU7FZF233
1Z1xvFmRbpVB52CAk3BjiZdUVUsiguH/jhURetaw8MgPHDSn2BIlYhxL8opNA6bVGO+pXms1LuHI
cQ7csY/IB2k+RjRzE08SwoD0DGztckpAT9TZfe4W1EGBgo4lmQ7Q6Dahoen70a2blTZwghUecT4s
9vO2bBcFuiyYJRUdnGUsQ4Uzz+b2HtWn2h63zghjoKUmxKiONT0mSJooksRc4JcJV1ObMLvJGYpT
98mooVJN5MUvaHXn2QDS32wgUU0lgkGL3rBEdiVdHNQ5MbnLyRw+UGcfsuFZ2Mk3TGAbuObd2hbJ
fUGJjjayeyDHnriRvvY2Ncq8xOzeLDc6EddBaT6+V9znF11qnIo6fehI40iqZhULtLJGjyhbZLsA
xT7to+cBMPtNX8HmQwLIV9bdSgoGK8VKb9LLh8iqzGVbwi/E1HXRbLNdl5QaFzG6pTNy5k1Xi/Dg
B8a6S4pHq6u2OkEmq6asJC4mUa5UjDebWjAAR3roy2TKvk2iQzNaKbhtajlVOkkHhWsz6+4uba7Q
6PT6KaQDXkkt2+qjc7GxTm4wUCwMLzKRxWGw60k1LhL3jW7PDQNWhsUpfR6x47Kyq8ZdYVqHMcD+
TJ7oIQ+JaxYuQCuI6ndE6w5cWglogtccGeEKsjDnARmrrNZJ9hpJEnTC8dI9ukl2Y/URegMJSKeH
ZTRN8PgbryViZkgubSMARraU9nA1PdYd60FjMk6ai653cLmUh6LaTcwvcbaXT0y2NmCgn3onTDZE
WJ4MHbKnMusvnEP03Il4RGaOsMDOQSvW/USDura/aB7Hb7C7dF1VKX3EMiYXjsxuAGMnRANy7Wa5
AZJGPJjMUKF/FgUIbpOikVaTuu1779CFyiV7iHsUGT7LoTc7I+J9PtIwI6a18LRncCyMfk74qXPF
lqUYMZwTdV8KUHacnIcacGsH3ZkBMlslRNMBsqJsZYMVp7Znr6ZEJHcZkVCdOTa3jZ4gORczZRWs
aWrJreNU6apC2rwIlA9gDEzpoID3tSp9SbsOvbC5bBwHpaz6FNH9HtLWo5yLZVoOqVz5rbqM9m1Z
Y2wdaJNjiYP3R2nfWEXOnZpMb23hKl6o3D/KkfaTT1951LMRXY1ubQXhHW5da8fupu8885jPrnZl
P8QEaoeMh8tIEioi5l6tKfMHIoSZgSpBHByoySALUJbYL6QIn0x00nAorEfb9NAb8A1PCpcYipvl
GPiQBOPpwaxnZooC82OWxrDprFcuMNx1bfyUMnDCz2sAJZj1NmJWPaWEPFS9wHOfhlug6OTYQ4Ie
ZYs3POGpdKvn/8PeeSw5zmzd9V00xx/wZkrvWd5NEFXdfeGRADJhn14L6E+6N35NpLkmCJJFsugA
5Dln77XrTH9aVWL6LAOawHOaURmkM6/V/Wjq4YZ9YVsV0x6ud7vzPISlwo7XLWpvGpyMWdAzhGgo
tf1A6sQq1IaRFopfbvUkOPaQ7pliW5gb85gGjuAIYNJ9HIV6aTUL+bwB0KbQam+HWOMMcsjZ05h4
8NKBGdh0ECK+otP+05bZHwPZOzqJ4eBMTDgNY/jQCYZaGbM7GUd/DbKDkXQ6tNea8MWN3QNBiVrU
nk757jYkHU78yHG3kvrbUDXFTn2EWC7JkOMAQ2aC/Yu4TAxHofFhOhridt3uz10UaDcil/X1co9l
s1zNpjK66248gNYBqbE8bH68wQfzy4/43900aTRd2+GAHMzbR1kEO0np/1qeQ/YgiqAFvtecT3c2
0qVTH3ga7kMwlojknF+l/9iBO/5x0yxhomDEt0EJeclbi2jIoNE+u4JgkfllA4cl+pxz+KOpDYJE
9bzYtwVZi0Cd6A17+TcZOc1vszDObiLVh2YD+vBNTVxou/RXTY+HTaC3xRfC391yVz56NHhZRHsk
7oDuyZ6kzGlqHhuEnKu/z4Z6a5T5L9MDNJ3rJDnrDFZPPmysHWNx6zWsAtwl/F90SVck1fEHnWqJ
RSGKL32rnGuUccqo7GD8mrDK9PCrcXqBtRvbun1myXMeqJq3Y9gFB+SexqOODma13E2331GD2T+j
JNzSSsrmPkaDcXIkzo5eb5I3z/Tflns6k31L0eK+t5E/bBNvsM+FJqMb4fEaYm2DYT4WS7GB3dT8
9qOkWemuRXJAQ6iaOZL86ylXe7Rr01gt78XGlMwwQ/4MgqzgBunLvfVEwIQhzHYd8T5U8P7L8gEx
un7gdFW/I1C1tuwH/bnO6gZvWJ9uhG423wJB3XLXCoEkvi8BFQaU0MEVNnzDNqmfcgun/nIXCMAr
P/bDb/Cowdo3NPsWWG521tCUb2tfwKMP4uflrlEbPREGTNug1v1tUzniXPC7uzVWgS4ZXsS3yoN/
Pkgo4cCjy+7JCCfJcCKuDkav9KdQdKAV5m8POScTbT9YtRHP4UjGB0w+q4sEbkNU4DCCbSzEr95+
16bc/MZToW/qrtEvIhew3OkO/r1DqZ0by85/0kS1G01rwkuH6fg28hrX4WiVvwJBfdkbP4WL0t22
e3EdUULgRDJiJJH8CxzVHT84LJDpJvfVdA1dT1771i02dTp6P4CP/r6UBvlVixT76qsmuRpVKzeF
ALnuSUC+YXdY7sWSD8cz/+smBs26LHfQg9T/HrWn5fW4IUaJckz0W4bZCvQ9fod+muR3h7Ps7wuK
ia4TIghvIwyvi157waZUjv/l8WUt96APgUTOL+o7B0/nHI/mPCAf1ZeE8738FyeATzazte/Iw3rk
a161jTnifcb8KpfnIEg0WfMBxQ+R7xTnYj40zcX9p5sI7soHMym+HjMI5QMxAf5pynVzOwLV+izH
drf8l9BCE2EK95CkWkJtUE+nLimDLT+m8SMd7P3yPEpzjFXtudkjjAniHjnn7lxXSz+6CJf//B3F
ADwwGTQwpE1UMKO/0HHYvVgenJZ7ZJFqV3gLgkfYyCApCn3YpdCOW9MTbwL+iTNMw3fioy8D55mc
ya43n5xaJ2M3G77ZeeDMkpxw92NW+3pMS8ObH6Cb+YW+pPOamwzRcLkqxJQEWENTXR7I6AyiB32N
E+dzgOs6w33XL1+XP1bCB2o4Vu6td3x1w7mCJGF+1jSbnvpeb19S3ExHpwZmJrDffcO+NDkWfivC
fnatHotjkOv1q0mDb3n5uqsg9IyFdS2jcLgbM6V0ecKuG74AjWXPrbQIShBQkpfbyxjtglT9ZzUK
ViekQx76wTHfJs8+LC9RWHj/+2g0LqlKrAcHj/XfZ3Qz1ES41fzHJHXNczdyrF6e0g2DjYnC5cPH
frvH3Djt9cDNPvTE3ixP2Q0xSropoWjXm/ARZFSCEJMiTfNl8FCVBng2WRsPFT6my6RgiSzvnRH1
kTbP9CZKh/rMmBVuQzB9VjCljHacHhhzMHW0wwz3LZ7MJLWLZ6Bpn39fFWGLULxEf9dJnLv6GnOB
5Q8ynm4I2MvXDvrjUQUZNe4A4YMgv+XVthPR3bVMYArP9C0BK+ySmOLp76cjWwiCUSU5lofezYkJ
Hl+etTHa157GKHEqfQ4JKifWYf4Cc+1scqL/8mGF7XCA8pMBuf3qNwjx5r9rBpal5SfWRn14X352
CLXAQMHZM+NfQ8epOzKy4RTYYLgslgQqxBojKjihqiUGukndL2afBPRZTn0VMLLByiOzc23hXavM
dXa+B2Cg7jrOqjASCO2E80y4cK9TrJIctO91gApN0KJSDDr/nqrpaVSNfRWw8XW/Ij2GCpZTzI87
ZtqDmdiotfrZQCp7exMMLrgNn5wLv2I8YyQMk3tfvCJKOyYkFEKnrC18Av6hKakBE095V8+iqo5m
5BSh9Nhoze5Zy+0v2hiHPPWdN+S00RoHbXdoXWXuYo99VDoQb+DVoV1QxHWEtYeIad4A/gLPQT9p
/tLKk+cn2DaWi4PjFKe2M8/NUMd7P8Eq9O/b//v9ljsvG2v2cvy92trxPiqn8/Kw5QmW26fFGrJc
/PeNHMaDtfAce9WS3E7tRGbsCXnijOT01p2GnXLy5XjluZDLYk7edln5Vno2/ZeECigGvrkHt/qW
xB+EdwcsiIt807iYCUgyr071vMlanbVu1bHmLxGK4JVD+aLA3qEK2DiIY6DJNu0ud789pY9HLTDU
STS5Wk22qPDu5S0ngQEjWHf3bBLglzt0IwGTGcHVp2LeLJcy0B5jcrAG8zlDCOnIGCGR/kdoRHDM
bBgBY5vNSEry5CCyYxpj7oIeHltL2ENSdx+JjMQZohfJgySrebLf2k59Lzzr4kUNVIz542Evm1Fc
YI9F1oQ43SgY0rp7Xd4c3VGwpwVi+mpuORLOouyfTPGsGpXKDtP/q9HhvpBSvUANHdYSs+VJ9Q2f
laHrEywK45IYCH+X25a/lpIlumuRCduO2YYsaUzBRGuUpUdY0gWZkkWUBC8sttJgIxDcrkQ+JyZP
qRbxpe1Zjr2AvQBqJzVkeSFQWbO72RDSipbS0gusrTFH+aFmlqdqRBwlIk68CKY60E0teOgsxvRq
SdBS8//5++xOQxzxcr0goXqNIKoliVMdjTA9SEaGh8kADR5xqGLEgqhkYmq9cckI2KRJTtotAtm1
i9Bw3anmsbUX/AeDVGxc4GKld3G1kZhIiMkh+OecgUiFvGZq+rfETnaeqDGdRkFwoli0lZOcYvT0
xALitwE9QBOyA9fh+IMxp92gsZoD24zUHLdGbAHRG8JfvZS/Uy8EG9k2GeM1C6N9We0b4d5zaEAb
c+jfFio8qsbitFiqlkt/bVeN1pc7FdvdVmXudCgb621KAvca5gQGt96DBpodK/kM5Usr/9jy0CsO
4W6dy8DeNbVGnZ469hapL7mGRtLuQ685IGvERxua7trssnHvIGvfWp3R3rRkSo/R1L0pp53OKrVy
+PV29TSNdbZJRhwHwE4tLG4QMMcWGA1DSCTnIrROXWtYxOrAFBsH1hZDSGnMqQGIvmbtUROUd791
dmVNgzjKWFlXKJX18SWy+/AhE0G6tWCnbMnunZ40siBX/B9cXi092wx048kYmXCkDoy+vDeMw5LZ
HtvBlWBsb7d4gf6mxre1yPfSys7pnMu4bIgUewikblDOmpfFjLY41f69yTQDlZsAP6d72i+Agq84
YtWaBViI1ql9c2PM29nAsIGGiKfXqHg0dnmv+3L8DNjTgArVwurnSYcS3E/xg1LobGtW/uzXqNjJ
nuADMo1mjxLvUqgRjdf/3ggXjcCEn22lFeInjAt8P2IWD7n+39ff4+jmJJGTSVN1KDpnXeCyoeUE
6tl7CwQUDDnrCJVK70mZO7t8lhYuN2Gl++dSR9gmUwXnbXGV5cMAETmaRZCgPOXJHC1yFbzhI8IO
vqdb81AYCbkfdlQh0Q3hFuYyzgHdzr9zbAuzKE4L0NfBJoD6PelHxMfj2SmGS5YKYH9myOJolijW
s1hx2SxXdTQs4K3nv+i0zxGSimM/v5NlU1garlSEejS74vA0zZsq6vJtMSfHGHpskeggbqLTXxYf
XTxL/JaNPxvslkuL1W65xJNZ+POZ5WezYlDNkY3LJXuWGP776nJJr7xNMav5/pvVMKuL18g20x2E
pQaZKJui5ji2WO/+fZufYXVOY0iaf415Fu4yPBRyFfsePnfLfW0jd2IEaqHDnb16mcmhJLYmhGcF
XHDN9objhEjXM6rqbAR+TgpZgT2bqRutUZ9ju0lAJvYqrzJ3Uy/e7G6iUWPrsAahDxR4ns892t2V
GjleRPMMVlPE3+bNPCjljLhsXFbrqMYT7PfzR9LC0qKJH8yyMQ7Ly9vJiELch5TrunaAaNfuhiT7
1lsnPTtdtKlHY0b64wJdDlvA3mh80DNkEBI+0F5rSfyDsBLF/XBybHs4IXQJmQag3hZzSGaaEkWW
SXIetI6DduGxq5mlDghhuR60OKzCNj+ac3SETldtbRcWrOKgwp6MMc4KORfPakzVmnh8cw8+bRy2
L4tdcJz3leVwsFz6b7dFLj9Ecr6YuPK7aJUIYIjGJDVPkJ7yuInXmcBCxKwQcIBBwrgW+2B09WjY
e4WumO5SjJnCfsnKrN7pQ+rfB0wdLWXuNzOYYlMEtkNjGjt1EZI7PdtUambSSMeTlhZwxO0Wnlxv
yi4WKp5TWKNuhlvwFRTmNWHE+lI4zXD2O4tU3ufYCYanUk7BrURjAA+kO6UBA0GLaCPORsFMsQLw
gvF8vPc17AhXaSXWNNDehHS49VaaJPegSojpxZoOQediX2Ru/FD0WUGotEm0U1xAoKvSuVyB7oHi
pX806fBuB7/WCUft+0fPcSijDD0kFpYQrEkrHwpUwaPrWg+hj3HBDBjdQEcmOU6rPowAJXdRz0fr
FKOog//qYqATWxkjzErXzLOLVxES0sa+uemKKHghRe93o4fVdblGL54lINztdZ4GGWF7jv2Ow3IN
8AsEv625oBYM1BdmkbwPdr1dbveqjimCGRvozrPmrSnABYrUeYL89dmQkw6jFQZgUSv3YI4IYMzJ
eal0p3mHwkSwQmLkmzYq5TtcbwfBZclQaP6rD1W5dgD3W1VQ7mQRjfDmDAjtumAd7QF7e/eIxWA5
H/zUZIOyepq2WSGyva6rmFbOLin64UndMjeV92VjySpBPDEEx7SenYWVML6V1iAeKJyXqJ1BFykL
D4mX/6Fl3E7t8VYrzX+zMCodyj67MkiBSSFi8yGaL2EzLLZxMoMGbIzIjOqzk8zs8THOGw2Bujuu
xwljDtovxUctkf3n6Yj1Apm6UU2YziaOQHk7Nkc9dsyDLPM/RYNatS2r6i0AskMWraTZBnd+Y1qI
zmBXdTvWDVh/OVf+dKAwsu4QVZZOQFBykkMWI2aO6hePXL5jOeAeQ8FFP1m/Sak5vAjkuqkBWDaw
JflowaCucY4zySVVeJXDA8eLqOQjfgOigw0R/iGorthKHEqsIGV77Ju6emsYcGDhgIgyEbwCaOQG
N/iJyZT5ksSWeiF7MPdSPFijSo/N0Mp7ybtwvbE4KEuVl2VPT1zIVEm580ZGXSOP4VvjVFc+5WXe
Xi2T6J/5muEh2tP0msmNhxTYImrJCqf4ftDw9717Q75vJlH89AF9trBLoxtpcJ/1UI0XxqL0vh3L
Q8XtmI/OvJm66eKk9NELHKxULKRamjU/siDFmYf2CTOOyeGnaaAWhe74aDlTdexipm2hlcGJQixS
jgy0zZC1J3GSFtZbqoR4wOlaGfGPL1lKhAjNm7L9RHfl4taRBAgEkXgJAtoWbu1/RXMrgVZldWFA
BNQBSwagfwdkTjOOv/zc3WJemj6DoEMRBf9pE/nEWsBWlDsw7upZFTVH0HpKfpFmuPErz/1DSuGQ
7bQO0AzLM/8kKgVUkgYXAkjAMH5cnPpWDx7bMaUuGt6NILJea0dPGCByIjBj3XyFj/HP1eWvTDgZ
kjosFQVcwWd34OA8jPaHbclpD2Udycp8tW6Gjw6U4SE1+39JR58gV0d4B4P8DsRKnP00YIFr0wF2
3CK707Us1gRuMStNsLfP7V3d/RUUjO+ReMQvdsgggCnJSAqD7z1NJFQxhiHMx7am/gXOsBPZ/9JV
90Oqav5elljCEe8U9zxilZQEGPsK+Hv7YszSjz5pdmgT01c7GT5h/pO5MGT+Nx62x9o36z+9KxjN
hDBuJlJ7yiTExptBHa3AyaAFo0Xq4JLOxkieUKe7L+HUR9uUFcFe8yZzE3magT2sg46dG595Ek1H
e5Lqak/exnDT6q3iyF6k9msHdOm5YJ8vLVvdIWKW5Mn7xpEfEUnuji+2MNmKTStbdRpt1zlXnXoW
dU7Qi6UgZE1fuSnIfiHI2D1JlTxJTRob2CYaTJGqe+cxH1kD5FjV7BgNo+J1Tcr5elT0t8YAf05k
2/77JGYTm1wTbu9+WEz4i/I41Lpxt2qJ4T/Wd7UdtjRM44NFK+lAmwmwv9vbh7IDscj5FceFQtYf
z6BLHIjyzlSYgrEzh7WdwaYWpek9NyP5aFKU7inPLGZ6jvBOKmsjeGvMMq3cuaaZHn/GEYzuKdd+
YkNjRpcO1K4R9JORI/IvCQR56JnB9lZ1tTR8vGXTGTeZtgCSzRByV0FAciu/msZonvOoqkguor/p
+o3z7X8OgtA5qRyDtAkzPweqMJ4w7eKNTiQY14bA42nyvtPK2GixUFglXHM7Ecp7NEzi12Wapns5
0ZjzRa2OnWP5q7QhBDFSPgglDYKIqUfjBakMfYVEeHumX+Jqt9AcHFu7poi0t8yLq6cKI/bOVwKe
899vUJn5xorMF7eQw8YPMvktk3SHGlnbO32cH30xfyq69VxniXXUs7w6VyFzXMOQmNSc4SmeBu0G
pm6/XHPcLmTAmko8fQoJyIQll+HWxvES63c2id+NY9hwoUDMRjIZKCM8GMfUl6uMpRh4zLi+KcUg
o66nVzkgvDD8xP4MuteSINI5I25EUCm1q6XbxXmEC4CUSD/LYvpfm0bsPa39wySDyLoQYaFmsbSA
AHzWgEvlsZG+JtroIYvCdhFD0r8Dygru7JVAQ5Qh5ArN1h+cVoRRxPZ0YEyVPufFsWmkf2pGFyeF
roGoiPgVSkmHFObITZTAy7EHcb4rY4IiVLzL2pxov5i0xqWYlgXo3jA3j30vg+fc0BDAJMlDCwZs
NbiBvHGI8oR/y3vKqmp+h+iftGsdssCq+23avxb62F5pXvg3qQAaanXnvBGluC9IpsNUbFRHhsbV
ZqpxGSUlj1VOHZx4utdM798Tiqo3cyDXJOzL7RDW1ec8efxO4rrc2GkPf06OrNAKBgi8mxwkEU4b
RX/hpPWj2jsVQC6TvmuemI891LtdRnsMp34K8NwnpMTpAewraIClXcs3PMmAG4t4Xcy7SSdLgcm1
Hh6z0fkBlurOJXz/iMS+ONss7ddhbCSwkuRedc38zsPXyMJok6Nj/RXOK0ptOMDRNMmuttfCf8TT
6q2arut+fE4sbkseBP2iHHmQAdirm+f3ONp1c2pftTAFeC8STnXE/zg4U9cWx79dDDLn4kjr2faY
sriJNt1NLSHDABH2IQqGcJcz+2CEL7+LniFQ2xT/okfDVM3wikvvs1oy3eSp9qEo5nYqDo7f9evS
4oA9uU5+tgsxrlor8o6anouD9A2Dz75FLjZp/bRKzAE0Y2xvKk/k706p02KhX18qIgxo5gY/OicL
PY6K58pL740n9Y3ducE9MS21r7y4O48iic6FEbl7QzBPNVtmWW73WYg6Ynhb5OfBIz48UJzDkujD
iTy4WW6I6lvbCKOS1yS1tjmR82RuWF35YKYA9HgJzJ8MSiHeNi/KeiVXUqFviB4r0HBbXnq+pYFl
PBV1qj+xAzdEGyomo7ZN4Wc3l0UqXpRxQ7IKhl7I/MDAgjjcxxUgcc4fyKJaszlbtWrOVcJZXjTj
MUKAv2fFEa6MYMbwlUDKMv5ybvyhOVMr3zQXTRY2vNehya812V1H1iaA0G2TNh+BrmeWWZzd5Ges
6vRhIDLwrGfaFatedvOzXHGGs+MrnS9gaLkeX7I839v4k89GEsIMKTRYSVgRh45dOacb9t5kzCjL
9k1FO7AkxU2B57xp9WQclRM/LDcVmYGctiDMpcrHW2VmLxFQsZcOqBzy0uC9W3zJ9Xs3gNGJqqc0
IfhXc8GudQO5koCit76gT+IZBzLp2WGqadPBn9xHGkudgjB5xhVflsvENxXOl+O29VNacbSXReH+
6LWxtkQUPWejZ64thY0mSr7StgtImnXLgwJ3/K7QJQH1D9ZFAQdU02z5nAGCzhl/HPwgku5KOBGt
v4JsFTssn/k0aEo1Kj6jhIFM/qPaudy1vobIiFBqhOGhnzMZkiQjg551jmh8D/CKaL4VsuJOJ5nJ
yTzz3MbDhPGDTyId2+Ed4wlkIfQUDJi84X3GOCjGQE94+DdmFWWP1BDlpi8beNbCbQ4ODYy5dxBd
l00CWWPjlEa3CSK1xojrvSybjNbuaILZTorhvS8QQ9UpwUvkAuFtcQMsOBos9bjNrzLkdGyXKGAI
V8kOuYr1Uxb25qYoZPVFp+oB/96H5mgHavGOpRWHgrSlfPVbounKL3PkcJe2c2CE64sdkUIugpRc
Q7bV5YT/BSnf7Ji9KLJB8Jja7x1ECM5Sxi2s8OK5mk2tnhQvWpCJs063No2QbmO9/hNk2nhKWkmG
UNVUZ1PLKFQiHQ15Tyi7QrQHqMm4jgRq0GT3iJdOtXSPyNbhN0ndNvT5Y+va6pp2wSVyh5iSUiAy
Kxg4a4haPA9ttqrq4qTT+A4kO1rWWSebmLar5zOjookZPPnEOwR59CUtL3hrhQcMi+UIGlERvk2D
U+7eKPJL3C2ErSMw2Xae2V9i4rFFdI/iOnt1YjC0ht5fa3OeBpJqcG8i2zsSy/phNLFxR8dyxnBX
Hy18qa9eaWB+rlMGMnW0TUbQEqGfJj8DtJZ03/tm+FL3Y08qAqSdBoRO7amr5kTykQq4YL4XhJsh
1GgvgFnB7JPWV69n8KrL3kKb1TKC0CErloSLHjIBdY6DR35QKmhYYLBxJUGLyhpACOrFxcma9MAa
CFX0MNA+Ew7j4V53XmKl7lFpF9+BCRWiNhGkNNFzZU05mIJMfJZVxADHc/5YjNndMiB1wHJYxTvB
HoNwCqNOGFfaVPq1YNRyRY6nTn2jXVRZb0vaUp9eh7C2VnFyFlH4rugJH5jg0e6jfKfn/JA02Jhq
q3gJldk+Wpq/cgoiJU3WoYXe6N+t5qO305gZtwas9IGp6dHBDY4cu7DedN9Kdsmo0f7PGF4Dp+YQ
N3r5c08wQSh8CdYhfwVVYK/gYkyUr1AIGWrbO/p6mPjDizQ6/7nwqmucFVuaVs5pEDTJxmY8JA5H
OuLwQlZvemTtTLo696HTI2oC+e5KYd+Xm+IYUGUpuurgVIKeIWfNPNEJosJ7sFZVT1cTmeVlNJ1f
Ni2ttWi196KeBjJKaty7djQ8GE5FGAUWQCY3LSIipsmp46P7H/T8jYrvhlWJiI6kxWYX6LBxEF4e
mL5bdD4i95Ka9d1DAqF8M7r22LWeFP0MHI3aq9eq3SQde4c1Ld1ZmuVd3TY5I3Am/c5hZyo1sTE1
G+prkDMUGWlOljRVD74RB3u8jeZGy8WrOeXsfFPxUONM2dqY2RG8GK9uktSHKMpYMBgCLcNYHZiK
IUYkdXErwim65nbwzyYJGvDW5VQUHKeq76LQ3POy0STY/wRfIC2XIIcmRMIsMbzPiP2NR68lB0pP
8hlckLvE2lGHIoBIWLUPvv0IdiJ2GwVjgE1NWoZmo0DyyNNVTFU3hnEm0Dv7NICircfR6LaL8Rpu
onHKanJvmOcBrnBbPNBFWh6YRRvArUCTwIIx70lj5WvcfurQabQNxx5KN7xPAJ90UjHwlP6p7GN/
ZyT1c+t6/pmWtn8Ooph43pS4d4AhxeyEFpeE2KZnmb7Y83E3MhJ/T1pp84I0hEJeKnOtKfm7cJGZ
2CPcsqofgArkiDVcXxYHVOqnoJpVMOW3DIvoOnaLGHRs733Cjhnqr1bXKqLfkF5ltakdNSN6GifN
uw2iJSFFsb8nGMX+1tVdPBKBgmZITGjgVPMV1N30ObjUoCTVpRBxuYpA5ALvBI04LYKVLsr4ZA6G
fa+ssUZeOtlktVcfllTWQ9//7nujfZhkhJVBoAZqacFeqSV3mQGfgTUnubF5UG/g7hwcOw7fU3vo
dlmv60czaR/Y0ZjkmzoB8y16UbcJvb0x/1RjIp+Z6UynvqvlNuzmAXYS2udh2Qw3uj7g/hitilWM
nOeA3vbkZqZ+K/pEbZq+fCvMnpjk0rc+3Xo6FJPlPtZYyBFJHYnwdH/bUYSuuE2Hp96rL6wOgkOf
6MhtRZa+Mg6EgDLLyX2rOTkNa2vfDmwiXgOU2vT0Mis+QUkjTCgEcJSihbTInS9HiMqTWf5O6oiS
J5G3PO3tFb+L7mjQUDl5bQcVywye0E2nayOL7cNyFbEXGCesuQ+Tb1yGqkSz1jWQWHz2FUvTiZAk
rZFOKYgyYB5XoXf6Ne9Njugpp0TDiuTz0H4Wmpk8mZ6UzwT47LXI/CxdXX9NXD6KSCv/ubTcpnV+
s5oKa+9BAL6mmK6erTy40kaB3jLS4qrGDmGT0ayJLwpA9AgOGQYaJMyoLSPEaPyiMfps9c3wnNSy
p42eYQBwESy3fdHcHYLyVuR5W2Svd86r7SPWHIWrPnhLDMZgTH23yn8lue4xYVffx85Ef1FXD+2E
/YQxC2W7Cl2wR/Hg/8wuWTP1UGjHUX7MdTRPeol4h25c+ALeDzFz7J68OB9ulo7ZLE7k7BwQ+RGT
bXMydSM8ZbvcsvtLmgNZ8VUbfisHaHFbuR8d9LWdUO7v3qPza7Q5yhcTAVad69oTLWRgPFOZfSJc
fI8YTp7LiafoqcZJHkKeIAIteuT4idyeDGwEqIlDj5JRQQ5J8nnZEPmH/WYKvJPZF/Vm8gICPyov
uSybpGXAUcfW99LBjdFZGhqk26pt/5gcIo919KDARhwybWgPKf1X5umdDxKbMbOlaVvBpA15tYEL
EiMjanaj2KPEwm0VEiMvOxLpaoQ7FHg2jW3lqb2egkyLbc0he8DyDw5t33XWMMar44ASiMnkwf/B
BBU8Khpc0PD9Ys84AD6GJP5WODSUDQvCA12w2u7N/x/T8X8V02ESvmn+h4nw/4jpuCZSirZJ/sc/
4R2zQfafB/1DXPCD/4KBRjb9HMdh/kdWh/Nf2ILNwPXnAI//BVrQ/8s1DINEsr+Yhfmf8/xzSofl
/peu27iIuQNrqcC3/59AC+bijv9PF2/gQYsD+ODM3AbL0We36X+4SRv6tDWx3pxLFAokm7Ib5+0+
i0zAvfOcc8xyZ08XGN8615aNGxv0a3WC08aM2YDx25kFR8vGF6Pk0DBf1xuf/VPRsGLaG9oxHQiV
u4fUF19KD0GtRWVzmSdesVX8Ye2GwrVEzllD8emCfkeBgyWJkHQenl7CIcK0RV/NbY17WNQJkp+o
vswAvrLpiUZicLvF0ptRPU3P3WgAfpmmc0vCx8rN3ODIuNxZ1T6+eUNAG4/BhEOi2zQB3S/UD9k9
y7Zu751qwi/f9eFUEjaC6C5HC8iDy/BHVq5Lwyi8TPR2raTdsZ4PVu5UFxuRZHDhfMpJn+7pauEZ
mU7IKgAMNxBciz5VFFiH+MiYALJizeQErteO7k9AxYZxH7QLccAZwYgMe1kE34co/jYSoJDYV0iH
qPQ/lvkSSPxG6ViaW6mN2Va6cbNilKytJn+WQ9mUNXlKLlrVvVY6rTAVOkQDmOMOE3llVdmeSvVf
buo9sSAxjyqLNklHR0BZoOXi6MGvCA01WFXpLkDpDL8OjbWzYbbd3p+2konMHd7mNkGnwRq0GMW5
LpNq4459eO1DSJExpNdtWnsPHtNSakhVMI2W90YD0Z8YVYoXjFfsTXweWZi9IHFFqmP0HX0I6hbx
lBrt9C3Jfar7P0NAl6QIddhlrmK50uQbSe9om4v82emDTcWEGPGWJOpTtfF8Jtfp6IphO3koP3xO
/7tCwY9OtH44xloOV+lx9Mv4kFcsWfBQvjBxAcirtCNGsGvRVNqRj+aMucA4R471p5uKHgSiAkhl
8PVSpz+ALqO8wk4yGvtB5901OYmEHrrgXdB6HVBvwgRDG8h7BDF0PUXleITMnGyzxnicwNCvCaKK
X+hHUIkRqG3W2Ao5l1FSKqXddZMPM8uio6N3n/STxo2FiHmdE6hGuGK57Tm99BKcu21xzqIG2Hec
x06lZFmTP44xgv0o08f71LO0jjXnFfMlr950TmCm8FpZOvqyQWEPNsAnWg1Z2ynCe5PWpWI/85ue
T9xxxqcKGHnr27/z0Ci+YnmUtXNu7f9J2XktR65kWfZf5h3VkA7ArLvMJrRgMKiSZPIFxiSZ0Bpw
iK+f5chblfdWd0/PvCAjgiLBCAg/5+y9dg4nyetXBhN1Fptwer2ncC5YyPdkHcYxdu44mHdt+RBW
U7wr7fbgW1hLaq2fjqawV6Y17RMSjHcOeqQ9Odc+7QaILKyWOx1lkR+RHw7lb2dE/VnGwYT5FeE9
izlKLSpnjBx73LGy2fczoZCj2DFe3hHfNa9zgr9XXYH6AbOUvu/y5FAx/l2TUUsgnU7hK1I0Vk24
qzCdyR4rJYXNkRDr9GIa8dUcKyK31zFBELf59K1rNRY0FSgBQh/MXAsfMYv7l8TDTal7FNDesR36
emNo7k2Z23cjGGe6Ar48VybdZl8j76Ws9oIQlPUNktBkHfMY1LjuEwb+LQa8iHGmiXYhWY2B0W8A
gNI9ioYtchxI8QybGIljOwxyQhRyBwjhPAPcal81GbFQZyTX2hTxM566YxN4u5LfgYXjB4JjREoi
282ZtzXBoRAaK1DE+Pp7SGaxVq+DHFWVHTDFa7sckKY89X71CS4quDVpMK8GibfRSQGkwpMkOHua
o42p0wMIGLGt6wayYItrqS9o3tmw4LvKa9aZO1w6LcZzlbg7aIvneRZXKw5AUYiq2qZ9+8MmeWaH
F/grru1X/KrN0SxYiMVmdaWGj9f07upNZOrVnoVrubJtMPNc2jZTLI5R0mugq6f3yQa361bzIZBu
e8DVIPGPRRey08+DJI1NGuMNsRLmui4GqDhpfjIbiUwTTmNjbhtMAYmrl3syRYm9mMIdbcDptl6h
qn7G9APKoVUk7Nn7HBh8laQctkbQ30RDfVdDJzwkZfZZy/gjoc1yDmSEKEYr5C6aXtwuxUQzeZDZ
cBABysbr5szvTdxwvjTKrWkIf19pOjHFZgofNc6GA0OSn9NYEqGR2hdmNNOOdewmSzDtSUZ1W5b3
9ZFby71ugz4tnU93eBZx9grUMX3ERYbUx+GuSbJKyNJ2+OqIBLkvEvkQOMKjAz6CoSOcr51NbY06
BA03M4QUnHZw0stxg1GMz5i40z4wTmSF0hehB5QFob9xDYuQe7CEdDXkR+68hDlNXz0qDmXbclXJ
byfftPb6PBnEUujPVnvfW022Fei4mUD31XYMGRH5PwxasIY/gdf1BolSyHrUyzy9NSO41BRxh67C
OeASSGmPYcvpVxvbsKzftIl8SitDIOr7Q7DTZYUnMyitbSTGbyKaX2O7qtZ0OjbG4DTI3Pq3ksnw
ttTBzRNutp5FKMhvccHEZsmuNcqdS8YUJz9JxY4BwNmIcCFO9AfXBB2+Wq6JuExonzg/0i1DgXbb
MHPe2J4rCaau61saWslqCIP4MvjZ1hnk0csps0tjyGFa8LG6NQblgjSLKXGZQVQmcpIWdaKSh7iY
kldp5Qi8legY65Q7BTyWPffaKwDjE03YbpXpZQSJj455TxrNGPrVTaX0z7HTHqADFGvGewJFsP7c
6/LVigGSTC3+SWsx4UZ01VPrI0ILIBrnVmsrm1l5CurIyKj9uJ5jbj5i5X8QnrwbOIzQjZ/1Bj2O
HbfaBxwqSjDtydeTa2jJ8DK33a3ebTJmMScfSDBDXo+rzjS/phUnr21iuAtDlDxV0aLZ1NHWTg39
UU/15xwddrWOp7+jldpbBoY53QuvJa3sFl9I4LYFasCRzNqSlmyXDTtdI4QcYjNSmfYtmJm6N5Mb
n5jdfsUd64xgLg6JBgvGAXdeW+Amp9bTj06Yz1snB6NAz7dcu7Zh3Bk6tkQM6N9GI692swul3TX1
4JbWA6GnvheucV6lqES1dJOzVlhHr5phkcjaTMi9Zq7V1HjPrdNMWxJZ7NC19j1aStGUmGRdQAtp
7iQnTi/QfTqcT6ecj3qGLdvhbr1hTsIVzLNubMAhEMFj7oJVSOJdnLIipf14X1bmyaHh7uskDaQ0
RXOwmKxDhSAgadu3hnNopWUcKEluEz82z/rIOHtw7M/G88uDALGKR5UEGOeJ45P55KAnq0no6cYu
85Mmc2+dD71x5OZNG8XqNrUZdlvPx2yb1AcL4s7Zt8gKyHuac41mfoWp1W5zQ7zZnU3oRtNuRgwM
1LbjJgQ+AHXdnhDnMIGwIbqOWuhsLYSljHxnCAZ0FUJ16cwwxmt6e7Uq+200OVaY/56BMCSbPHXe
Cg9/8OQy5uiIv9yoccF+eUqEkaFAvCpBROcO4vt3Sc/idHIcpl7g2voEW0+SlY86ArNdDtz8ZtDV
9Tvz4UnYldy7aGm4CpYPtYW938Q0lEpZP+doVkZBmJFTU7ezHEnOul5cko4Fu4M7aD3Vm7q+13Ti
5LPCjchwni3Myrh+RZ1AI3fvDGoMOOVNvLX4yHMQUYBf44CDsHyWdS4ucxBfrXx+qZhycRPW7DOZ
P+j9aq8tD95gDltXONraTdJ9GxBq4ZdBcgM4/seYIE7JVEa7GOlGg7I/20YnbliIXP1Itgx08FAC
NVtbfbbz4r6+CCIhrm19E45IKxGw7Gl7UX+4OGlp7rzM2ciqmhns5McsCoAmgMkMlBEAVj8RbAgN
xM2Qgghv02Zvu/xyhzmHZz6MZv+9xYYNKP/7hJea2Roy575Eo1qaIbRiLqMj3ofQJ8BcVtFmhvvE
nl4abU5vaeCwQsVr7YRgTL223c7hW1RN00llewVUMBQOr41noycxua2aCDe4NH7EpI7fZ0Z+btQg
i/XS0eqIm28qVDO2gwr6FLUuM9xQfjAw9i7QLXuG9skqmezgUUvkZ+a39W506CrG2oMMm+45ckS+
j6PPVhv1XU+T/maek3OmmWdzOs024/20/+47ubxSyuizzzSqHtalZNrJ2hW8Z0Mbsp5fJZ/a+5SA
1BnT4me41RN54TNH4aob/Z50smvV4etAQ1qDNTPNXQasCI3xjtEnh5JzdPWhZFCNmqYR8aHyekRT
RLqiWPQ+TIFQe9BMQuQEV8Zatt8wrSVMKuhCc5JGTCQ35sRxNPsPbtTfFKFGww6666F2vSOgmmlP
IiSCQNAFPtTC9zxxwGGgwUi04tOE5yakwald1TUr3ALod86ZTA28DYf0dpzGmzCMrw06nKdO0LXv
Hf7+ytCaE0ouuB1E/GWa5WwbpYpmHY7ElrN7M+vAy+fMYJjnrrFlttcKTVcPZV2V+yGaU3kTpEgM
WpXbjnf/Og7zd6vK70bd7G+kLc1dbHasZwkxJLdXLaxadBg4rB3uydtQR50TAR43pYWqgSlL7jb2
TlDcg5YVu8aZum3hAmqUFXFrtjPu+zwctgiXXjorTiFpDMORYMlh5RsfrYdOyXHznwlSaZrBWHyl
vJoU26wyVcctMdujDOSTnxqQW+wF8sM9frRcsgXb7qZAvLzJ8jpbW1bA0rIML1XVflUCCXAZdVsn
cx/J7SJKBTfKNvUMfTNVdAD8oqovdUKG04AS2CWu3Oc6sBttYe0MXRoXurtNp+trqTJQO8JQx8y1
t76tQzOJX2DdwCDQcJ5puvkYKYRqK100RUBVZ+iqkcKsxi4JPSH7xscmv1pYrO0IlBVcIKq1s65g
rV1FCcMcb9UCUsgUz7Xye2ffg3i1YWbAXsYFr+iv9CAIJ1uIsIoNqwOJdadeX+mKGxsrgqzGnJxk
ZHMlnOIbsfVfs6LNEuVNeawAtIBoWfm+m4pM20GtwW5m4yHhbNMVv9ZuINnCBDEU2VYoxi3KXtR5
PaeD4t/ijlXRF/oLah6pCLmBYuU6QHM17ylWDN1E0XQnphmFMM1TraC7XKdQ8S7PZ0XeXR4tG/IO
gr4ATy1auZq0+7opk42vIMTLpla831JtlqdcvAlxMWkOF3lmnn75ejLFOSar9lYIkexR+il2sH+H
mCc4Lv9bq3Zh2VQIB09Y/n7vBOFiSJMyE4iByixaIn2WR//V0xZ4dVlo7dFVO6jnjn5CnlaCrDgu
T5aXR3Mct6lsvvTGKBDv6JTeilW87PHyyJIxbi5T2/XQrEkBUl/FS7XmsA+PmXrTcoU+Xt4fK0HN
DlyO1EvFfhadwkD74LhOfXTXdWBkYNTbKEr17qAMD8jicMqpzfLIV/6j5VHDx7R8R8cCwNyaTRBv
UEqajGHw5tAz6U5WG/YrqZfDRutlCEkmAaNsqZ8bx5YClI/JDnz90ODrWDKr5iGSp2UzdinY7N8v
Su4oHCVGuaLWvVusJIvPZnm0WHF+v1awWj8UBNWKf9psFodNpklivr34aRSq3eYSDlCDAaf7V55k
NMDu62VMBx+X4u+NoRDiLLJxLvoguT09RK9Xivho4K/0O41siiVtjYxQLFis0TmgK5g1Dblr5HIX
ANuK/tdTLcUF5vdwzu1+BCCurEwpZ+LREN97RUvXFR+9BpQ+KmK6VJvldSQ7ISKiWAKvV5T1cgGu
E30MXvyfFidfkdlTEO1Gclm8TOkCb1+sWpoiug+K7b6Ysn5vFqNWqmjw5VjcL6/z/ycnH6vjgo5f
HFqLY4vRV0QXD8Y8U9sKZI17glkE5UuR6HNFq/+9IakEZeIveL36yp2l3D2Gotsvbq86xC3WMy9j
Da3cX40i4heKjQ/S7Kl0OO4SG86MRtAwIkVyDIg3sCBnYAfViUILx3IXdc/+AFcsJiNpExn2G9GP
HYKfgb7ILD7Mmu6sm1jHAU1WINsjAYtIoYJpZPxL7I+jpTOuuxqBihN8B5t2jxt0L3Xp7PrEeKwt
/2XKi2Eb5DstTqJ9icYrRn9EKV1jGOhsHUyG+Ey0R9s36+1IQsxaON7z5IQ3VgKdDRwG4YnR4O/y
6TOPUel7nMe5pEuXmNltxoB/R2aAfhgKckoKigYiUQNzg+9OMzEElVb2DI+kWKEIwl6a77re76kv
sOtBmnosK8/ahHn3kyVdf+wdVqVa+hynpLeKhOulvpcZCYu2wyEoVLucyQAi70DuSCTvr0nJr/U0
r6RLWV6sUSvwOA3kCzYKU4sQU+9g7RPC0VkqHtannhBEfCWm9t3WiRTAcoWmGaWwFYzBRg7I8YUv
3jWiY8iK2DiN0FZ+RsFFKOKqF6m2Kwf32PqJc/KSxkAR14iLWzQw4OWzX8iLbErwgSXlmc1fhky3
7u/aPlq3Gir9HMhYz2IZMNlLaRVPiIzmvUfCK5gVyVyaeGMbf8IMGK38Lv28W1muu8tOedEQCpJh
WIT9hGbFPLqG8b3HGYmIxHRRa48kTQ7PWNGaJzpZK2EOe2LxeoRJoHHqILsfQ8cFaZ+QHsL9rfaJ
fHCN/lU6Hsu9mgZUJ94Z2GRMQlXW80hSthv96GY3XlWz5kPs4sPQwh5TxFD84A1/Ibdi6xFH4ndm
tXKtch9K81Pm8jHGFasR1hGSlzYH7rQZe/qevuHsO6xIGW0JhLtjvG8wC6e57XEF77kHY3fc0n6/
wswM9FFsHBnoewuL0N5H6bpuwgb23RhiYxGkQLMgZ7agumsS+oY2HwwkMbiWqexwIKLyyG4mO6k3
Vut/o0IYoaZRYnasEeL2jV7B2zAm9iYkIXU90GFkFMKtBAX43YTSii5Hqx8sdEvmFH2TTWFiL29o
VNFfXbdFhHj0rnmYTf7w1BsuLMG/zxaYDlFNsAlIKkV7thFK7mNZRKw5JhPt5sKpxdHlAOmZ8h6L
kfPdzuMc+M1DmWNpHK3xWTdym7Ci7i3QevQq+Hip7TnM2iSic5Gw8MFrHkXFdxJIY+pwZ4NCwd4l
nU7bhoqx9XDpFBg9igmdlVGrIVQePM0TexpgT9gZbpKsDCe6cHKt1CgjQ8aztb0JVVYOp9bKIEjH
zGld2N0P9l2VoyqxcJao1haKdEhweu29h16p38DNKSjPnWtlIjl0kkDiuamPk9DCc528TaDQSDh3
sFpOK7guKHGizLg3Av1VJOkbje2CnF1kLAMCbM8Iz1xbETt1xLfzxzYd/NSR0i4SaPujalz13Huh
a8YA8MzmKWKwQmnyqWn8G0S4QeWoOWQp1ptWt8TOy7QPxwZC5kr9ZzO0awU4ey7jYd5FJnQx1kZP
YhiId04lnYIghSBo497JAwxAiGDo93EZZj0doCUY2pWI8uo6aquMULQqEt8GtLt3+oFMzLbkyAuq
2kH20YbrVBPvQLO+FcDdUrfrkJORzhh6NYlCdrEuUphc8YTraubCbmJ22RYhxLWQ22k8cAXvI4nP
AM+T5dxywYJWgGKUoUPP/01rkuISSNmzI9EAiKZ+NmcilTVL7moEcvRn4/l5kB6kwMCks0YkW2OK
23KyaNGau8pCfJYZ8Y0d+8+E2DekMNnm3gDAQj+EAPopvhD0ZlB05WANq61LyH2o4RJKAlwdmRRP
LDxfsA9rtLGwcxI/fypRLMuuI9MQ+VAcNxA9/Jc+QD/ldJnBOTM8R0FFN9k9AXumGKl8Y+9O7iOk
tu086Xsb0/QqYR5DwedAsQ/L9zKTLzWTA4Bn6Wpw5TuUFZO61nhoYSfTHcEcVAcofctwgKbfX9s8
+6IZaJNXhAQJU+0CyAjo47bE0R4T9dryhWUTK98t5qqCGI3smb4mruSZVcqyqUnzZAF0yr08oi02
FeEhFvbtMLUroi8fUL0O+xAZF5jmTDb9HtUtEb1qE+j4r5dHSCYDnWwcAlDbwNjAFfFq5NuVyWil
11CgB3a49xhMeMZ87GMdHSc9ScZ0drBh/AnimZFfaAOkcO12PABouJDd4R59v7pGQCYJcDcIry0Q
x5yqzD6muj6xwgeETjY4pm8atyiVWb9yk2xZobCIFdjFzaQtj8vrNfyqPToxinosVLTvt3PPeJL8
piHoxE63cv9kCZ+FtVyPithQ4bbEZjxTlTLKwofHQki0dchN1YE/qiE/MXW92k56lp+t2cvOs9Hj
UQjxpVN5rsMpBqQxoM9f1WHprIlJ5Nwz22RrhyithNosj5bNkKhAjuVhgT3xVO5kpC+h1YjzUwsl
XWJ8VQpXMnmc2xnRalRWcb+lW/YZKrhEh1r85JRtg+uEp5R61Qo+5aGZyLhdPiM3iP/4tFw5D3s7
aW5qmGyKYa+t5yZJ0ZS5Ew17ELY+xd+a6NV2TV4DvXPgozNvRxIO93oODdCyRX5IAnK7JpaBvzdW
wVIRoRKt3OXh8pWJ5NjApF5I0yg/o8kimKaIb5HFfSfFqjiRb0lucxo3F/jR7u5Pr+ESgQU8gxKf
qPzEjMJ+NCUDVY5uQ/3o8kghl4598Twkwjpx5bROuQw5E9IVMdt/xAUhs6xOhioRCOLDNhgFsOmt
nN6MqiJQBJan5dGywY8FnHsoq007tDG0IW1PmGmJsrKxVpaKeNXafRG0kAVRYmLfHRFqVbVHt1kt
6+0uCFem23CMqaX+snHj3t9hkb5dUnrAy3yVE11SbutHl9F8r9RvLUu4IubYWTKc3LB1KVtG2gZK
08HALs5WozKq95Xrrg1BSLWpooh/b3zicQ5GSAlb4Ixd8b7m5L9pP23JgaNBkvy1AejwxyOr9p21
5XKMOh3iS+zmtzhq/qEW6ettlgI22KCjhN45IHs5dMJeS1UjovznbHOI4plC+rjLBxEqeEZGJCXN
j8YVG4/xNZ2PbmCIz5K8QvHGtLpwzrUFPpYREA3KfNT2s2KYhMlMP9XHvOd2TN7CqpT7HvVsrxBE
eRU8BD5u6uX/GZac3sFZmEBtYBMTgkXImxnnuD1r9aCk8Wt37KxEfUv4+KDKmEpzXABB5Wur4t6s
ReoSO6xbwe8RrGsVJ3WDP9Xqq8tTmyTnveV3xyX6CuEiLnlLh2k121woLVUL+lEdc+foqUDamclQ
xODJkzSFrf6HMKeHZE7a3ZJm5apcK3IkSq5Kqiol4oOeZwMkzZJlf3azOsaW1awWCc4IRof4Q7WL
pTo+m9ZqDkwPNsuuR/XrJLLmuOxpSf4zyWVmd3FbPkKM1wljlOV4zjYMZ31SZlGM65N1jMRh+ZUT
1Ps/fvvynDDcX/83o6oaHhIbsx3Z0d/PpbTadWHP91qfvkWhtReIdfct0kn+HHV0cYSQQB3NxG2N
6uKiXmtsHAkuUwhYZvzFttsXGUMm3odEI7nUNrxNMo4rXX0xuikQ45zcrBenDspDOaTWr3Nz2UU5
gTIQBDPDxaIsb3LvR0Am8pIM1dZTuBeqlaKaJQTofuI2kfCRiTAPGB+uUcm2a8OVnCpqt5bzZXm6
bGb1haGPsKT49NyXPR8njWgly1RgwFsyKVGX8OkmrqM+FdImK4vYMYpAOfRHmefpCeFgyEKYeXg1
vXIH01aJyLN9lTb3WrbL6urR6j3r4Kf9rVEYlA9hsCqoaTYjvZYVLoOLjPU7VhA0I7lymVkHp0rC
EEf3Oq0sQfu6hoXKgXyC9Ef3upIfFX1NpJL5g1eZr0knvovMu60rA/ieltp7zLM277ZzkyXzvK8S
MrvAC5wQ1p9bt/ru9LgdsVHjfbdbcBqocqZIkVvyt9A353UvzXybAVYtyJSlUwK6z/LSfR3b3/rp
jN/gUmJ8LE0Hu7nZ3yZD9lbiUGW4cUGuSuBqWn7Qjm8fJL1KHFfMrKPpIQv0Q8d6zAtrSDlTcXRr
FXkLA2TTZIJIgP7OSwJr5d4bJPIq3xNGBRFfx4yVcVyRK+JN9tYyKYxZpLJQ6YZj1UBJVDI1PB4S
82AAHhqxKzWECZ+xRf7AtKA4T7UjMOUWxwksxo9Sv3PcwP6IgmZiNKFGPCVrVFgSG2/Qn0Nbu/o0
LraJkaZHMXQ/DZ91fR3JexLuIFqVmr9bTkaazkhIyXYbi0bfD8LbL1cRvyFwGBA5FxQcTOaxno7I
ELiuTZ1xNbJZ2/lR4ZMk6+rHRcD4b3/JcWn//u88/yirCUt41P3L078/kZNU5v+ufuaf3/PXn/j7
Jf5oyrb82f1fv2v/Vd6+51/tv37TX34z//sfe6f0lX95sl1yse77r2Z6+Gr7rFv2Ivwq1Xf+v37x
D23m01R9/cf/eqfnUmzo5DfxR/dn2SamGNIe/vt0rf+dvf94z9//84/8Q+hp/41hqs301jNtk4CZ
31pPz/ub7Rqm5eIbFUSWe2gt/1B8Wg6yTtdxubWy5oEiThrNPxSf+t9M07Z836Hf7BBV8/8VrWX8
S7QFaRYCmzm7oZsqwUvtw5/1nolRmXZr2dqhyzuWEt7I6H/2z1o8INYPdwzNC6ozJPghs2yc1Qpc
L/Gx/uk9u/ulL/1LSNB/tRsw1wgZgy3vmUtazp9kp7PRNqia8O/XFY6CKTM9wM79D1ynnz5G7rBO
uGi1lbbtU+x+nY7WKDKZLv0Pu8GH8ecMG/Vu+IZhoeUnAlHYzr8EfXi2kbS+VLjQBitzkNkZKlL6
RGRvWdLFO12+piK4E7H/mk2NtsIrv66M3FzNRaFB+pLydohxVv0Pu2Xb4j/tmGsRgubohu0Zlqur
9+9P78+Ytgwp3CY4uEQwA9pDiU9b5mqUkXeTu46/Gkd73JRRpJ2amdaeO8EhB/xvVxAWUYNKKeCZ
CVvsgz48yar0b4wxa25cd58qOlprFjPj9vxuKE37BjbZH5sM1ckmcgZI6ZM3bYuBmgOz83id6xjT
oDa9BHVenccAGy5pWuUFYgFT7FL/0mqP0e29Ez7UTkgHbRz2k6DTqs2DdgyN4qcfeLRPLYi5NQ5p
HFsH5j+XwMjaLe7tCGVf2l30vOW+y0JyZvDHn11c9GR+9Mom2GnTR4AX02qTcjd2Wzc8BXLoKAez
cpNOErDb0fDwa8Of60Ru7WqtvnWTT39K7/CbR+cszXymt+CRrDqbzkz4noJQJjuv7wmj8M+6lq8T
0yxuMt0WO8NH1Oe4B094JF/HKQ2iqMDu3LKemTx7Z7qbMgBXECkyJruV5j/hFBO+UnFftSL/q1Mf
SBGNlyF+yR0x7ceuzzdzCHZeJOEmnZktDq1NqYlII+68/SCNYF9P8VeB5BCeq9jmhF0TcHRX+uFd
bVlr1SDGMFzfJ49FVv/AV9asW1k0a3qAmwYB+TVtp9VcxaD/JWDO0CHm3aq6tdvImzC390wDtZXo
Z2KnbHtnNSaNxubgFoTUG77zSOSQUBbgIyFqCX3JhsEwAA0nH755pjGjzlTwnzHMTtVY/xCGDtDt
zpjdt9DlTlQ5lgmzKnjxR5pflUGLULP0+27sbt00+zIYPALHR/zb5DOJJNY4rHT0hpvC/W5Uj7GR
A6GBpXxN9B+hBAmdOtzR55UeETYEIpimZoouuEzXTtUptiTtkCLHoppUWbajsF7nQTFe+slod7DV
rTs7LygFmoijYor2Y9NgcczFxxQaznpKDGx/0/CT8Zi9ToEDrFBc0trD8LVpkcbsjSzsdlYcupvE
rsgGCxo8m0OwwVPjcAkwm4OfWaeytxCwI0I9sf5hnKW5jlIf8XCJdv29ybuIcIkkrlbLa1Blfkwx
DfJcAfKqMbqKsHV2jRqMLC8haCDXfHm+bLq++Kac6n/6luV1cEV//MTvn11e+/10edQAJd4nmvOr
DqL7y3xwGO2XMIgEqiNqI7i9bNQj25zdrT1lL2ZUMJnvVNdniO2yPf/+RoNWw6pU1dny5WWD3Jg4
9OUhhwzjAt5SbEqKb7j84K8Xf22X72J2A+BssOxfP8TMrKAB8Y/NLFjr0uBWu/SnPZl08CzBZGzJ
4CJqojbAZauf+b1vXqixQvr1/yyvTsvOL78eKyY7tjykmc/ucglBYIRYyxZI6ZzE/+pBkDM35/DU
QuPHkNJlM21OHuBWE+30+txF0ChkEty1dNqHAWMpteumAR5yikb5FNsYB/urpJX3jDrhpoA+UTDl
uWf1/0xF97Oj4qsyKEC+Q6suqJATZFOfH8hdVw31UT8C2IpWRqi8ak1DWz98AD1mbp0YAYx0k4fE
AvYnrCuZhf5hqrt7M/Twhhb9W5b5W7cHlSPaxt5EfsaoK6wgNnj2bVRMwU1RvBm6dxkrL910CVnW
XL+HFak4X52k1VVghS+smPwZEztd7CQZaHbj0S/0eI+h9haoaHSa4bTYcpqfiAPaB1r70bpM3WLG
wE0xjGssyCmX5/q+gDoOKQTHGPGVyAmsyl8h93E2OiGBsLGqcEO/fYNB5Rh0ccLlAOllG5G2Bn21
X6UA0Jt48nBP5UTTRPNVQxBYc/5+r/uriPoS6Y8177rP1MVzK2JRbRpRJASfjf2279RNC5FFL7Cc
N16489q+39WrctS7HRATlVkWT5u0HL9NRHnTaSL9WWqejcrr3I6Rc+fO4WEwp2BDQqmzi/vPZsi/
7Hn+AcX/m6M1xYMm3fpgaj4lGbe6cIira5HpVPV0XdY6s5mz/ZP1nk+UByK0riZDPmJmgAb0vR1R
PLhND1PBhdIORD1d6Y15jlJEw5AKx5YzrHFSDMihCoogIHImZCXHr4NqyGTexTgwu/Mwgq5MTJ2r
qop+xqUED2mcnab+NLwKGw1N8qq+YhR4jRHtbkw3iaiW+lPu0rkfYutF9OSbozM0gMAhua/Hg1Zq
jwaK3r20UTMaMe0kQ/ww8/pLjED1qrgGfDfTlNf8DOYOuEgxXjKM/Ws6r7ezZoGTclDamvCGBnpl
ax0zJkkZ/QrHw651rSMZRofJMWFiTHuWGAd91m1SLZOrILNup4esN21lfjWZvJjmue7luA2niElc
B+e6ZDVzlOPXTIcHJ0kIGA3nAUyxN6K3kO2GZK6E0T3zmA9OcehF4h7Cbr51K+dmhpOYghgHWolL
tGyehAPO88GznS2Q9Ic8AACpNeZ7g3nciop8q1UeOnUvQnOL5lgn+ksvUNHRUCZFCPuGLM8W8V/5
GKxTv8YuroGhJ6jpTo9czr35QQrrYcrl6xBY3tplCHyOggRQWahcmXes/I4pkIH1PJYHjUkPVMXx
oTHsfCdqKEXAKH76HnrR0DyPpSW5W+b+VlbV3sv1N4pIOmN+9UGoEthwl9FL3hMfXcfcxdL4cfDN
cOXTddnggcVnbjGLSVqbO1QdrfoRcETIfGREbdLR6vXuPLe+wxcVM9bAHTul31FQXHTbfW5SLk1E
J66kdqo9WXHVnu5G0I8QO7z7gOEFGN+n0pOwQlX+bBNm49rTULAFRC4EEYrCKOzRxDDWSpqp3YD0
x6MhXxIm7msvRNdngZ2XEQBRFFt4OcpVbcU3QuQnF+sXfZlDNMJj6uB44Iq8KTKLtpTsCZR8MOfI
xOfE+DQMqrfKSmtA3wZTXVQTEC2e3PnsxQafYkBQjJ49TYn48kb9fRqZOgXfNByqqd3cwr6ky1g+
hjiDVgHwJ9v3PoshfykrSJ+oU/0zMd8orHMyeq3Qz27dLEO3hbk4v81qYSGJZXqzfGV57deXjQwV
USgIViurp5qbzCGT5uvyXUFFPEvVj+jluP3fItPo91j/1KDGI2ItMLRdkubF7Vz4DLZGQD5RPt2a
iFqZ5NBWqUllQtiHiH8WSCmairPRnMONWzMx1eugXdkpmgpP/+keZFlPN4zLXAaixUNj4/WpWvdi
daZ7GQxWeuVMUpDbN/RHMnMtZm5pAXnLF0N7il2Xv1DtiY2hbytwvHNVdXn7wK9sfYtZUzNLfLGY
2vX4JwSf4oqGhc3YJLTC5PsQNWg/0fTwwRNrCMopuPTuZF0kn/fMvwi6+Ku7/OJX5heJM9Fa08Y3
rbI2maKdGVZA6sHoHXO9vGvjGLF0YUPAApkDcunWy1NsaVb1U9PENXWtERR9eMWGbXHT66xbA9WE
G2TZ5YeexJiEkJvqpTiaJdG59I8v9mAAxBr1e5Rb+tHN2/ymmvJN5GktP+tC0VUfYpXnyS7MaGTp
ZklSFXY85lMyIEVeHqfGhXobw5AZBW6p2j92dUUfvB2KW/rVBHel0Nui+mBM9Y+4DE+WHXRnPyFi
zR/nh6AfJgKBPZuMUWI18vRnJNhHP91btEe3Xs6Rlc6OQjqkaBkntQR3XuqC677DzN0w603Zud9B
Fo5rEEkVtd8kb81GP8oUjUlcTafIK65ZagRAMZsGKl0BF3euiWLwSYcxpmkDtKo++1N0LDpvYIjK
xjeHr4Hm1y6nYV38H/bOI7l1Lk3Te+k5KuDNoCdw9KITRUkThCws4f3q6yH/zLyZGVnVG+i4Nxgg
RYIggHPOZ16jzy+ZRZFLWyZDSDLUErmoBhZwYhC0T6YSf1rhOCwpnSGziingjZLsKpDnb7MYD5r1
qccUKukX/sE3CYUBieQBdWo6fMvwHuXvStiZLFJkdHQYAHlzQu5bSaRTTf7z/PGiWtY0yB6b0ePv
JPJ/e/9/fLFRLTeFZ2XnXQE/JOJs682EZsF9K5bpef2PTx9vqe/ve2z9+ezjY3+ePrb+7MqEtuSO
Ga5Fjz0/dsD8rQmteael1muB/uhfes6Pp//7aybCGQSN/+FzFRN/rCPuEKgzsIX7Ox4PhpxQlf3z
/I989F/7+vP1sWz9/Z04eKOhr64A9rQi6MDHx//p76HaWZL3eDU1dQgSf/b/2F/Xde+1OckeoVJL
gfcuWZ1WGhP1YxMp2BXyyJdsBmYqB8k+EvKMwFPJrrp2WyAgIe0HobFsLJIhSpLirZIQXHEOtp+K
txm4FVVCD1zcIUrCYzwCfq1n7mp8FIA+4ItTQ4fYTZ1RA0a4NT5CyNnOvDW1j3g6dPr7UzCJ2S4W
aMIIkTb6A3J2W6lRXhJRUxGNJ5XONOAAajYAztb1DnPaWlqZEKm3RoZIg1ifjQl5dTWh4ltnW9iN
2ba8CzmLCmuYFOnOPDRwhWpxn2D2hlQGpjnbicOzQyxE/MlaGu1coGu1vpCIz9s+F+btY8uk8OsL
BdXix1Pp/lcUAdYNwcOqqaBBPF5HQWzeKvoEsFFCLitXFlXJkczaW3zTYTvEOALMEzlBg6mrXWIL
hlq0BGopdGpFl3EvD8Jte3+QqF00SaihDFxJdjSoups9qQJOlWQq6xDp/I0cHoBxjJwjdkg6z/KC
ouaW2XTcQsV5rmTNYF7mHXUoDNtUGAYbJ1LoyplOHcgob6TpGRWG8e6+VZe7GZQ2sRt9PkvFOMjS
ZD/o4HZYDTIHkbpBZFHbCH27DCoSvDkDt4VW/20BCuojqAABtkn8CnUmXjyANWJmitvH1uNBGSZx
a6HH6sjwc5Dvj31qP4LCJejnVC4QlQWNU060A6nMgJkwLVqKt1zf0I5c5siMuZNkfFmk81tDq+s1
TWm8iXnW3e8U8gvqlCqN/j+vRQallbEBsz2cypyoF21vFS0J3v7YQrAv9BNNhtctybQ/5HbbDR39
NGRQtnh0KIs0Sa6zpUIFxtUi1aStcf/T4+9A4ZWtSSv+LoQfyfyUeBjAzUNA0koySjD32PiMIHg1
GMYjg2QrIzO3fWxlIVrisRLnnnUrd/Fta7Rwk2LA/2C9NAFl86y6zjS+an2YPRklLGigUH0fktm0
dt9qBTzZKEGT4dUQ2wpXV25UePAv2hr/eOfj7Y8HtHcSvXumApv6DyCF0t8sdKBZieP7eY9u0IbM
+zkEBD8jT8WD1GHAMksSoISmJBFE832OsMt4PAhxCDjunzYFAf4ZWXtud8L88vhDd/9IkXSIkP3T
Gx+bj709/v54asAcBQ0HJOLf/vDnWx9v/vPUaivFVTtC3j+v/fnSUmlu66m7Kglip3Ydxek/HXoZ
6qQAKojBP8f351D+HF71OPIMrT4sSXTNefwF6tfWUlG9/PO+P1/751D+7Wgfb/m3w3i8+fG+vo2/
MkhF0ORvCxqTIusu4EOtTM9pZ2zNgTbmvTPvgrTLDwUF56VSKq9FpgpPSS3neBNTniRKj1HCibSd
FWHxaCBOilrPBi/ZL7EWSgekFqOh1jo31zJg95ksbyk+HkJt1pdE9dHUzvswuTaGiDVlpAAiT79k
4lwPhSeLSYpMVy3gkimMTjWkHluKMFPJLaN3M1/EaNPZ5ozU1zCM81qNZRGnYvrFuiwt1M58C/JJ
RFsre8UDoVpQ3SAdVXD+5SmwTw2ZSaMhHNQQ+fEF6RDOE8THIH9H+NS89tFHiaoqokLSHjAnsqL1
Uqhh2PbMsxgb3CkJlLnxQK49BPnfIpCHZEXzsFWh9NtDp3x1avNF71td3SsdWNMCkGzH5KlV+7cm
MA/A/XXkrJ0wSptNIl3J07RNNmVAiiLNYz4PvKCQKKmadyyqOThCF1nnQAOzWCQTM9HNpAEwVm4w
hRvi/gBTZhiPAQTtylI/tdJqnUocVjlD8CQXqUYFPbrhllEDDRULDU2rZj/WvAR6cKAaPDqS2sSL
GbyuIzfi51A1762oSb46kVjMKoLy5eucaOH51qQLE21vn5tkNwws/4WaHPpKxrSmHvdCHzz1EwUd
hrK6zpbziAaYGUO7afX6KFqtV6dx6SHfnC8xDBo2uHWiqLgXAOosEhFNe0vVt6OJOVZRyBEF6K58
at+TQDe3A/yB59aK1y3ly1XRJ7g6gaEBCoTBS4TdliOVuNsAsVfRBFTBTzez3/eldpKS0AeKoWNK
re8GYZB2ASzcpLwp6yzPRzcLInNTxcOPnIegwvJQ8Yizp+XY4m1M7QzQsEULPLiBooPO19i9Fgor
ApLCC/BoSUmJPfEmQntDFtvHNQfzYxS/juUUPXUmLX49v1HlQIvQ0bpSXhZT8qtGZrrHodiyIfnd
K20KRb5hkU1h51uImfsIPmpelw2fZH2oYeKUm5oafeCbuYK51P7Vlvv/Td//V9OXhuj/2vVdfX9E
xb/0fP/6xN+avoj1/JeoKvyTVGi+ukq7bvhp2v/7fwRJMv6LPFPSUA/7V5EfFIFEEW1A0zKgasqS
9Y+Wryr9F+1eCyAUMoSWZtCR/nvD+2+91b869TTA/0Ovld4uekH/3OZEU5eJkeOil4RtHAaJ/9pN
JOmrOnAK+pM0Jf0yBYM2RHCDOnmmyVDG2d3J5B/yPmXc9r4eRiddAAQJ7LWBzX7ffDwk6HWCiWhM
p8MPdf14mO+GROP94fG0GIFx2HkW+SihxUuFavv68QAksV7HwC7+evrXa0LOEhTUG5pQf8cKxf8G
IFLvUkKBEVTOA3pXJlRWIJSBwgsq+eYMPUA2tbjOlY4agFDfvCqsAdtoJjap0SFQLep1bfUExjNe
WNGNwYYLkAN8hd08EH26FQ5+a9526AI4+ThiowV12VfaTnSh9Yt2acFemNJP687xz/IKr59702e6
E5aEXkJ9V24Oj75P/aA1PfpAYVWeJuj0vmBwTGFiAnmxVihEAccRgXfK1HTp88YQIAEzjbClgQXd
N5saXO5f+C5FGt00Furl4zgfgKzHVozoOkVzv8rCGXsjHqQZKz2RWXTsYR/HIJZDVvd1CscU6Mi6
Qr1geUc9ZqUOZ1hfme1HQpQSIUcgto2xksvBKQNA5VCRbM7PuFJD9Xy7xZWLAcZffZlHNwUOEC5D
42Dayh07+efhgdv78xQVh3zt5kNyHE2p8x+SUo8H8Q43fGw9wFWPLZjI+jJDadi6e/w9jvzxYNyf
Pl4TZoCK403V7aS/Oyw++kRJ0vthupCFZXZG7hcueeoYlMtDuBpHhUzFlVCbvsja2cAuDaMXF5OA
CTfA1s9FH5xPL/iS26O/4EM2dvC+LR1z+mjbZSWcK5D2XXdiy4L2iwvQC1w5bA/Q+5nEfYtj+ND4
gQ4OapNKuzuX8TX9lVz8wq/FLoo9eLk0bXESp8lZUDhv5r0yntXyu8D5MV3Wd2/HtHPvzDZUdds1
qhiDU23GwWkwQAG+5UjLqV/Nn+IFb1B0blTASyc0u43etpCSF8FbbVCpRsCbSMJCF7R2kTYw1C3F
GSpbau7pP8nBovsA1IuuAf3XyMYkLT/nZ1Ql9Re9g+92P204m9FpQEKyG92YJXtYJICvYHRH1rJC
dBvZVJNaPs6vlHafSuuz/L55pOL9nn7XUX+B6WKFXrttz3TfOROwaBt77hYqDuSWl8q7CQdf1QZB
eETMoznxevk22ob3ka4Su9wITzewAapdvnWALiFPI2bZ2/jxysCqVEdkdXVCBusa/ejxLiVyKAES
Rvb004HGqr8S3FqRP6K1nq6Kypm/RNNJ2xOZJWcX7iofu1mO+IH8hIWnaeY1FOUWtQovisr6msis
O92leQ/yRbnSVZcwGsXBl7J06DZHgk5EVsozjmBIeCEW7uGHkIa+ztg8leYSGgeUEMCQ4s0dRC87
67TZ7PaafxqX/MXysn0y2DpqAN3Gqt8gXhjLidSJq0gAGSwKEOxgdJmR+i+Eta30Yi7iXTY54gGR
AmyScss1n5Wt8Koj6oXDPBSwD/VnfMZSNtzoa7xSVyadzBh7KLcHwf6NTwrcnITo5utW2SK6Bugw
7CChVNlSfUk3YN2BGHTHtDj32+plPMjv5m1Zv9a4xVmAD+1+a9LrQ3r+VweMNzuUGbEc5YbS8GQF
1ZdxJ2za0jZ1J3yvN168EuFFP2N7E3MlHNQ2OzyXbh5d2qOKZMCvtYYp09gyTTjPcEA6/lpf0bOy
aX7Ub2WtfcTf1pF5B38F/Rx6ZUn3CNT8BafrETDe4IpImB1QPaBWLl0DN6sc7FQmD10rmmvqnjhy
1e+n3CtZDnQbTkDzIX/cChqJS5P74eaXsRd9Y3gFNrZ0v/tdp7j9DoKBflW3UexUN7/fIWfvyTe3
8XC6oRcavMZk8F62A4qiGzaNX7d+rnbtvIkt5gykYZbmbz7704s4A1LzlPa1Ud6YO4LJNgFZo2WK
toNx0iKPjXorJiv5A6FXhNcZUiy57G6kATt79RtiHcoy+W6BoDr0X9JlcZLQxKId+jE/J770Wfwg
F0KOZi4n3R9Gvh9dGCd5nS4ahH7yYBt6haeuBh+dcIQWtEv8NlfO4BfkVvbwDtBlXpWHpF1KvV0H
C65l1LhBgKTVqnwOMCxFf2SZHYSvqrpf30HwuPSMvfx5jFy+UI7RqLLHbfcSYJtUu2g/o1KAXaXJ
7yhoXaLJQfF7g6i/nC5zFjrmHWmdPSfclLUbCl74QVs+spBE8pCHxVUACcE08PQjw/t42yWfUeJY
X+GpDdYaJqhMIMoPKjbofNkRnLfxtegvSbVLpYV1pmwxQukqaJ87CbmYsDWE9waoFE2MotnWX9K5
fQ12ENCN6QD6E4px+DKQIBYvGmWksl4WSAuqfkGxUXqBcS6Kx2bcG+IvdFY4ZJgsMXnENw9tWx3/
P2yp0DvsXUWy5eP4ihYCftH8bOM8n4P+XW5+sAiyGb0VMGXDVxhCdztnyJ45BIrbgX2oWDmIULk7
n8kCMiqPUI/oWiUoClpcGTKQ96i/qj1GgJhZ2sUvkqqrrLdHHxArP4z5H16nr6+jr3ByJPtZ8NRj
mL0iICU/5Rxu68y7YeUErzUmddRZuGfFyseIFFDqGH71CFNnIJUo8LsoGOacWuQCRV9GhCo6YH4g
xJ7U7vphweHhstZMbnxbScXubjGx52ClboWgDJIv9qXCOqfAttsRXLU5GjAFpXKTvkF/WScnfTMt
1SdlP++DC1wYBz0KjGJfjdarmGJSoESiU75yCLQv62YvxDB4/Vx5KpsMBSxPCpY9xA75LFMx0tbg
R4JT5g3Pha+5ig+vNltJOcmol8cvMf5m43ZQdzRIAHV5qf9CAYYrqH1L0ZeK56S8BEetoGaCDRlI
3prwayBXppAQb3RM2sAZbmAdVZ8tbUiIsAJ+iYjya9jxgcgFMO1RWJerxZA8z4XfabRflr3qmtlO
DxzeL5demB3z1IPtngpOzd11YiK63Hc12Ld9hLYe0a1trcqfAs3wi3BQq4WkI50AiAN6jA1UO/lB
6UtOEGjDSouW4gIlqhLhEgh4lUcFJdUXggonDkI+fkgbK30xhqVMJYDOsGTHX+q13FlvN9POj7w6
1YtgE20wyjGJNBzzWpUuh3TCHHy2p+24MD/Va+GK2+xEL3a6T6ftr4DT7lNordDaWLTA2BcY1y0U
L39vj8ICtqgXHgRp3a2a/bBR3qrlEdfF/Kd+H5/oCZr7kn3MXrTBpgZuFza+bjLsaLa/ijSEnuvC
EbHT3nCOAEFMABYBgJx7aKGgKwhXLXKFVW5CrHhRDrSx4YJ0MPEgHKLLshA/rTfx2jVXjPbqC3zp
/ojgceo252lDrMRRLIjZtWnR6QsRfd91tst1JzmqG4QRr8O1vnD++bK425RHQbfrJxYOMAVOsWqe
h2eq09yxWNmUfjs6M+4La+NFusw/0egp8fKW7+YLfSGqOqXbMgZlL/zqDuUHIvcQRRP4WNxDLsIM
KPMZ6TI6davwLDwb39w49UK6iO3VwkjqRcIoAKICZNrG1cWrOZ9bghKO5EMin3nJ2BnwTSq8/WmI
FvglwqqpNgbKIZaTpn7Q29va4SZFcGwC/5G/J0cE+SrIcp2XLTvRLzpPTE8xiC5UdnpA+P4AcVz3
lY8MbXHFlj68ptoX36zTyCtMN195QUIUdvv37AmL9qnD68lC7+VCVlXt24v4CWLRejX9WPTT3JcI
PTFzbnb4UoG4uA1Et4f+VJ9qeSfFTn8CDmSlKxSZgW3B0dlUByx+YCxV5/SLH18p3rDnCyadEYPD
+Lo6yIA10SSCtMrnjSdZdIV43Zl2s58psBCo615JMf6E53KGuULmmSI6OTY02cYJntJ9gIOA000D
g9nJw32PKGbuJq1P2mT9aoTnMB1uCEUd0wGXyLNRfo63Zfdd5X4xvN49X4BGrCaMQ9YaHacV5xzP
X0r2tH9cOsfEnLRNkWxRZtUlLTPX2l02g9YCjckOLL6ETe79wbjD8KlIk1rW74ECfauPMJ6dYd/+
tfV47fFAvRXhBlAVGSymOxEQYF3Z6RiqBIlb45oJpTmFyUat+W9e3o+tAUDl+rF1E+5W32AJYUmh
a7VIs36DDh+acI8/jxoOg8v/8dNo53WupsMLbbWlkaB4lAp42IW9hw+qQjcZvppQQGTr7l8omxDe
IJM9pVbcLG7StM7RfF+q8+Q2QV6vrbxi2X9sKiV5/pTdBkc+6Ey3VPaLKyWMH8BFKcN/R4oGoAu5
W8QG64VWL24h6ktubIDxs7HjEBjJ+T1LGX7MVb6pkWBfIX6DgkAO2NQ2t2Q8SWsLTyKZhGqLbxor
hSMjwin7TQLhwsbWfdeLILwcAdF8fcFOVf2p29H9d+SzflZ2k+QXCV5c8PmxroBe591+8ut0ELyW
WBTNCb6D+PMK6CfY4umy697kNxKkecOvf0pcgbaL0y5120Jx1e189a3bVe9knUgRmQDuZhfW8c30
iMdKwF7XKnH1t3AtHqR3/dx+CpMb/tAI5ESrbxiHIQKculz7CespDb91W/7pv5MDSWqZnbRP09WO
kO/6eZlGJ3jNZG+fuZ+vCDwQ9iu37VYF78so/BVkBwn35fSDGPx7Qtz3ZhxVhAjtHHn3p+SboJhM
b8Cy8a35Kd6r0BEabNgxWV9IG05e9UNwGfExKOtSf0+m5Jf63CPpx4JUurQRta3yCR6rOzYLrkhL
PLy7QaEkio18LnfZ2tNhSux8qR3bNaYXg608QeuHqZobmLKzptniN06RAKxAYKr7NlmOdPgBQzPl
uVbhTdDySJMUez5BRn8N/DJwWhjZMsiQ0ikyh3bP4Idb7kp0P/LPBCLs4PVXWNgIDvZXwfsanZF5
LN4Gz4ZDa2Klr2ZkgXeBj5pf48drZYkiJ+q53aL9lLkE3+y1Qgl/cnAv2liNY32iRyec28i78fkl
L5yEU5WyD7VEVIL1/UT+TCu096SNxMRyRjARKxPJ0ahV43yEv+BbA/HoJFKvh0UPq++7XGZXxBEl
VrXc5h2YBmUs5JdCtSVXXYcb1QuPoDHweBwW1QnoJy6t3EYmFWzkPPC/XSg4DimOtcOdAZGqZXdB
OrJwjWu1ljbmuMj2xXt0Bvek4E70bTjKMYC5ljjhpYVCPDhcF0Bjn+ApafNEV6StRTgNnvyN0FRJ
RiU4ZPj8Drzo6U0HZ9CWy/HK1agWll/uAwpCb6g6pZdS8m47spfuHgQu43e19C0SgZQ5uPAFgH0n
gvNjefOaEKSaXRZu1mBi6wTLlEaLZufpUpWod9lt4yNQqqunjvITCycCcmQP0rFD5e1cRF7ygddE
4tzM31F18JbTapQxbeuL4I/0VF+Uq3uxTLK1jmabp5GhVI+KATWC2CEh+0UYv9+SR4qQSt/nbdB/
gNsBmRazTjQcxEKvnIKwlKW08bsP7fO2NG4OJPmZ6mTio6wYhKDsn7WrL76Mq3IfU2YaCWKWoHnQ
MBxCrNds9Fnw01Ou+Rugx3BedPAmRCzxvPFTKl1pA+T9Xm9pnOb9fhe9mz9UEZDHOnNjpCmUbnQ9
XS54d6QqILySfGuf3CTRK82pUXCqd2RItU9U0W7ZU5T4GQWJ1+6HKS56K5HKwMoeCzrkkg+gx9CF
Etz+SmchqZkkOS6KEyv9OGABApDsMLxbYE1FAIY0S+xJu6YllUkMyj3xJ6u95n0q/Y6TNqARS/sU
mR1EPxzzt6H+BcCeHti7uRYjDLEXAmWfMF4PO4tkGlTmJyLEoF7VnYIQ8guasotkb6DG09nz9fZu
nSbt6ZZ6Q+dKkpNlxyx9DpiZrmHhROBb60U47JrxXmZhCtWTJyRlcppzXrgNBF8+i5pTJfapYNIj
caDoQJ0A1YdqO1/7A9pNy+A8uZg58ob5SFkL5r3H1a2/sWehy6+cDY2FczcrSJOgxrO44d0S+8zQ
ittcQCccDSppSzQ/psvtCE6w2pXDC1UvVqJAO0QWoYLHklN/Gp7xRAUt3ihXxm4r2tOu3OuH6UD/
RkeqhVlp2xAsgPRZK77icjfdd3eMyxPXsRpW0+U+U+CQc+bKM+SEawdw9hgjLsIMazIYP1k1GoSy
E6YbONEdM++muKS74WC8q25nOVnoij8jfGaGHMY6n50GnAnfvuUE9bv0TSqhsT8adkEYYR0CohjD
Zu6ijlgIP4/zzYVRPfHYMwmYby5SdFG7wCxD25BnB4tyjyGTJjnxCGjHxpndIAgplrT60VCWSD7V
BtOKNboJlLCgnwPzHKBgLoQMeZINKxSzKDdWPOwMiVTTbp+Hk/zTcpnPDDddR53UoyRO7S7B0RnA
h+aik8kX4ucnAclmfWWgIN8x2dFTsZrJ/fE96xjWdv4BVAfxuOC14WZ8nd6HHSONCVuk1tWxV9Sk
dllyATSSYeC9qlcKLKYQ5J+bFysyVM4VckJEC4PhzUtGreAEyUIVTv19olfIbzl2zrd6boYl40Iv
tojFlxvlXUP2J3ezm1fOKwyLU3NRjb5524NWMb9jj/QYYIQvhajDerr0DNrTqEE4s+55NWJMKPqu
yvP9NzOzVB61Tm5H5CXtiCdL7TMjTlHvFzzodxHil8YhjdcTiPKGrJJlG5tGADSBAzxCHXBS9XAQ
uN8oKuUUv82OLRMMCuPdsGPZqCsvJk8OHD33rSemXxuVxBeAlhExlLzJoHLT//mRmrNlQj4lu3wS
LyyKFAXvxLHvAiGwVbFI/Fg7cFGUq3oJj+FF/YY7azz1mx5F0Su8WEgddri09tK99utKX8khBDbv
9MXqRnd4sFUW2NKGIIAsB2J/F0x5IRvO3BJXeDwow1d2S3PIaan6nFQASXvpc+o9CpPz58ipIJw7
ts9aYaOq5cXoH4ZucGyYSO7laBRquaZJ6frDqbno69tHehI9/b0qXB1hddGuHwX9blhJV80ffq0a
p2CHtqxDWydfCeNXie/ZAk/CD6ZfyL23C4vkrPrimRMLtJ6x2/wQi6Pe3pLFQUYrd8IHSzoG5466
NnflqyTZ4a9ukG37s3lp0aNKFMcEy9BTvwPejbUNhTBeUu+FVZGSJZLhv7cncv53tBwZK0BdO7cu
AbO5wwUsz8uNEUCAN7Dw+bccEWDnBlHN1pFq94nJMnaD3bBHHZg6pgXwfw3+6pdZ9y6lNjvCPtxw
l7Xn/Fv1wDzltTtyJ9jldjq2hhf8ROwgcvTSKakDJeuZ5sfwo7jTOjlUp3DJ3frFQQaV37RbiqVl
ueciV+tgpRK6LYCe0vuO382X6kn1xk28yPy8s4GG35lfwGKd7pdl2cJr51m+EHppm5SkZJ1tpb02
H6bJ4a+io7gE5yfmqFpZypKf0SAr3FG7hxkB5gvmNoLID1gLaUawcVyCT+uTwYnyZX/lZpG/Zbje
hm03u+ElWOco4zvNZbxOkKdt6GR+/v2ePc/b+txcmBQT6ifUb/Bl94iwV+rb/Gld52YxXdLQub2z
LmnqHqO1aPpioSH8D7bKe4Aavb4xv4hOhMjJ80WdrKLTjfDhWTuWFHTOqcwh21APUe19hoWWXfsl
LsDkPetsn+7Go/iKNjmyMbN92+YbFURWQO/ELgCBZMhL0m+x5VXpWTu4fQQ1y9FT92hMD2Q1yYvs
Kx5jZ4v08NLy84O1GZcYYr1KC3OLDF5JsvQEKINbF51Voni4DD5XA9w6lroYphK0Q2b71AhPzsyR
D514O/vENWrql4TvoUD6RM3ZROSebIyZj2gSsaFqwR0OsyPeagtrQZlgeBaRWccTpPUo6isIy88Q
Jh3EMIpxM/k1uAdrARihQKb4jM9cvjHhHgEQEuwUsf4eLQ5X3s+OueyQMVUuJRMrcnf3asO6I0SW
0VXyCBBLb/iS1ujPvA/PfeMjByC/jo7uctGJmDvZ10gO92R9BKYnrI6kd83TV8WFjG9DQ2BFYmFc
0AqydtlTGeFE5VDnmxkjaIi8iVRamfTDJY4B3DvCB56ir+OvyM8Dr72rXoXW777aF9iV1rDMjogK
dEi2R7b2Ym7ETwpXWu+pV6i20iI6jS9D7WmtT+mi+EYBFr/oezVfJyFDlUBBX8ZP8L2CREGhCWmF
2Ct1yiFeCLKRNl5ul6MjbwHFQogxxncNuCguEfZ0noByesbCPFevIRUlWlAE4zCrbhRjKJOc1PS9
5xfFq+E1Hs44CKIPDYEroja/pZL+tWwEal7tictWBbbTZxTe0EYCPe+irzgxjSxnKpzf8EF/lRea
HkGI8M9Co8UmLeODMu8kXFa4LRyATZV5abpF2fgzdz5pMLJouGrQ2YM7mrrCQl0OdyoMwl7uRGt1
YX4hbOCErxn1MRUJW0+FJA2ZoIZgZY8naXKjgEgDOhhpJynetM+eWmTrGTAH8wtFJd5MXgB1x0BP
d8esnZHtkO99T77KoKa3eKiewg1A39JDkmt9Y/AQKrOQhDvNK318y160z3ab9Pbt5oYfaMBldy6b
k/4Wk337bd9MCKahS69PXzTrZhPt6LGGv8pzsrCem/Xg9CT807v6O8ZcPQdJZzLmyOkijJYRj7P7
VXoKhAOOGF1173Hix1yLh3l+Yo9Rtx5fg3wzyqgdMpiAChGSLIRgbabrAkckdQupkCadgvpa70g4
deNvcl+zLtInCNXcXErWgqalEi4Cw0UTXDAXc/OqpqsKifvMoU1U2yMsnhBkEnEEPVHTGTu0l+3q
pBKUa/dvtV6Vfk3X9BYi6Ok2gseycLdZ/yA4Dp509OR6W1sNawIC+oUkfpgD2sJX/najtobzPG4y
1lHTFjFKacv6LFk+7DtS5uQrQoqDJctNl7cP7C3C2s5EiFROne1pcAwWRWm6n0sSl8oLGItPiQ/f
VtyF7zLzGNG9Jzd0uLh6RMApfCwXsD9HMJv27XjHWNsg3aKbz3Lmdbton2g7kNP4OrIgGk5PJWbB
lP3EzyUyTl6Jlm/lNgdqOxdLYjTrw7jcFCd/Sb9DnMXpHW5Rn/LAAD5z2JAN03fKTLcj4tdPtE/b
5wSBHSxoIE0+k8PTULTe6oE7g51fq/SJIT0U/AJP+Bm+zDcWOVlz7wtSv7QINt4B27F8s8Ihhczk
2p+HJ/XndqwIcVbGV4EhAfbg/iSvgmCLLJK+0F4Vl3siZ4VlJKU+vf4Rx4/ca2s3x9WJ68JczcUn
7H12qxoLaJt+meEYkt1+sYDC/v6eLoXpCRKBP6f0lrriy+CBtmM6kulMzcQ21YCYLxb1CEuC2HM7
Rhr3tWBHl9jHiNm0RQnx+I2ZL6P3DBnmQ3kpiqUhLGku0HGQcHQpMFGGoHeYhhcrAYFI7MxEQbDB
ofjdZ0qdZwF+jpCWgaCTSjS7aZevNFtYUjriXiCyK93+Ql12it2SgOlsHBAt0/bymuVRfVH82m+u
SuGXAoYiTn+RJaSKqdtuY4rGKWWp3muJxc7hywwl3e6U99j0Ww6QNgStrKV5V2f0DIB2moMEwb1T
ZeirMPLn2hsApETv+hOM/jXWDx0CmK8xYIPkUt2PNf4YMydwAv4ry0ld9NOBhjkNowFDL8OlZEm4
odL0Vbc0T+cXKhcebazXjjblRToIq9u+es5OLOoWaqEbwU0WyjcNI5CqcW0rKxoOSIIv07Oo7pP1
sNdbTMCc7Ce4ileILhmB96p6yxfJWnbxOOEjHxS723fq/+W6QFNecuRN/Z57gSes2kt85ueobgBK
mf7wKlphpUbJjd8d7cL9uMsXMg6rFJXuHbq7UiTLUEnwVT8zNMdnbjImPLnytbPyajJx70e4pStw
oYq87Ys3kRLGC6qgbbsYRtS+ELKnJ+sYrUu7u/zJlU2NYTg1oTvo1ik594Q7t2UzLeHzZS09F38K
PI3pZXCN1C9SBK9WRrnD0CIyVh2ahIbXQaUY6WX4oMhugQ+0lC4CdGv6D6O8MDsnA5KeXjN8jFtj
0wtP0o6FpZ7QjnI4e8ajH3enDId2atCPtpW3+ic+3z5RZMp/aAgf2T13zP0iwI5AKIqpzomvzab+
qUVuEZZ029gmlxJLlJMp3n+d0j86S5S2KpsWYA+pmqrfM1eH34iQ0kwYdpU3nQtlcg9MyBE35one
4Vh7xreWeC4GxGLtGDQKVSjjG33Tf0xfqcQYtJNf+hyr9qke7RZFQZylh5cQuSbFQ/kgSr38GL6C
DC2o7Bo7YyHSGxGJbVUanSBvXaVzCTdu9Oxasll7+oyvJBWgtGsUWuno0DzxujUGmexc/jQ3ZehE
x/ICIyD2hRWzg+gryaIutlbhz8MSmqfkMQzwuoDF/qwewh/pNNFv/jIzp3WARVyyH4HqbUFZwpWv
fF/v89upWe2aK1quF1qKgluchTf9NL6FyVJayQjSOvJXQ4jy3bmsFBTiLkK4wkxn8d90nddy40CT
pV9oKwLe3JIAvShSlNSSbhAy3fC+YJ9+P7B3/p6YmL1hiEYUBQJVmSePYbb4YqPpZa53a1DDr3AY
uLEoWGSfs78bqB2XJuXsPAw75gzEproJ6uV1vYkv6nb4Ti+S4Zu4dDhIwbp70d8NhjzxLTO86sX5
muTKBPw5ds8MT+Z6OZ7Nlgzu6Zn3kFe4xV/GMcVyaYVnU8uA885HGV/nj2arh8uotQVoABe9MWQ2
V2bgw37T3kizu0UfnHakHAE2r51HRj4VgrjT5ydtdQrCsBu3KTXYb3tYyZcaUGgd8Yf4jPHNYMG7
JS/zDW5AQVXLCr6oy/aiX6OVq79cfsc9/ck4oO4p24YQvj0SrSJmo7c88BgrM7iFN+Vnv6ebtYmu
7XGpkAmSgoSfrKCQvABYHuU5f7TOgsQ0pl8VF9Yx3jRP1ZUcswsyyMu4Nb50BobDClrIUduZF8f1
5Vv8i0s3OsRecc3OA2l5u2k8KrEP7wVYnrLz6ql7yPTIM+GHryZ7Bw8PmAVg/kln8UCLka+6X/Kj
P1v8t4xvfxbINuSrZko5e9ER+9iJ40y7Hq2KF2OXESznn8w/dXTk+rJ2SHnJYOd7/gGLiUIf08MO
w2ZGPhAOacEwm1stQ0T7MF91bW89UmKm9bN7UI45yydbT33ivMT27qWMPfvT+uKxTl3pv1kiOFHU
9wQ6DZX9r+ZB81QqtpiKCGHoZZB+wqRmWhUwrLBbABZFMRIiqeTKx/cf7dZyiijPzRXep2DkRked
g5Z/Ur1X+nNPkTT7qrbV6d2Rtn7XJ94JsqyjI+5fN6/DzYL5woVQLJNg52gcA9jqn91z/oxqBeCl
WJXkr4FsQ8S8ESd/SJ+7PSwq6z7lp2t80k44rAx7KvWKpY+PyI5JgxjtnF+MsOt0XTyo7+C6v0eq
qlP4WpwWihj2YuNHMO3dx/oz2nNpzeCpb3BCmNtUJNytspNgu4c+51cugZk+yvT0tXlracEHz8g8
1u3xjSgcvK6VQ/gKo0OcrCuogASA/2Cne07Tg3OFWHaF5nqV79jXeg11dLapPlmxBaao6DY5ffRH
dhB2GusAa8ggvCwGCF9TaKr1Q1ivpytVNi4x03qM8Hkj0PI6Pbc38zIcm22W7mMDd5rV+NpsWWAe
O2Mjju5zFu6tswKBhJ0Z+GP+Fki8PEgxx2Rcs/IJfPPWwCxUvdjo6c522mKAs3XeGtsbX5l1N6/J
q/tCU0qAe8xm84JRnkP55Yded3jLgoci8mzqWhBjHsVuCPSegfif2F27b8kzDYPkiwy3WOdZfn1p
zgk1B20NCXqtT/olVsv5j/ykU437bXJ2P4JbQ6mtsS3sJcJhZYeZNPUk2oaiOifKzvq2vlPcQDlU
HERsmDwzxW9rFb/RU3VvRCyNk28xuFIebYrdfJ1ehh8yGMpbsivOOhdmt7Y/xYWdLtcf8/C9hsOi
c3IZ9FMDSawnOezc4okkyEHfBdGmZtRKYfq7Zv73ixoCuRNlRgmM5dVgKy/h95j6WgDMsebyYaUm
MjAvd0OFFng9ptuu+YXrAL06W1MNnKbCliVaFHAbdJm5K+AVsyZ8gyBEPZRHuV1nH7zXRFnF4ywt
JLuT/Pyeq361Hb7iYo8dI4RsgtbW0bg01DqWivgMkwuBzaHJ/+znbNbRsgGHt2knf49b7RhzBfXL
bMF8bn+lUFTDXVSeHOK2QD8Mr9R3JRpOmBnhipVPMNaHxGfTtK3VbyTPpwosY15KWLobcMtwjfN0
xF5VQ5RJAM2H11E+2tg4bWD1IBfPR+z7V4ylNyELDvYf01M4e/qI68Emtg5at6Ei4QPn2ZsaQBmt
VkJQiPZ7zEhwouFNAmprbTn8teanj9Wwz8WxH6+yfIrTRy1/yDGWKCGyryEZzuJVDPuhv+CO7TDt
YgZZMpg4jP2DTqwKfloOZLHXyQGuKXaUJdRl1EIUCQZfL2AIJTtlN+4HMXGnK76OOYGrd3LFNoBU
N+HDTp6KR3IttLvszXhyL9CTOtyq5FoysMZyQiCoXhXVRi0/yZBpUXKOcDheWZiJXuxfrK/+ch/s
d8u0/9+c/35X1VnVrVwVf7kA99dFTrigIw18OH6BBK2UpIQmGLamFu3vj02BZWxsaV/6IHeR0yp+
3gGMJS1XQiUA5awZ79g4JCzk/pNdERQyTKq5r5uTg3EVIMTy0P1JbS4gbEqg7ftj6lzwNJ6V3eF+
3yVCyKlrdysNePV5orW+MsY/6rBw7e+PNcsTdYp36P1marEtvf/074n76/7+imMs5qMi7qXXG4y3
7i/CEVtnxVve6P5S/FpoTBItPfRm1jyGZBZVdOPGBFGlC7AVUfGZip1tM7TlBkuz7QQHSEsw2R8H
a/KIeo1f0m56aMLpinsOKlOHb63MdfPRKvAnzaJPPIefMPH71BTC4I3MMPBbWxEyN+1jkfgN12tH
iHAx6tuoRBJVZW+BcHGnT7Jxk8GnS8N+3M6yDTfk1NPkgSC4uGWZGbTYSU8UDwkTLY1j0yZ38EQz
PTmLOH3L+3LY9zH1KYoTtj6LfdPqYgZXbTfuMCXGBX8gwabEuzaAFoW3JmZpPt/KPik4RkTbksfo
YDgvgUaHSy419Yj97yIPNn8wRwQQ0DcVFhhT2npOM32gCmlXyMRDYvgswn2gpBGngLVAzMgyht9p
wrZoe7KPpw5aYzuwEWJWQvuqjHh2R299oh1K2Kkj6pKA8QCBp9VOMSXAXNJtOCDIsUoCFlWzhnjp
YhBLphiqaSOBTNf3D6Gl/W4V6MwW5ixFq27mmXl5FZGCgU/WT5Kbn4ULnpHFJpbLOFKYWOysRpIe
wgb4BoP2tUH+Cr6n+LSqwmfBE0rl4Ko9FHSsj3kE2Q5C4FT8EPeR+Jhlx2P8hHO/bGGLNT1tQDKF
3mjMg2fWy69j63SMo9e46YunoEwhPEXaVVXYOEzdnE52VBZYoxG+qLRZfmjNr3HamYU4zII1cCqT
2OOQ++0IxV1dTMjivHsLlKjaV/kfJYH5EDQQ1u0xGwhLMQ8us4Ae0UOsgjk0GDWdE5njr7SsNVnx
ibcsortzUtWQFEoH0sKMpZad2h+RbcutFlhfbjQ/TJiXlShBYB4TFznF0GuRzKGgBtvUSPY852YN
q6UMdmbkUPRyqe1tvfPLfhx3cpphc0cueDAzRd0qXzHeGXx1UMEh6z2KKMiRKYtZ4mR/GtxGjpVD
EvIMJuLEEwt0wfURDFjfmjPOd0pG7Wp/sARWf4w8/EksDOmLjL0tVYGoNE5ZCYam1aI/zc50ILOa
qyShGjCS9l047AUVCFotGRA1hiV8rbNYDLTs06xzoK4mebPx917JAK6zXd2I1FuscwpwZXxYKBKU
S5iwtSW6e+uMENivwu2uYSlDjmg+ovwU2nAJOJG8oAeMwN7LqyvCxNQM9nfxZxBpd1JTVm6MLZdM
ISryOI+3lsuou6OkSQKCxAnSTNc1pFvcHeEZKgXs+Qwd8RoNKQPfPis3k2kdLQ5Av0Qr5R2nWT+D
goeYGuB4DcUfQ/dTR77bCltxn3Cz9DqEn3E7HpCKMsuBZMASG+4M01lPBmOIOB1+8ozcjjQO3yJ8
fVelTZoBWQ9bLN67ddyk81bryHJsceUDA2P435Nt/d3MxiI9TX81My5p6WUkvmKQzBDHlAgSteMM
jhpnlQlArJLBZ0zMcp5OytU2cvlYarQw6fit2Mr7OPJdl6aLRHZJSQ/qr7aktz8E5JOvyEx4dAwg
R2G8FpbKXn2nABE7zaoH2TYv4OCazdOYC+M9BW7UdGaVNlhwSMAE+ufDQBGhjRYbTuvIQ9rHH1nn
JD4iuqPeRjasyJmpdc+AdAyRJQSwROKpvroqgTtdkh1LnTFxUlM5SJVYh74um00hpkdNTr5mIYtO
HRLMg0a/kSlVQH4HM7THEqv2MZ433dwgv7Gjx0INtbOidW+N1r2UDddJN5e+HBXaeJLHaLTa6JxX
NKAmQ/vZJPZZSQHb6ebsoap4X9Y3TQRPIgiZU9QiPcBFrKV5jEzqi8RlSO6eApbI0nlTUmDKIE8Y
4KNQUJNJ7tpx8IWVvbjjIlewug/pRMFesSmHB+srs/Lfk7TcrTkOPbZZYPA58b225qUB1BJNyyMP
+Zv62JVQzV0V1xLHoF/qBiAtLbS2c9hd46qNfDdyX41SyUCawSm4zGDK4crsGM7shZzlMP1ItULf
w8R5KBJrn+HNF8I3LBTiBdmNXpXuaRraV5LJl494COyIkyqySB/A9VFNiDoUU/Yau3q0iQpTPWgx
M5qmmAbGOHA8MMaEWyi5FLNykiS9U0wXDD56S3RQoJU1NkAEH0RhgMzYfEwDqlHbNErfbcioUKMK
v6Tsmuf5tCsY8+Cms7VxWPSUaIbYMA+kQ+RYzMV5BsZoT+YmT1sEIrzJSIfTJZ6aN49FyClvJ6S/
TwtM3VKIGzHfqavIHFkC3BVRqSurAVyuZlIs8WdgewoUhhDS/JUpgAa5c5qlmH2jhj1RDq2EuTTv
qopQ+3JESWmGGYFIlJBujrQPS1M6UjMgwC3AOi+gC0tFHDNBo4WBeDJAWQgdUEPsNFJE31ddxaw3
MhWGhCONfWKAerQWvV/PDruyGTxFtouYWsuYYRJzxPwQrUTfr2qrJU6sgMKHz/d5IvILXqs7YQtW
dMz3Y9tYayz9pDgilElF2RIJZia7mEE7jrabOIAg30TaL9UBXRac374EUEMhH9Mkihc3ax0vcNC9
kxQA/GHkN61IXkUd7tSRBTns2gEcnmZEKTSvCxG9FG2CbonNJG/sX21qaq+5cZ70xmQjr3aiA8Cc
lBTFlix/OOK07I77y3LM4W3qnO8gy2+jJuczgUbtcQj3+sg8QLNiZO5aCNPcpanvc1CoxnVObpF/
mkGA+63CFL9MLiPuBAd97l4mzkBOVsoaqjuk+luUrUCvTBoTou/wxrUW0fuM9ob5U24Zb7hTbV0B
iS3B6mojMatZ6UqWwUZTf/TUfC2bGkfaSvHHYTrFAaTPnv6FvChM4ivV2BYp1IWofSJnch8TxKTG
kBo0td46BLet8xDNjx5aH3o71HRfeFbGIyCWKM6VOXLqzQjGGB5UuYZyXRWPHZ/fk2bYEKPTnAMR
vU+jE+2sATSGmOzcuBpS2YVEW6xyzZ23td37fQP/R2mZbBtKtiUlMNkHMdYO7XCpszLeFnq0xV2e
fTCCxV8mNTKkuEOsuLRAggjyiFqg7dmmY/ccDuq0ZF7jopjgECx6d6NUDOnJ3fUwD7NETkRgyHjV
tBAyKuofc5DfjoIrthJeoEFPR+o7Dlj1EuSzs69P7iiN26xZ6G4JC8SJ7DhTnGzn1yiJjQ0K8Hnn
qgcS9wAmAs5adTZPQ2QyTKkFsWBwhXC92ccmKP3YajV9zqUKcwS3E1JSXGVt8ovg1ubRep5teFfD
w4j/jxyY/bS1pa7dCTbk0L3qup7ssyy/QEQYNYzVagj1tcpXHctR9xXRkI0ExN7btb2f8NEyRiN8
qkhmCTUS1RqoiliEWxujlh+2Ww2n3MXazqVdcc1q248fhfmgVfGpRSrsY0rHCGiK6aPtX5Fq3mRG
Tm/HZ+UwJbAJ8yClgEyfcZr8is0ep5BJx9S+kE+q7MNTbrCUYZ7wbqbidyo5oLjrEF3f7yOzem+w
T6Oma99yLWauoZTnOKhNSMDjYeDK9XKrWU1SchRiU9CUZEia9BsuC14V948kLU4rdVuHjrJxyn7t
SiqnuiAi2ox+7CEPUDl+BSnITpBOpk8xtilkNZ11Wz3nERaHQsJS2BhqBeW4AlTr6HpZ/N0akwom
KjIu2221MHuTutu7hAysQx3+F4JNcyYL0AypPVsUIrU5vRpjjljRiTHuS1rVd836WCu5X7bOe6mx
Dw+Z2KYq2FFJvDbdLuDbNIlLg7TgGeNT0KL2PR+Tdh3pA7zJIbWxCHur06PVa7TQRCBZWFCCS+GH
Zxc5P01w55RQbzw7hp9m6o0fx1A1mthggflWCD9eC1nwn15ljQZ6QFIWqVPoW2Q1r4YerzprCpNN
ENDqzXp6wwo49rKOWS3fBr6pZur3GY6sas7EiC4aPB/TWKKq+r0urItq1+Bd7SZVpoOANzHmjIcc
hhQ6XSoUZrLZ2bTwGRj2XMnuU1udmmwTTd2CuMEV5OKB41TlHimJe73UtoQoMFaeInkFU3gRmYpu
Ixc7MjEWanADBjJ2H2lXEHhlOD7VvFi3kjw17H2hReH4rQA3TpClTetq0Q0dVPM6KAzEkuk1CTs8
WnFUtSM12+Sh4IBxsWuOnwy/TBUblmgJTI/cRS/bviLuHo9aBd/q0SgK90jK+67OjA5GrBltdWu8
9r1K591QzAR6AhRaO2cMtSqIL4uJzFIsq5yc1KUQctoHzvPcc0KX+a775TRdAxqVHFXRX5JQe+Af
n1dOS8MmhhYNe49xuZJ8pDqh8a3JEepyFr+ygCVoY+WCl5zf6xJqycTxVZbvPYBPqqvBUQvc7Jdi
EYgYCXlM5KJTzHEoxFYGF/labImdYtanMHcZXbBpvkpDMtgw0yZ7GBecr63EuYm+utE8NJNMj67T
cnY4BmOdJkTlA6WVPFJyqXSG1uR+D4Nu76PkiRgPJNqR/I4UOBUN4EAtaXpc5uqjIT3FRtuPmSYm
ZIAzm7CDsCNjBt6ipLmwalRb0zQ2ZFxzGaeNDk8XPqJVW8NDVNqbyjWHBcpA461Biou1oPOtkcD3
YNaKfdfAr+uMuaDbNtaDDptcCSpn28FxaSA+mqVhIapq/mC5jd1PNJ3yLiOsZ2osSIywjwbXJEAs
CIZzm0a7vp8fZkUjN8uB9zfO1dHtZOtVDb6tehD7RPZd0wbytZi1I7kCA4MtFiYjb1+tzGYEp3jW
8GsOQ+Xg2OZrb+iQufrWXvGhrBXfZ7QzBA6EIym3fmGS+1V0CKUk3Olp4rzOxUY30TVMr3pmIUVV
5nGdVDCrWraDkLN+mEtlg7c8Lnh9+QtqRqU02vdc3yItVv1l1bf5QhGYrtv4rOGWiXggvpYQOyoN
hmE11bs2zbya5Myb0qAQIUOUmayfqdmvjKDqft7rLdoKocdHysIriAnucxj6F4r2h4XyJ5rrem0X
dHdFN6hcAbkXtIZYNVJnvKZla7NwSp/UBBpax30uJpOL0OJEtRkWDvTwjxqLDeIs+3uOYzghEN+7
VqHbsYZ3FFSSL7HBKc/kn41gVNdVMW5EnTDnEDK6TtaXEz4hcajApFah2+F5PWgfimSYMizTo+nN
HuhcMqv90BTauoo4OeMtKNGWIsE6KBKeB45Tn1IBFErwDEhIiY61gbIqYUjZ1vUblxwAU6CiF1EM
3M+6YaXqEE8Vq9CguStfujXc5oaZhrTOaVNCBWgd6HwqBLIh/YlsjLNmqPpayaisXPpYkxZOpYar
hvAkEE44AxDImKmnYI6dGylWR4ALIELAr1CP1bNdql5pIqNqe6iaaTUWt1lXvpxKjb7obX5MIutz
1XrG3wlUU29/2N/ecyIXqM5CqqzHsu6aHXCmOYbjJqxjolsNeFn7bmBDjQ3EvG0HrMbScMphuBDz
PTpS82I9r7dmSBFj49XQ6MOGrYvRhFEe7CFz1oXafwVYMuIRBesqoDqZAuIZyrbfRUambkaH5a2Y
1M8scF8KQp/XenZfrBg+BeOZKNx3R22H7Wzl7akeDYd5l1A9K1ZKCDn1Zz8YWI1zlZeNOfsT7t1H
1yUjM6FuKeem2JCT8MBClxyJnDNWYVUAbjjqc+XW9IYEgUH1RBRndm9sXvE1HSUpCI57c+zQ9YM5
gPVfty9OgYHpVBveWNbIUkv9ZkjWv0I1Gi8Lq60tFLGFo6pVyJ8ChwDeVAHjWfIHilFpcB3pF/sr
49CUBW5mMA90MkFxQ6cIdVBy6kHBKpQr6BGokpS4RCdPq9dHrCiONPbCIOZJhNU6LRJ3p1NbHMLS
+I5z4T7GSXWZFUSdONiOG/x9cYF0ULzkBYW8YflWYm6CWtn0GKiRO1bIs/41QDzJWfjXdIQ13N7U
y+2WqUPwSy+IO5p1SPo984wo+Wyq0r44wNF0DdPK6u1XF/JdjtQPzYsx+WYl/uAyuqQQWXRu4hFX
4B8saSlmGrgSQ6XPBCniRlwB1hMnmfkLal8qebkJ7cUMOArt3RBMZ8yu9VVgMyM1g4lCrqY4sMlQ
wywUDsKksWKo4Ffh3GhQWUextrvuPQzFa1Lapkc0A+PlqnjTpjnfaWZ6DALCQ6YB+aHeLSRLKb18
QscvBhbSUgVs1ttLIxysGELCa+wwMjftRydwiW4npknzgKjDavAraLuWzUq0Xk8cloejN47UccFs
fwaOGNnh1onqZrsEN2a/1jiqYlS+rc58wubPfHcFHCsnqT4Sa/xUpMBn1zqx114GvtnXKjAPo6Jj
nF+0MFZarsE8I2y2eCM6194FDT4yAjZDcUoHhPwJ1Pd8YPGXyLLYSMYV/Qj7s1V/Z2FBQUrGEOj/
koLwv/8YTc11kIugasm/G12zTB7vLw9r25kYVC9NRD9MHo1/cfj7ouWV/+7mtYUnwv3+3x/vv/6/
Pv/v1+e+4XP9u287TBiHrSqGP/zJCI0EUXjxcnP/6X4jliCrZknG+3f3/tP9sfuz/178Px77H3fv
rwtwmyHCTG2IYEiRCrv5mB+CtOK/mZZ/8e+P90fv92d95CmBA+5Gc8sb/QmJiMsNZxeK23/3xRz8
131j0dmio4nfsOI0d+ks1q5QWm1tAGUSxSdn/ksh90aQrzJCc0iu03HLWTzb8742D5ESmSQmBI7n
OpQ097uynv/fE+nyEpKJmDwIfffvF+4vu98VgEJLTt7x/lBsGsZh1HBHhfqQEl1CCPv6/rr7M/eb
Mm/44zSdT0msI9wmEoG7y8e4Py01k8xd7XsyNBPCsNujbrXgCsS4iB0pHHDZWtyK7JphfpCxF9cV
018jkTeZMKDpm6lZ35NA7zfaKCFE4KQ/w2+cYYjgOmOX8mcUcC0KxwT9TNT4mLKBGw0Ts6htGRcK
sU5xHNvdE2XvKbPF/QRfTJ3+pszeczqw7212TYj7oLoEltyf6cMllCSoit/ZACr/7/cyvHH53juL
9GRkcen9He7vXYVLIEhEgCz/Trz99/fy+2vub/v3NfenRskkRR0KVKH/+VDpfz7Z/dX3J/7be/9/
n/73DpWTtFu3a/f/Xvvf/mYZO7s4bY6ZSgGMZxbLn5NjpIA5pReFLqG/EBc1FZ2dPclTCvSMnRTu
GT05hl4uYqDLz5Rs+p1dB0wFymiPL3extyLiWUU3MFVKmePLcNdHvZ/IbC9CeCt1iZUXFiseHuCf
faP8sYikPPQ1g/gmo9RvqFzoOE26bJwKhGWBiTGz1AI6T7fQRxxg8CDq3XYbMPsQFlDAkri2Sd1n
CrDynA4saXhKQ51VFD+UaeBVYV8jVmJYT3ARxE+HXsQYMTVo8fAo8t99GAu/qeBAUQt4XTpdOiA6
D7k87CKrfJYWA4Q6whlEhUlBOBYD08xm3i3RK8aZEe7rUb1pdvFIeduux0yBiBAnu4wteNdbarOS
5DuvVfoyJYihUznoucrukqklm1kcdOdRZbDUMcFUdcZ03cIGz0L30Jfj5AUpoq1EwCU252rm0sIU
x4arjO/HBFHSqURzKZktLo7WAVHi+exCoVHljxmmjj8nte1prnoso6GDfhpARm+DQ+ggAFFs91cK
rVIyB/HCMEZB1MHoKVrAe/HZLSnlTdF+KUuwbUZ2EcaB6KDSS1vTbCdmBYc6Qq8bwAbVGK4dDfPD
NvVPLe0Qz7aAacak7kwL7nhUQgwoH/sUuiF5ob9QGZBb6OBz0pBQijU2OKmakpOdqO2MIQfrgzDK
cV/b9A4hM9hUxs3RHsSZOUHTy+daoS5W6UxlgYfJ1MZrhsHnIVVPg+6QtUQkui+d8kFIbLEHM3gU
mvFV1Atuy8cRnMKAI5pYiaTDMhBTf3w0ij92Fh/xBkU4HtbiISrA0NjO8BSKBcck084hLiO60jfr
pgUOqKHAYLOqYRGuvilS/22lYleEiCv41QfgAC6YaL7kwrr1VjNewB61kGItNWGAWSTz7Wz8aGrA
kIMwlAnVFImNqkMXVLjiaAe31OjNq8y0P6aGij/OXkIKFBT1Bbxd471vFexS5Pwr2pEaRJswa8nO
SBderyW/GQYujd8gyAug15M4z2d6l/lVwqqm5+rMcIWaVS8YaUOBbQtb8RhjYZae2t/kcEWvJfBW
QEqPFw3xph4wbgvAdTdBHhzIXd0DZr5oNaEONUdIuLoA6izNF7WUpyx34cA5LKJGPiCrM8xdr0fO
TlbBQxvFzcEwCtYRTL6BBB4URFhj27/XWfOhVHyCvIIEmwfXqlQvbTTS+nG8e+H3JqWg3k0/amqJ
hyZGJ6C1QHgiwiI9goeVxtDAEzN4i0jXhFKr4KlDfMU6RwMsI3I/Zwusl+sD9wjxTbsGo0LBrBaB
b9gdDRh2A8KetsFSieV8ow+48VUiD+HU5vUXudQhhlNK5ekW5nsG/DYVaA/yS9pu7NkYbrlsYBkm
EGU4thCYZSTO1PQY+KmQbqfiKO04vNgde3LIWMgw4nAz6uqHk7gKbJgC/qWWvkxG3G3blDZcjWzz
3EfBtwRC61QTSwwNetfY8bnqLrnEssI+cNZRzwYdV/fY99BiJuJXQKbMENJUPwQbcx41v7Ll8Ez8
AGPL4bluWwVuafRb0zt9XQMWbKQJ53dUNZUanjdlSgzHpVuUiIPrrhs001mbY4YfJpov+kc+ouZp
bYCtbgf0YYxtjQ07Y/WggQk7TuWxCAeJdR5sUogc2xnDcn9IEFXgBpSnMI2t1sz3mo6xkCmiR+Id
BzhaixMC07tNkDhLdrHyWM/wwhhWvXRzhqipvw5ti7m6A/YxVSryQiU0DoPTfSc4pQK0FT9jgiXh
QHAeVZryKpS65agTCSJMzDNrOR0V00HY1tnEaXVA+KUOwKPbS2RwgdiiHm+j1OCDGzFosfBmrZqP
EnJNht38w0Iy48y1yz4+pdWc+02en8BJH4VyJ6DHhl8mVk3bYTfbTsL/xyY6PSxRqBt3bs9GGGNO
U/UBMML4bqdwQLJxfEzB7Q9DxWAlJ31OGxMd0TCBQ8qYvg8QXu1xfM8shumKlTx0s4AfPSG1sDQk
TEqjr0MTKvzUT6euSbJDvZmG/JpVKmtq4X5WRQuYL5H4Ws1r6hAqw4l8sxhqFXOMi6jFzpwL+8da
LlVLY4ST5qdm4AICs6Pam8evQKnPgzLhj46fMAbz10RVkGQ7ORLkOnpW3dZUoeq69R5eTl5DRMAF
lLfLD4OFuR1jZmRQy2P3J2YHb7zaNp7LVoZHNzLfYtKlN0mjdAfspiFeLTfqkCKmCIuXSETRIcob
9zAZ41skMKpoC306qFR70Eu4aYQZ+mYOnSCBB3VM60Ld1+7saQt6GLTadlx6AMWmL6jpI522VLfK
YvJ5v9H+89P97t+PuPwCmS8M5vz7Az3xOHQeyyd3BvVZpBkmP/ageA7acniRv/JRHqtiKraUjzOA
00TQuKM5/MggvVyVVqF7qiswIGncbYEnYt686yHcf9WF53kv6e83RHPOOOBwc78bCQcEnYbNM2TT
HdLgI8Rmev77ofS2xThfTu01Ws7w1GA/kEk6r3A8x4xsaSJqDeuScrm5//Q/Husdl33TQmB0z/xN
ls5JiIqSNtQ72JcpEdJdR0NXLN/lv5t2qVG7JYFcYeK8NmqGnbt7qv3dIjVMQ3qWQtneM9/7Jfg9
uQdQ3+/HSyb8XIPGuJm+s0RPpv09yfruzJo3T7101L1l41hEziYh9BlEXiGX6EplWJyqMIslSB7V
WVOaD5FdskBYmoYTfqkf7j81itAO1UAa6aABxYZLtnut60stZtJycO/+Ge4/WbS6nmVA4YriU2XW
KhnejnqAx95HVrA3a9xMtBTSb1hFiOAzMij2kf7EWKQ8FKpTb6PEwZStfZ9JNFrR6+VrxgbEkBM4
4AWhQLJjt/qh0lT90OpJ43XsoSu5ZKbYGkvlYp2M16VrF7gF4HiTBbgpVBBKK6Z1U2tohMLSyzDH
vFRBEG/V3OZ0cml5fRmLP39D5e8xisuNOgSQ6WcdYOi/bHLtInaWhGo0S41THPGSR74k2NBw9apc
iLhJDMOZG/DVfUlSx3ZkPnqYl5v78b/f1YEUsxwwh8MdYqC3fAf3bPn7jTvioeLAFVjProCBu0Sh
a5EOqXTYlh2Ml5qC112S3f+dgPe7U4KmvJzmwOta56brw3uFNzp7xMKVvCfQR8r4pSOPZ92398NY
Hf9PbvRtZEgxnjXMCGd3D7iD+WbIzgtmjflkuiULkDRA1GHKx/wT0UAkwIQ+9Gr8HH33uf4Sz+WR
0ZQCSRWm9lIL4rmcUBCvUTTZp+hlfsde7Gd8ZGIRvETPOVyPrT3hcLrO/2CiuFyU4xbYkwlihS6J
UQBZ54bPEAR3a0I4YAnIt2IxHMOCZMOiPt/wk24GjF43nbLF1THqd8rT/Ci/S+5O0AZXBAGTSFUz
A3zXuHxVD2KOfONPWczioH81K+UJMRpDwhw1OMQb6xR/qXQxyFNdfmmGzoDeWBzRTsnEp3Juxi2K
EM3YROY3ZBjsbSuMRp/V9ysGVn58IbMCa/pFNps+C5BSsUF2nixGU85p+g4v2gl2GsYFPvpYHAnI
GLB+KrazbG3drB/zrN3Eh34IbuDx1Hotcqz/y925NbWtJHH8q1B5RyvNjG6nKqdqY2ObQCAh5MJ5
SQlbwQLbAl8A8+n3NxqJWMIhWSZVq1olecGkLbV6+vrvbsnsXXavHeIzoFbE2eWX9fG30T294V/u
mIG97LP1JdtXNPCvOnco7YBAsqduuqxuYCnM3SHDZx+uCbrf5F+RAzrgH6hOUDU6nBxcntNxed2Z
fdvzVI9NYYo5ShPwFjT2MuBhtcsGOkpYHeBxDIq6e48nht4AEh9/OARt0b8/v7h545+k8bK3XAOV
P1zT5x3dYAwH6mYQhx93J/3nVyqLSK9yNouo90evXwE8cX0Xd8IPI6Cpnu/rjcsbG5Wvb+5ZWSo9
GjXdt9e7QFb2rr7vHuSDq/PV24sTppxOwC303G/vM/a+TPukFVmE8e5hiITg14LRm+jZLuug6/Xm
33Cb9ncnek7q5UV/HO1/m71nZufdNTNUu3K3vxsLauz4DX0B5O8rE01ABn5++M50v960Nz1jCsc7
ekAH159vP1yeTE+vPy/JOHREd55esi8h+jpJFA0u/dujCXsO3oDDdBFYGusHsr+mItEPP6DMwBoM
gM3QTg18mr59SWMTiwvuOqrL6egw5g1k6YOiO2r5OXzHGOZ7stmHwe1evOql89tRcDo9ZBzv+DuN
CTQ0hN/pgPIfOsEBUVqXgWlnl+eAId0ReWvgr3cfKSyc3vDSabVhVjGfcKqZ17ALrB8o2T4Ns98O
/Q+I7JLy4wlgs5svQCyio7x3RKMEvbrkhifw7y2QqLMww8keTM7B6vd2P8jPTMHsxXsX6cN5QGO3
7GenEz2nUXyN2Kt3uNp3B+O+OqIvVP2zuO7QPrVH6/3yA2MAATyzo4/JInS9gGzaA+5McyTnNKQb
4Pxyr5Ptz3zGtb7hhK2P9QiAU+l2UgaTZeEe3kF32cm6A4ZZMuyTCvaYBsKDlW68OKBPgXHqe94J
xUpvjKdzSIqc6eJ6egNiC4zvaN3Fy+ju3gyYyLDPI1705HtvNJ3u3wzuE0JwbhUD3vff3pytD+Iz
4so+nlsP33ywS8dQVw9aODrz/wFJCEJ07+1lP/rFMnGhh/s/EfxAuJ4KQvamCFUXfAbZL0B0ibsj
Ed0e0bM07modg3h9CuOvbNdgrGTGtK5/aJsB2USj0Sc6khZ64rfGKv/iGDb2vhen0FMKxLOr2H3Q
PIU+S/yCeXx7d8S2ljf639LdH89YoMsYAuACnQfsR5c+u0umY1AHO75eHl9QwKXN8hP9I9lxcTv/
N/suygfpJstkb7bMljRLpfP1SbpgudnjCgj96fs8my1PyXa+5Jeq3RLbCe2kBdFfbNCQvqu3Tvzr
Ca3ijp+jMUm459Uoff1KKQeJEPxBd0/y2UX5891QOEEgAvZnyLi4/M3XvP22DZOe3M4WHj3/O8/d
uuGMNi9AO9zI8vFl5ASk3MPIE+YpwzoXItcJPBnK2CVZqi+zsWRDRn4mBc8/4e9w6je5IF1hXs3w
/i8mez6+mf9CCKTvRAoGqCAyXICtm7IQBQ7ZA+ErVqcUl5G6FnFBuCri1VkdBWSBbXeh9FkKs/n0
YeCELvIh2RhTXO2TARbMYIHsnl46scsjCu+HpG9ygZMQxYqavucZLuDL8YUtkgG9ZsdWH6AOlQw8
5YehecqGPoA3bBbCjHoBJr1lzx8Ekbmpl2sCnj9A3/uSZJW56mchip1QiphChzSaoHVnQYRB+Wos
uOA5ActvYhAq5mrow9BzfI8myUD55vP2ccHzPVvXAH0oAxY2uSiXSutvaoRYOCoMZSArNrVOIwg/
EObVWMiC1nt6i5fhgeviXW9yIQydSEbsEwvLE2NUUIv0Im/PlglSOPpYCbTC47HfZAIOQqRcKYVb
ulGY0HYpR6H8gDdnZSIVJlJGALAkIV1x1UXBE67j+1hIab6pRTIgcO+shcB3fHoUVEBOp7gaJyEO
HTI+2IXKdrZOCHBtpK1WFJHDekC0q2y4iRHqMAqlIgv2eEZadgbwbGzPAKGCL2MJjKFUdw0HKYwd
WsmVUJW+NF55i45CyPG1VAQ6Uogj33cVSGZ9NU6C58Il0i3YxtbpQenZ60GBHoyFpDJUV4Chj9/k
Eor5ZYzQvpcfxtYhAs5f6Hu+JP2y7eWTOAkllU2vDMtbJPq8Mmv9J4mQqNWFZDbN4yPim66A5waO
hxmICRXbJvyeiiJb/S9jhy4i1sdWAVLTDAQO757YIC7Fo3VxIvFrbA6mhVcsHZprAy+uDkFDCnSE
FIaBgEtGSlqXMSKENf7Jy5kg2TLsK2IDr3zIphnwYrKHoUBWysxR2w6EEFFgywXFqxYhGiEsFQKv
elMhxLETMQeFwKB0CVqXSBZkkq0TJ6GDZyxRemW6vKEWdOJIBbEUojSNhu0tMg5eTAhn6Rgpn0Qx
gSIjb0yA1HAQgtgR+B+KzkPzefuUo8ducFsuhA6xMD5QqH5iItELihAikO17fiYiWRsH1+EUuGQR
tyeOQpKMYeRTHTVCELeOC6S0lG2kpNAIpAJC0tKPJnBTL5psQSBxFNsXJbi+Mjf1cuuohIPtk4A+
UPibD45vEGhcCEfEvP/2ZczoZbdVhTgHupjE2KofHtAmFyIfP5GkIVajpapQUgWwNYuaC5TOXF06
Kq6mn0j9NcZPJKQwn7cuZsBbltb11dhh/oGialSmhp44ioET+ORVyCsVbGgdF7y4AHdZpU+l68R4
gi79Z3WFEHuk2L0IZ7SMqVpnD/BZhK09IGmkIoUfzKGvXvKmQogpt0QukWOlFluXPImiMrH9cqNA
9IwAcOCrh2y4yWSQACEEityS0YqtCxYk9txaH3g8pWRcWlVrb+gDQibmCWlJKcsprbOQwgN7ZOkm
66ISCB48wdINbMgCteaAAh5J1jLL2rr6oqeIey25QMVdRqDyhCq9Yd71plrwPLxlyu14Cq3LoeDC
utYeAjgzRbo0qmS9ETJGksBaSUKpMn1gGN6qwNm3tg0KC0h+BIz0o0u8KQS61C5jANRU44urdWrR
U7E1AIuIgcQAfZ9qu7MYSwqMrht4bvl56xQC4KnYtriEQohCRcNLtF0hEDiEOoMb6zS0vlrHBdLs
1sBMRQ4BlagospmnbKhFjANfo7EnlfUo9HCL1AKJMGErC7hLUkhw2275lA3lCBhPp1KEEEHrpEAA
x7N1EZQGnsYeuq/Ue01HSTmkLYnQShx0i14/Ia20zSFwCBRKHxaUIUMjcAJyAOqIM9DapDJIGWGd
TqTcjJYTwU+MI8UFYDc0OGAcjK5omyrwYvuQQTkgeAiRMbTFtU0TaDwiLnMVXf5P0CfDfDVb6n6J
iyyfvSox7BquL9RvuooNCj96FdCGPtFxEIDH38YDwibiZ/DwL7CMv6E5Hps/OuNsMiraPrJ0sa07
5Ge/UPUEPP28wafaL+ouEPPdP7pC/k5G02zWzfRkl+GyQGFvfFihsovvKf97+YBPv7r2XdVTVT8c
ZOk8mQ/H6+KDdXmbR8mU1pF/T5LzZJpsvmOyO6ioH3fy+lXtPjdCpV8QXlw16OrSlDXdefaQz+qE
i5NpT/gqmS2SRXWLWtwZUY6xsqXcSSbZ93w+y2p3bWrX1rTzST5PRnl1l/quDTjKnvJslg6X2XC1
rBEvwDe2xLvpJLlL5ukmZZOZsqZcHqed/PtOJ5+spud1tuv0bfWtW1uzHtOjz0l3D65no9r7LHGJ
tvffT/P5Rf2WywjdlvIAjmdZ9eyFeEsMTfWDlzNjf5SMawJYplRsb5hR3Nksz+on0oQl1qRnoyxp
aBGDK7KmnN/VxcLE1LZkD57qJpPOtiYMgdXwal2JQSEXpnRmS/owX2WLJ2w2RQhb2u+SbFbTHiXy
wZ7ufD1JZqNNdpR9afakF4tkOF4tUmZK1ukXhVpr+tmQmeBJ3V8zuQx70tiCRb6sSXYZG9rTZtAK
f6+va7qpTE7/CepM426S1kGtNel8tmzoEGGAJ7aUj9LzedLwnkqUlz3p26Rut8raqD3hu51BMmWz
TFY36yVS8U/Qf5vOF2lNUwGG1UiXP0H8XXqfDWtmrETa/gniZ/n8qrpNrWEhrRHc1qTz+XK800nm
OZayfjhNm8Cf+YJuctU8+wZtZ0v+eJzVOW7yLdZkryZ4JPWopmyesSY9Ty+aIXHRlGRL+H06m7GE
5jZphAll+5st+ZNxPkp39hdPbJvptLQl/zFf/UQQdUPvH3C4zRc8FcSyX9j2/k/hfrpYpDWXQpqu
fHva9/Wosqw+29L9tEzGlQrROqXMVduS/ZzOp1i2GmUzo8KackZk0xDvEp9kS/pLgt2ZXSzrR7NE
AFoTTxfLHZZCPr15M7zCmn62GOZ6nnGN56YR3Jr2OifHdFGnXKRzn6e8LdP0OCjgaf6pGoWx7b/V
k2v6N4aTNJn//R8AAAD//w==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15" fmlaLink="Analysis!$C$2" max="10" min="1" page="10" val="6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chart" Target="../charts/chart3.xml"/><Relationship Id="rId5" Type="http://schemas.microsoft.com/office/2014/relationships/chartEx" Target="../charts/chartEx1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247648</xdr:colOff>
      <xdr:row>1</xdr:row>
      <xdr:rowOff>19050</xdr:rowOff>
    </xdr:from>
    <xdr:to>
      <xdr:col>4</xdr:col>
      <xdr:colOff>228598</xdr:colOff>
      <xdr:row>4</xdr:row>
      <xdr:rowOff>104775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247648" y="216606"/>
          <a:ext cx="2690283" cy="678391"/>
          <a:chOff x="10201274" y="152401"/>
          <a:chExt cx="2419350" cy="657225"/>
        </a:xfrm>
      </xdr:grpSpPr>
      <xdr:pic>
        <xdr:nvPicPr>
          <xdr:cNvPr id="3" name="Graphic 2" descr="Box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10201274" y="171449"/>
            <a:ext cx="628650" cy="628650"/>
          </a:xfrm>
          <a:prstGeom prst="rect">
            <a:avLst/>
          </a:prstGeom>
        </xdr:spPr>
      </xdr:pic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 txBox="1"/>
        </xdr:nvSpPr>
        <xdr:spPr>
          <a:xfrm>
            <a:off x="10467974" y="152401"/>
            <a:ext cx="2124075" cy="4191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800">
                <a:solidFill>
                  <a:sysClr val="windowText" lastClr="000000"/>
                </a:solidFill>
                <a:latin typeface="Arial Black" panose="020B0A04020102020204" pitchFamily="34" charset="0"/>
              </a:rPr>
              <a:t>Home</a:t>
            </a:r>
            <a:r>
              <a:rPr lang="en-US" sz="1800" baseline="0">
                <a:solidFill>
                  <a:schemeClr val="bg1"/>
                </a:solidFill>
                <a:latin typeface="Arial Black" panose="020B0A04020102020204" pitchFamily="34" charset="0"/>
              </a:rPr>
              <a:t> </a:t>
            </a:r>
            <a:r>
              <a:rPr lang="en-US" sz="1400">
                <a:solidFill>
                  <a:schemeClr val="accent2">
                    <a:lumMod val="40000"/>
                    <a:lumOff val="60000"/>
                  </a:schemeClr>
                </a:solidFill>
                <a:latin typeface="Arial Black" panose="020B0A04020102020204" pitchFamily="34" charset="0"/>
              </a:rPr>
              <a:t>Luxury</a:t>
            </a:r>
            <a:r>
              <a:rPr lang="en-US" sz="1800">
                <a:solidFill>
                  <a:schemeClr val="bg1"/>
                </a:solidFill>
                <a:latin typeface="Arial Black" panose="020B0A04020102020204" pitchFamily="34" charset="0"/>
              </a:rPr>
              <a:t> </a:t>
            </a:r>
            <a:endParaRPr lang="en-US" sz="1800" b="1">
              <a:solidFill>
                <a:schemeClr val="bg1"/>
              </a:solidFill>
              <a:latin typeface="Arial Black" panose="020B0A04020102020204" pitchFamily="34" charset="0"/>
            </a:endParaRP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SpPr txBox="1"/>
        </xdr:nvSpPr>
        <xdr:spPr>
          <a:xfrm>
            <a:off x="10496549" y="390526"/>
            <a:ext cx="2124075" cy="4191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400">
                <a:solidFill>
                  <a:schemeClr val="tx1">
                    <a:lumMod val="85000"/>
                    <a:lumOff val="15000"/>
                  </a:schemeClr>
                </a:solidFill>
                <a:latin typeface="Arial Black" panose="020B0A04020102020204" pitchFamily="34" charset="0"/>
              </a:rPr>
              <a:t>Kitchen</a:t>
            </a:r>
            <a:r>
              <a:rPr lang="en-US" sz="2400" baseline="0">
                <a:solidFill>
                  <a:schemeClr val="tx1">
                    <a:lumMod val="85000"/>
                    <a:lumOff val="15000"/>
                  </a:schemeClr>
                </a:solidFill>
                <a:latin typeface="Arial Black" panose="020B0A04020102020204" pitchFamily="34" charset="0"/>
              </a:rPr>
              <a:t> </a:t>
            </a:r>
            <a:endParaRPr lang="en-US" sz="2400" b="1">
              <a:solidFill>
                <a:schemeClr val="bg1"/>
              </a:solidFill>
              <a:latin typeface="Arial Black" panose="020B0A04020102020204" pitchFamily="34" charset="0"/>
            </a:endParaRPr>
          </a:p>
        </xdr:txBody>
      </xdr:sp>
    </xdr:grpSp>
    <xdr:clientData/>
  </xdr:twoCellAnchor>
  <xdr:twoCellAnchor>
    <xdr:from>
      <xdr:col>0</xdr:col>
      <xdr:colOff>241300</xdr:colOff>
      <xdr:row>7</xdr:row>
      <xdr:rowOff>63500</xdr:rowOff>
    </xdr:from>
    <xdr:to>
      <xdr:col>9</xdr:col>
      <xdr:colOff>0</xdr:colOff>
      <xdr:row>42</xdr:row>
      <xdr:rowOff>139700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419100</xdr:colOff>
      <xdr:row>26</xdr:row>
      <xdr:rowOff>25400</xdr:rowOff>
    </xdr:from>
    <xdr:to>
      <xdr:col>15</xdr:col>
      <xdr:colOff>356108</xdr:colOff>
      <xdr:row>44</xdr:row>
      <xdr:rowOff>189992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381000</xdr:colOff>
      <xdr:row>1</xdr:row>
      <xdr:rowOff>25400</xdr:rowOff>
    </xdr:from>
    <xdr:to>
      <xdr:col>18</xdr:col>
      <xdr:colOff>508000</xdr:colOff>
      <xdr:row>5</xdr:row>
      <xdr:rowOff>76200</xdr:rowOff>
    </xdr:to>
    <xdr:sp macro="" textlink="Analysis!E6">
      <xdr:nvSpPr>
        <xdr:cNvPr id="12" name="Rectangl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3073400" y="215900"/>
          <a:ext cx="9550400" cy="812800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C0763331-E80F-2749-AFEB-B2E74746A5D4}" type="TxLink">
            <a:rPr lang="en-US" sz="4400" b="0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alibri"/>
              <a:cs typeface="Calibri"/>
            </a:rPr>
            <a:pPr algn="l"/>
            <a:t>Summary for Sales of Microwave oven </a:t>
          </a:fld>
          <a:endParaRPr lang="en-US" sz="1600">
            <a:solidFill>
              <a:schemeClr val="accent2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7</xdr:row>
      <xdr:rowOff>127000</xdr:rowOff>
    </xdr:from>
    <xdr:to>
      <xdr:col>24</xdr:col>
      <xdr:colOff>635000</xdr:colOff>
      <xdr:row>27</xdr:row>
      <xdr:rowOff>12700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55200" y="1460500"/>
              <a:ext cx="6934200" cy="3695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201789</xdr:colOff>
          <xdr:row>0</xdr:row>
          <xdr:rowOff>138289</xdr:rowOff>
        </xdr:from>
        <xdr:to>
          <xdr:col>24</xdr:col>
          <xdr:colOff>125589</xdr:colOff>
          <xdr:row>6</xdr:row>
          <xdr:rowOff>4233</xdr:rowOff>
        </xdr:to>
        <xdr:sp macro="" textlink="">
          <xdr:nvSpPr>
            <xdr:cNvPr id="1026" name="Spinner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1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7</xdr:col>
      <xdr:colOff>419100</xdr:colOff>
      <xdr:row>7</xdr:row>
      <xdr:rowOff>63500</xdr:rowOff>
    </xdr:from>
    <xdr:to>
      <xdr:col>15</xdr:col>
      <xdr:colOff>355600</xdr:colOff>
      <xdr:row>26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419100</xdr:colOff>
      <xdr:row>26</xdr:row>
      <xdr:rowOff>101600</xdr:rowOff>
    </xdr:from>
    <xdr:to>
      <xdr:col>24</xdr:col>
      <xdr:colOff>508000</xdr:colOff>
      <xdr:row>42</xdr:row>
      <xdr:rowOff>101600</xdr:rowOff>
    </xdr:to>
    <xdr:sp macro="" textlink="Analysis!G18">
      <xdr:nvSpPr>
        <xdr:cNvPr id="10" name="Rectangl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10515600" y="5054600"/>
          <a:ext cx="6146800" cy="3048000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41BD2E5A-D8CB-0B46-BCD7-4464CB576579}" type="TxLink">
            <a:rPr lang="en-US" sz="4000" b="0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alibri"/>
              <a:cs typeface="Calibri"/>
            </a:rPr>
            <a:pPr algn="l"/>
            <a:t>The map above shows the distribution of Microwave oven  sales across the country</a:t>
          </a:fld>
          <a:endParaRPr lang="en-US" sz="4000">
            <a:solidFill>
              <a:schemeClr val="accent2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0</xdr:col>
      <xdr:colOff>14111</xdr:colOff>
      <xdr:row>6</xdr:row>
      <xdr:rowOff>169334</xdr:rowOff>
    </xdr:from>
    <xdr:to>
      <xdr:col>24</xdr:col>
      <xdr:colOff>635000</xdr:colOff>
      <xdr:row>6</xdr:row>
      <xdr:rowOff>169334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6871C61F-9B34-A8EC-950D-43B322FB6137}"/>
            </a:ext>
          </a:extLst>
        </xdr:cNvPr>
        <xdr:cNvCxnSpPr/>
      </xdr:nvCxnSpPr>
      <xdr:spPr>
        <a:xfrm flipH="1">
          <a:off x="14111" y="1354667"/>
          <a:ext cx="16876889" cy="0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800100</xdr:colOff>
      <xdr:row>19</xdr:row>
      <xdr:rowOff>12700</xdr:rowOff>
    </xdr:from>
    <xdr:to>
      <xdr:col>20</xdr:col>
      <xdr:colOff>400050</xdr:colOff>
      <xdr:row>37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127000</xdr:colOff>
      <xdr:row>37</xdr:row>
      <xdr:rowOff>31750</xdr:rowOff>
    </xdr:from>
    <xdr:to>
      <xdr:col>15</xdr:col>
      <xdr:colOff>177800</xdr:colOff>
      <xdr:row>50</xdr:row>
      <xdr:rowOff>184150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520700</xdr:colOff>
      <xdr:row>54</xdr:row>
      <xdr:rowOff>69850</xdr:rowOff>
    </xdr:from>
    <xdr:to>
      <xdr:col>11</xdr:col>
      <xdr:colOff>723900</xdr:colOff>
      <xdr:row>68</xdr:row>
      <xdr:rowOff>146050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00000000-0008-0000-0200-00000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51600" y="12782550"/>
              <a:ext cx="66167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781050</xdr:colOff>
      <xdr:row>24</xdr:row>
      <xdr:rowOff>165100</xdr:rowOff>
    </xdr:from>
    <xdr:to>
      <xdr:col>10</xdr:col>
      <xdr:colOff>641350</xdr:colOff>
      <xdr:row>35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0077A-A270-4824-AE6E-D66251B707C3}">
  <dimension ref="A1:F2764"/>
  <sheetViews>
    <sheetView workbookViewId="0">
      <selection activeCell="C1" sqref="C1:C1048576"/>
    </sheetView>
  </sheetViews>
  <sheetFormatPr baseColWidth="10" defaultColWidth="8.83203125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2022</v>
      </c>
      <c r="B2" t="s">
        <v>6</v>
      </c>
      <c r="C2" t="s">
        <v>7</v>
      </c>
      <c r="D2">
        <v>1829</v>
      </c>
      <c r="E2">
        <v>64872</v>
      </c>
      <c r="F2" t="s">
        <v>8</v>
      </c>
    </row>
    <row r="3" spans="1:6" x14ac:dyDescent="0.2">
      <c r="A3">
        <v>2022</v>
      </c>
      <c r="B3" t="s">
        <v>6</v>
      </c>
      <c r="C3" t="s">
        <v>9</v>
      </c>
      <c r="D3">
        <v>1354</v>
      </c>
      <c r="E3">
        <v>61216</v>
      </c>
      <c r="F3" t="s">
        <v>10</v>
      </c>
    </row>
    <row r="4" spans="1:6" x14ac:dyDescent="0.2">
      <c r="A4">
        <v>2022</v>
      </c>
      <c r="B4" t="s">
        <v>6</v>
      </c>
      <c r="C4" t="s">
        <v>11</v>
      </c>
      <c r="D4">
        <v>2565</v>
      </c>
      <c r="E4">
        <v>55909</v>
      </c>
      <c r="F4" t="s">
        <v>8</v>
      </c>
    </row>
    <row r="5" spans="1:6" x14ac:dyDescent="0.2">
      <c r="A5">
        <v>2022</v>
      </c>
      <c r="B5" t="s">
        <v>6</v>
      </c>
      <c r="C5" t="s">
        <v>12</v>
      </c>
      <c r="D5">
        <v>17651</v>
      </c>
      <c r="E5">
        <v>48534</v>
      </c>
      <c r="F5" t="s">
        <v>8</v>
      </c>
    </row>
    <row r="6" spans="1:6" x14ac:dyDescent="0.2">
      <c r="A6">
        <v>2022</v>
      </c>
      <c r="B6" t="s">
        <v>6</v>
      </c>
      <c r="C6" t="s">
        <v>13</v>
      </c>
      <c r="D6">
        <v>3312</v>
      </c>
      <c r="E6">
        <v>97879</v>
      </c>
      <c r="F6" t="s">
        <v>10</v>
      </c>
    </row>
    <row r="7" spans="1:6" x14ac:dyDescent="0.2">
      <c r="A7">
        <v>2022</v>
      </c>
      <c r="B7" t="s">
        <v>6</v>
      </c>
      <c r="C7" t="s">
        <v>14</v>
      </c>
      <c r="D7">
        <v>467</v>
      </c>
      <c r="E7">
        <v>49142</v>
      </c>
      <c r="F7" t="s">
        <v>10</v>
      </c>
    </row>
    <row r="8" spans="1:6" x14ac:dyDescent="0.2">
      <c r="A8">
        <v>2022</v>
      </c>
      <c r="B8" t="s">
        <v>6</v>
      </c>
      <c r="C8" t="s">
        <v>15</v>
      </c>
      <c r="D8">
        <v>186</v>
      </c>
      <c r="E8">
        <v>49290</v>
      </c>
      <c r="F8" t="s">
        <v>8</v>
      </c>
    </row>
    <row r="9" spans="1:6" x14ac:dyDescent="0.2">
      <c r="A9">
        <v>2022</v>
      </c>
      <c r="B9" t="s">
        <v>6</v>
      </c>
      <c r="C9" t="s">
        <v>16</v>
      </c>
      <c r="D9">
        <v>5394</v>
      </c>
      <c r="E9">
        <v>43717</v>
      </c>
      <c r="F9" t="s">
        <v>8</v>
      </c>
    </row>
    <row r="10" spans="1:6" x14ac:dyDescent="0.2">
      <c r="A10">
        <v>2022</v>
      </c>
      <c r="B10" t="s">
        <v>6</v>
      </c>
      <c r="C10" t="s">
        <v>17</v>
      </c>
      <c r="D10">
        <v>2794</v>
      </c>
      <c r="E10">
        <v>51978</v>
      </c>
      <c r="F10" t="s">
        <v>10</v>
      </c>
    </row>
    <row r="11" spans="1:6" x14ac:dyDescent="0.2">
      <c r="A11">
        <v>2022</v>
      </c>
      <c r="B11" t="s">
        <v>6</v>
      </c>
      <c r="C11" t="s">
        <v>18</v>
      </c>
      <c r="D11">
        <v>2531</v>
      </c>
      <c r="E11">
        <v>48820</v>
      </c>
      <c r="F11" t="s">
        <v>10</v>
      </c>
    </row>
    <row r="12" spans="1:6" x14ac:dyDescent="0.2">
      <c r="A12">
        <v>2022</v>
      </c>
      <c r="B12" t="s">
        <v>6</v>
      </c>
      <c r="C12" t="s">
        <v>19</v>
      </c>
      <c r="D12">
        <v>2818</v>
      </c>
      <c r="E12">
        <v>58259</v>
      </c>
      <c r="F12" t="s">
        <v>10</v>
      </c>
    </row>
    <row r="13" spans="1:6" x14ac:dyDescent="0.2">
      <c r="A13">
        <v>2022</v>
      </c>
      <c r="B13" t="s">
        <v>6</v>
      </c>
      <c r="C13" t="s">
        <v>20</v>
      </c>
      <c r="D13">
        <v>2302</v>
      </c>
      <c r="E13">
        <v>56732</v>
      </c>
      <c r="F13" t="s">
        <v>10</v>
      </c>
    </row>
    <row r="14" spans="1:6" x14ac:dyDescent="0.2">
      <c r="A14">
        <v>2022</v>
      </c>
      <c r="B14" t="s">
        <v>6</v>
      </c>
      <c r="C14" t="s">
        <v>21</v>
      </c>
      <c r="D14">
        <v>2911</v>
      </c>
      <c r="E14">
        <v>51588</v>
      </c>
      <c r="F14" t="s">
        <v>10</v>
      </c>
    </row>
    <row r="15" spans="1:6" x14ac:dyDescent="0.2">
      <c r="A15">
        <v>2022</v>
      </c>
      <c r="B15" t="s">
        <v>6</v>
      </c>
      <c r="C15" t="s">
        <v>22</v>
      </c>
      <c r="D15">
        <v>2613</v>
      </c>
      <c r="E15">
        <v>53721</v>
      </c>
      <c r="F15" t="s">
        <v>10</v>
      </c>
    </row>
    <row r="16" spans="1:6" x14ac:dyDescent="0.2">
      <c r="A16">
        <v>2022</v>
      </c>
      <c r="B16" t="s">
        <v>6</v>
      </c>
      <c r="C16" t="s">
        <v>23</v>
      </c>
      <c r="D16">
        <v>1632</v>
      </c>
      <c r="E16">
        <v>60605</v>
      </c>
      <c r="F16" t="s">
        <v>10</v>
      </c>
    </row>
    <row r="17" spans="1:6" x14ac:dyDescent="0.2">
      <c r="A17">
        <v>2022</v>
      </c>
      <c r="B17" t="s">
        <v>6</v>
      </c>
      <c r="C17" t="s">
        <v>24</v>
      </c>
      <c r="D17">
        <v>3143</v>
      </c>
      <c r="E17">
        <v>92727</v>
      </c>
      <c r="F17" t="s">
        <v>10</v>
      </c>
    </row>
    <row r="18" spans="1:6" x14ac:dyDescent="0.2">
      <c r="A18">
        <v>2022</v>
      </c>
      <c r="B18" t="s">
        <v>6</v>
      </c>
      <c r="C18" t="s">
        <v>25</v>
      </c>
      <c r="D18">
        <v>1581</v>
      </c>
      <c r="E18">
        <v>47422</v>
      </c>
      <c r="F18" t="s">
        <v>10</v>
      </c>
    </row>
    <row r="19" spans="1:6" x14ac:dyDescent="0.2">
      <c r="A19">
        <v>2022</v>
      </c>
      <c r="B19" t="s">
        <v>6</v>
      </c>
      <c r="C19" t="s">
        <v>26</v>
      </c>
      <c r="D19">
        <v>720</v>
      </c>
      <c r="E19">
        <v>52887</v>
      </c>
      <c r="F19" t="s">
        <v>10</v>
      </c>
    </row>
    <row r="20" spans="1:6" x14ac:dyDescent="0.2">
      <c r="A20">
        <v>2022</v>
      </c>
      <c r="B20" t="s">
        <v>6</v>
      </c>
      <c r="C20" t="s">
        <v>27</v>
      </c>
      <c r="D20">
        <v>999</v>
      </c>
      <c r="E20">
        <v>70628</v>
      </c>
      <c r="F20" t="s">
        <v>10</v>
      </c>
    </row>
    <row r="21" spans="1:6" x14ac:dyDescent="0.2">
      <c r="A21">
        <v>2022</v>
      </c>
      <c r="B21" t="s">
        <v>6</v>
      </c>
      <c r="C21" t="s">
        <v>28</v>
      </c>
      <c r="D21">
        <v>3574</v>
      </c>
      <c r="E21">
        <v>49309</v>
      </c>
      <c r="F21" t="s">
        <v>10</v>
      </c>
    </row>
    <row r="22" spans="1:6" x14ac:dyDescent="0.2">
      <c r="A22">
        <v>2022</v>
      </c>
      <c r="B22" t="s">
        <v>6</v>
      </c>
      <c r="C22" t="s">
        <v>29</v>
      </c>
      <c r="D22">
        <v>3175</v>
      </c>
      <c r="E22">
        <v>57276</v>
      </c>
      <c r="F22" t="s">
        <v>10</v>
      </c>
    </row>
    <row r="23" spans="1:6" x14ac:dyDescent="0.2">
      <c r="A23">
        <v>2022</v>
      </c>
      <c r="B23" t="s">
        <v>6</v>
      </c>
      <c r="C23" t="s">
        <v>30</v>
      </c>
      <c r="D23">
        <v>2070</v>
      </c>
      <c r="E23">
        <v>56525</v>
      </c>
      <c r="F23" t="s">
        <v>10</v>
      </c>
    </row>
    <row r="24" spans="1:6" x14ac:dyDescent="0.2">
      <c r="A24">
        <v>2022</v>
      </c>
      <c r="B24" t="s">
        <v>6</v>
      </c>
      <c r="C24" t="s">
        <v>31</v>
      </c>
      <c r="D24">
        <v>2123</v>
      </c>
      <c r="E24">
        <v>52677</v>
      </c>
      <c r="F24" t="s">
        <v>8</v>
      </c>
    </row>
    <row r="25" spans="1:6" x14ac:dyDescent="0.2">
      <c r="A25">
        <v>2022</v>
      </c>
      <c r="B25" t="s">
        <v>6</v>
      </c>
      <c r="C25" t="s">
        <v>32</v>
      </c>
      <c r="D25">
        <v>1847</v>
      </c>
      <c r="E25">
        <v>71945</v>
      </c>
      <c r="F25" t="s">
        <v>8</v>
      </c>
    </row>
    <row r="26" spans="1:6" x14ac:dyDescent="0.2">
      <c r="A26">
        <v>2022</v>
      </c>
      <c r="B26" t="s">
        <v>6</v>
      </c>
      <c r="C26" t="s">
        <v>33</v>
      </c>
      <c r="D26">
        <v>2469</v>
      </c>
      <c r="E26">
        <v>50449</v>
      </c>
      <c r="F26" t="s">
        <v>10</v>
      </c>
    </row>
    <row r="27" spans="1:6" x14ac:dyDescent="0.2">
      <c r="A27">
        <v>2022</v>
      </c>
      <c r="B27" t="s">
        <v>6</v>
      </c>
      <c r="C27" t="s">
        <v>34</v>
      </c>
      <c r="D27">
        <v>598</v>
      </c>
      <c r="E27">
        <v>94060</v>
      </c>
      <c r="F27" t="s">
        <v>8</v>
      </c>
    </row>
    <row r="28" spans="1:6" x14ac:dyDescent="0.2">
      <c r="A28">
        <v>2022</v>
      </c>
      <c r="B28" t="s">
        <v>6</v>
      </c>
      <c r="C28" t="s">
        <v>35</v>
      </c>
      <c r="D28">
        <v>350</v>
      </c>
      <c r="E28">
        <v>54051</v>
      </c>
      <c r="F28" t="s">
        <v>8</v>
      </c>
    </row>
    <row r="29" spans="1:6" x14ac:dyDescent="0.2">
      <c r="A29">
        <v>2022</v>
      </c>
      <c r="B29" t="s">
        <v>6</v>
      </c>
      <c r="C29" t="s">
        <v>36</v>
      </c>
      <c r="D29">
        <v>999</v>
      </c>
      <c r="E29">
        <v>50634</v>
      </c>
      <c r="F29" t="s">
        <v>10</v>
      </c>
    </row>
    <row r="30" spans="1:6" x14ac:dyDescent="0.2">
      <c r="A30">
        <v>2022</v>
      </c>
      <c r="B30" t="s">
        <v>6</v>
      </c>
      <c r="C30" t="s">
        <v>37</v>
      </c>
      <c r="D30">
        <v>2064</v>
      </c>
      <c r="E30">
        <v>71885</v>
      </c>
      <c r="F30" t="s">
        <v>10</v>
      </c>
    </row>
    <row r="31" spans="1:6" x14ac:dyDescent="0.2">
      <c r="A31">
        <v>2022</v>
      </c>
      <c r="B31" t="s">
        <v>6</v>
      </c>
      <c r="C31" t="s">
        <v>38</v>
      </c>
      <c r="D31">
        <v>3335</v>
      </c>
      <c r="E31">
        <v>50384</v>
      </c>
      <c r="F31" t="s">
        <v>8</v>
      </c>
    </row>
    <row r="32" spans="1:6" x14ac:dyDescent="0.2">
      <c r="A32">
        <v>2022</v>
      </c>
      <c r="B32" t="s">
        <v>6</v>
      </c>
      <c r="C32" t="s">
        <v>39</v>
      </c>
      <c r="D32">
        <v>3428</v>
      </c>
      <c r="E32">
        <v>48720</v>
      </c>
      <c r="F32" t="s">
        <v>8</v>
      </c>
    </row>
    <row r="33" spans="1:6" x14ac:dyDescent="0.2">
      <c r="A33">
        <v>2022</v>
      </c>
      <c r="B33" t="s">
        <v>6</v>
      </c>
      <c r="C33" t="s">
        <v>40</v>
      </c>
      <c r="D33">
        <v>1830</v>
      </c>
      <c r="E33">
        <v>98355</v>
      </c>
      <c r="F33" t="s">
        <v>10</v>
      </c>
    </row>
    <row r="34" spans="1:6" x14ac:dyDescent="0.2">
      <c r="A34">
        <v>2022</v>
      </c>
      <c r="B34" t="s">
        <v>6</v>
      </c>
      <c r="C34" t="s">
        <v>41</v>
      </c>
      <c r="D34">
        <v>2541</v>
      </c>
      <c r="E34">
        <v>57404</v>
      </c>
      <c r="F34" t="s">
        <v>8</v>
      </c>
    </row>
    <row r="35" spans="1:6" x14ac:dyDescent="0.2">
      <c r="A35">
        <v>2022</v>
      </c>
      <c r="B35" t="s">
        <v>6</v>
      </c>
      <c r="C35" t="s">
        <v>42</v>
      </c>
      <c r="D35">
        <v>4355</v>
      </c>
      <c r="E35">
        <v>96660</v>
      </c>
      <c r="F35" t="s">
        <v>10</v>
      </c>
    </row>
    <row r="36" spans="1:6" x14ac:dyDescent="0.2">
      <c r="A36">
        <v>2022</v>
      </c>
      <c r="B36" t="s">
        <v>6</v>
      </c>
      <c r="C36" t="s">
        <v>43</v>
      </c>
      <c r="D36">
        <v>4739</v>
      </c>
      <c r="E36">
        <v>46689</v>
      </c>
      <c r="F36" t="s">
        <v>8</v>
      </c>
    </row>
    <row r="37" spans="1:6" x14ac:dyDescent="0.2">
      <c r="A37">
        <v>2022</v>
      </c>
      <c r="B37" t="s">
        <v>6</v>
      </c>
      <c r="C37" t="s">
        <v>44</v>
      </c>
      <c r="D37">
        <v>3629</v>
      </c>
      <c r="E37">
        <v>67949</v>
      </c>
      <c r="F37" t="s">
        <v>8</v>
      </c>
    </row>
    <row r="38" spans="1:6" x14ac:dyDescent="0.2">
      <c r="A38">
        <v>2022</v>
      </c>
      <c r="B38" t="s">
        <v>6</v>
      </c>
      <c r="C38" t="s">
        <v>45</v>
      </c>
      <c r="D38">
        <v>205</v>
      </c>
      <c r="E38">
        <v>48071</v>
      </c>
      <c r="F38" t="s">
        <v>10</v>
      </c>
    </row>
    <row r="39" spans="1:6" x14ac:dyDescent="0.2">
      <c r="A39">
        <v>2022</v>
      </c>
      <c r="B39" t="s">
        <v>6</v>
      </c>
      <c r="C39" t="s">
        <v>46</v>
      </c>
      <c r="D39">
        <v>1375</v>
      </c>
      <c r="E39">
        <v>50990</v>
      </c>
      <c r="F39" t="s">
        <v>10</v>
      </c>
    </row>
    <row r="40" spans="1:6" x14ac:dyDescent="0.2">
      <c r="A40">
        <v>2022</v>
      </c>
      <c r="B40" t="s">
        <v>6</v>
      </c>
      <c r="C40" t="s">
        <v>47</v>
      </c>
      <c r="D40">
        <v>1099</v>
      </c>
      <c r="E40">
        <v>51582</v>
      </c>
      <c r="F40" t="s">
        <v>8</v>
      </c>
    </row>
    <row r="41" spans="1:6" x14ac:dyDescent="0.2">
      <c r="A41">
        <v>2022</v>
      </c>
      <c r="B41" t="s">
        <v>6</v>
      </c>
      <c r="C41" t="s">
        <v>48</v>
      </c>
      <c r="D41">
        <v>1130</v>
      </c>
      <c r="E41">
        <v>54930</v>
      </c>
      <c r="F41" t="s">
        <v>8</v>
      </c>
    </row>
    <row r="42" spans="1:6" x14ac:dyDescent="0.2">
      <c r="A42">
        <v>2022</v>
      </c>
      <c r="B42" t="s">
        <v>6</v>
      </c>
      <c r="C42" t="s">
        <v>49</v>
      </c>
      <c r="D42">
        <v>19698</v>
      </c>
      <c r="E42">
        <v>123086</v>
      </c>
      <c r="F42" t="s">
        <v>10</v>
      </c>
    </row>
    <row r="43" spans="1:6" x14ac:dyDescent="0.2">
      <c r="A43">
        <v>2022</v>
      </c>
      <c r="B43" t="s">
        <v>6</v>
      </c>
      <c r="C43" t="s">
        <v>50</v>
      </c>
      <c r="D43">
        <v>1066</v>
      </c>
      <c r="E43">
        <v>71747</v>
      </c>
      <c r="F43" t="s">
        <v>10</v>
      </c>
    </row>
    <row r="44" spans="1:6" x14ac:dyDescent="0.2">
      <c r="A44">
        <v>2022</v>
      </c>
      <c r="B44" t="s">
        <v>6</v>
      </c>
      <c r="C44" t="s">
        <v>51</v>
      </c>
      <c r="D44">
        <v>571</v>
      </c>
      <c r="E44">
        <v>47096</v>
      </c>
      <c r="F44" t="s">
        <v>10</v>
      </c>
    </row>
    <row r="45" spans="1:6" x14ac:dyDescent="0.2">
      <c r="A45">
        <v>2022</v>
      </c>
      <c r="B45" t="s">
        <v>6</v>
      </c>
      <c r="C45" t="s">
        <v>52</v>
      </c>
      <c r="D45">
        <v>2073</v>
      </c>
      <c r="E45">
        <v>54671</v>
      </c>
      <c r="F45" t="s">
        <v>10</v>
      </c>
    </row>
    <row r="46" spans="1:6" x14ac:dyDescent="0.2">
      <c r="A46">
        <v>2022</v>
      </c>
      <c r="B46" t="s">
        <v>6</v>
      </c>
      <c r="C46" t="s">
        <v>53</v>
      </c>
      <c r="D46">
        <v>6971</v>
      </c>
      <c r="E46">
        <v>42964</v>
      </c>
      <c r="F46" t="s">
        <v>10</v>
      </c>
    </row>
    <row r="47" spans="1:6" x14ac:dyDescent="0.2">
      <c r="A47">
        <v>2022</v>
      </c>
      <c r="B47" t="s">
        <v>6</v>
      </c>
      <c r="C47" t="s">
        <v>54</v>
      </c>
      <c r="D47">
        <v>1117</v>
      </c>
      <c r="E47">
        <v>84059</v>
      </c>
      <c r="F47" t="s">
        <v>8</v>
      </c>
    </row>
    <row r="48" spans="1:6" x14ac:dyDescent="0.2">
      <c r="A48">
        <v>2022</v>
      </c>
      <c r="B48" t="s">
        <v>6</v>
      </c>
      <c r="C48" t="s">
        <v>55</v>
      </c>
      <c r="D48">
        <v>2872</v>
      </c>
      <c r="E48">
        <v>47928</v>
      </c>
      <c r="F48" t="s">
        <v>8</v>
      </c>
    </row>
    <row r="49" spans="1:6" x14ac:dyDescent="0.2">
      <c r="A49">
        <v>2022</v>
      </c>
      <c r="B49" t="s">
        <v>6</v>
      </c>
      <c r="C49" t="s">
        <v>56</v>
      </c>
      <c r="D49">
        <v>1440</v>
      </c>
      <c r="E49">
        <v>89063</v>
      </c>
      <c r="F49" t="s">
        <v>10</v>
      </c>
    </row>
    <row r="50" spans="1:6" x14ac:dyDescent="0.2">
      <c r="A50">
        <v>2022</v>
      </c>
      <c r="B50" t="s">
        <v>57</v>
      </c>
      <c r="C50" t="s">
        <v>7</v>
      </c>
      <c r="D50">
        <v>10335</v>
      </c>
      <c r="E50">
        <v>65279</v>
      </c>
      <c r="F50" t="s">
        <v>8</v>
      </c>
    </row>
    <row r="51" spans="1:6" x14ac:dyDescent="0.2">
      <c r="A51">
        <v>2022</v>
      </c>
      <c r="B51" t="s">
        <v>57</v>
      </c>
      <c r="C51" t="s">
        <v>9</v>
      </c>
      <c r="D51">
        <v>14006</v>
      </c>
      <c r="E51">
        <v>69056</v>
      </c>
      <c r="F51" t="s">
        <v>8</v>
      </c>
    </row>
    <row r="52" spans="1:6" x14ac:dyDescent="0.2">
      <c r="A52">
        <v>2022</v>
      </c>
      <c r="B52" t="s">
        <v>57</v>
      </c>
      <c r="C52" t="s">
        <v>11</v>
      </c>
      <c r="D52">
        <v>7277</v>
      </c>
      <c r="E52">
        <v>58247</v>
      </c>
      <c r="F52" t="s">
        <v>10</v>
      </c>
    </row>
    <row r="53" spans="1:6" x14ac:dyDescent="0.2">
      <c r="A53">
        <v>2022</v>
      </c>
      <c r="B53" t="s">
        <v>57</v>
      </c>
      <c r="C53" t="s">
        <v>12</v>
      </c>
      <c r="D53">
        <v>86322</v>
      </c>
      <c r="E53">
        <v>82740</v>
      </c>
      <c r="F53" t="s">
        <v>10</v>
      </c>
    </row>
    <row r="54" spans="1:6" x14ac:dyDescent="0.2">
      <c r="A54">
        <v>2022</v>
      </c>
      <c r="B54" t="s">
        <v>57</v>
      </c>
      <c r="C54" t="s">
        <v>13</v>
      </c>
      <c r="D54">
        <v>21025</v>
      </c>
      <c r="E54">
        <v>74209</v>
      </c>
      <c r="F54" t="s">
        <v>8</v>
      </c>
    </row>
    <row r="55" spans="1:6" x14ac:dyDescent="0.2">
      <c r="A55">
        <v>2022</v>
      </c>
      <c r="B55" t="s">
        <v>57</v>
      </c>
      <c r="C55" t="s">
        <v>14</v>
      </c>
      <c r="D55">
        <v>9415</v>
      </c>
      <c r="E55">
        <v>81591</v>
      </c>
      <c r="F55" t="s">
        <v>8</v>
      </c>
    </row>
    <row r="56" spans="1:6" x14ac:dyDescent="0.2">
      <c r="A56">
        <v>2022</v>
      </c>
      <c r="B56" t="s">
        <v>57</v>
      </c>
      <c r="C56" t="s">
        <v>15</v>
      </c>
      <c r="D56">
        <v>3106</v>
      </c>
      <c r="E56">
        <v>70977</v>
      </c>
      <c r="F56" t="s">
        <v>10</v>
      </c>
    </row>
    <row r="57" spans="1:6" x14ac:dyDescent="0.2">
      <c r="A57">
        <v>2022</v>
      </c>
      <c r="B57" t="s">
        <v>57</v>
      </c>
      <c r="C57" t="s">
        <v>16</v>
      </c>
      <c r="D57">
        <v>76308</v>
      </c>
      <c r="E57">
        <v>61910</v>
      </c>
      <c r="F57" t="s">
        <v>8</v>
      </c>
    </row>
    <row r="58" spans="1:6" x14ac:dyDescent="0.2">
      <c r="A58">
        <v>2022</v>
      </c>
      <c r="B58" t="s">
        <v>57</v>
      </c>
      <c r="C58" t="s">
        <v>17</v>
      </c>
      <c r="D58">
        <v>22906</v>
      </c>
      <c r="E58">
        <v>72214</v>
      </c>
      <c r="F58" t="s">
        <v>10</v>
      </c>
    </row>
    <row r="59" spans="1:6" x14ac:dyDescent="0.2">
      <c r="A59">
        <v>2022</v>
      </c>
      <c r="B59" t="s">
        <v>57</v>
      </c>
      <c r="C59" t="s">
        <v>18</v>
      </c>
      <c r="D59">
        <v>9159</v>
      </c>
      <c r="E59">
        <v>54649</v>
      </c>
      <c r="F59" t="s">
        <v>8</v>
      </c>
    </row>
    <row r="60" spans="1:6" x14ac:dyDescent="0.2">
      <c r="A60">
        <v>2022</v>
      </c>
      <c r="B60" t="s">
        <v>57</v>
      </c>
      <c r="C60" t="s">
        <v>19</v>
      </c>
      <c r="D60">
        <v>32538</v>
      </c>
      <c r="E60">
        <v>82581</v>
      </c>
      <c r="F60" t="s">
        <v>8</v>
      </c>
    </row>
    <row r="61" spans="1:6" x14ac:dyDescent="0.2">
      <c r="A61">
        <v>2022</v>
      </c>
      <c r="B61" t="s">
        <v>57</v>
      </c>
      <c r="C61" t="s">
        <v>20</v>
      </c>
      <c r="D61">
        <v>15617</v>
      </c>
      <c r="E61">
        <v>68619</v>
      </c>
      <c r="F61" t="s">
        <v>10</v>
      </c>
    </row>
    <row r="62" spans="1:6" x14ac:dyDescent="0.2">
      <c r="A62">
        <v>2022</v>
      </c>
      <c r="B62" t="s">
        <v>57</v>
      </c>
      <c r="C62" t="s">
        <v>21</v>
      </c>
      <c r="D62">
        <v>9434</v>
      </c>
      <c r="E62">
        <v>67831</v>
      </c>
      <c r="F62" t="s">
        <v>10</v>
      </c>
    </row>
    <row r="63" spans="1:6" x14ac:dyDescent="0.2">
      <c r="A63">
        <v>2022</v>
      </c>
      <c r="B63" t="s">
        <v>57</v>
      </c>
      <c r="C63" t="s">
        <v>22</v>
      </c>
      <c r="D63">
        <v>7355</v>
      </c>
      <c r="E63">
        <v>65126</v>
      </c>
      <c r="F63" t="s">
        <v>8</v>
      </c>
    </row>
    <row r="64" spans="1:6" x14ac:dyDescent="0.2">
      <c r="A64">
        <v>2022</v>
      </c>
      <c r="B64" t="s">
        <v>57</v>
      </c>
      <c r="C64" t="s">
        <v>23</v>
      </c>
      <c r="D64">
        <v>9832</v>
      </c>
      <c r="E64">
        <v>64484</v>
      </c>
      <c r="F64" t="s">
        <v>8</v>
      </c>
    </row>
    <row r="65" spans="1:6" x14ac:dyDescent="0.2">
      <c r="A65">
        <v>2022</v>
      </c>
      <c r="B65" t="s">
        <v>57</v>
      </c>
      <c r="C65" t="s">
        <v>24</v>
      </c>
      <c r="D65">
        <v>11349</v>
      </c>
      <c r="E65">
        <v>71354</v>
      </c>
      <c r="F65" t="s">
        <v>10</v>
      </c>
    </row>
    <row r="66" spans="1:6" x14ac:dyDescent="0.2">
      <c r="A66">
        <v>2022</v>
      </c>
      <c r="B66" t="s">
        <v>57</v>
      </c>
      <c r="C66" t="s">
        <v>25</v>
      </c>
      <c r="D66">
        <v>5732</v>
      </c>
      <c r="E66">
        <v>61607</v>
      </c>
      <c r="F66" t="s">
        <v>10</v>
      </c>
    </row>
    <row r="67" spans="1:6" x14ac:dyDescent="0.2">
      <c r="A67">
        <v>2022</v>
      </c>
      <c r="B67" t="s">
        <v>57</v>
      </c>
      <c r="C67" t="s">
        <v>26</v>
      </c>
      <c r="D67">
        <v>16346</v>
      </c>
      <c r="E67">
        <v>76642</v>
      </c>
      <c r="F67" t="s">
        <v>10</v>
      </c>
    </row>
    <row r="68" spans="1:6" x14ac:dyDescent="0.2">
      <c r="A68">
        <v>2022</v>
      </c>
      <c r="B68" t="s">
        <v>57</v>
      </c>
      <c r="C68" t="s">
        <v>27</v>
      </c>
      <c r="D68">
        <v>21102</v>
      </c>
      <c r="E68">
        <v>90958</v>
      </c>
      <c r="F68" t="s">
        <v>10</v>
      </c>
    </row>
    <row r="69" spans="1:6" x14ac:dyDescent="0.2">
      <c r="A69">
        <v>2022</v>
      </c>
      <c r="B69" t="s">
        <v>57</v>
      </c>
      <c r="C69" t="s">
        <v>28</v>
      </c>
      <c r="D69">
        <v>21646</v>
      </c>
      <c r="E69">
        <v>73631</v>
      </c>
      <c r="F69" t="s">
        <v>10</v>
      </c>
    </row>
    <row r="70" spans="1:6" x14ac:dyDescent="0.2">
      <c r="A70">
        <v>2022</v>
      </c>
      <c r="B70" t="s">
        <v>57</v>
      </c>
      <c r="C70" t="s">
        <v>29</v>
      </c>
      <c r="D70">
        <v>16952</v>
      </c>
      <c r="E70">
        <v>78942</v>
      </c>
      <c r="F70" t="s">
        <v>8</v>
      </c>
    </row>
    <row r="71" spans="1:6" x14ac:dyDescent="0.2">
      <c r="A71">
        <v>2022</v>
      </c>
      <c r="B71" t="s">
        <v>57</v>
      </c>
      <c r="C71" t="s">
        <v>30</v>
      </c>
      <c r="D71">
        <v>5839</v>
      </c>
      <c r="E71">
        <v>59779</v>
      </c>
      <c r="F71" t="s">
        <v>8</v>
      </c>
    </row>
    <row r="72" spans="1:6" x14ac:dyDescent="0.2">
      <c r="A72">
        <v>2022</v>
      </c>
      <c r="B72" t="s">
        <v>57</v>
      </c>
      <c r="C72" t="s">
        <v>31</v>
      </c>
      <c r="D72">
        <v>15735</v>
      </c>
      <c r="E72">
        <v>70664</v>
      </c>
      <c r="F72" t="s">
        <v>10</v>
      </c>
    </row>
    <row r="73" spans="1:6" x14ac:dyDescent="0.2">
      <c r="A73">
        <v>2022</v>
      </c>
      <c r="B73" t="s">
        <v>57</v>
      </c>
      <c r="C73" t="s">
        <v>32</v>
      </c>
      <c r="D73">
        <v>6813</v>
      </c>
      <c r="E73">
        <v>61897</v>
      </c>
      <c r="F73" t="s">
        <v>8</v>
      </c>
    </row>
    <row r="74" spans="1:6" x14ac:dyDescent="0.2">
      <c r="A74">
        <v>2022</v>
      </c>
      <c r="B74" t="s">
        <v>57</v>
      </c>
      <c r="C74" t="s">
        <v>33</v>
      </c>
      <c r="D74">
        <v>7000</v>
      </c>
      <c r="E74">
        <v>62548</v>
      </c>
      <c r="F74" t="s">
        <v>8</v>
      </c>
    </row>
    <row r="75" spans="1:6" x14ac:dyDescent="0.2">
      <c r="A75">
        <v>2022</v>
      </c>
      <c r="B75" t="s">
        <v>57</v>
      </c>
      <c r="C75" t="s">
        <v>34</v>
      </c>
      <c r="D75">
        <v>5757</v>
      </c>
      <c r="E75">
        <v>73902</v>
      </c>
      <c r="F75" t="s">
        <v>10</v>
      </c>
    </row>
    <row r="76" spans="1:6" x14ac:dyDescent="0.2">
      <c r="A76">
        <v>2022</v>
      </c>
      <c r="B76" t="s">
        <v>57</v>
      </c>
      <c r="C76" t="s">
        <v>35</v>
      </c>
      <c r="D76">
        <v>4901</v>
      </c>
      <c r="E76">
        <v>74870</v>
      </c>
      <c r="F76" t="s">
        <v>10</v>
      </c>
    </row>
    <row r="77" spans="1:6" x14ac:dyDescent="0.2">
      <c r="A77">
        <v>2022</v>
      </c>
      <c r="B77" t="s">
        <v>57</v>
      </c>
      <c r="C77" t="s">
        <v>36</v>
      </c>
      <c r="D77">
        <v>22711</v>
      </c>
      <c r="E77">
        <v>83924</v>
      </c>
      <c r="F77" t="s">
        <v>8</v>
      </c>
    </row>
    <row r="78" spans="1:6" x14ac:dyDescent="0.2">
      <c r="A78">
        <v>2022</v>
      </c>
      <c r="B78" t="s">
        <v>57</v>
      </c>
      <c r="C78" t="s">
        <v>37</v>
      </c>
      <c r="D78">
        <v>5485</v>
      </c>
      <c r="E78">
        <v>59439</v>
      </c>
      <c r="F78" t="s">
        <v>8</v>
      </c>
    </row>
    <row r="79" spans="1:6" x14ac:dyDescent="0.2">
      <c r="A79">
        <v>2022</v>
      </c>
      <c r="B79" t="s">
        <v>57</v>
      </c>
      <c r="C79" t="s">
        <v>38</v>
      </c>
      <c r="D79">
        <v>50929</v>
      </c>
      <c r="E79">
        <v>84199</v>
      </c>
      <c r="F79" t="s">
        <v>10</v>
      </c>
    </row>
    <row r="80" spans="1:6" x14ac:dyDescent="0.2">
      <c r="A80">
        <v>2022</v>
      </c>
      <c r="B80" t="s">
        <v>57</v>
      </c>
      <c r="C80" t="s">
        <v>39</v>
      </c>
      <c r="D80">
        <v>29231</v>
      </c>
      <c r="E80">
        <v>65177</v>
      </c>
      <c r="F80" t="s">
        <v>8</v>
      </c>
    </row>
    <row r="81" spans="1:6" x14ac:dyDescent="0.2">
      <c r="A81">
        <v>2022</v>
      </c>
      <c r="B81" t="s">
        <v>57</v>
      </c>
      <c r="C81" t="s">
        <v>40</v>
      </c>
      <c r="D81">
        <v>3669</v>
      </c>
      <c r="E81">
        <v>72729</v>
      </c>
      <c r="F81" t="s">
        <v>10</v>
      </c>
    </row>
    <row r="82" spans="1:6" x14ac:dyDescent="0.2">
      <c r="A82">
        <v>2022</v>
      </c>
      <c r="B82" t="s">
        <v>57</v>
      </c>
      <c r="C82" t="s">
        <v>41</v>
      </c>
      <c r="D82">
        <v>23650</v>
      </c>
      <c r="E82">
        <v>71104</v>
      </c>
      <c r="F82" t="s">
        <v>8</v>
      </c>
    </row>
    <row r="83" spans="1:6" x14ac:dyDescent="0.2">
      <c r="A83">
        <v>2022</v>
      </c>
      <c r="B83" t="s">
        <v>57</v>
      </c>
      <c r="C83" t="s">
        <v>42</v>
      </c>
      <c r="D83">
        <v>9855</v>
      </c>
      <c r="E83">
        <v>61099</v>
      </c>
      <c r="F83" t="s">
        <v>8</v>
      </c>
    </row>
    <row r="84" spans="1:6" x14ac:dyDescent="0.2">
      <c r="A84">
        <v>2022</v>
      </c>
      <c r="B84" t="s">
        <v>57</v>
      </c>
      <c r="C84" t="s">
        <v>43</v>
      </c>
      <c r="D84">
        <v>14899</v>
      </c>
      <c r="E84">
        <v>72876</v>
      </c>
      <c r="F84" t="s">
        <v>10</v>
      </c>
    </row>
    <row r="85" spans="1:6" x14ac:dyDescent="0.2">
      <c r="A85">
        <v>2022</v>
      </c>
      <c r="B85" t="s">
        <v>57</v>
      </c>
      <c r="C85" t="s">
        <v>44</v>
      </c>
      <c r="D85">
        <v>29345</v>
      </c>
      <c r="E85">
        <v>76639</v>
      </c>
      <c r="F85" t="s">
        <v>10</v>
      </c>
    </row>
    <row r="86" spans="1:6" x14ac:dyDescent="0.2">
      <c r="A86">
        <v>2022</v>
      </c>
      <c r="B86" t="s">
        <v>57</v>
      </c>
      <c r="C86" t="s">
        <v>45</v>
      </c>
      <c r="D86">
        <v>3878</v>
      </c>
      <c r="E86">
        <v>72955</v>
      </c>
      <c r="F86" t="s">
        <v>8</v>
      </c>
    </row>
    <row r="87" spans="1:6" x14ac:dyDescent="0.2">
      <c r="A87">
        <v>2022</v>
      </c>
      <c r="B87" t="s">
        <v>57</v>
      </c>
      <c r="C87" t="s">
        <v>46</v>
      </c>
      <c r="D87">
        <v>13348</v>
      </c>
      <c r="E87">
        <v>63906</v>
      </c>
      <c r="F87" t="s">
        <v>8</v>
      </c>
    </row>
    <row r="88" spans="1:6" x14ac:dyDescent="0.2">
      <c r="A88">
        <v>2022</v>
      </c>
      <c r="B88" t="s">
        <v>57</v>
      </c>
      <c r="C88" t="s">
        <v>47</v>
      </c>
      <c r="D88">
        <v>3954</v>
      </c>
      <c r="E88">
        <v>60005</v>
      </c>
      <c r="F88" t="s">
        <v>10</v>
      </c>
    </row>
    <row r="89" spans="1:6" x14ac:dyDescent="0.2">
      <c r="A89">
        <v>2022</v>
      </c>
      <c r="B89" t="s">
        <v>57</v>
      </c>
      <c r="C89" t="s">
        <v>48</v>
      </c>
      <c r="D89">
        <v>12894</v>
      </c>
      <c r="E89">
        <v>68259</v>
      </c>
      <c r="F89" t="s">
        <v>10</v>
      </c>
    </row>
    <row r="90" spans="1:6" x14ac:dyDescent="0.2">
      <c r="A90">
        <v>2022</v>
      </c>
      <c r="B90" t="s">
        <v>57</v>
      </c>
      <c r="C90" t="s">
        <v>49</v>
      </c>
      <c r="D90">
        <v>55014</v>
      </c>
      <c r="E90">
        <v>74929</v>
      </c>
      <c r="F90" t="s">
        <v>10</v>
      </c>
    </row>
    <row r="91" spans="1:6" x14ac:dyDescent="0.2">
      <c r="A91">
        <v>2022</v>
      </c>
      <c r="B91" t="s">
        <v>57</v>
      </c>
      <c r="C91" t="s">
        <v>50</v>
      </c>
      <c r="D91">
        <v>12932</v>
      </c>
      <c r="E91">
        <v>63474</v>
      </c>
      <c r="F91" t="s">
        <v>10</v>
      </c>
    </row>
    <row r="92" spans="1:6" x14ac:dyDescent="0.2">
      <c r="A92">
        <v>2022</v>
      </c>
      <c r="B92" t="s">
        <v>57</v>
      </c>
      <c r="C92" t="s">
        <v>51</v>
      </c>
      <c r="D92">
        <v>2839</v>
      </c>
      <c r="E92">
        <v>61130</v>
      </c>
      <c r="F92" t="s">
        <v>10</v>
      </c>
    </row>
    <row r="93" spans="1:6" x14ac:dyDescent="0.2">
      <c r="A93">
        <v>2022</v>
      </c>
      <c r="B93" t="s">
        <v>57</v>
      </c>
      <c r="C93" t="s">
        <v>52</v>
      </c>
      <c r="D93">
        <v>21412</v>
      </c>
      <c r="E93">
        <v>69521</v>
      </c>
      <c r="F93" t="s">
        <v>8</v>
      </c>
    </row>
    <row r="94" spans="1:6" x14ac:dyDescent="0.2">
      <c r="A94">
        <v>2022</v>
      </c>
      <c r="B94" t="s">
        <v>57</v>
      </c>
      <c r="C94" t="s">
        <v>53</v>
      </c>
      <c r="D94">
        <v>27072</v>
      </c>
      <c r="E94">
        <v>75827</v>
      </c>
      <c r="F94" t="s">
        <v>10</v>
      </c>
    </row>
    <row r="95" spans="1:6" x14ac:dyDescent="0.2">
      <c r="A95">
        <v>2022</v>
      </c>
      <c r="B95" t="s">
        <v>57</v>
      </c>
      <c r="C95" t="s">
        <v>54</v>
      </c>
      <c r="D95">
        <v>4300</v>
      </c>
      <c r="E95">
        <v>66489</v>
      </c>
      <c r="F95" t="s">
        <v>10</v>
      </c>
    </row>
    <row r="96" spans="1:6" x14ac:dyDescent="0.2">
      <c r="A96">
        <v>2022</v>
      </c>
      <c r="B96" t="s">
        <v>57</v>
      </c>
      <c r="C96" t="s">
        <v>55</v>
      </c>
      <c r="D96">
        <v>14760</v>
      </c>
      <c r="E96">
        <v>72423</v>
      </c>
      <c r="F96" t="s">
        <v>10</v>
      </c>
    </row>
    <row r="97" spans="1:6" x14ac:dyDescent="0.2">
      <c r="A97">
        <v>2022</v>
      </c>
      <c r="B97" t="s">
        <v>57</v>
      </c>
      <c r="C97" t="s">
        <v>56</v>
      </c>
      <c r="D97">
        <v>3478</v>
      </c>
      <c r="E97">
        <v>62640</v>
      </c>
      <c r="F97" t="s">
        <v>10</v>
      </c>
    </row>
    <row r="98" spans="1:6" x14ac:dyDescent="0.2">
      <c r="A98">
        <v>2022</v>
      </c>
      <c r="B98" t="s">
        <v>58</v>
      </c>
      <c r="C98" t="s">
        <v>7</v>
      </c>
      <c r="D98">
        <v>5773</v>
      </c>
      <c r="E98">
        <v>66387</v>
      </c>
      <c r="F98" t="s">
        <v>8</v>
      </c>
    </row>
    <row r="99" spans="1:6" x14ac:dyDescent="0.2">
      <c r="A99">
        <v>2022</v>
      </c>
      <c r="B99" t="s">
        <v>58</v>
      </c>
      <c r="C99" t="s">
        <v>9</v>
      </c>
      <c r="D99">
        <v>5213</v>
      </c>
      <c r="E99">
        <v>88375</v>
      </c>
      <c r="F99" t="s">
        <v>10</v>
      </c>
    </row>
    <row r="100" spans="1:6" x14ac:dyDescent="0.2">
      <c r="A100">
        <v>2022</v>
      </c>
      <c r="B100" t="s">
        <v>58</v>
      </c>
      <c r="C100" t="s">
        <v>11</v>
      </c>
      <c r="D100">
        <v>2961</v>
      </c>
      <c r="E100">
        <v>57570</v>
      </c>
      <c r="F100" t="s">
        <v>10</v>
      </c>
    </row>
    <row r="101" spans="1:6" x14ac:dyDescent="0.2">
      <c r="A101">
        <v>2022</v>
      </c>
      <c r="B101" t="s">
        <v>58</v>
      </c>
      <c r="C101" t="s">
        <v>12</v>
      </c>
      <c r="D101">
        <v>44156</v>
      </c>
      <c r="E101">
        <v>115888</v>
      </c>
      <c r="F101" t="s">
        <v>10</v>
      </c>
    </row>
    <row r="102" spans="1:6" x14ac:dyDescent="0.2">
      <c r="A102">
        <v>2022</v>
      </c>
      <c r="B102" t="s">
        <v>58</v>
      </c>
      <c r="C102" t="s">
        <v>13</v>
      </c>
      <c r="D102">
        <v>5888</v>
      </c>
      <c r="E102">
        <v>83207</v>
      </c>
      <c r="F102" t="s">
        <v>10</v>
      </c>
    </row>
    <row r="103" spans="1:6" x14ac:dyDescent="0.2">
      <c r="A103">
        <v>2022</v>
      </c>
      <c r="B103" t="s">
        <v>58</v>
      </c>
      <c r="C103" t="s">
        <v>14</v>
      </c>
      <c r="D103">
        <v>4386</v>
      </c>
      <c r="E103">
        <v>93706</v>
      </c>
      <c r="F103" t="s">
        <v>8</v>
      </c>
    </row>
    <row r="104" spans="1:6" x14ac:dyDescent="0.2">
      <c r="A104">
        <v>2022</v>
      </c>
      <c r="B104" t="s">
        <v>58</v>
      </c>
      <c r="C104" t="s">
        <v>15</v>
      </c>
      <c r="D104">
        <v>678</v>
      </c>
      <c r="E104">
        <v>74049</v>
      </c>
      <c r="F104" t="s">
        <v>10</v>
      </c>
    </row>
    <row r="105" spans="1:6" x14ac:dyDescent="0.2">
      <c r="A105">
        <v>2022</v>
      </c>
      <c r="B105" t="s">
        <v>58</v>
      </c>
      <c r="C105" t="s">
        <v>16</v>
      </c>
      <c r="D105">
        <v>21275</v>
      </c>
      <c r="E105">
        <v>72758</v>
      </c>
      <c r="F105" t="s">
        <v>10</v>
      </c>
    </row>
    <row r="106" spans="1:6" x14ac:dyDescent="0.2">
      <c r="A106">
        <v>2022</v>
      </c>
      <c r="B106" t="s">
        <v>58</v>
      </c>
      <c r="C106" t="s">
        <v>17</v>
      </c>
      <c r="D106">
        <v>10646</v>
      </c>
      <c r="E106">
        <v>66184</v>
      </c>
      <c r="F106" t="s">
        <v>10</v>
      </c>
    </row>
    <row r="107" spans="1:6" x14ac:dyDescent="0.2">
      <c r="A107">
        <v>2022</v>
      </c>
      <c r="B107" t="s">
        <v>58</v>
      </c>
      <c r="C107" t="s">
        <v>18</v>
      </c>
      <c r="D107">
        <v>2886</v>
      </c>
      <c r="E107">
        <v>71603</v>
      </c>
      <c r="F107" t="s">
        <v>10</v>
      </c>
    </row>
    <row r="108" spans="1:6" x14ac:dyDescent="0.2">
      <c r="A108">
        <v>2022</v>
      </c>
      <c r="B108" t="s">
        <v>58</v>
      </c>
      <c r="C108" t="s">
        <v>19</v>
      </c>
      <c r="D108">
        <v>18033</v>
      </c>
      <c r="E108">
        <v>80855</v>
      </c>
      <c r="F108" t="s">
        <v>8</v>
      </c>
    </row>
    <row r="109" spans="1:6" x14ac:dyDescent="0.2">
      <c r="A109">
        <v>2022</v>
      </c>
      <c r="B109" t="s">
        <v>58</v>
      </c>
      <c r="C109" t="s">
        <v>20</v>
      </c>
      <c r="D109">
        <v>9255</v>
      </c>
      <c r="E109">
        <v>71092</v>
      </c>
      <c r="F109" t="s">
        <v>10</v>
      </c>
    </row>
    <row r="110" spans="1:6" x14ac:dyDescent="0.2">
      <c r="A110">
        <v>2022</v>
      </c>
      <c r="B110" t="s">
        <v>58</v>
      </c>
      <c r="C110" t="s">
        <v>21</v>
      </c>
      <c r="D110">
        <v>4099</v>
      </c>
      <c r="E110">
        <v>69103</v>
      </c>
      <c r="F110" t="s">
        <v>10</v>
      </c>
    </row>
    <row r="111" spans="1:6" x14ac:dyDescent="0.2">
      <c r="A111">
        <v>2022</v>
      </c>
      <c r="B111" t="s">
        <v>58</v>
      </c>
      <c r="C111" t="s">
        <v>22</v>
      </c>
      <c r="D111">
        <v>3109</v>
      </c>
      <c r="E111">
        <v>68958</v>
      </c>
      <c r="F111" t="s">
        <v>10</v>
      </c>
    </row>
    <row r="112" spans="1:6" x14ac:dyDescent="0.2">
      <c r="A112">
        <v>2022</v>
      </c>
      <c r="B112" t="s">
        <v>58</v>
      </c>
      <c r="C112" t="s">
        <v>23</v>
      </c>
      <c r="D112">
        <v>4978</v>
      </c>
      <c r="E112">
        <v>68902</v>
      </c>
      <c r="F112" t="s">
        <v>10</v>
      </c>
    </row>
    <row r="113" spans="1:6" x14ac:dyDescent="0.2">
      <c r="A113">
        <v>2022</v>
      </c>
      <c r="B113" t="s">
        <v>58</v>
      </c>
      <c r="C113" t="s">
        <v>24</v>
      </c>
      <c r="D113">
        <v>4501</v>
      </c>
      <c r="E113">
        <v>84183</v>
      </c>
      <c r="F113" t="s">
        <v>10</v>
      </c>
    </row>
    <row r="114" spans="1:6" x14ac:dyDescent="0.2">
      <c r="A114">
        <v>2022</v>
      </c>
      <c r="B114" t="s">
        <v>58</v>
      </c>
      <c r="C114" t="s">
        <v>25</v>
      </c>
      <c r="D114">
        <v>1863</v>
      </c>
      <c r="E114">
        <v>67682</v>
      </c>
      <c r="F114" t="s">
        <v>10</v>
      </c>
    </row>
    <row r="115" spans="1:6" x14ac:dyDescent="0.2">
      <c r="A115">
        <v>2022</v>
      </c>
      <c r="B115" t="s">
        <v>58</v>
      </c>
      <c r="C115" t="s">
        <v>26</v>
      </c>
      <c r="D115">
        <v>4168</v>
      </c>
      <c r="E115">
        <v>91426</v>
      </c>
      <c r="F115" t="s">
        <v>10</v>
      </c>
    </row>
    <row r="116" spans="1:6" x14ac:dyDescent="0.2">
      <c r="A116">
        <v>2022</v>
      </c>
      <c r="B116" t="s">
        <v>58</v>
      </c>
      <c r="C116" t="s">
        <v>27</v>
      </c>
      <c r="D116">
        <v>6616</v>
      </c>
      <c r="E116">
        <v>102190</v>
      </c>
      <c r="F116" t="s">
        <v>8</v>
      </c>
    </row>
    <row r="117" spans="1:6" x14ac:dyDescent="0.2">
      <c r="A117">
        <v>2022</v>
      </c>
      <c r="B117" t="s">
        <v>58</v>
      </c>
      <c r="C117" t="s">
        <v>28</v>
      </c>
      <c r="D117">
        <v>17437</v>
      </c>
      <c r="E117">
        <v>76769</v>
      </c>
      <c r="F117" t="s">
        <v>8</v>
      </c>
    </row>
    <row r="118" spans="1:6" x14ac:dyDescent="0.2">
      <c r="A118">
        <v>2022</v>
      </c>
      <c r="B118" t="s">
        <v>58</v>
      </c>
      <c r="C118" t="s">
        <v>29</v>
      </c>
      <c r="D118">
        <v>8284</v>
      </c>
      <c r="E118">
        <v>76870</v>
      </c>
      <c r="F118" t="s">
        <v>10</v>
      </c>
    </row>
    <row r="119" spans="1:6" x14ac:dyDescent="0.2">
      <c r="A119">
        <v>2022</v>
      </c>
      <c r="B119" t="s">
        <v>58</v>
      </c>
      <c r="C119" t="s">
        <v>30</v>
      </c>
      <c r="D119">
        <v>2375</v>
      </c>
      <c r="E119">
        <v>57918</v>
      </c>
      <c r="F119" t="s">
        <v>8</v>
      </c>
    </row>
    <row r="120" spans="1:6" x14ac:dyDescent="0.2">
      <c r="A120">
        <v>2022</v>
      </c>
      <c r="B120" t="s">
        <v>58</v>
      </c>
      <c r="C120" t="s">
        <v>31</v>
      </c>
      <c r="D120">
        <v>6859</v>
      </c>
      <c r="E120">
        <v>67836</v>
      </c>
      <c r="F120" t="s">
        <v>8</v>
      </c>
    </row>
    <row r="121" spans="1:6" x14ac:dyDescent="0.2">
      <c r="A121">
        <v>2022</v>
      </c>
      <c r="B121" t="s">
        <v>58</v>
      </c>
      <c r="C121" t="s">
        <v>32</v>
      </c>
      <c r="D121">
        <v>1672</v>
      </c>
      <c r="E121">
        <v>60178</v>
      </c>
      <c r="F121" t="s">
        <v>10</v>
      </c>
    </row>
    <row r="122" spans="1:6" x14ac:dyDescent="0.2">
      <c r="A122">
        <v>2022</v>
      </c>
      <c r="B122" t="s">
        <v>58</v>
      </c>
      <c r="C122" t="s">
        <v>33</v>
      </c>
      <c r="D122">
        <v>1949</v>
      </c>
      <c r="E122">
        <v>62492</v>
      </c>
      <c r="F122" t="s">
        <v>10</v>
      </c>
    </row>
    <row r="123" spans="1:6" x14ac:dyDescent="0.2">
      <c r="A123">
        <v>2022</v>
      </c>
      <c r="B123" t="s">
        <v>58</v>
      </c>
      <c r="C123" t="s">
        <v>34</v>
      </c>
      <c r="D123">
        <v>2054</v>
      </c>
      <c r="E123">
        <v>72821</v>
      </c>
      <c r="F123" t="s">
        <v>8</v>
      </c>
    </row>
    <row r="124" spans="1:6" x14ac:dyDescent="0.2">
      <c r="A124">
        <v>2022</v>
      </c>
      <c r="B124" t="s">
        <v>58</v>
      </c>
      <c r="C124" t="s">
        <v>35</v>
      </c>
      <c r="D124">
        <v>2001</v>
      </c>
      <c r="E124">
        <v>83769</v>
      </c>
      <c r="F124" t="s">
        <v>8</v>
      </c>
    </row>
    <row r="125" spans="1:6" x14ac:dyDescent="0.2">
      <c r="A125">
        <v>2022</v>
      </c>
      <c r="B125" t="s">
        <v>58</v>
      </c>
      <c r="C125" t="s">
        <v>36</v>
      </c>
      <c r="D125">
        <v>8964</v>
      </c>
      <c r="E125">
        <v>92277</v>
      </c>
      <c r="F125" t="s">
        <v>10</v>
      </c>
    </row>
    <row r="126" spans="1:6" x14ac:dyDescent="0.2">
      <c r="A126">
        <v>2022</v>
      </c>
      <c r="B126" t="s">
        <v>58</v>
      </c>
      <c r="C126" t="s">
        <v>37</v>
      </c>
      <c r="D126">
        <v>1776</v>
      </c>
      <c r="E126">
        <v>64794</v>
      </c>
      <c r="F126" t="s">
        <v>8</v>
      </c>
    </row>
    <row r="127" spans="1:6" x14ac:dyDescent="0.2">
      <c r="A127">
        <v>2022</v>
      </c>
      <c r="B127" t="s">
        <v>58</v>
      </c>
      <c r="C127" t="s">
        <v>38</v>
      </c>
      <c r="D127">
        <v>16292</v>
      </c>
      <c r="E127">
        <v>79103</v>
      </c>
      <c r="F127" t="s">
        <v>10</v>
      </c>
    </row>
    <row r="128" spans="1:6" x14ac:dyDescent="0.2">
      <c r="A128">
        <v>2022</v>
      </c>
      <c r="B128" t="s">
        <v>58</v>
      </c>
      <c r="C128" t="s">
        <v>39</v>
      </c>
      <c r="D128">
        <v>10303</v>
      </c>
      <c r="E128">
        <v>69281</v>
      </c>
      <c r="F128" t="s">
        <v>8</v>
      </c>
    </row>
    <row r="129" spans="1:6" x14ac:dyDescent="0.2">
      <c r="A129">
        <v>2022</v>
      </c>
      <c r="B129" t="s">
        <v>58</v>
      </c>
      <c r="C129" t="s">
        <v>40</v>
      </c>
      <c r="D129">
        <v>799</v>
      </c>
      <c r="E129">
        <v>63695</v>
      </c>
      <c r="F129" t="s">
        <v>8</v>
      </c>
    </row>
    <row r="130" spans="1:6" x14ac:dyDescent="0.2">
      <c r="A130">
        <v>2022</v>
      </c>
      <c r="B130" t="s">
        <v>58</v>
      </c>
      <c r="C130" t="s">
        <v>41</v>
      </c>
      <c r="D130">
        <v>15453</v>
      </c>
      <c r="E130">
        <v>70995</v>
      </c>
      <c r="F130" t="s">
        <v>10</v>
      </c>
    </row>
    <row r="131" spans="1:6" x14ac:dyDescent="0.2">
      <c r="A131">
        <v>2022</v>
      </c>
      <c r="B131" t="s">
        <v>58</v>
      </c>
      <c r="C131" t="s">
        <v>42</v>
      </c>
      <c r="D131">
        <v>4178</v>
      </c>
      <c r="E131">
        <v>66915</v>
      </c>
      <c r="F131" t="s">
        <v>10</v>
      </c>
    </row>
    <row r="132" spans="1:6" x14ac:dyDescent="0.2">
      <c r="A132">
        <v>2022</v>
      </c>
      <c r="B132" t="s">
        <v>58</v>
      </c>
      <c r="C132" t="s">
        <v>43</v>
      </c>
      <c r="D132">
        <v>6354</v>
      </c>
      <c r="E132">
        <v>80927</v>
      </c>
      <c r="F132" t="s">
        <v>8</v>
      </c>
    </row>
    <row r="133" spans="1:6" x14ac:dyDescent="0.2">
      <c r="A133">
        <v>2022</v>
      </c>
      <c r="B133" t="s">
        <v>58</v>
      </c>
      <c r="C133" t="s">
        <v>44</v>
      </c>
      <c r="D133">
        <v>14363</v>
      </c>
      <c r="E133">
        <v>72931</v>
      </c>
      <c r="F133" t="s">
        <v>8</v>
      </c>
    </row>
    <row r="134" spans="1:6" x14ac:dyDescent="0.2">
      <c r="A134">
        <v>2022</v>
      </c>
      <c r="B134" t="s">
        <v>58</v>
      </c>
      <c r="C134" t="s">
        <v>45</v>
      </c>
      <c r="D134">
        <v>1516</v>
      </c>
      <c r="E134">
        <v>69645</v>
      </c>
      <c r="F134" t="s">
        <v>10</v>
      </c>
    </row>
    <row r="135" spans="1:6" x14ac:dyDescent="0.2">
      <c r="A135">
        <v>2022</v>
      </c>
      <c r="B135" t="s">
        <v>58</v>
      </c>
      <c r="C135" t="s">
        <v>46</v>
      </c>
      <c r="D135">
        <v>6655</v>
      </c>
      <c r="E135">
        <v>67779</v>
      </c>
      <c r="F135" t="s">
        <v>10</v>
      </c>
    </row>
    <row r="136" spans="1:6" x14ac:dyDescent="0.2">
      <c r="A136">
        <v>2022</v>
      </c>
      <c r="B136" t="s">
        <v>58</v>
      </c>
      <c r="C136" t="s">
        <v>47</v>
      </c>
      <c r="D136">
        <v>1072</v>
      </c>
      <c r="E136">
        <v>59285</v>
      </c>
      <c r="F136" t="s">
        <v>10</v>
      </c>
    </row>
    <row r="137" spans="1:6" x14ac:dyDescent="0.2">
      <c r="A137">
        <v>2022</v>
      </c>
      <c r="B137" t="s">
        <v>58</v>
      </c>
      <c r="C137" t="s">
        <v>48</v>
      </c>
      <c r="D137">
        <v>7620</v>
      </c>
      <c r="E137">
        <v>69122</v>
      </c>
      <c r="F137" t="s">
        <v>10</v>
      </c>
    </row>
    <row r="138" spans="1:6" x14ac:dyDescent="0.2">
      <c r="A138">
        <v>2022</v>
      </c>
      <c r="B138" t="s">
        <v>58</v>
      </c>
      <c r="C138" t="s">
        <v>49</v>
      </c>
      <c r="D138">
        <v>26257</v>
      </c>
      <c r="E138">
        <v>87206</v>
      </c>
      <c r="F138" t="s">
        <v>10</v>
      </c>
    </row>
    <row r="139" spans="1:6" x14ac:dyDescent="0.2">
      <c r="A139">
        <v>2022</v>
      </c>
      <c r="B139" t="s">
        <v>58</v>
      </c>
      <c r="C139" t="s">
        <v>50</v>
      </c>
      <c r="D139">
        <v>4616</v>
      </c>
      <c r="E139">
        <v>67796</v>
      </c>
      <c r="F139" t="s">
        <v>8</v>
      </c>
    </row>
    <row r="140" spans="1:6" x14ac:dyDescent="0.2">
      <c r="A140">
        <v>2022</v>
      </c>
      <c r="B140" t="s">
        <v>58</v>
      </c>
      <c r="C140" t="s">
        <v>51</v>
      </c>
      <c r="D140">
        <v>1107</v>
      </c>
      <c r="E140">
        <v>68352</v>
      </c>
      <c r="F140" t="s">
        <v>8</v>
      </c>
    </row>
    <row r="141" spans="1:6" x14ac:dyDescent="0.2">
      <c r="A141">
        <v>2022</v>
      </c>
      <c r="B141" t="s">
        <v>58</v>
      </c>
      <c r="C141" t="s">
        <v>52</v>
      </c>
      <c r="D141">
        <v>7023</v>
      </c>
      <c r="E141">
        <v>69958</v>
      </c>
      <c r="F141" t="s">
        <v>10</v>
      </c>
    </row>
    <row r="142" spans="1:6" x14ac:dyDescent="0.2">
      <c r="A142">
        <v>2022</v>
      </c>
      <c r="B142" t="s">
        <v>58</v>
      </c>
      <c r="C142" t="s">
        <v>53</v>
      </c>
      <c r="D142">
        <v>7882</v>
      </c>
      <c r="E142">
        <v>88000</v>
      </c>
      <c r="F142" t="s">
        <v>8</v>
      </c>
    </row>
    <row r="143" spans="1:6" x14ac:dyDescent="0.2">
      <c r="A143">
        <v>2022</v>
      </c>
      <c r="B143" t="s">
        <v>58</v>
      </c>
      <c r="C143" t="s">
        <v>54</v>
      </c>
      <c r="D143">
        <v>1261</v>
      </c>
      <c r="E143">
        <v>68359</v>
      </c>
      <c r="F143" t="s">
        <v>8</v>
      </c>
    </row>
    <row r="144" spans="1:6" x14ac:dyDescent="0.2">
      <c r="A144">
        <v>2022</v>
      </c>
      <c r="B144" t="s">
        <v>58</v>
      </c>
      <c r="C144" t="s">
        <v>55</v>
      </c>
      <c r="D144">
        <v>9214</v>
      </c>
      <c r="E144">
        <v>67039</v>
      </c>
      <c r="F144" t="s">
        <v>10</v>
      </c>
    </row>
    <row r="145" spans="1:6" x14ac:dyDescent="0.2">
      <c r="A145">
        <v>2022</v>
      </c>
      <c r="B145" t="s">
        <v>58</v>
      </c>
      <c r="C145" t="s">
        <v>56</v>
      </c>
      <c r="D145">
        <v>620</v>
      </c>
      <c r="E145">
        <v>76308</v>
      </c>
      <c r="F145" t="s">
        <v>10</v>
      </c>
    </row>
    <row r="146" spans="1:6" x14ac:dyDescent="0.2">
      <c r="A146">
        <v>2022</v>
      </c>
      <c r="B146" t="s">
        <v>59</v>
      </c>
      <c r="C146" t="s">
        <v>7</v>
      </c>
      <c r="D146">
        <v>32424</v>
      </c>
      <c r="E146">
        <v>51853</v>
      </c>
      <c r="F146" t="s">
        <v>8</v>
      </c>
    </row>
    <row r="147" spans="1:6" x14ac:dyDescent="0.2">
      <c r="A147">
        <v>2022</v>
      </c>
      <c r="B147" t="s">
        <v>59</v>
      </c>
      <c r="C147" t="s">
        <v>9</v>
      </c>
      <c r="D147">
        <v>33859</v>
      </c>
      <c r="E147">
        <v>57498</v>
      </c>
      <c r="F147" t="s">
        <v>8</v>
      </c>
    </row>
    <row r="148" spans="1:6" x14ac:dyDescent="0.2">
      <c r="A148">
        <v>2022</v>
      </c>
      <c r="B148" t="s">
        <v>59</v>
      </c>
      <c r="C148" t="s">
        <v>11</v>
      </c>
      <c r="D148">
        <v>21836</v>
      </c>
      <c r="E148">
        <v>51673</v>
      </c>
      <c r="F148" t="s">
        <v>10</v>
      </c>
    </row>
    <row r="149" spans="1:6" x14ac:dyDescent="0.2">
      <c r="A149">
        <v>2022</v>
      </c>
      <c r="B149" t="s">
        <v>59</v>
      </c>
      <c r="C149" t="s">
        <v>12</v>
      </c>
      <c r="D149">
        <v>200632</v>
      </c>
      <c r="E149">
        <v>64800</v>
      </c>
      <c r="F149" t="s">
        <v>8</v>
      </c>
    </row>
    <row r="150" spans="1:6" x14ac:dyDescent="0.2">
      <c r="A150">
        <v>2022</v>
      </c>
      <c r="B150" t="s">
        <v>59</v>
      </c>
      <c r="C150" t="s">
        <v>13</v>
      </c>
      <c r="D150">
        <v>36421</v>
      </c>
      <c r="E150">
        <v>61719</v>
      </c>
      <c r="F150" t="s">
        <v>10</v>
      </c>
    </row>
    <row r="151" spans="1:6" x14ac:dyDescent="0.2">
      <c r="A151">
        <v>2022</v>
      </c>
      <c r="B151" t="s">
        <v>59</v>
      </c>
      <c r="C151" t="s">
        <v>14</v>
      </c>
      <c r="D151">
        <v>24725</v>
      </c>
      <c r="E151">
        <v>61859</v>
      </c>
      <c r="F151" t="s">
        <v>8</v>
      </c>
    </row>
    <row r="152" spans="1:6" x14ac:dyDescent="0.2">
      <c r="A152">
        <v>2022</v>
      </c>
      <c r="B152" t="s">
        <v>59</v>
      </c>
      <c r="C152" t="s">
        <v>15</v>
      </c>
      <c r="D152">
        <v>7050</v>
      </c>
      <c r="E152">
        <v>51667</v>
      </c>
      <c r="F152" t="s">
        <v>8</v>
      </c>
    </row>
    <row r="153" spans="1:6" x14ac:dyDescent="0.2">
      <c r="A153">
        <v>2022</v>
      </c>
      <c r="B153" t="s">
        <v>59</v>
      </c>
      <c r="C153" t="s">
        <v>16</v>
      </c>
      <c r="D153">
        <v>142700</v>
      </c>
      <c r="E153">
        <v>55391</v>
      </c>
      <c r="F153" t="s">
        <v>10</v>
      </c>
    </row>
    <row r="154" spans="1:6" x14ac:dyDescent="0.2">
      <c r="A154">
        <v>2022</v>
      </c>
      <c r="B154" t="s">
        <v>59</v>
      </c>
      <c r="C154" t="s">
        <v>17</v>
      </c>
      <c r="D154">
        <v>64380</v>
      </c>
      <c r="E154">
        <v>58104</v>
      </c>
      <c r="F154" t="s">
        <v>10</v>
      </c>
    </row>
    <row r="155" spans="1:6" x14ac:dyDescent="0.2">
      <c r="A155">
        <v>2022</v>
      </c>
      <c r="B155" t="s">
        <v>59</v>
      </c>
      <c r="C155" t="s">
        <v>18</v>
      </c>
      <c r="D155">
        <v>12742</v>
      </c>
      <c r="E155">
        <v>50610</v>
      </c>
      <c r="F155" t="s">
        <v>8</v>
      </c>
    </row>
    <row r="156" spans="1:6" x14ac:dyDescent="0.2">
      <c r="A156">
        <v>2022</v>
      </c>
      <c r="B156" t="s">
        <v>59</v>
      </c>
      <c r="C156" t="s">
        <v>19</v>
      </c>
      <c r="D156">
        <v>78196</v>
      </c>
      <c r="E156">
        <v>61780</v>
      </c>
      <c r="F156" t="s">
        <v>8</v>
      </c>
    </row>
    <row r="157" spans="1:6" x14ac:dyDescent="0.2">
      <c r="A157">
        <v>2022</v>
      </c>
      <c r="B157" t="s">
        <v>59</v>
      </c>
      <c r="C157" t="s">
        <v>20</v>
      </c>
      <c r="D157">
        <v>40846</v>
      </c>
      <c r="E157">
        <v>51931</v>
      </c>
      <c r="F157" t="s">
        <v>10</v>
      </c>
    </row>
    <row r="158" spans="1:6" x14ac:dyDescent="0.2">
      <c r="A158">
        <v>2022</v>
      </c>
      <c r="B158" t="s">
        <v>59</v>
      </c>
      <c r="C158" t="s">
        <v>21</v>
      </c>
      <c r="D158">
        <v>23479</v>
      </c>
      <c r="E158">
        <v>50146</v>
      </c>
      <c r="F158" t="s">
        <v>10</v>
      </c>
    </row>
    <row r="159" spans="1:6" x14ac:dyDescent="0.2">
      <c r="A159">
        <v>2022</v>
      </c>
      <c r="B159" t="s">
        <v>59</v>
      </c>
      <c r="C159" t="s">
        <v>22</v>
      </c>
      <c r="D159">
        <v>19497</v>
      </c>
      <c r="E159">
        <v>52012</v>
      </c>
      <c r="F159" t="s">
        <v>10</v>
      </c>
    </row>
    <row r="160" spans="1:6" x14ac:dyDescent="0.2">
      <c r="A160">
        <v>2022</v>
      </c>
      <c r="B160" t="s">
        <v>59</v>
      </c>
      <c r="C160" t="s">
        <v>23</v>
      </c>
      <c r="D160">
        <v>28266</v>
      </c>
      <c r="E160">
        <v>52839</v>
      </c>
      <c r="F160" t="s">
        <v>10</v>
      </c>
    </row>
    <row r="161" spans="1:6" x14ac:dyDescent="0.2">
      <c r="A161">
        <v>2022</v>
      </c>
      <c r="B161" t="s">
        <v>59</v>
      </c>
      <c r="C161" t="s">
        <v>24</v>
      </c>
      <c r="D161">
        <v>31210</v>
      </c>
      <c r="E161">
        <v>52029</v>
      </c>
      <c r="F161" t="s">
        <v>10</v>
      </c>
    </row>
    <row r="162" spans="1:6" x14ac:dyDescent="0.2">
      <c r="A162">
        <v>2022</v>
      </c>
      <c r="B162" t="s">
        <v>59</v>
      </c>
      <c r="C162" t="s">
        <v>25</v>
      </c>
      <c r="D162">
        <v>10546</v>
      </c>
      <c r="E162">
        <v>49084</v>
      </c>
      <c r="F162" t="s">
        <v>8</v>
      </c>
    </row>
    <row r="163" spans="1:6" x14ac:dyDescent="0.2">
      <c r="A163">
        <v>2022</v>
      </c>
      <c r="B163" t="s">
        <v>59</v>
      </c>
      <c r="C163" t="s">
        <v>26</v>
      </c>
      <c r="D163">
        <v>31685</v>
      </c>
      <c r="E163">
        <v>56800</v>
      </c>
      <c r="F163" t="s">
        <v>8</v>
      </c>
    </row>
    <row r="164" spans="1:6" x14ac:dyDescent="0.2">
      <c r="A164">
        <v>2022</v>
      </c>
      <c r="B164" t="s">
        <v>59</v>
      </c>
      <c r="C164" t="s">
        <v>27</v>
      </c>
      <c r="D164">
        <v>40751</v>
      </c>
      <c r="E164">
        <v>67082</v>
      </c>
      <c r="F164" t="s">
        <v>10</v>
      </c>
    </row>
    <row r="165" spans="1:6" x14ac:dyDescent="0.2">
      <c r="A165">
        <v>2022</v>
      </c>
      <c r="B165" t="s">
        <v>59</v>
      </c>
      <c r="C165" t="s">
        <v>28</v>
      </c>
      <c r="D165">
        <v>55149</v>
      </c>
      <c r="E165">
        <v>57869</v>
      </c>
      <c r="F165" t="s">
        <v>8</v>
      </c>
    </row>
    <row r="166" spans="1:6" x14ac:dyDescent="0.2">
      <c r="A166">
        <v>2022</v>
      </c>
      <c r="B166" t="s">
        <v>59</v>
      </c>
      <c r="C166" t="s">
        <v>29</v>
      </c>
      <c r="D166">
        <v>37255</v>
      </c>
      <c r="E166">
        <v>59843</v>
      </c>
      <c r="F166" t="s">
        <v>8</v>
      </c>
    </row>
    <row r="167" spans="1:6" x14ac:dyDescent="0.2">
      <c r="A167">
        <v>2022</v>
      </c>
      <c r="B167" t="s">
        <v>59</v>
      </c>
      <c r="C167" t="s">
        <v>30</v>
      </c>
      <c r="D167">
        <v>19589</v>
      </c>
      <c r="E167">
        <v>46176</v>
      </c>
      <c r="F167" t="s">
        <v>10</v>
      </c>
    </row>
    <row r="168" spans="1:6" x14ac:dyDescent="0.2">
      <c r="A168">
        <v>2022</v>
      </c>
      <c r="B168" t="s">
        <v>59</v>
      </c>
      <c r="C168" t="s">
        <v>31</v>
      </c>
      <c r="D168">
        <v>39646</v>
      </c>
      <c r="E168">
        <v>52520</v>
      </c>
      <c r="F168" t="s">
        <v>10</v>
      </c>
    </row>
    <row r="169" spans="1:6" x14ac:dyDescent="0.2">
      <c r="A169">
        <v>2022</v>
      </c>
      <c r="B169" t="s">
        <v>59</v>
      </c>
      <c r="C169" t="s">
        <v>32</v>
      </c>
      <c r="D169">
        <v>9323</v>
      </c>
      <c r="E169">
        <v>49996</v>
      </c>
      <c r="F169" t="s">
        <v>8</v>
      </c>
    </row>
    <row r="170" spans="1:6" x14ac:dyDescent="0.2">
      <c r="A170">
        <v>2022</v>
      </c>
      <c r="B170" t="s">
        <v>59</v>
      </c>
      <c r="C170" t="s">
        <v>33</v>
      </c>
      <c r="D170">
        <v>14748</v>
      </c>
      <c r="E170">
        <v>50095</v>
      </c>
      <c r="F170" t="s">
        <v>8</v>
      </c>
    </row>
    <row r="171" spans="1:6" x14ac:dyDescent="0.2">
      <c r="A171">
        <v>2022</v>
      </c>
      <c r="B171" t="s">
        <v>59</v>
      </c>
      <c r="C171" t="s">
        <v>34</v>
      </c>
      <c r="D171">
        <v>15481</v>
      </c>
      <c r="E171">
        <v>54334</v>
      </c>
      <c r="F171" t="s">
        <v>10</v>
      </c>
    </row>
    <row r="172" spans="1:6" x14ac:dyDescent="0.2">
      <c r="A172">
        <v>2022</v>
      </c>
      <c r="B172" t="s">
        <v>59</v>
      </c>
      <c r="C172" t="s">
        <v>35</v>
      </c>
      <c r="D172">
        <v>12460</v>
      </c>
      <c r="E172">
        <v>60425</v>
      </c>
      <c r="F172" t="s">
        <v>8</v>
      </c>
    </row>
    <row r="173" spans="1:6" x14ac:dyDescent="0.2">
      <c r="A173">
        <v>2022</v>
      </c>
      <c r="B173" t="s">
        <v>59</v>
      </c>
      <c r="C173" t="s">
        <v>36</v>
      </c>
      <c r="D173">
        <v>54606</v>
      </c>
      <c r="E173">
        <v>64675</v>
      </c>
      <c r="F173" t="s">
        <v>10</v>
      </c>
    </row>
    <row r="174" spans="1:6" x14ac:dyDescent="0.2">
      <c r="A174">
        <v>2022</v>
      </c>
      <c r="B174" t="s">
        <v>59</v>
      </c>
      <c r="C174" t="s">
        <v>37</v>
      </c>
      <c r="D174">
        <v>10949</v>
      </c>
      <c r="E174">
        <v>47086</v>
      </c>
      <c r="F174" t="s">
        <v>8</v>
      </c>
    </row>
    <row r="175" spans="1:6" x14ac:dyDescent="0.2">
      <c r="A175">
        <v>2022</v>
      </c>
      <c r="B175" t="s">
        <v>59</v>
      </c>
      <c r="C175" t="s">
        <v>38</v>
      </c>
      <c r="D175">
        <v>118946</v>
      </c>
      <c r="E175">
        <v>63939</v>
      </c>
      <c r="F175" t="s">
        <v>8</v>
      </c>
    </row>
    <row r="176" spans="1:6" x14ac:dyDescent="0.2">
      <c r="A176">
        <v>2022</v>
      </c>
      <c r="B176" t="s">
        <v>59</v>
      </c>
      <c r="C176" t="s">
        <v>39</v>
      </c>
      <c r="D176">
        <v>63455</v>
      </c>
      <c r="E176">
        <v>53171</v>
      </c>
      <c r="F176" t="s">
        <v>10</v>
      </c>
    </row>
    <row r="177" spans="1:6" x14ac:dyDescent="0.2">
      <c r="A177">
        <v>2022</v>
      </c>
      <c r="B177" t="s">
        <v>59</v>
      </c>
      <c r="C177" t="s">
        <v>40</v>
      </c>
      <c r="D177">
        <v>7745</v>
      </c>
      <c r="E177">
        <v>58657</v>
      </c>
      <c r="F177" t="s">
        <v>10</v>
      </c>
    </row>
    <row r="178" spans="1:6" x14ac:dyDescent="0.2">
      <c r="A178">
        <v>2022</v>
      </c>
      <c r="B178" t="s">
        <v>59</v>
      </c>
      <c r="C178" t="s">
        <v>41</v>
      </c>
      <c r="D178">
        <v>68987</v>
      </c>
      <c r="E178">
        <v>54088</v>
      </c>
      <c r="F178" t="s">
        <v>8</v>
      </c>
    </row>
    <row r="179" spans="1:6" x14ac:dyDescent="0.2">
      <c r="A179">
        <v>2022</v>
      </c>
      <c r="B179" t="s">
        <v>59</v>
      </c>
      <c r="C179" t="s">
        <v>42</v>
      </c>
      <c r="D179">
        <v>23912</v>
      </c>
      <c r="E179">
        <v>49388</v>
      </c>
      <c r="F179" t="s">
        <v>8</v>
      </c>
    </row>
    <row r="180" spans="1:6" x14ac:dyDescent="0.2">
      <c r="A180">
        <v>2022</v>
      </c>
      <c r="B180" t="s">
        <v>59</v>
      </c>
      <c r="C180" t="s">
        <v>43</v>
      </c>
      <c r="D180">
        <v>26241</v>
      </c>
      <c r="E180">
        <v>55251</v>
      </c>
      <c r="F180" t="s">
        <v>10</v>
      </c>
    </row>
    <row r="181" spans="1:6" x14ac:dyDescent="0.2">
      <c r="A181">
        <v>2022</v>
      </c>
      <c r="B181" t="s">
        <v>59</v>
      </c>
      <c r="C181" t="s">
        <v>44</v>
      </c>
      <c r="D181">
        <v>73985</v>
      </c>
      <c r="E181">
        <v>55535</v>
      </c>
      <c r="F181" t="s">
        <v>10</v>
      </c>
    </row>
    <row r="182" spans="1:6" x14ac:dyDescent="0.2">
      <c r="A182">
        <v>2022</v>
      </c>
      <c r="B182" t="s">
        <v>59</v>
      </c>
      <c r="C182" t="s">
        <v>45</v>
      </c>
      <c r="D182">
        <v>7816</v>
      </c>
      <c r="E182">
        <v>55493</v>
      </c>
      <c r="F182" t="s">
        <v>10</v>
      </c>
    </row>
    <row r="183" spans="1:6" x14ac:dyDescent="0.2">
      <c r="A183">
        <v>2022</v>
      </c>
      <c r="B183" t="s">
        <v>59</v>
      </c>
      <c r="C183" t="s">
        <v>46</v>
      </c>
      <c r="D183">
        <v>31674</v>
      </c>
      <c r="E183">
        <v>49717</v>
      </c>
      <c r="F183" t="s">
        <v>10</v>
      </c>
    </row>
    <row r="184" spans="1:6" x14ac:dyDescent="0.2">
      <c r="A184">
        <v>2022</v>
      </c>
      <c r="B184" t="s">
        <v>59</v>
      </c>
      <c r="C184" t="s">
        <v>47</v>
      </c>
      <c r="D184">
        <v>8068</v>
      </c>
      <c r="E184">
        <v>50162</v>
      </c>
      <c r="F184" t="s">
        <v>10</v>
      </c>
    </row>
    <row r="185" spans="1:6" x14ac:dyDescent="0.2">
      <c r="A185">
        <v>2022</v>
      </c>
      <c r="B185" t="s">
        <v>59</v>
      </c>
      <c r="C185" t="s">
        <v>48</v>
      </c>
      <c r="D185">
        <v>40806</v>
      </c>
      <c r="E185">
        <v>56111</v>
      </c>
      <c r="F185" t="s">
        <v>8</v>
      </c>
    </row>
    <row r="186" spans="1:6" x14ac:dyDescent="0.2">
      <c r="A186">
        <v>2022</v>
      </c>
      <c r="B186" t="s">
        <v>59</v>
      </c>
      <c r="C186" t="s">
        <v>49</v>
      </c>
      <c r="D186">
        <v>152438</v>
      </c>
      <c r="E186">
        <v>62485</v>
      </c>
      <c r="F186" t="s">
        <v>8</v>
      </c>
    </row>
    <row r="187" spans="1:6" x14ac:dyDescent="0.2">
      <c r="A187">
        <v>2022</v>
      </c>
      <c r="B187" t="s">
        <v>59</v>
      </c>
      <c r="C187" t="s">
        <v>50</v>
      </c>
      <c r="D187">
        <v>20535</v>
      </c>
      <c r="E187">
        <v>55353</v>
      </c>
      <c r="F187" t="s">
        <v>10</v>
      </c>
    </row>
    <row r="188" spans="1:6" x14ac:dyDescent="0.2">
      <c r="A188">
        <v>2022</v>
      </c>
      <c r="B188" t="s">
        <v>59</v>
      </c>
      <c r="C188" t="s">
        <v>51</v>
      </c>
      <c r="D188">
        <v>5003</v>
      </c>
      <c r="E188">
        <v>51701</v>
      </c>
      <c r="F188" t="s">
        <v>8</v>
      </c>
    </row>
    <row r="189" spans="1:6" x14ac:dyDescent="0.2">
      <c r="A189">
        <v>2022</v>
      </c>
      <c r="B189" t="s">
        <v>59</v>
      </c>
      <c r="C189" t="s">
        <v>52</v>
      </c>
      <c r="D189">
        <v>42564</v>
      </c>
      <c r="E189">
        <v>54371</v>
      </c>
      <c r="F189" t="s">
        <v>8</v>
      </c>
    </row>
    <row r="190" spans="1:6" x14ac:dyDescent="0.2">
      <c r="A190">
        <v>2022</v>
      </c>
      <c r="B190" t="s">
        <v>59</v>
      </c>
      <c r="C190" t="s">
        <v>53</v>
      </c>
      <c r="D190">
        <v>38688</v>
      </c>
      <c r="E190">
        <v>80160</v>
      </c>
      <c r="F190" t="s">
        <v>10</v>
      </c>
    </row>
    <row r="191" spans="1:6" x14ac:dyDescent="0.2">
      <c r="A191">
        <v>2022</v>
      </c>
      <c r="B191" t="s">
        <v>59</v>
      </c>
      <c r="C191" t="s">
        <v>54</v>
      </c>
      <c r="D191">
        <v>10611</v>
      </c>
      <c r="E191">
        <v>48085</v>
      </c>
      <c r="F191" t="s">
        <v>10</v>
      </c>
    </row>
    <row r="192" spans="1:6" x14ac:dyDescent="0.2">
      <c r="A192">
        <v>2022</v>
      </c>
      <c r="B192" t="s">
        <v>59</v>
      </c>
      <c r="C192" t="s">
        <v>55</v>
      </c>
      <c r="D192">
        <v>35812</v>
      </c>
      <c r="E192">
        <v>51165</v>
      </c>
      <c r="F192" t="s">
        <v>8</v>
      </c>
    </row>
    <row r="193" spans="1:6" x14ac:dyDescent="0.2">
      <c r="A193">
        <v>2022</v>
      </c>
      <c r="B193" t="s">
        <v>59</v>
      </c>
      <c r="C193" t="s">
        <v>56</v>
      </c>
      <c r="D193">
        <v>4840</v>
      </c>
      <c r="E193">
        <v>50879</v>
      </c>
      <c r="F193" t="s">
        <v>8</v>
      </c>
    </row>
    <row r="194" spans="1:6" x14ac:dyDescent="0.2">
      <c r="A194">
        <v>2022</v>
      </c>
      <c r="B194" t="s">
        <v>60</v>
      </c>
      <c r="C194" t="s">
        <v>7</v>
      </c>
      <c r="D194">
        <v>2566</v>
      </c>
      <c r="E194">
        <v>75393</v>
      </c>
      <c r="F194" t="s">
        <v>10</v>
      </c>
    </row>
    <row r="195" spans="1:6" x14ac:dyDescent="0.2">
      <c r="A195">
        <v>2022</v>
      </c>
      <c r="B195" t="s">
        <v>60</v>
      </c>
      <c r="C195" t="s">
        <v>9</v>
      </c>
      <c r="D195">
        <v>4017</v>
      </c>
      <c r="E195">
        <v>96871</v>
      </c>
      <c r="F195" t="s">
        <v>8</v>
      </c>
    </row>
    <row r="196" spans="1:6" x14ac:dyDescent="0.2">
      <c r="A196">
        <v>2022</v>
      </c>
      <c r="B196" t="s">
        <v>60</v>
      </c>
      <c r="C196" t="s">
        <v>11</v>
      </c>
      <c r="D196">
        <v>1536</v>
      </c>
      <c r="E196">
        <v>75820</v>
      </c>
      <c r="F196" t="s">
        <v>10</v>
      </c>
    </row>
    <row r="197" spans="1:6" x14ac:dyDescent="0.2">
      <c r="A197">
        <v>2022</v>
      </c>
      <c r="B197" t="s">
        <v>60</v>
      </c>
      <c r="C197" t="s">
        <v>12</v>
      </c>
      <c r="D197">
        <v>29491</v>
      </c>
      <c r="E197">
        <v>223892</v>
      </c>
      <c r="F197" t="s">
        <v>8</v>
      </c>
    </row>
    <row r="198" spans="1:6" x14ac:dyDescent="0.2">
      <c r="A198">
        <v>2022</v>
      </c>
      <c r="B198" t="s">
        <v>60</v>
      </c>
      <c r="C198" t="s">
        <v>13</v>
      </c>
      <c r="D198">
        <v>4548</v>
      </c>
      <c r="E198">
        <v>129495</v>
      </c>
      <c r="F198" t="s">
        <v>8</v>
      </c>
    </row>
    <row r="199" spans="1:6" x14ac:dyDescent="0.2">
      <c r="A199">
        <v>2022</v>
      </c>
      <c r="B199" t="s">
        <v>60</v>
      </c>
      <c r="C199" t="s">
        <v>14</v>
      </c>
      <c r="D199">
        <v>2880</v>
      </c>
      <c r="E199">
        <v>144917</v>
      </c>
      <c r="F199" t="s">
        <v>10</v>
      </c>
    </row>
    <row r="200" spans="1:6" x14ac:dyDescent="0.2">
      <c r="A200">
        <v>2022</v>
      </c>
      <c r="B200" t="s">
        <v>60</v>
      </c>
      <c r="C200" t="s">
        <v>15</v>
      </c>
      <c r="D200">
        <v>549</v>
      </c>
      <c r="E200">
        <v>84966</v>
      </c>
      <c r="F200" t="s">
        <v>10</v>
      </c>
    </row>
    <row r="201" spans="1:6" x14ac:dyDescent="0.2">
      <c r="A201">
        <v>2022</v>
      </c>
      <c r="B201" t="s">
        <v>60</v>
      </c>
      <c r="C201" t="s">
        <v>16</v>
      </c>
      <c r="D201">
        <v>12659</v>
      </c>
      <c r="E201">
        <v>99350</v>
      </c>
      <c r="F201" t="s">
        <v>8</v>
      </c>
    </row>
    <row r="202" spans="1:6" x14ac:dyDescent="0.2">
      <c r="A202">
        <v>2022</v>
      </c>
      <c r="B202" t="s">
        <v>60</v>
      </c>
      <c r="C202" t="s">
        <v>17</v>
      </c>
      <c r="D202">
        <v>6010</v>
      </c>
      <c r="E202">
        <v>114735</v>
      </c>
      <c r="F202" t="s">
        <v>8</v>
      </c>
    </row>
    <row r="203" spans="1:6" x14ac:dyDescent="0.2">
      <c r="A203">
        <v>2022</v>
      </c>
      <c r="B203" t="s">
        <v>60</v>
      </c>
      <c r="C203" t="s">
        <v>18</v>
      </c>
      <c r="D203">
        <v>1385</v>
      </c>
      <c r="E203">
        <v>70408</v>
      </c>
      <c r="F203" t="s">
        <v>10</v>
      </c>
    </row>
    <row r="204" spans="1:6" x14ac:dyDescent="0.2">
      <c r="A204">
        <v>2022</v>
      </c>
      <c r="B204" t="s">
        <v>60</v>
      </c>
      <c r="C204" t="s">
        <v>19</v>
      </c>
      <c r="D204">
        <v>7162</v>
      </c>
      <c r="E204">
        <v>116059</v>
      </c>
      <c r="F204" t="s">
        <v>10</v>
      </c>
    </row>
    <row r="205" spans="1:6" x14ac:dyDescent="0.2">
      <c r="A205">
        <v>2022</v>
      </c>
      <c r="B205" t="s">
        <v>60</v>
      </c>
      <c r="C205" t="s">
        <v>20</v>
      </c>
      <c r="D205">
        <v>2521</v>
      </c>
      <c r="E205">
        <v>73191</v>
      </c>
      <c r="F205" t="s">
        <v>10</v>
      </c>
    </row>
    <row r="206" spans="1:6" x14ac:dyDescent="0.2">
      <c r="A206">
        <v>2022</v>
      </c>
      <c r="B206" t="s">
        <v>60</v>
      </c>
      <c r="C206" t="s">
        <v>21</v>
      </c>
      <c r="D206">
        <v>1811</v>
      </c>
      <c r="E206">
        <v>72858</v>
      </c>
      <c r="F206" t="s">
        <v>10</v>
      </c>
    </row>
    <row r="207" spans="1:6" x14ac:dyDescent="0.2">
      <c r="A207">
        <v>2022</v>
      </c>
      <c r="B207" t="s">
        <v>60</v>
      </c>
      <c r="C207" t="s">
        <v>22</v>
      </c>
      <c r="D207">
        <v>1561</v>
      </c>
      <c r="E207">
        <v>79749</v>
      </c>
      <c r="F207" t="s">
        <v>10</v>
      </c>
    </row>
    <row r="208" spans="1:6" x14ac:dyDescent="0.2">
      <c r="A208">
        <v>2022</v>
      </c>
      <c r="B208" t="s">
        <v>60</v>
      </c>
      <c r="C208" t="s">
        <v>23</v>
      </c>
      <c r="D208">
        <v>2111</v>
      </c>
      <c r="E208">
        <v>69462</v>
      </c>
      <c r="F208" t="s">
        <v>8</v>
      </c>
    </row>
    <row r="209" spans="1:6" x14ac:dyDescent="0.2">
      <c r="A209">
        <v>2022</v>
      </c>
      <c r="B209" t="s">
        <v>60</v>
      </c>
      <c r="C209" t="s">
        <v>24</v>
      </c>
      <c r="D209">
        <v>1935</v>
      </c>
      <c r="E209">
        <v>71700</v>
      </c>
      <c r="F209" t="s">
        <v>8</v>
      </c>
    </row>
    <row r="210" spans="1:6" x14ac:dyDescent="0.2">
      <c r="A210">
        <v>2022</v>
      </c>
      <c r="B210" t="s">
        <v>60</v>
      </c>
      <c r="C210" t="s">
        <v>25</v>
      </c>
      <c r="D210">
        <v>916</v>
      </c>
      <c r="E210">
        <v>70265</v>
      </c>
      <c r="F210" t="s">
        <v>10</v>
      </c>
    </row>
    <row r="211" spans="1:6" x14ac:dyDescent="0.2">
      <c r="A211">
        <v>2022</v>
      </c>
      <c r="B211" t="s">
        <v>60</v>
      </c>
      <c r="C211" t="s">
        <v>26</v>
      </c>
      <c r="D211">
        <v>2855</v>
      </c>
      <c r="E211">
        <v>116569</v>
      </c>
      <c r="F211" t="s">
        <v>8</v>
      </c>
    </row>
    <row r="212" spans="1:6" x14ac:dyDescent="0.2">
      <c r="A212">
        <v>2022</v>
      </c>
      <c r="B212" t="s">
        <v>60</v>
      </c>
      <c r="C212" t="s">
        <v>27</v>
      </c>
      <c r="D212">
        <v>6073</v>
      </c>
      <c r="E212">
        <v>152746</v>
      </c>
      <c r="F212" t="s">
        <v>8</v>
      </c>
    </row>
    <row r="213" spans="1:6" x14ac:dyDescent="0.2">
      <c r="A213">
        <v>2022</v>
      </c>
      <c r="B213" t="s">
        <v>60</v>
      </c>
      <c r="C213" t="s">
        <v>28</v>
      </c>
      <c r="D213">
        <v>7671</v>
      </c>
      <c r="E213">
        <v>94745</v>
      </c>
      <c r="F213" t="s">
        <v>10</v>
      </c>
    </row>
    <row r="214" spans="1:6" x14ac:dyDescent="0.2">
      <c r="A214">
        <v>2022</v>
      </c>
      <c r="B214" t="s">
        <v>60</v>
      </c>
      <c r="C214" t="s">
        <v>29</v>
      </c>
      <c r="D214">
        <v>4304</v>
      </c>
      <c r="E214">
        <v>98292</v>
      </c>
      <c r="F214" t="s">
        <v>10</v>
      </c>
    </row>
    <row r="215" spans="1:6" x14ac:dyDescent="0.2">
      <c r="A215">
        <v>2022</v>
      </c>
      <c r="B215" t="s">
        <v>60</v>
      </c>
      <c r="C215" t="s">
        <v>30</v>
      </c>
      <c r="D215">
        <v>964</v>
      </c>
      <c r="E215">
        <v>60301</v>
      </c>
      <c r="F215" t="s">
        <v>8</v>
      </c>
    </row>
    <row r="216" spans="1:6" x14ac:dyDescent="0.2">
      <c r="A216">
        <v>2022</v>
      </c>
      <c r="B216" t="s">
        <v>60</v>
      </c>
      <c r="C216" t="s">
        <v>31</v>
      </c>
      <c r="D216">
        <v>3562</v>
      </c>
      <c r="E216">
        <v>95327</v>
      </c>
      <c r="F216" t="s">
        <v>8</v>
      </c>
    </row>
    <row r="217" spans="1:6" x14ac:dyDescent="0.2">
      <c r="A217">
        <v>2022</v>
      </c>
      <c r="B217" t="s">
        <v>60</v>
      </c>
      <c r="C217" t="s">
        <v>32</v>
      </c>
      <c r="D217">
        <v>856</v>
      </c>
      <c r="E217">
        <v>71673</v>
      </c>
      <c r="F217" t="s">
        <v>10</v>
      </c>
    </row>
    <row r="218" spans="1:6" x14ac:dyDescent="0.2">
      <c r="A218">
        <v>2022</v>
      </c>
      <c r="B218" t="s">
        <v>60</v>
      </c>
      <c r="C218" t="s">
        <v>33</v>
      </c>
      <c r="D218">
        <v>1071</v>
      </c>
      <c r="E218">
        <v>82361</v>
      </c>
      <c r="F218" t="s">
        <v>8</v>
      </c>
    </row>
    <row r="219" spans="1:6" x14ac:dyDescent="0.2">
      <c r="A219">
        <v>2022</v>
      </c>
      <c r="B219" t="s">
        <v>60</v>
      </c>
      <c r="C219" t="s">
        <v>34</v>
      </c>
      <c r="D219">
        <v>1609</v>
      </c>
      <c r="E219">
        <v>94353</v>
      </c>
      <c r="F219" t="s">
        <v>10</v>
      </c>
    </row>
    <row r="220" spans="1:6" x14ac:dyDescent="0.2">
      <c r="A220">
        <v>2022</v>
      </c>
      <c r="B220" t="s">
        <v>60</v>
      </c>
      <c r="C220" t="s">
        <v>35</v>
      </c>
      <c r="D220">
        <v>1168</v>
      </c>
      <c r="E220">
        <v>113194</v>
      </c>
      <c r="F220" t="s">
        <v>8</v>
      </c>
    </row>
    <row r="221" spans="1:6" x14ac:dyDescent="0.2">
      <c r="A221">
        <v>2022</v>
      </c>
      <c r="B221" t="s">
        <v>60</v>
      </c>
      <c r="C221" t="s">
        <v>36</v>
      </c>
      <c r="D221">
        <v>3965</v>
      </c>
      <c r="E221">
        <v>136541</v>
      </c>
      <c r="F221" t="s">
        <v>8</v>
      </c>
    </row>
    <row r="222" spans="1:6" x14ac:dyDescent="0.2">
      <c r="A222">
        <v>2022</v>
      </c>
      <c r="B222" t="s">
        <v>60</v>
      </c>
      <c r="C222" t="s">
        <v>37</v>
      </c>
      <c r="D222">
        <v>1108</v>
      </c>
      <c r="E222">
        <v>68393</v>
      </c>
      <c r="F222" t="s">
        <v>10</v>
      </c>
    </row>
    <row r="223" spans="1:6" x14ac:dyDescent="0.2">
      <c r="A223">
        <v>2022</v>
      </c>
      <c r="B223" t="s">
        <v>60</v>
      </c>
      <c r="C223" t="s">
        <v>38</v>
      </c>
      <c r="D223">
        <v>14380</v>
      </c>
      <c r="E223">
        <v>160357</v>
      </c>
      <c r="F223" t="s">
        <v>10</v>
      </c>
    </row>
    <row r="224" spans="1:6" x14ac:dyDescent="0.2">
      <c r="A224">
        <v>2022</v>
      </c>
      <c r="B224" t="s">
        <v>60</v>
      </c>
      <c r="C224" t="s">
        <v>39</v>
      </c>
      <c r="D224">
        <v>6302</v>
      </c>
      <c r="E224">
        <v>102207</v>
      </c>
      <c r="F224" t="s">
        <v>8</v>
      </c>
    </row>
    <row r="225" spans="1:6" x14ac:dyDescent="0.2">
      <c r="A225">
        <v>2022</v>
      </c>
      <c r="B225" t="s">
        <v>60</v>
      </c>
      <c r="C225" t="s">
        <v>40</v>
      </c>
      <c r="D225">
        <v>417</v>
      </c>
      <c r="E225">
        <v>85624</v>
      </c>
      <c r="F225" t="s">
        <v>8</v>
      </c>
    </row>
    <row r="226" spans="1:6" x14ac:dyDescent="0.2">
      <c r="A226">
        <v>2022</v>
      </c>
      <c r="B226" t="s">
        <v>60</v>
      </c>
      <c r="C226" t="s">
        <v>41</v>
      </c>
      <c r="D226">
        <v>5303</v>
      </c>
      <c r="E226">
        <v>86052</v>
      </c>
      <c r="F226" t="s">
        <v>10</v>
      </c>
    </row>
    <row r="227" spans="1:6" x14ac:dyDescent="0.2">
      <c r="A227">
        <v>2022</v>
      </c>
      <c r="B227" t="s">
        <v>60</v>
      </c>
      <c r="C227" t="s">
        <v>42</v>
      </c>
      <c r="D227">
        <v>1572</v>
      </c>
      <c r="E227">
        <v>69710</v>
      </c>
      <c r="F227" t="s">
        <v>10</v>
      </c>
    </row>
    <row r="228" spans="1:6" x14ac:dyDescent="0.2">
      <c r="A228">
        <v>2022</v>
      </c>
      <c r="B228" t="s">
        <v>60</v>
      </c>
      <c r="C228" t="s">
        <v>43</v>
      </c>
      <c r="D228">
        <v>4605</v>
      </c>
      <c r="E228">
        <v>107737</v>
      </c>
      <c r="F228" t="s">
        <v>10</v>
      </c>
    </row>
    <row r="229" spans="1:6" x14ac:dyDescent="0.2">
      <c r="A229">
        <v>2022</v>
      </c>
      <c r="B229" t="s">
        <v>60</v>
      </c>
      <c r="C229" t="s">
        <v>44</v>
      </c>
      <c r="D229">
        <v>5891</v>
      </c>
      <c r="E229">
        <v>113388</v>
      </c>
      <c r="F229" t="s">
        <v>10</v>
      </c>
    </row>
    <row r="230" spans="1:6" x14ac:dyDescent="0.2">
      <c r="A230">
        <v>2022</v>
      </c>
      <c r="B230" t="s">
        <v>60</v>
      </c>
      <c r="C230" t="s">
        <v>45</v>
      </c>
      <c r="D230">
        <v>762</v>
      </c>
      <c r="E230">
        <v>93286</v>
      </c>
      <c r="F230" t="s">
        <v>10</v>
      </c>
    </row>
    <row r="231" spans="1:6" x14ac:dyDescent="0.2">
      <c r="A231">
        <v>2022</v>
      </c>
      <c r="B231" t="s">
        <v>60</v>
      </c>
      <c r="C231" t="s">
        <v>46</v>
      </c>
      <c r="D231">
        <v>3216</v>
      </c>
      <c r="E231">
        <v>79562</v>
      </c>
      <c r="F231" t="s">
        <v>8</v>
      </c>
    </row>
    <row r="232" spans="1:6" x14ac:dyDescent="0.2">
      <c r="A232">
        <v>2022</v>
      </c>
      <c r="B232" t="s">
        <v>60</v>
      </c>
      <c r="C232" t="s">
        <v>47</v>
      </c>
      <c r="D232">
        <v>606</v>
      </c>
      <c r="E232">
        <v>64069</v>
      </c>
      <c r="F232" t="s">
        <v>8</v>
      </c>
    </row>
    <row r="233" spans="1:6" x14ac:dyDescent="0.2">
      <c r="A233">
        <v>2022</v>
      </c>
      <c r="B233" t="s">
        <v>60</v>
      </c>
      <c r="C233" t="s">
        <v>48</v>
      </c>
      <c r="D233">
        <v>4525</v>
      </c>
      <c r="E233">
        <v>87293</v>
      </c>
      <c r="F233" t="s">
        <v>10</v>
      </c>
    </row>
    <row r="234" spans="1:6" x14ac:dyDescent="0.2">
      <c r="A234">
        <v>2022</v>
      </c>
      <c r="B234" t="s">
        <v>60</v>
      </c>
      <c r="C234" t="s">
        <v>49</v>
      </c>
      <c r="D234">
        <v>11822</v>
      </c>
      <c r="E234">
        <v>108835</v>
      </c>
      <c r="F234" t="s">
        <v>8</v>
      </c>
    </row>
    <row r="235" spans="1:6" x14ac:dyDescent="0.2">
      <c r="A235">
        <v>2022</v>
      </c>
      <c r="B235" t="s">
        <v>60</v>
      </c>
      <c r="C235" t="s">
        <v>50</v>
      </c>
      <c r="D235">
        <v>3177</v>
      </c>
      <c r="E235">
        <v>102974</v>
      </c>
      <c r="F235" t="s">
        <v>8</v>
      </c>
    </row>
    <row r="236" spans="1:6" x14ac:dyDescent="0.2">
      <c r="A236">
        <v>2022</v>
      </c>
      <c r="B236" t="s">
        <v>60</v>
      </c>
      <c r="C236" t="s">
        <v>51</v>
      </c>
      <c r="D236">
        <v>584</v>
      </c>
      <c r="E236">
        <v>74605</v>
      </c>
      <c r="F236" t="s">
        <v>10</v>
      </c>
    </row>
    <row r="237" spans="1:6" x14ac:dyDescent="0.2">
      <c r="A237">
        <v>2022</v>
      </c>
      <c r="B237" t="s">
        <v>60</v>
      </c>
      <c r="C237" t="s">
        <v>52</v>
      </c>
      <c r="D237">
        <v>4875</v>
      </c>
      <c r="E237">
        <v>123848</v>
      </c>
      <c r="F237" t="s">
        <v>10</v>
      </c>
    </row>
    <row r="238" spans="1:6" x14ac:dyDescent="0.2">
      <c r="A238">
        <v>2022</v>
      </c>
      <c r="B238" t="s">
        <v>60</v>
      </c>
      <c r="C238" t="s">
        <v>53</v>
      </c>
      <c r="D238">
        <v>5419</v>
      </c>
      <c r="E238">
        <v>248273</v>
      </c>
      <c r="F238" t="s">
        <v>8</v>
      </c>
    </row>
    <row r="239" spans="1:6" x14ac:dyDescent="0.2">
      <c r="A239">
        <v>2022</v>
      </c>
      <c r="B239" t="s">
        <v>60</v>
      </c>
      <c r="C239" t="s">
        <v>54</v>
      </c>
      <c r="D239">
        <v>825</v>
      </c>
      <c r="E239">
        <v>64063</v>
      </c>
      <c r="F239" t="s">
        <v>8</v>
      </c>
    </row>
    <row r="240" spans="1:6" x14ac:dyDescent="0.2">
      <c r="A240">
        <v>2022</v>
      </c>
      <c r="B240" t="s">
        <v>60</v>
      </c>
      <c r="C240" t="s">
        <v>55</v>
      </c>
      <c r="D240">
        <v>2400</v>
      </c>
      <c r="E240">
        <v>94336</v>
      </c>
      <c r="F240" t="s">
        <v>10</v>
      </c>
    </row>
    <row r="241" spans="1:6" x14ac:dyDescent="0.2">
      <c r="A241">
        <v>2022</v>
      </c>
      <c r="B241" t="s">
        <v>60</v>
      </c>
      <c r="C241" t="s">
        <v>56</v>
      </c>
      <c r="D241">
        <v>428</v>
      </c>
      <c r="E241">
        <v>60299</v>
      </c>
      <c r="F241" t="s">
        <v>8</v>
      </c>
    </row>
    <row r="242" spans="1:6" x14ac:dyDescent="0.2">
      <c r="A242">
        <v>2022</v>
      </c>
      <c r="B242" t="s">
        <v>61</v>
      </c>
      <c r="C242" t="s">
        <v>7</v>
      </c>
      <c r="D242">
        <v>13880</v>
      </c>
      <c r="E242">
        <v>81982</v>
      </c>
      <c r="F242" t="s">
        <v>10</v>
      </c>
    </row>
    <row r="243" spans="1:6" x14ac:dyDescent="0.2">
      <c r="A243">
        <v>2022</v>
      </c>
      <c r="B243" t="s">
        <v>61</v>
      </c>
      <c r="C243" t="s">
        <v>9</v>
      </c>
      <c r="D243">
        <v>20707</v>
      </c>
      <c r="E243">
        <v>88956</v>
      </c>
      <c r="F243" t="s">
        <v>8</v>
      </c>
    </row>
    <row r="244" spans="1:6" x14ac:dyDescent="0.2">
      <c r="A244">
        <v>2022</v>
      </c>
      <c r="B244" t="s">
        <v>61</v>
      </c>
      <c r="C244" t="s">
        <v>11</v>
      </c>
      <c r="D244">
        <v>8906</v>
      </c>
      <c r="E244">
        <v>71321</v>
      </c>
      <c r="F244" t="s">
        <v>8</v>
      </c>
    </row>
    <row r="245" spans="1:6" x14ac:dyDescent="0.2">
      <c r="A245">
        <v>2022</v>
      </c>
      <c r="B245" t="s">
        <v>61</v>
      </c>
      <c r="C245" t="s">
        <v>12</v>
      </c>
      <c r="D245">
        <v>112775</v>
      </c>
      <c r="E245">
        <v>130107</v>
      </c>
      <c r="F245" t="s">
        <v>10</v>
      </c>
    </row>
    <row r="246" spans="1:6" x14ac:dyDescent="0.2">
      <c r="A246">
        <v>2022</v>
      </c>
      <c r="B246" t="s">
        <v>61</v>
      </c>
      <c r="C246" t="s">
        <v>13</v>
      </c>
      <c r="D246">
        <v>25139</v>
      </c>
      <c r="E246">
        <v>103276</v>
      </c>
      <c r="F246" t="s">
        <v>10</v>
      </c>
    </row>
    <row r="247" spans="1:6" x14ac:dyDescent="0.2">
      <c r="A247">
        <v>2022</v>
      </c>
      <c r="B247" t="s">
        <v>61</v>
      </c>
      <c r="C247" t="s">
        <v>14</v>
      </c>
      <c r="D247">
        <v>11223</v>
      </c>
      <c r="E247">
        <v>171086</v>
      </c>
      <c r="F247" t="s">
        <v>8</v>
      </c>
    </row>
    <row r="248" spans="1:6" x14ac:dyDescent="0.2">
      <c r="A248">
        <v>2022</v>
      </c>
      <c r="B248" t="s">
        <v>61</v>
      </c>
      <c r="C248" t="s">
        <v>15</v>
      </c>
      <c r="D248">
        <v>3005</v>
      </c>
      <c r="E248">
        <v>109154</v>
      </c>
      <c r="F248" t="s">
        <v>8</v>
      </c>
    </row>
    <row r="249" spans="1:6" x14ac:dyDescent="0.2">
      <c r="A249">
        <v>2022</v>
      </c>
      <c r="B249" t="s">
        <v>61</v>
      </c>
      <c r="C249" t="s">
        <v>16</v>
      </c>
      <c r="D249">
        <v>80956</v>
      </c>
      <c r="E249">
        <v>90307</v>
      </c>
      <c r="F249" t="s">
        <v>10</v>
      </c>
    </row>
    <row r="250" spans="1:6" x14ac:dyDescent="0.2">
      <c r="A250">
        <v>2022</v>
      </c>
      <c r="B250" t="s">
        <v>61</v>
      </c>
      <c r="C250" t="s">
        <v>17</v>
      </c>
      <c r="D250">
        <v>28810</v>
      </c>
      <c r="E250">
        <v>99145</v>
      </c>
      <c r="F250" t="s">
        <v>10</v>
      </c>
    </row>
    <row r="251" spans="1:6" x14ac:dyDescent="0.2">
      <c r="A251">
        <v>2022</v>
      </c>
      <c r="B251" t="s">
        <v>61</v>
      </c>
      <c r="C251" t="s">
        <v>18</v>
      </c>
      <c r="D251">
        <v>6508</v>
      </c>
      <c r="E251">
        <v>74833</v>
      </c>
      <c r="F251" t="s">
        <v>10</v>
      </c>
    </row>
    <row r="252" spans="1:6" x14ac:dyDescent="0.2">
      <c r="A252">
        <v>2022</v>
      </c>
      <c r="B252" t="s">
        <v>61</v>
      </c>
      <c r="C252" t="s">
        <v>19</v>
      </c>
      <c r="D252">
        <v>33063</v>
      </c>
      <c r="E252">
        <v>127634</v>
      </c>
      <c r="F252" t="s">
        <v>10</v>
      </c>
    </row>
    <row r="253" spans="1:6" x14ac:dyDescent="0.2">
      <c r="A253">
        <v>2022</v>
      </c>
      <c r="B253" t="s">
        <v>61</v>
      </c>
      <c r="C253" t="s">
        <v>20</v>
      </c>
      <c r="D253">
        <v>17574</v>
      </c>
      <c r="E253">
        <v>78283</v>
      </c>
      <c r="F253" t="s">
        <v>10</v>
      </c>
    </row>
    <row r="254" spans="1:6" x14ac:dyDescent="0.2">
      <c r="A254">
        <v>2022</v>
      </c>
      <c r="B254" t="s">
        <v>61</v>
      </c>
      <c r="C254" t="s">
        <v>21</v>
      </c>
      <c r="D254">
        <v>10731</v>
      </c>
      <c r="E254">
        <v>87131</v>
      </c>
      <c r="F254" t="s">
        <v>8</v>
      </c>
    </row>
    <row r="255" spans="1:6" x14ac:dyDescent="0.2">
      <c r="A255">
        <v>2022</v>
      </c>
      <c r="B255" t="s">
        <v>61</v>
      </c>
      <c r="C255" t="s">
        <v>22</v>
      </c>
      <c r="D255">
        <v>8752</v>
      </c>
      <c r="E255">
        <v>81889</v>
      </c>
      <c r="F255" t="s">
        <v>8</v>
      </c>
    </row>
    <row r="256" spans="1:6" x14ac:dyDescent="0.2">
      <c r="A256">
        <v>2022</v>
      </c>
      <c r="B256" t="s">
        <v>61</v>
      </c>
      <c r="C256" t="s">
        <v>23</v>
      </c>
      <c r="D256">
        <v>11729</v>
      </c>
      <c r="E256">
        <v>81177</v>
      </c>
      <c r="F256" t="s">
        <v>10</v>
      </c>
    </row>
    <row r="257" spans="1:6" x14ac:dyDescent="0.2">
      <c r="A257">
        <v>2022</v>
      </c>
      <c r="B257" t="s">
        <v>61</v>
      </c>
      <c r="C257" t="s">
        <v>24</v>
      </c>
      <c r="D257">
        <v>14229</v>
      </c>
      <c r="E257">
        <v>75409</v>
      </c>
      <c r="F257" t="s">
        <v>8</v>
      </c>
    </row>
    <row r="258" spans="1:6" x14ac:dyDescent="0.2">
      <c r="A258">
        <v>2022</v>
      </c>
      <c r="B258" t="s">
        <v>61</v>
      </c>
      <c r="C258" t="s">
        <v>25</v>
      </c>
      <c r="D258">
        <v>3926</v>
      </c>
      <c r="E258">
        <v>81870</v>
      </c>
      <c r="F258" t="s">
        <v>8</v>
      </c>
    </row>
    <row r="259" spans="1:6" x14ac:dyDescent="0.2">
      <c r="A259">
        <v>2022</v>
      </c>
      <c r="B259" t="s">
        <v>61</v>
      </c>
      <c r="C259" t="s">
        <v>26</v>
      </c>
      <c r="D259">
        <v>15692</v>
      </c>
      <c r="E259">
        <v>116159</v>
      </c>
      <c r="F259" t="s">
        <v>10</v>
      </c>
    </row>
    <row r="260" spans="1:6" x14ac:dyDescent="0.2">
      <c r="A260">
        <v>2022</v>
      </c>
      <c r="B260" t="s">
        <v>61</v>
      </c>
      <c r="C260" t="s">
        <v>27</v>
      </c>
      <c r="D260">
        <v>18137</v>
      </c>
      <c r="E260">
        <v>165120</v>
      </c>
      <c r="F260" t="s">
        <v>10</v>
      </c>
    </row>
    <row r="261" spans="1:6" x14ac:dyDescent="0.2">
      <c r="A261">
        <v>2022</v>
      </c>
      <c r="B261" t="s">
        <v>61</v>
      </c>
      <c r="C261" t="s">
        <v>28</v>
      </c>
      <c r="D261">
        <v>20626</v>
      </c>
      <c r="E261">
        <v>87720</v>
      </c>
      <c r="F261" t="s">
        <v>8</v>
      </c>
    </row>
    <row r="262" spans="1:6" x14ac:dyDescent="0.2">
      <c r="A262">
        <v>2022</v>
      </c>
      <c r="B262" t="s">
        <v>61</v>
      </c>
      <c r="C262" t="s">
        <v>29</v>
      </c>
      <c r="D262">
        <v>16134</v>
      </c>
      <c r="E262">
        <v>110989</v>
      </c>
      <c r="F262" t="s">
        <v>8</v>
      </c>
    </row>
    <row r="263" spans="1:6" x14ac:dyDescent="0.2">
      <c r="A263">
        <v>2022</v>
      </c>
      <c r="B263" t="s">
        <v>61</v>
      </c>
      <c r="C263" t="s">
        <v>30</v>
      </c>
      <c r="D263">
        <v>7984</v>
      </c>
      <c r="E263">
        <v>65263</v>
      </c>
      <c r="F263" t="s">
        <v>10</v>
      </c>
    </row>
    <row r="264" spans="1:6" x14ac:dyDescent="0.2">
      <c r="A264">
        <v>2022</v>
      </c>
      <c r="B264" t="s">
        <v>61</v>
      </c>
      <c r="C264" t="s">
        <v>31</v>
      </c>
      <c r="D264">
        <v>18815</v>
      </c>
      <c r="E264">
        <v>88664</v>
      </c>
      <c r="F264" t="s">
        <v>8</v>
      </c>
    </row>
    <row r="265" spans="1:6" x14ac:dyDescent="0.2">
      <c r="A265">
        <v>2022</v>
      </c>
      <c r="B265" t="s">
        <v>61</v>
      </c>
      <c r="C265" t="s">
        <v>32</v>
      </c>
      <c r="D265">
        <v>4557</v>
      </c>
      <c r="E265">
        <v>73330</v>
      </c>
      <c r="F265" t="s">
        <v>10</v>
      </c>
    </row>
    <row r="266" spans="1:6" x14ac:dyDescent="0.2">
      <c r="A266">
        <v>2022</v>
      </c>
      <c r="B266" t="s">
        <v>61</v>
      </c>
      <c r="C266" t="s">
        <v>33</v>
      </c>
      <c r="D266">
        <v>7000</v>
      </c>
      <c r="E266">
        <v>80942</v>
      </c>
      <c r="F266" t="s">
        <v>8</v>
      </c>
    </row>
    <row r="267" spans="1:6" x14ac:dyDescent="0.2">
      <c r="A267">
        <v>2022</v>
      </c>
      <c r="B267" t="s">
        <v>61</v>
      </c>
      <c r="C267" t="s">
        <v>34</v>
      </c>
      <c r="D267">
        <v>9293</v>
      </c>
      <c r="E267">
        <v>85236</v>
      </c>
      <c r="F267" t="s">
        <v>8</v>
      </c>
    </row>
    <row r="268" spans="1:6" x14ac:dyDescent="0.2">
      <c r="A268">
        <v>2022</v>
      </c>
      <c r="B268" t="s">
        <v>61</v>
      </c>
      <c r="C268" t="s">
        <v>35</v>
      </c>
      <c r="D268">
        <v>3946</v>
      </c>
      <c r="E268">
        <v>115751</v>
      </c>
      <c r="F268" t="s">
        <v>10</v>
      </c>
    </row>
    <row r="269" spans="1:6" x14ac:dyDescent="0.2">
      <c r="A269">
        <v>2022</v>
      </c>
      <c r="B269" t="s">
        <v>61</v>
      </c>
      <c r="C269" t="s">
        <v>36</v>
      </c>
      <c r="D269">
        <v>20469</v>
      </c>
      <c r="E269">
        <v>133870</v>
      </c>
      <c r="F269" t="s">
        <v>10</v>
      </c>
    </row>
    <row r="270" spans="1:6" x14ac:dyDescent="0.2">
      <c r="A270">
        <v>2022</v>
      </c>
      <c r="B270" t="s">
        <v>61</v>
      </c>
      <c r="C270" t="s">
        <v>37</v>
      </c>
      <c r="D270">
        <v>5600</v>
      </c>
      <c r="E270">
        <v>68343</v>
      </c>
      <c r="F270" t="s">
        <v>8</v>
      </c>
    </row>
    <row r="271" spans="1:6" x14ac:dyDescent="0.2">
      <c r="A271">
        <v>2022</v>
      </c>
      <c r="B271" t="s">
        <v>61</v>
      </c>
      <c r="C271" t="s">
        <v>38</v>
      </c>
      <c r="D271">
        <v>63948</v>
      </c>
      <c r="E271">
        <v>213014</v>
      </c>
      <c r="F271" t="s">
        <v>8</v>
      </c>
    </row>
    <row r="272" spans="1:6" x14ac:dyDescent="0.2">
      <c r="A272">
        <v>2022</v>
      </c>
      <c r="B272" t="s">
        <v>61</v>
      </c>
      <c r="C272" t="s">
        <v>39</v>
      </c>
      <c r="D272">
        <v>30275</v>
      </c>
      <c r="E272">
        <v>103234</v>
      </c>
      <c r="F272" t="s">
        <v>10</v>
      </c>
    </row>
    <row r="273" spans="1:6" x14ac:dyDescent="0.2">
      <c r="A273">
        <v>2022</v>
      </c>
      <c r="B273" t="s">
        <v>61</v>
      </c>
      <c r="C273" t="s">
        <v>40</v>
      </c>
      <c r="D273">
        <v>3042</v>
      </c>
      <c r="E273">
        <v>75243</v>
      </c>
      <c r="F273" t="s">
        <v>10</v>
      </c>
    </row>
    <row r="274" spans="1:6" x14ac:dyDescent="0.2">
      <c r="A274">
        <v>2022</v>
      </c>
      <c r="B274" t="s">
        <v>61</v>
      </c>
      <c r="C274" t="s">
        <v>41</v>
      </c>
      <c r="D274">
        <v>29307</v>
      </c>
      <c r="E274">
        <v>88336</v>
      </c>
      <c r="F274" t="s">
        <v>10</v>
      </c>
    </row>
    <row r="275" spans="1:6" x14ac:dyDescent="0.2">
      <c r="A275">
        <v>2022</v>
      </c>
      <c r="B275" t="s">
        <v>61</v>
      </c>
      <c r="C275" t="s">
        <v>42</v>
      </c>
      <c r="D275">
        <v>11701</v>
      </c>
      <c r="E275">
        <v>70030</v>
      </c>
      <c r="F275" t="s">
        <v>10</v>
      </c>
    </row>
    <row r="276" spans="1:6" x14ac:dyDescent="0.2">
      <c r="A276">
        <v>2022</v>
      </c>
      <c r="B276" t="s">
        <v>61</v>
      </c>
      <c r="C276" t="s">
        <v>43</v>
      </c>
      <c r="D276">
        <v>13352</v>
      </c>
      <c r="E276">
        <v>86727</v>
      </c>
      <c r="F276" t="s">
        <v>10</v>
      </c>
    </row>
    <row r="277" spans="1:6" x14ac:dyDescent="0.2">
      <c r="A277">
        <v>2022</v>
      </c>
      <c r="B277" t="s">
        <v>61</v>
      </c>
      <c r="C277" t="s">
        <v>44</v>
      </c>
      <c r="D277">
        <v>29714</v>
      </c>
      <c r="E277">
        <v>103231</v>
      </c>
      <c r="F277" t="s">
        <v>8</v>
      </c>
    </row>
    <row r="278" spans="1:6" x14ac:dyDescent="0.2">
      <c r="A278">
        <v>2022</v>
      </c>
      <c r="B278" t="s">
        <v>61</v>
      </c>
      <c r="C278" t="s">
        <v>45</v>
      </c>
      <c r="D278">
        <v>3038</v>
      </c>
      <c r="E278">
        <v>106316</v>
      </c>
      <c r="F278" t="s">
        <v>8</v>
      </c>
    </row>
    <row r="279" spans="1:6" x14ac:dyDescent="0.2">
      <c r="A279">
        <v>2022</v>
      </c>
      <c r="B279" t="s">
        <v>61</v>
      </c>
      <c r="C279" t="s">
        <v>46</v>
      </c>
      <c r="D279">
        <v>15078</v>
      </c>
      <c r="E279">
        <v>77361</v>
      </c>
      <c r="F279" t="s">
        <v>10</v>
      </c>
    </row>
    <row r="280" spans="1:6" x14ac:dyDescent="0.2">
      <c r="A280">
        <v>2022</v>
      </c>
      <c r="B280" t="s">
        <v>61</v>
      </c>
      <c r="C280" t="s">
        <v>47</v>
      </c>
      <c r="D280">
        <v>3397</v>
      </c>
      <c r="E280">
        <v>75345</v>
      </c>
      <c r="F280" t="s">
        <v>8</v>
      </c>
    </row>
    <row r="281" spans="1:6" x14ac:dyDescent="0.2">
      <c r="A281">
        <v>2022</v>
      </c>
      <c r="B281" t="s">
        <v>61</v>
      </c>
      <c r="C281" t="s">
        <v>48</v>
      </c>
      <c r="D281">
        <v>16893</v>
      </c>
      <c r="E281">
        <v>91116</v>
      </c>
      <c r="F281" t="s">
        <v>8</v>
      </c>
    </row>
    <row r="282" spans="1:6" x14ac:dyDescent="0.2">
      <c r="A282">
        <v>2022</v>
      </c>
      <c r="B282" t="s">
        <v>61</v>
      </c>
      <c r="C282" t="s">
        <v>49</v>
      </c>
      <c r="D282">
        <v>78940</v>
      </c>
      <c r="E282">
        <v>98477</v>
      </c>
      <c r="F282" t="s">
        <v>10</v>
      </c>
    </row>
    <row r="283" spans="1:6" x14ac:dyDescent="0.2">
      <c r="A283">
        <v>2022</v>
      </c>
      <c r="B283" t="s">
        <v>61</v>
      </c>
      <c r="C283" t="s">
        <v>50</v>
      </c>
      <c r="D283">
        <v>12580</v>
      </c>
      <c r="E283">
        <v>85806</v>
      </c>
      <c r="F283" t="s">
        <v>10</v>
      </c>
    </row>
    <row r="284" spans="1:6" x14ac:dyDescent="0.2">
      <c r="A284">
        <v>2022</v>
      </c>
      <c r="B284" t="s">
        <v>61</v>
      </c>
      <c r="C284" t="s">
        <v>51</v>
      </c>
      <c r="D284">
        <v>1719</v>
      </c>
      <c r="E284">
        <v>86135</v>
      </c>
      <c r="F284" t="s">
        <v>8</v>
      </c>
    </row>
    <row r="285" spans="1:6" x14ac:dyDescent="0.2">
      <c r="A285">
        <v>2022</v>
      </c>
      <c r="B285" t="s">
        <v>61</v>
      </c>
      <c r="C285" t="s">
        <v>52</v>
      </c>
      <c r="D285">
        <v>22750</v>
      </c>
      <c r="E285">
        <v>103246</v>
      </c>
      <c r="F285" t="s">
        <v>8</v>
      </c>
    </row>
    <row r="286" spans="1:6" x14ac:dyDescent="0.2">
      <c r="A286">
        <v>2022</v>
      </c>
      <c r="B286" t="s">
        <v>61</v>
      </c>
      <c r="C286" t="s">
        <v>53</v>
      </c>
      <c r="D286">
        <v>18828</v>
      </c>
      <c r="E286">
        <v>101674</v>
      </c>
      <c r="F286" t="s">
        <v>10</v>
      </c>
    </row>
    <row r="287" spans="1:6" x14ac:dyDescent="0.2">
      <c r="A287">
        <v>2022</v>
      </c>
      <c r="B287" t="s">
        <v>61</v>
      </c>
      <c r="C287" t="s">
        <v>54</v>
      </c>
      <c r="D287">
        <v>4042</v>
      </c>
      <c r="E287">
        <v>62764</v>
      </c>
      <c r="F287" t="s">
        <v>8</v>
      </c>
    </row>
    <row r="288" spans="1:6" x14ac:dyDescent="0.2">
      <c r="A288">
        <v>2022</v>
      </c>
      <c r="B288" t="s">
        <v>61</v>
      </c>
      <c r="C288" t="s">
        <v>55</v>
      </c>
      <c r="D288">
        <v>14688</v>
      </c>
      <c r="E288">
        <v>86470</v>
      </c>
      <c r="F288" t="s">
        <v>10</v>
      </c>
    </row>
    <row r="289" spans="1:6" x14ac:dyDescent="0.2">
      <c r="A289">
        <v>2022</v>
      </c>
      <c r="B289" t="s">
        <v>61</v>
      </c>
      <c r="C289" t="s">
        <v>56</v>
      </c>
      <c r="D289">
        <v>2353</v>
      </c>
      <c r="E289">
        <v>70480</v>
      </c>
      <c r="F289" t="s">
        <v>8</v>
      </c>
    </row>
    <row r="290" spans="1:6" x14ac:dyDescent="0.2">
      <c r="A290">
        <v>2022</v>
      </c>
      <c r="B290" t="s">
        <v>62</v>
      </c>
      <c r="C290" t="s">
        <v>7</v>
      </c>
      <c r="D290">
        <v>22875</v>
      </c>
      <c r="E290">
        <v>68111</v>
      </c>
      <c r="F290" t="s">
        <v>8</v>
      </c>
    </row>
    <row r="291" spans="1:6" x14ac:dyDescent="0.2">
      <c r="A291">
        <v>2022</v>
      </c>
      <c r="B291" t="s">
        <v>62</v>
      </c>
      <c r="C291" t="s">
        <v>9</v>
      </c>
      <c r="D291">
        <v>40867</v>
      </c>
      <c r="E291">
        <v>69180</v>
      </c>
      <c r="F291" t="s">
        <v>10</v>
      </c>
    </row>
    <row r="292" spans="1:6" x14ac:dyDescent="0.2">
      <c r="A292">
        <v>2022</v>
      </c>
      <c r="B292" t="s">
        <v>62</v>
      </c>
      <c r="C292" t="s">
        <v>11</v>
      </c>
      <c r="D292">
        <v>15490</v>
      </c>
      <c r="E292">
        <v>74067</v>
      </c>
      <c r="F292" t="s">
        <v>10</v>
      </c>
    </row>
    <row r="293" spans="1:6" x14ac:dyDescent="0.2">
      <c r="A293">
        <v>2022</v>
      </c>
      <c r="B293" t="s">
        <v>62</v>
      </c>
      <c r="C293" t="s">
        <v>12</v>
      </c>
      <c r="D293">
        <v>221985</v>
      </c>
      <c r="E293">
        <v>112486</v>
      </c>
      <c r="F293" t="s">
        <v>10</v>
      </c>
    </row>
    <row r="294" spans="1:6" x14ac:dyDescent="0.2">
      <c r="A294">
        <v>2022</v>
      </c>
      <c r="B294" t="s">
        <v>62</v>
      </c>
      <c r="C294" t="s">
        <v>13</v>
      </c>
      <c r="D294">
        <v>58286</v>
      </c>
      <c r="E294">
        <v>96744</v>
      </c>
      <c r="F294" t="s">
        <v>10</v>
      </c>
    </row>
    <row r="295" spans="1:6" x14ac:dyDescent="0.2">
      <c r="A295">
        <v>2022</v>
      </c>
      <c r="B295" t="s">
        <v>62</v>
      </c>
      <c r="C295" t="s">
        <v>14</v>
      </c>
      <c r="D295">
        <v>24131</v>
      </c>
      <c r="E295">
        <v>101714</v>
      </c>
      <c r="F295" t="s">
        <v>10</v>
      </c>
    </row>
    <row r="296" spans="1:6" x14ac:dyDescent="0.2">
      <c r="A296">
        <v>2022</v>
      </c>
      <c r="B296" t="s">
        <v>62</v>
      </c>
      <c r="C296" t="s">
        <v>15</v>
      </c>
      <c r="D296">
        <v>9766</v>
      </c>
      <c r="E296">
        <v>91651</v>
      </c>
      <c r="F296" t="s">
        <v>10</v>
      </c>
    </row>
    <row r="297" spans="1:6" x14ac:dyDescent="0.2">
      <c r="A297">
        <v>2022</v>
      </c>
      <c r="B297" t="s">
        <v>62</v>
      </c>
      <c r="C297" t="s">
        <v>16</v>
      </c>
      <c r="D297">
        <v>179893</v>
      </c>
      <c r="E297">
        <v>74223</v>
      </c>
      <c r="F297" t="s">
        <v>10</v>
      </c>
    </row>
    <row r="298" spans="1:6" x14ac:dyDescent="0.2">
      <c r="A298">
        <v>2022</v>
      </c>
      <c r="B298" t="s">
        <v>62</v>
      </c>
      <c r="C298" t="s">
        <v>17</v>
      </c>
      <c r="D298">
        <v>60683</v>
      </c>
      <c r="E298">
        <v>82331</v>
      </c>
      <c r="F298" t="s">
        <v>10</v>
      </c>
    </row>
    <row r="299" spans="1:6" x14ac:dyDescent="0.2">
      <c r="A299">
        <v>2022</v>
      </c>
      <c r="B299" t="s">
        <v>62</v>
      </c>
      <c r="C299" t="s">
        <v>18</v>
      </c>
      <c r="D299">
        <v>12911</v>
      </c>
      <c r="E299">
        <v>65743</v>
      </c>
      <c r="F299" t="s">
        <v>10</v>
      </c>
    </row>
    <row r="300" spans="1:6" x14ac:dyDescent="0.2">
      <c r="A300">
        <v>2022</v>
      </c>
      <c r="B300" t="s">
        <v>62</v>
      </c>
      <c r="C300" t="s">
        <v>19</v>
      </c>
      <c r="D300">
        <v>75904</v>
      </c>
      <c r="E300">
        <v>89889</v>
      </c>
      <c r="F300" t="s">
        <v>10</v>
      </c>
    </row>
    <row r="301" spans="1:6" x14ac:dyDescent="0.2">
      <c r="A301">
        <v>2022</v>
      </c>
      <c r="B301" t="s">
        <v>62</v>
      </c>
      <c r="C301" t="s">
        <v>20</v>
      </c>
      <c r="D301">
        <v>32143</v>
      </c>
      <c r="E301">
        <v>64578</v>
      </c>
      <c r="F301" t="s">
        <v>10</v>
      </c>
    </row>
    <row r="302" spans="1:6" x14ac:dyDescent="0.2">
      <c r="A302">
        <v>2022</v>
      </c>
      <c r="B302" t="s">
        <v>62</v>
      </c>
      <c r="C302" t="s">
        <v>21</v>
      </c>
      <c r="D302">
        <v>16706</v>
      </c>
      <c r="E302">
        <v>67793</v>
      </c>
      <c r="F302" t="s">
        <v>10</v>
      </c>
    </row>
    <row r="303" spans="1:6" x14ac:dyDescent="0.2">
      <c r="A303">
        <v>2022</v>
      </c>
      <c r="B303" t="s">
        <v>62</v>
      </c>
      <c r="C303" t="s">
        <v>22</v>
      </c>
      <c r="D303">
        <v>16823</v>
      </c>
      <c r="E303">
        <v>75538</v>
      </c>
      <c r="F303" t="s">
        <v>10</v>
      </c>
    </row>
    <row r="304" spans="1:6" x14ac:dyDescent="0.2">
      <c r="A304">
        <v>2022</v>
      </c>
      <c r="B304" t="s">
        <v>62</v>
      </c>
      <c r="C304" t="s">
        <v>23</v>
      </c>
      <c r="D304">
        <v>22329</v>
      </c>
      <c r="E304">
        <v>61987</v>
      </c>
      <c r="F304" t="s">
        <v>10</v>
      </c>
    </row>
    <row r="305" spans="1:6" x14ac:dyDescent="0.2">
      <c r="A305">
        <v>2022</v>
      </c>
      <c r="B305" t="s">
        <v>62</v>
      </c>
      <c r="C305" t="s">
        <v>24</v>
      </c>
      <c r="D305">
        <v>26262</v>
      </c>
      <c r="E305">
        <v>66136</v>
      </c>
      <c r="F305" t="s">
        <v>10</v>
      </c>
    </row>
    <row r="306" spans="1:6" x14ac:dyDescent="0.2">
      <c r="A306">
        <v>2022</v>
      </c>
      <c r="B306" t="s">
        <v>62</v>
      </c>
      <c r="C306" t="s">
        <v>25</v>
      </c>
      <c r="D306">
        <v>11267</v>
      </c>
      <c r="E306">
        <v>72178</v>
      </c>
      <c r="F306" t="s">
        <v>10</v>
      </c>
    </row>
    <row r="307" spans="1:6" x14ac:dyDescent="0.2">
      <c r="A307">
        <v>2022</v>
      </c>
      <c r="B307" t="s">
        <v>62</v>
      </c>
      <c r="C307" t="s">
        <v>26</v>
      </c>
      <c r="D307">
        <v>44172</v>
      </c>
      <c r="E307">
        <v>94391</v>
      </c>
      <c r="F307" t="s">
        <v>10</v>
      </c>
    </row>
    <row r="308" spans="1:6" x14ac:dyDescent="0.2">
      <c r="A308">
        <v>2022</v>
      </c>
      <c r="B308" t="s">
        <v>62</v>
      </c>
      <c r="C308" t="s">
        <v>27</v>
      </c>
      <c r="D308">
        <v>48428</v>
      </c>
      <c r="E308">
        <v>130638</v>
      </c>
      <c r="F308" t="s">
        <v>10</v>
      </c>
    </row>
    <row r="309" spans="1:6" x14ac:dyDescent="0.2">
      <c r="A309">
        <v>2022</v>
      </c>
      <c r="B309" t="s">
        <v>62</v>
      </c>
      <c r="C309" t="s">
        <v>28</v>
      </c>
      <c r="D309">
        <v>46269</v>
      </c>
      <c r="E309">
        <v>82432</v>
      </c>
      <c r="F309" t="s">
        <v>10</v>
      </c>
    </row>
    <row r="310" spans="1:6" x14ac:dyDescent="0.2">
      <c r="A310">
        <v>2022</v>
      </c>
      <c r="B310" t="s">
        <v>62</v>
      </c>
      <c r="C310" t="s">
        <v>29</v>
      </c>
      <c r="D310">
        <v>33603</v>
      </c>
      <c r="E310">
        <v>97033</v>
      </c>
      <c r="F310" t="s">
        <v>10</v>
      </c>
    </row>
    <row r="311" spans="1:6" x14ac:dyDescent="0.2">
      <c r="A311">
        <v>2022</v>
      </c>
      <c r="B311" t="s">
        <v>62</v>
      </c>
      <c r="C311" t="s">
        <v>30</v>
      </c>
      <c r="D311">
        <v>12692</v>
      </c>
      <c r="E311">
        <v>51573</v>
      </c>
      <c r="F311" t="s">
        <v>10</v>
      </c>
    </row>
    <row r="312" spans="1:6" x14ac:dyDescent="0.2">
      <c r="A312">
        <v>2022</v>
      </c>
      <c r="B312" t="s">
        <v>62</v>
      </c>
      <c r="C312" t="s">
        <v>31</v>
      </c>
      <c r="D312">
        <v>36089</v>
      </c>
      <c r="E312">
        <v>78666</v>
      </c>
      <c r="F312" t="s">
        <v>10</v>
      </c>
    </row>
    <row r="313" spans="1:6" x14ac:dyDescent="0.2">
      <c r="A313">
        <v>2022</v>
      </c>
      <c r="B313" t="s">
        <v>62</v>
      </c>
      <c r="C313" t="s">
        <v>32</v>
      </c>
      <c r="D313">
        <v>10331</v>
      </c>
      <c r="E313">
        <v>65785</v>
      </c>
      <c r="F313" t="s">
        <v>10</v>
      </c>
    </row>
    <row r="314" spans="1:6" x14ac:dyDescent="0.2">
      <c r="A314">
        <v>2022</v>
      </c>
      <c r="B314" t="s">
        <v>62</v>
      </c>
      <c r="C314" t="s">
        <v>33</v>
      </c>
      <c r="D314">
        <v>11809</v>
      </c>
      <c r="E314">
        <v>71292</v>
      </c>
      <c r="F314" t="s">
        <v>10</v>
      </c>
    </row>
    <row r="315" spans="1:6" x14ac:dyDescent="0.2">
      <c r="A315">
        <v>2022</v>
      </c>
      <c r="B315" t="s">
        <v>62</v>
      </c>
      <c r="C315" t="s">
        <v>34</v>
      </c>
      <c r="D315">
        <v>20046</v>
      </c>
      <c r="E315">
        <v>73081</v>
      </c>
      <c r="F315" t="s">
        <v>10</v>
      </c>
    </row>
    <row r="316" spans="1:6" x14ac:dyDescent="0.2">
      <c r="A316">
        <v>2022</v>
      </c>
      <c r="B316" t="s">
        <v>62</v>
      </c>
      <c r="C316" t="s">
        <v>35</v>
      </c>
      <c r="D316">
        <v>13616</v>
      </c>
      <c r="E316">
        <v>94167</v>
      </c>
      <c r="F316" t="s">
        <v>8</v>
      </c>
    </row>
    <row r="317" spans="1:6" x14ac:dyDescent="0.2">
      <c r="A317">
        <v>2022</v>
      </c>
      <c r="B317" t="s">
        <v>62</v>
      </c>
      <c r="C317" t="s">
        <v>36</v>
      </c>
      <c r="D317">
        <v>53304</v>
      </c>
      <c r="E317">
        <v>108666</v>
      </c>
      <c r="F317" t="s">
        <v>8</v>
      </c>
    </row>
    <row r="318" spans="1:6" x14ac:dyDescent="0.2">
      <c r="A318">
        <v>2022</v>
      </c>
      <c r="B318" t="s">
        <v>62</v>
      </c>
      <c r="C318" t="s">
        <v>37</v>
      </c>
      <c r="D318">
        <v>11550</v>
      </c>
      <c r="E318">
        <v>75938</v>
      </c>
      <c r="F318" t="s">
        <v>10</v>
      </c>
    </row>
    <row r="319" spans="1:6" x14ac:dyDescent="0.2">
      <c r="A319">
        <v>2022</v>
      </c>
      <c r="B319" t="s">
        <v>62</v>
      </c>
      <c r="C319" t="s">
        <v>38</v>
      </c>
      <c r="D319">
        <v>117347</v>
      </c>
      <c r="E319">
        <v>115413</v>
      </c>
      <c r="F319" t="s">
        <v>10</v>
      </c>
    </row>
    <row r="320" spans="1:6" x14ac:dyDescent="0.2">
      <c r="A320">
        <v>2022</v>
      </c>
      <c r="B320" t="s">
        <v>62</v>
      </c>
      <c r="C320" t="s">
        <v>39</v>
      </c>
      <c r="D320">
        <v>64843</v>
      </c>
      <c r="E320">
        <v>78078</v>
      </c>
      <c r="F320" t="s">
        <v>10</v>
      </c>
    </row>
    <row r="321" spans="1:6" x14ac:dyDescent="0.2">
      <c r="A321">
        <v>2022</v>
      </c>
      <c r="B321" t="s">
        <v>62</v>
      </c>
      <c r="C321" t="s">
        <v>40</v>
      </c>
      <c r="D321">
        <v>5337</v>
      </c>
      <c r="E321">
        <v>71877</v>
      </c>
      <c r="F321" t="s">
        <v>10</v>
      </c>
    </row>
    <row r="322" spans="1:6" x14ac:dyDescent="0.2">
      <c r="A322">
        <v>2022</v>
      </c>
      <c r="B322" t="s">
        <v>62</v>
      </c>
      <c r="C322" t="s">
        <v>41</v>
      </c>
      <c r="D322">
        <v>55987</v>
      </c>
      <c r="E322">
        <v>77920</v>
      </c>
      <c r="F322" t="s">
        <v>10</v>
      </c>
    </row>
    <row r="323" spans="1:6" x14ac:dyDescent="0.2">
      <c r="A323">
        <v>2022</v>
      </c>
      <c r="B323" t="s">
        <v>62</v>
      </c>
      <c r="C323" t="s">
        <v>42</v>
      </c>
      <c r="D323">
        <v>21652</v>
      </c>
      <c r="E323">
        <v>64539</v>
      </c>
      <c r="F323" t="s">
        <v>8</v>
      </c>
    </row>
    <row r="324" spans="1:6" x14ac:dyDescent="0.2">
      <c r="A324">
        <v>2022</v>
      </c>
      <c r="B324" t="s">
        <v>62</v>
      </c>
      <c r="C324" t="s">
        <v>43</v>
      </c>
      <c r="D324">
        <v>27033</v>
      </c>
      <c r="E324">
        <v>87224</v>
      </c>
      <c r="F324" t="s">
        <v>8</v>
      </c>
    </row>
    <row r="325" spans="1:6" x14ac:dyDescent="0.2">
      <c r="A325">
        <v>2022</v>
      </c>
      <c r="B325" t="s">
        <v>62</v>
      </c>
      <c r="C325" t="s">
        <v>44</v>
      </c>
      <c r="D325">
        <v>66210</v>
      </c>
      <c r="E325">
        <v>92971</v>
      </c>
      <c r="F325" t="s">
        <v>10</v>
      </c>
    </row>
    <row r="326" spans="1:6" x14ac:dyDescent="0.2">
      <c r="A326">
        <v>2022</v>
      </c>
      <c r="B326" t="s">
        <v>62</v>
      </c>
      <c r="C326" t="s">
        <v>45</v>
      </c>
      <c r="D326">
        <v>9567</v>
      </c>
      <c r="E326">
        <v>81829</v>
      </c>
      <c r="F326" t="s">
        <v>8</v>
      </c>
    </row>
    <row r="327" spans="1:6" x14ac:dyDescent="0.2">
      <c r="A327">
        <v>2022</v>
      </c>
      <c r="B327" t="s">
        <v>62</v>
      </c>
      <c r="C327" t="s">
        <v>46</v>
      </c>
      <c r="D327">
        <v>30793</v>
      </c>
      <c r="E327">
        <v>62907</v>
      </c>
      <c r="F327" t="s">
        <v>8</v>
      </c>
    </row>
    <row r="328" spans="1:6" x14ac:dyDescent="0.2">
      <c r="A328">
        <v>2022</v>
      </c>
      <c r="B328" t="s">
        <v>62</v>
      </c>
      <c r="C328" t="s">
        <v>47</v>
      </c>
      <c r="D328">
        <v>5876</v>
      </c>
      <c r="E328">
        <v>69709</v>
      </c>
      <c r="F328" t="s">
        <v>10</v>
      </c>
    </row>
    <row r="329" spans="1:6" x14ac:dyDescent="0.2">
      <c r="A329">
        <v>2022</v>
      </c>
      <c r="B329" t="s">
        <v>62</v>
      </c>
      <c r="C329" t="s">
        <v>48</v>
      </c>
      <c r="D329">
        <v>32595</v>
      </c>
      <c r="E329">
        <v>72460</v>
      </c>
      <c r="F329" t="s">
        <v>10</v>
      </c>
    </row>
    <row r="330" spans="1:6" x14ac:dyDescent="0.2">
      <c r="A330">
        <v>2022</v>
      </c>
      <c r="B330" t="s">
        <v>62</v>
      </c>
      <c r="C330" t="s">
        <v>49</v>
      </c>
      <c r="D330">
        <v>146639</v>
      </c>
      <c r="E330">
        <v>87123</v>
      </c>
      <c r="F330" t="s">
        <v>8</v>
      </c>
    </row>
    <row r="331" spans="1:6" x14ac:dyDescent="0.2">
      <c r="A331">
        <v>2022</v>
      </c>
      <c r="B331" t="s">
        <v>62</v>
      </c>
      <c r="C331" t="s">
        <v>50</v>
      </c>
      <c r="D331">
        <v>25941</v>
      </c>
      <c r="E331">
        <v>74355</v>
      </c>
      <c r="F331" t="s">
        <v>8</v>
      </c>
    </row>
    <row r="332" spans="1:6" x14ac:dyDescent="0.2">
      <c r="A332">
        <v>2022</v>
      </c>
      <c r="B332" t="s">
        <v>62</v>
      </c>
      <c r="C332" t="s">
        <v>51</v>
      </c>
      <c r="D332">
        <v>6346</v>
      </c>
      <c r="E332">
        <v>80442</v>
      </c>
      <c r="F332" t="s">
        <v>10</v>
      </c>
    </row>
    <row r="333" spans="1:6" x14ac:dyDescent="0.2">
      <c r="A333">
        <v>2022</v>
      </c>
      <c r="B333" t="s">
        <v>62</v>
      </c>
      <c r="C333" t="s">
        <v>52</v>
      </c>
      <c r="D333">
        <v>60099</v>
      </c>
      <c r="E333">
        <v>102046</v>
      </c>
      <c r="F333" t="s">
        <v>8</v>
      </c>
    </row>
    <row r="334" spans="1:6" x14ac:dyDescent="0.2">
      <c r="A334">
        <v>2022</v>
      </c>
      <c r="B334" t="s">
        <v>62</v>
      </c>
      <c r="C334" t="s">
        <v>53</v>
      </c>
      <c r="D334">
        <v>43094</v>
      </c>
      <c r="E334">
        <v>98279</v>
      </c>
      <c r="F334" t="s">
        <v>10</v>
      </c>
    </row>
    <row r="335" spans="1:6" x14ac:dyDescent="0.2">
      <c r="A335">
        <v>2022</v>
      </c>
      <c r="B335" t="s">
        <v>62</v>
      </c>
      <c r="C335" t="s">
        <v>54</v>
      </c>
      <c r="D335">
        <v>8599</v>
      </c>
      <c r="E335">
        <v>59557</v>
      </c>
      <c r="F335" t="s">
        <v>8</v>
      </c>
    </row>
    <row r="336" spans="1:6" x14ac:dyDescent="0.2">
      <c r="A336">
        <v>2022</v>
      </c>
      <c r="B336" t="s">
        <v>62</v>
      </c>
      <c r="C336" t="s">
        <v>55</v>
      </c>
      <c r="D336">
        <v>27048</v>
      </c>
      <c r="E336">
        <v>73254</v>
      </c>
      <c r="F336" t="s">
        <v>8</v>
      </c>
    </row>
    <row r="337" spans="1:6" x14ac:dyDescent="0.2">
      <c r="A337">
        <v>2022</v>
      </c>
      <c r="B337" t="s">
        <v>62</v>
      </c>
      <c r="C337" t="s">
        <v>56</v>
      </c>
      <c r="D337">
        <v>4986</v>
      </c>
      <c r="E337">
        <v>66233</v>
      </c>
      <c r="F337" t="s">
        <v>10</v>
      </c>
    </row>
    <row r="338" spans="1:6" x14ac:dyDescent="0.2">
      <c r="A338">
        <v>2022</v>
      </c>
      <c r="B338" t="s">
        <v>63</v>
      </c>
      <c r="C338" t="s">
        <v>7</v>
      </c>
      <c r="D338">
        <v>15859</v>
      </c>
      <c r="E338">
        <v>57193</v>
      </c>
      <c r="F338" t="s">
        <v>10</v>
      </c>
    </row>
    <row r="339" spans="1:6" x14ac:dyDescent="0.2">
      <c r="A339">
        <v>2022</v>
      </c>
      <c r="B339" t="s">
        <v>63</v>
      </c>
      <c r="C339" t="s">
        <v>9</v>
      </c>
      <c r="D339">
        <v>20727</v>
      </c>
      <c r="E339">
        <v>62159</v>
      </c>
      <c r="F339" t="s">
        <v>8</v>
      </c>
    </row>
    <row r="340" spans="1:6" x14ac:dyDescent="0.2">
      <c r="A340">
        <v>2022</v>
      </c>
      <c r="B340" t="s">
        <v>63</v>
      </c>
      <c r="C340" t="s">
        <v>11</v>
      </c>
      <c r="D340">
        <v>15656</v>
      </c>
      <c r="E340">
        <v>53435</v>
      </c>
      <c r="F340" t="s">
        <v>8</v>
      </c>
    </row>
    <row r="341" spans="1:6" x14ac:dyDescent="0.2">
      <c r="A341">
        <v>2022</v>
      </c>
      <c r="B341" t="s">
        <v>63</v>
      </c>
      <c r="C341" t="s">
        <v>12</v>
      </c>
      <c r="D341">
        <v>656765</v>
      </c>
      <c r="E341">
        <v>63668</v>
      </c>
      <c r="F341" t="s">
        <v>10</v>
      </c>
    </row>
    <row r="342" spans="1:6" x14ac:dyDescent="0.2">
      <c r="A342">
        <v>2022</v>
      </c>
      <c r="B342" t="s">
        <v>63</v>
      </c>
      <c r="C342" t="s">
        <v>13</v>
      </c>
      <c r="D342">
        <v>23475</v>
      </c>
      <c r="E342">
        <v>61198</v>
      </c>
      <c r="F342" t="s">
        <v>10</v>
      </c>
    </row>
    <row r="343" spans="1:6" x14ac:dyDescent="0.2">
      <c r="A343">
        <v>2022</v>
      </c>
      <c r="B343" t="s">
        <v>63</v>
      </c>
      <c r="C343" t="s">
        <v>14</v>
      </c>
      <c r="D343">
        <v>19964</v>
      </c>
      <c r="E343">
        <v>67215</v>
      </c>
      <c r="F343" t="s">
        <v>10</v>
      </c>
    </row>
    <row r="344" spans="1:6" x14ac:dyDescent="0.2">
      <c r="A344">
        <v>2022</v>
      </c>
      <c r="B344" t="s">
        <v>63</v>
      </c>
      <c r="C344" t="s">
        <v>15</v>
      </c>
      <c r="D344">
        <v>5522</v>
      </c>
      <c r="E344">
        <v>63470</v>
      </c>
      <c r="F344" t="s">
        <v>10</v>
      </c>
    </row>
    <row r="345" spans="1:6" x14ac:dyDescent="0.2">
      <c r="A345">
        <v>2022</v>
      </c>
      <c r="B345" t="s">
        <v>63</v>
      </c>
      <c r="C345" t="s">
        <v>16</v>
      </c>
      <c r="D345">
        <v>85058</v>
      </c>
      <c r="E345">
        <v>61114</v>
      </c>
      <c r="F345" t="s">
        <v>10</v>
      </c>
    </row>
    <row r="346" spans="1:6" x14ac:dyDescent="0.2">
      <c r="A346">
        <v>2022</v>
      </c>
      <c r="B346" t="s">
        <v>63</v>
      </c>
      <c r="C346" t="s">
        <v>17</v>
      </c>
      <c r="D346">
        <v>31842</v>
      </c>
      <c r="E346">
        <v>63141</v>
      </c>
      <c r="F346" t="s">
        <v>8</v>
      </c>
    </row>
    <row r="347" spans="1:6" x14ac:dyDescent="0.2">
      <c r="A347">
        <v>2022</v>
      </c>
      <c r="B347" t="s">
        <v>63</v>
      </c>
      <c r="C347" t="s">
        <v>18</v>
      </c>
      <c r="D347">
        <v>9128</v>
      </c>
      <c r="E347">
        <v>51479</v>
      </c>
      <c r="F347" t="s">
        <v>8</v>
      </c>
    </row>
    <row r="348" spans="1:6" x14ac:dyDescent="0.2">
      <c r="A348">
        <v>2022</v>
      </c>
      <c r="B348" t="s">
        <v>63</v>
      </c>
      <c r="C348" t="s">
        <v>19</v>
      </c>
      <c r="D348">
        <v>39684</v>
      </c>
      <c r="E348">
        <v>61678</v>
      </c>
      <c r="F348" t="s">
        <v>10</v>
      </c>
    </row>
    <row r="349" spans="1:6" x14ac:dyDescent="0.2">
      <c r="A349">
        <v>2022</v>
      </c>
      <c r="B349" t="s">
        <v>63</v>
      </c>
      <c r="C349" t="s">
        <v>20</v>
      </c>
      <c r="D349">
        <v>16899</v>
      </c>
      <c r="E349">
        <v>58802</v>
      </c>
      <c r="F349" t="s">
        <v>8</v>
      </c>
    </row>
    <row r="350" spans="1:6" x14ac:dyDescent="0.2">
      <c r="A350">
        <v>2022</v>
      </c>
      <c r="B350" t="s">
        <v>63</v>
      </c>
      <c r="C350" t="s">
        <v>21</v>
      </c>
      <c r="D350">
        <v>13294</v>
      </c>
      <c r="E350">
        <v>53222</v>
      </c>
      <c r="F350" t="s">
        <v>8</v>
      </c>
    </row>
    <row r="351" spans="1:6" x14ac:dyDescent="0.2">
      <c r="A351">
        <v>2022</v>
      </c>
      <c r="B351" t="s">
        <v>63</v>
      </c>
      <c r="C351" t="s">
        <v>22</v>
      </c>
      <c r="D351">
        <v>10330</v>
      </c>
      <c r="E351">
        <v>54486</v>
      </c>
      <c r="F351" t="s">
        <v>10</v>
      </c>
    </row>
    <row r="352" spans="1:6" x14ac:dyDescent="0.2">
      <c r="A352">
        <v>2022</v>
      </c>
      <c r="B352" t="s">
        <v>63</v>
      </c>
      <c r="C352" t="s">
        <v>23</v>
      </c>
      <c r="D352">
        <v>20809</v>
      </c>
      <c r="E352">
        <v>58098</v>
      </c>
      <c r="F352" t="s">
        <v>10</v>
      </c>
    </row>
    <row r="353" spans="1:6" x14ac:dyDescent="0.2">
      <c r="A353">
        <v>2022</v>
      </c>
      <c r="B353" t="s">
        <v>63</v>
      </c>
      <c r="C353" t="s">
        <v>24</v>
      </c>
      <c r="D353">
        <v>16834</v>
      </c>
      <c r="E353">
        <v>54222</v>
      </c>
      <c r="F353" t="s">
        <v>8</v>
      </c>
    </row>
    <row r="354" spans="1:6" x14ac:dyDescent="0.2">
      <c r="A354">
        <v>2022</v>
      </c>
      <c r="B354" t="s">
        <v>63</v>
      </c>
      <c r="C354" t="s">
        <v>25</v>
      </c>
      <c r="D354">
        <v>5591</v>
      </c>
      <c r="E354">
        <v>59739</v>
      </c>
      <c r="F354" t="s">
        <v>8</v>
      </c>
    </row>
    <row r="355" spans="1:6" x14ac:dyDescent="0.2">
      <c r="A355">
        <v>2022</v>
      </c>
      <c r="B355" t="s">
        <v>63</v>
      </c>
      <c r="C355" t="s">
        <v>26</v>
      </c>
      <c r="D355">
        <v>21505</v>
      </c>
      <c r="E355">
        <v>65854</v>
      </c>
      <c r="F355" t="s">
        <v>10</v>
      </c>
    </row>
    <row r="356" spans="1:6" x14ac:dyDescent="0.2">
      <c r="A356">
        <v>2022</v>
      </c>
      <c r="B356" t="s">
        <v>63</v>
      </c>
      <c r="C356" t="s">
        <v>27</v>
      </c>
      <c r="D356">
        <v>71270</v>
      </c>
      <c r="E356">
        <v>70556</v>
      </c>
      <c r="F356" t="s">
        <v>8</v>
      </c>
    </row>
    <row r="357" spans="1:6" x14ac:dyDescent="0.2">
      <c r="A357">
        <v>2022</v>
      </c>
      <c r="B357" t="s">
        <v>63</v>
      </c>
      <c r="C357" t="s">
        <v>28</v>
      </c>
      <c r="D357">
        <v>32965</v>
      </c>
      <c r="E357">
        <v>60163</v>
      </c>
      <c r="F357" t="s">
        <v>10</v>
      </c>
    </row>
    <row r="358" spans="1:6" x14ac:dyDescent="0.2">
      <c r="A358">
        <v>2022</v>
      </c>
      <c r="B358" t="s">
        <v>63</v>
      </c>
      <c r="C358" t="s">
        <v>29</v>
      </c>
      <c r="D358">
        <v>22985</v>
      </c>
      <c r="E358">
        <v>61127</v>
      </c>
      <c r="F358" t="s">
        <v>8</v>
      </c>
    </row>
    <row r="359" spans="1:6" x14ac:dyDescent="0.2">
      <c r="A359">
        <v>2022</v>
      </c>
      <c r="B359" t="s">
        <v>63</v>
      </c>
      <c r="C359" t="s">
        <v>30</v>
      </c>
      <c r="D359">
        <v>7693</v>
      </c>
      <c r="E359">
        <v>51670</v>
      </c>
      <c r="F359" t="s">
        <v>8</v>
      </c>
    </row>
    <row r="360" spans="1:6" x14ac:dyDescent="0.2">
      <c r="A360">
        <v>2022</v>
      </c>
      <c r="B360" t="s">
        <v>63</v>
      </c>
      <c r="C360" t="s">
        <v>31</v>
      </c>
      <c r="D360">
        <v>56134</v>
      </c>
      <c r="E360">
        <v>56460</v>
      </c>
      <c r="F360" t="s">
        <v>10</v>
      </c>
    </row>
    <row r="361" spans="1:6" x14ac:dyDescent="0.2">
      <c r="A361">
        <v>2022</v>
      </c>
      <c r="B361" t="s">
        <v>63</v>
      </c>
      <c r="C361" t="s">
        <v>32</v>
      </c>
      <c r="D361">
        <v>5112</v>
      </c>
      <c r="E361">
        <v>58612</v>
      </c>
      <c r="F361" t="s">
        <v>10</v>
      </c>
    </row>
    <row r="362" spans="1:6" x14ac:dyDescent="0.2">
      <c r="A362">
        <v>2022</v>
      </c>
      <c r="B362" t="s">
        <v>63</v>
      </c>
      <c r="C362" t="s">
        <v>33</v>
      </c>
      <c r="D362">
        <v>10522</v>
      </c>
      <c r="E362">
        <v>57740</v>
      </c>
      <c r="F362" t="s">
        <v>8</v>
      </c>
    </row>
    <row r="363" spans="1:6" x14ac:dyDescent="0.2">
      <c r="A363">
        <v>2022</v>
      </c>
      <c r="B363" t="s">
        <v>63</v>
      </c>
      <c r="C363" t="s">
        <v>34</v>
      </c>
      <c r="D363">
        <v>9126</v>
      </c>
      <c r="E363">
        <v>64047</v>
      </c>
      <c r="F363" t="s">
        <v>8</v>
      </c>
    </row>
    <row r="364" spans="1:6" x14ac:dyDescent="0.2">
      <c r="A364">
        <v>2022</v>
      </c>
      <c r="B364" t="s">
        <v>63</v>
      </c>
      <c r="C364" t="s">
        <v>35</v>
      </c>
      <c r="D364">
        <v>4900</v>
      </c>
      <c r="E364">
        <v>69675</v>
      </c>
      <c r="F364" t="s">
        <v>10</v>
      </c>
    </row>
    <row r="365" spans="1:6" x14ac:dyDescent="0.2">
      <c r="A365">
        <v>2022</v>
      </c>
      <c r="B365" t="s">
        <v>63</v>
      </c>
      <c r="C365" t="s">
        <v>36</v>
      </c>
      <c r="D365">
        <v>43568</v>
      </c>
      <c r="E365">
        <v>66044</v>
      </c>
      <c r="F365" t="s">
        <v>10</v>
      </c>
    </row>
    <row r="366" spans="1:6" x14ac:dyDescent="0.2">
      <c r="A366">
        <v>2022</v>
      </c>
      <c r="B366" t="s">
        <v>63</v>
      </c>
      <c r="C366" t="s">
        <v>37</v>
      </c>
      <c r="D366">
        <v>11448</v>
      </c>
      <c r="E366">
        <v>51191</v>
      </c>
      <c r="F366" t="s">
        <v>10</v>
      </c>
    </row>
    <row r="367" spans="1:6" x14ac:dyDescent="0.2">
      <c r="A367">
        <v>2022</v>
      </c>
      <c r="B367" t="s">
        <v>63</v>
      </c>
      <c r="C367" t="s">
        <v>38</v>
      </c>
      <c r="D367">
        <v>67893</v>
      </c>
      <c r="E367">
        <v>64936</v>
      </c>
      <c r="F367" t="s">
        <v>10</v>
      </c>
    </row>
    <row r="368" spans="1:6" x14ac:dyDescent="0.2">
      <c r="A368">
        <v>2022</v>
      </c>
      <c r="B368" t="s">
        <v>63</v>
      </c>
      <c r="C368" t="s">
        <v>39</v>
      </c>
      <c r="D368">
        <v>29514</v>
      </c>
      <c r="E368">
        <v>59252</v>
      </c>
      <c r="F368" t="s">
        <v>10</v>
      </c>
    </row>
    <row r="369" spans="1:6" x14ac:dyDescent="0.2">
      <c r="A369">
        <v>2022</v>
      </c>
      <c r="B369" t="s">
        <v>63</v>
      </c>
      <c r="C369" t="s">
        <v>40</v>
      </c>
      <c r="D369">
        <v>2737</v>
      </c>
      <c r="E369">
        <v>61234</v>
      </c>
      <c r="F369" t="s">
        <v>8</v>
      </c>
    </row>
    <row r="370" spans="1:6" x14ac:dyDescent="0.2">
      <c r="A370">
        <v>2022</v>
      </c>
      <c r="B370" t="s">
        <v>63</v>
      </c>
      <c r="C370" t="s">
        <v>41</v>
      </c>
      <c r="D370">
        <v>35930</v>
      </c>
      <c r="E370">
        <v>57366</v>
      </c>
      <c r="F370" t="s">
        <v>8</v>
      </c>
    </row>
    <row r="371" spans="1:6" x14ac:dyDescent="0.2">
      <c r="A371">
        <v>2022</v>
      </c>
      <c r="B371" t="s">
        <v>63</v>
      </c>
      <c r="C371" t="s">
        <v>42</v>
      </c>
      <c r="D371">
        <v>13656</v>
      </c>
      <c r="E371">
        <v>55095</v>
      </c>
      <c r="F371" t="s">
        <v>10</v>
      </c>
    </row>
    <row r="372" spans="1:6" x14ac:dyDescent="0.2">
      <c r="A372">
        <v>2022</v>
      </c>
      <c r="B372" t="s">
        <v>63</v>
      </c>
      <c r="C372" t="s">
        <v>43</v>
      </c>
      <c r="D372">
        <v>28106</v>
      </c>
      <c r="E372">
        <v>60216</v>
      </c>
      <c r="F372" t="s">
        <v>8</v>
      </c>
    </row>
    <row r="373" spans="1:6" x14ac:dyDescent="0.2">
      <c r="A373">
        <v>2022</v>
      </c>
      <c r="B373" t="s">
        <v>63</v>
      </c>
      <c r="C373" t="s">
        <v>44</v>
      </c>
      <c r="D373">
        <v>57935</v>
      </c>
      <c r="E373">
        <v>63087</v>
      </c>
      <c r="F373" t="s">
        <v>8</v>
      </c>
    </row>
    <row r="374" spans="1:6" x14ac:dyDescent="0.2">
      <c r="A374">
        <v>2022</v>
      </c>
      <c r="B374" t="s">
        <v>63</v>
      </c>
      <c r="C374" t="s">
        <v>45</v>
      </c>
      <c r="D374">
        <v>4907</v>
      </c>
      <c r="E374">
        <v>60510</v>
      </c>
      <c r="F374" t="s">
        <v>10</v>
      </c>
    </row>
    <row r="375" spans="1:6" x14ac:dyDescent="0.2">
      <c r="A375">
        <v>2022</v>
      </c>
      <c r="B375" t="s">
        <v>63</v>
      </c>
      <c r="C375" t="s">
        <v>46</v>
      </c>
      <c r="D375">
        <v>15612</v>
      </c>
      <c r="E375">
        <v>56055</v>
      </c>
      <c r="F375" t="s">
        <v>10</v>
      </c>
    </row>
    <row r="376" spans="1:6" x14ac:dyDescent="0.2">
      <c r="A376">
        <v>2022</v>
      </c>
      <c r="B376" t="s">
        <v>63</v>
      </c>
      <c r="C376" t="s">
        <v>47</v>
      </c>
      <c r="D376">
        <v>2934</v>
      </c>
      <c r="E376">
        <v>63054</v>
      </c>
      <c r="F376" t="s">
        <v>8</v>
      </c>
    </row>
    <row r="377" spans="1:6" x14ac:dyDescent="0.2">
      <c r="A377">
        <v>2022</v>
      </c>
      <c r="B377" t="s">
        <v>63</v>
      </c>
      <c r="C377" t="s">
        <v>48</v>
      </c>
      <c r="D377">
        <v>21213</v>
      </c>
      <c r="E377">
        <v>62401</v>
      </c>
      <c r="F377" t="s">
        <v>8</v>
      </c>
    </row>
    <row r="378" spans="1:6" x14ac:dyDescent="0.2">
      <c r="A378">
        <v>2022</v>
      </c>
      <c r="B378" t="s">
        <v>63</v>
      </c>
      <c r="C378" t="s">
        <v>49</v>
      </c>
      <c r="D378">
        <v>98681</v>
      </c>
      <c r="E378">
        <v>57856</v>
      </c>
      <c r="F378" t="s">
        <v>10</v>
      </c>
    </row>
    <row r="379" spans="1:6" x14ac:dyDescent="0.2">
      <c r="A379">
        <v>2022</v>
      </c>
      <c r="B379" t="s">
        <v>63</v>
      </c>
      <c r="C379" t="s">
        <v>50</v>
      </c>
      <c r="D379">
        <v>13463</v>
      </c>
      <c r="E379">
        <v>54260</v>
      </c>
      <c r="F379" t="s">
        <v>8</v>
      </c>
    </row>
    <row r="380" spans="1:6" x14ac:dyDescent="0.2">
      <c r="A380">
        <v>2022</v>
      </c>
      <c r="B380" t="s">
        <v>63</v>
      </c>
      <c r="C380" t="s">
        <v>51</v>
      </c>
      <c r="D380">
        <v>2516</v>
      </c>
      <c r="E380">
        <v>58779</v>
      </c>
      <c r="F380" t="s">
        <v>10</v>
      </c>
    </row>
    <row r="381" spans="1:6" x14ac:dyDescent="0.2">
      <c r="A381">
        <v>2022</v>
      </c>
      <c r="B381" t="s">
        <v>63</v>
      </c>
      <c r="C381" t="s">
        <v>52</v>
      </c>
      <c r="D381">
        <v>49705</v>
      </c>
      <c r="E381">
        <v>60119</v>
      </c>
      <c r="F381" t="s">
        <v>8</v>
      </c>
    </row>
    <row r="382" spans="1:6" x14ac:dyDescent="0.2">
      <c r="A382">
        <v>2022</v>
      </c>
      <c r="B382" t="s">
        <v>63</v>
      </c>
      <c r="C382" t="s">
        <v>53</v>
      </c>
      <c r="D382">
        <v>74944</v>
      </c>
      <c r="E382">
        <v>61544</v>
      </c>
      <c r="F382" t="s">
        <v>8</v>
      </c>
    </row>
    <row r="383" spans="1:6" x14ac:dyDescent="0.2">
      <c r="A383">
        <v>2022</v>
      </c>
      <c r="B383" t="s">
        <v>63</v>
      </c>
      <c r="C383" t="s">
        <v>54</v>
      </c>
      <c r="D383">
        <v>8500</v>
      </c>
      <c r="E383">
        <v>56597</v>
      </c>
      <c r="F383" t="s">
        <v>10</v>
      </c>
    </row>
    <row r="384" spans="1:6" x14ac:dyDescent="0.2">
      <c r="A384">
        <v>2022</v>
      </c>
      <c r="B384" t="s">
        <v>63</v>
      </c>
      <c r="C384" t="s">
        <v>55</v>
      </c>
      <c r="D384">
        <v>31125</v>
      </c>
      <c r="E384">
        <v>58993</v>
      </c>
      <c r="F384" t="s">
        <v>10</v>
      </c>
    </row>
    <row r="385" spans="1:6" x14ac:dyDescent="0.2">
      <c r="A385">
        <v>2022</v>
      </c>
      <c r="B385" t="s">
        <v>63</v>
      </c>
      <c r="C385" t="s">
        <v>56</v>
      </c>
      <c r="D385">
        <v>3485</v>
      </c>
      <c r="E385">
        <v>52334</v>
      </c>
      <c r="F385" t="s">
        <v>8</v>
      </c>
    </row>
    <row r="386" spans="1:6" x14ac:dyDescent="0.2">
      <c r="A386">
        <v>2022</v>
      </c>
      <c r="B386" t="s">
        <v>64</v>
      </c>
      <c r="C386" t="s">
        <v>7</v>
      </c>
      <c r="D386">
        <v>11221</v>
      </c>
      <c r="E386">
        <v>24554</v>
      </c>
      <c r="F386" t="s">
        <v>8</v>
      </c>
    </row>
    <row r="387" spans="1:6" x14ac:dyDescent="0.2">
      <c r="A387">
        <v>2022</v>
      </c>
      <c r="B387" t="s">
        <v>64</v>
      </c>
      <c r="C387" t="s">
        <v>9</v>
      </c>
      <c r="D387">
        <v>14444</v>
      </c>
      <c r="E387">
        <v>32810</v>
      </c>
      <c r="F387" t="s">
        <v>10</v>
      </c>
    </row>
    <row r="388" spans="1:6" x14ac:dyDescent="0.2">
      <c r="A388">
        <v>2022</v>
      </c>
      <c r="B388" t="s">
        <v>64</v>
      </c>
      <c r="C388" t="s">
        <v>11</v>
      </c>
      <c r="D388">
        <v>7458</v>
      </c>
      <c r="E388">
        <v>24414</v>
      </c>
      <c r="F388" t="s">
        <v>10</v>
      </c>
    </row>
    <row r="389" spans="1:6" x14ac:dyDescent="0.2">
      <c r="A389">
        <v>2022</v>
      </c>
      <c r="B389" t="s">
        <v>64</v>
      </c>
      <c r="C389" t="s">
        <v>12</v>
      </c>
      <c r="D389">
        <v>117833</v>
      </c>
      <c r="E389">
        <v>42090</v>
      </c>
      <c r="F389" t="s">
        <v>10</v>
      </c>
    </row>
    <row r="390" spans="1:6" x14ac:dyDescent="0.2">
      <c r="A390">
        <v>2022</v>
      </c>
      <c r="B390" t="s">
        <v>64</v>
      </c>
      <c r="C390" t="s">
        <v>13</v>
      </c>
      <c r="D390">
        <v>17650</v>
      </c>
      <c r="E390">
        <v>34424</v>
      </c>
      <c r="F390" t="s">
        <v>10</v>
      </c>
    </row>
    <row r="391" spans="1:6" x14ac:dyDescent="0.2">
      <c r="A391">
        <v>2022</v>
      </c>
      <c r="B391" t="s">
        <v>64</v>
      </c>
      <c r="C391" t="s">
        <v>14</v>
      </c>
      <c r="D391">
        <v>10916</v>
      </c>
      <c r="E391">
        <v>32295</v>
      </c>
      <c r="F391" t="s">
        <v>10</v>
      </c>
    </row>
    <row r="392" spans="1:6" x14ac:dyDescent="0.2">
      <c r="A392">
        <v>2022</v>
      </c>
      <c r="B392" t="s">
        <v>64</v>
      </c>
      <c r="C392" t="s">
        <v>15</v>
      </c>
      <c r="D392">
        <v>2698</v>
      </c>
      <c r="E392">
        <v>28228</v>
      </c>
      <c r="F392" t="s">
        <v>8</v>
      </c>
    </row>
    <row r="393" spans="1:6" x14ac:dyDescent="0.2">
      <c r="A393">
        <v>2022</v>
      </c>
      <c r="B393" t="s">
        <v>64</v>
      </c>
      <c r="C393" t="s">
        <v>16</v>
      </c>
      <c r="D393">
        <v>59645</v>
      </c>
      <c r="E393">
        <v>33709</v>
      </c>
      <c r="F393" t="s">
        <v>8</v>
      </c>
    </row>
    <row r="394" spans="1:6" x14ac:dyDescent="0.2">
      <c r="A394">
        <v>2022</v>
      </c>
      <c r="B394" t="s">
        <v>64</v>
      </c>
      <c r="C394" t="s">
        <v>17</v>
      </c>
      <c r="D394">
        <v>26741</v>
      </c>
      <c r="E394">
        <v>28009</v>
      </c>
      <c r="F394" t="s">
        <v>10</v>
      </c>
    </row>
    <row r="395" spans="1:6" x14ac:dyDescent="0.2">
      <c r="A395">
        <v>2022</v>
      </c>
      <c r="B395" t="s">
        <v>64</v>
      </c>
      <c r="C395" t="s">
        <v>18</v>
      </c>
      <c r="D395">
        <v>5242</v>
      </c>
      <c r="E395">
        <v>24637</v>
      </c>
      <c r="F395" t="s">
        <v>8</v>
      </c>
    </row>
    <row r="396" spans="1:6" x14ac:dyDescent="0.2">
      <c r="A396">
        <v>2022</v>
      </c>
      <c r="B396" t="s">
        <v>64</v>
      </c>
      <c r="C396" t="s">
        <v>19</v>
      </c>
      <c r="D396">
        <v>32842</v>
      </c>
      <c r="E396">
        <v>31054</v>
      </c>
      <c r="F396" t="s">
        <v>8</v>
      </c>
    </row>
    <row r="397" spans="1:6" x14ac:dyDescent="0.2">
      <c r="A397">
        <v>2022</v>
      </c>
      <c r="B397" t="s">
        <v>64</v>
      </c>
      <c r="C397" t="s">
        <v>20</v>
      </c>
      <c r="D397">
        <v>16068</v>
      </c>
      <c r="E397">
        <v>26493</v>
      </c>
      <c r="F397" t="s">
        <v>10</v>
      </c>
    </row>
    <row r="398" spans="1:6" x14ac:dyDescent="0.2">
      <c r="A398">
        <v>2022</v>
      </c>
      <c r="B398" t="s">
        <v>64</v>
      </c>
      <c r="C398" t="s">
        <v>21</v>
      </c>
      <c r="D398">
        <v>8734</v>
      </c>
      <c r="E398">
        <v>24002</v>
      </c>
      <c r="F398" t="s">
        <v>10</v>
      </c>
    </row>
    <row r="399" spans="1:6" x14ac:dyDescent="0.2">
      <c r="A399">
        <v>2022</v>
      </c>
      <c r="B399" t="s">
        <v>64</v>
      </c>
      <c r="C399" t="s">
        <v>22</v>
      </c>
      <c r="D399">
        <v>6792</v>
      </c>
      <c r="E399">
        <v>24088</v>
      </c>
      <c r="F399" t="s">
        <v>8</v>
      </c>
    </row>
    <row r="400" spans="1:6" x14ac:dyDescent="0.2">
      <c r="A400">
        <v>2022</v>
      </c>
      <c r="B400" t="s">
        <v>64</v>
      </c>
      <c r="C400" t="s">
        <v>23</v>
      </c>
      <c r="D400">
        <v>10331</v>
      </c>
      <c r="E400">
        <v>25522</v>
      </c>
      <c r="F400" t="s">
        <v>8</v>
      </c>
    </row>
    <row r="401" spans="1:6" x14ac:dyDescent="0.2">
      <c r="A401">
        <v>2022</v>
      </c>
      <c r="B401" t="s">
        <v>64</v>
      </c>
      <c r="C401" t="s">
        <v>24</v>
      </c>
      <c r="D401">
        <v>13351</v>
      </c>
      <c r="E401">
        <v>28216</v>
      </c>
      <c r="F401" t="s">
        <v>10</v>
      </c>
    </row>
    <row r="402" spans="1:6" x14ac:dyDescent="0.2">
      <c r="A402">
        <v>2022</v>
      </c>
      <c r="B402" t="s">
        <v>64</v>
      </c>
      <c r="C402" t="s">
        <v>25</v>
      </c>
      <c r="D402">
        <v>5172</v>
      </c>
      <c r="E402">
        <v>31112</v>
      </c>
      <c r="F402" t="s">
        <v>8</v>
      </c>
    </row>
    <row r="403" spans="1:6" x14ac:dyDescent="0.2">
      <c r="A403">
        <v>2022</v>
      </c>
      <c r="B403" t="s">
        <v>64</v>
      </c>
      <c r="C403" t="s">
        <v>26</v>
      </c>
      <c r="D403">
        <v>14823</v>
      </c>
      <c r="E403">
        <v>32383</v>
      </c>
      <c r="F403" t="s">
        <v>10</v>
      </c>
    </row>
    <row r="404" spans="1:6" x14ac:dyDescent="0.2">
      <c r="A404">
        <v>2022</v>
      </c>
      <c r="B404" t="s">
        <v>64</v>
      </c>
      <c r="C404" t="s">
        <v>27</v>
      </c>
      <c r="D404">
        <v>20158</v>
      </c>
      <c r="E404">
        <v>36457</v>
      </c>
      <c r="F404" t="s">
        <v>8</v>
      </c>
    </row>
    <row r="405" spans="1:6" x14ac:dyDescent="0.2">
      <c r="A405">
        <v>2022</v>
      </c>
      <c r="B405" t="s">
        <v>64</v>
      </c>
      <c r="C405" t="s">
        <v>28</v>
      </c>
      <c r="D405">
        <v>23032</v>
      </c>
      <c r="E405">
        <v>28254</v>
      </c>
      <c r="F405" t="s">
        <v>8</v>
      </c>
    </row>
    <row r="406" spans="1:6" x14ac:dyDescent="0.2">
      <c r="A406">
        <v>2022</v>
      </c>
      <c r="B406" t="s">
        <v>64</v>
      </c>
      <c r="C406" t="s">
        <v>29</v>
      </c>
      <c r="D406">
        <v>15355</v>
      </c>
      <c r="E406">
        <v>30167</v>
      </c>
      <c r="F406" t="s">
        <v>10</v>
      </c>
    </row>
    <row r="407" spans="1:6" x14ac:dyDescent="0.2">
      <c r="A407">
        <v>2022</v>
      </c>
      <c r="B407" t="s">
        <v>64</v>
      </c>
      <c r="C407" t="s">
        <v>30</v>
      </c>
      <c r="D407">
        <v>6644</v>
      </c>
      <c r="E407">
        <v>24380</v>
      </c>
      <c r="F407" t="s">
        <v>10</v>
      </c>
    </row>
    <row r="408" spans="1:6" x14ac:dyDescent="0.2">
      <c r="A408">
        <v>2022</v>
      </c>
      <c r="B408" t="s">
        <v>64</v>
      </c>
      <c r="C408" t="s">
        <v>31</v>
      </c>
      <c r="D408">
        <v>15398</v>
      </c>
      <c r="E408">
        <v>28154</v>
      </c>
      <c r="F408" t="s">
        <v>8</v>
      </c>
    </row>
    <row r="409" spans="1:6" x14ac:dyDescent="0.2">
      <c r="A409">
        <v>2022</v>
      </c>
      <c r="B409" t="s">
        <v>64</v>
      </c>
      <c r="C409" t="s">
        <v>32</v>
      </c>
      <c r="D409">
        <v>5182</v>
      </c>
      <c r="E409">
        <v>27078</v>
      </c>
      <c r="F409" t="s">
        <v>8</v>
      </c>
    </row>
    <row r="410" spans="1:6" x14ac:dyDescent="0.2">
      <c r="A410">
        <v>2022</v>
      </c>
      <c r="B410" t="s">
        <v>64</v>
      </c>
      <c r="C410" t="s">
        <v>33</v>
      </c>
      <c r="D410">
        <v>5552</v>
      </c>
      <c r="E410">
        <v>24131</v>
      </c>
      <c r="F410" t="s">
        <v>10</v>
      </c>
    </row>
    <row r="411" spans="1:6" x14ac:dyDescent="0.2">
      <c r="A411">
        <v>2022</v>
      </c>
      <c r="B411" t="s">
        <v>64</v>
      </c>
      <c r="C411" t="s">
        <v>34</v>
      </c>
      <c r="D411">
        <v>8698</v>
      </c>
      <c r="E411">
        <v>40061</v>
      </c>
      <c r="F411" t="s">
        <v>10</v>
      </c>
    </row>
    <row r="412" spans="1:6" x14ac:dyDescent="0.2">
      <c r="A412">
        <v>2022</v>
      </c>
      <c r="B412" t="s">
        <v>64</v>
      </c>
      <c r="C412" t="s">
        <v>35</v>
      </c>
      <c r="D412">
        <v>4677</v>
      </c>
      <c r="E412">
        <v>30729</v>
      </c>
      <c r="F412" t="s">
        <v>10</v>
      </c>
    </row>
    <row r="413" spans="1:6" x14ac:dyDescent="0.2">
      <c r="A413">
        <v>2022</v>
      </c>
      <c r="B413" t="s">
        <v>64</v>
      </c>
      <c r="C413" t="s">
        <v>36</v>
      </c>
      <c r="D413">
        <v>24584</v>
      </c>
      <c r="E413">
        <v>34639</v>
      </c>
      <c r="F413" t="s">
        <v>10</v>
      </c>
    </row>
    <row r="414" spans="1:6" x14ac:dyDescent="0.2">
      <c r="A414">
        <v>2022</v>
      </c>
      <c r="B414" t="s">
        <v>64</v>
      </c>
      <c r="C414" t="s">
        <v>37</v>
      </c>
      <c r="D414">
        <v>5276</v>
      </c>
      <c r="E414">
        <v>25988</v>
      </c>
      <c r="F414" t="s">
        <v>10</v>
      </c>
    </row>
    <row r="415" spans="1:6" x14ac:dyDescent="0.2">
      <c r="A415">
        <v>2022</v>
      </c>
      <c r="B415" t="s">
        <v>64</v>
      </c>
      <c r="C415" t="s">
        <v>38</v>
      </c>
      <c r="D415">
        <v>64959</v>
      </c>
      <c r="E415">
        <v>42986</v>
      </c>
      <c r="F415" t="s">
        <v>8</v>
      </c>
    </row>
    <row r="416" spans="1:6" x14ac:dyDescent="0.2">
      <c r="A416">
        <v>2022</v>
      </c>
      <c r="B416" t="s">
        <v>64</v>
      </c>
      <c r="C416" t="s">
        <v>39</v>
      </c>
      <c r="D416">
        <v>27015</v>
      </c>
      <c r="E416">
        <v>27462</v>
      </c>
      <c r="F416" t="s">
        <v>8</v>
      </c>
    </row>
    <row r="417" spans="1:6" x14ac:dyDescent="0.2">
      <c r="A417">
        <v>2022</v>
      </c>
      <c r="B417" t="s">
        <v>64</v>
      </c>
      <c r="C417" t="s">
        <v>40</v>
      </c>
      <c r="D417">
        <v>2621</v>
      </c>
      <c r="E417">
        <v>25193</v>
      </c>
      <c r="F417" t="s">
        <v>10</v>
      </c>
    </row>
    <row r="418" spans="1:6" x14ac:dyDescent="0.2">
      <c r="A418">
        <v>2022</v>
      </c>
      <c r="B418" t="s">
        <v>64</v>
      </c>
      <c r="C418" t="s">
        <v>41</v>
      </c>
      <c r="D418">
        <v>29197</v>
      </c>
      <c r="E418">
        <v>27027</v>
      </c>
      <c r="F418" t="s">
        <v>8</v>
      </c>
    </row>
    <row r="419" spans="1:6" x14ac:dyDescent="0.2">
      <c r="A419">
        <v>2022</v>
      </c>
      <c r="B419" t="s">
        <v>64</v>
      </c>
      <c r="C419" t="s">
        <v>42</v>
      </c>
      <c r="D419">
        <v>9364</v>
      </c>
      <c r="E419">
        <v>25310</v>
      </c>
      <c r="F419" t="s">
        <v>8</v>
      </c>
    </row>
    <row r="420" spans="1:6" x14ac:dyDescent="0.2">
      <c r="A420">
        <v>2022</v>
      </c>
      <c r="B420" t="s">
        <v>64</v>
      </c>
      <c r="C420" t="s">
        <v>43</v>
      </c>
      <c r="D420">
        <v>13993</v>
      </c>
      <c r="E420">
        <v>30338</v>
      </c>
      <c r="F420" t="s">
        <v>10</v>
      </c>
    </row>
    <row r="421" spans="1:6" x14ac:dyDescent="0.2">
      <c r="A421">
        <v>2022</v>
      </c>
      <c r="B421" t="s">
        <v>64</v>
      </c>
      <c r="C421" t="s">
        <v>44</v>
      </c>
      <c r="D421">
        <v>33532</v>
      </c>
      <c r="E421">
        <v>28945</v>
      </c>
      <c r="F421" t="s">
        <v>10</v>
      </c>
    </row>
    <row r="422" spans="1:6" x14ac:dyDescent="0.2">
      <c r="A422">
        <v>2022</v>
      </c>
      <c r="B422" t="s">
        <v>64</v>
      </c>
      <c r="C422" t="s">
        <v>45</v>
      </c>
      <c r="D422">
        <v>3890</v>
      </c>
      <c r="E422">
        <v>30733</v>
      </c>
      <c r="F422" t="s">
        <v>8</v>
      </c>
    </row>
    <row r="423" spans="1:6" x14ac:dyDescent="0.2">
      <c r="A423">
        <v>2022</v>
      </c>
      <c r="B423" t="s">
        <v>64</v>
      </c>
      <c r="C423" t="s">
        <v>46</v>
      </c>
      <c r="D423">
        <v>13676</v>
      </c>
      <c r="E423">
        <v>25677</v>
      </c>
      <c r="F423" t="s">
        <v>8</v>
      </c>
    </row>
    <row r="424" spans="1:6" x14ac:dyDescent="0.2">
      <c r="A424">
        <v>2022</v>
      </c>
      <c r="B424" t="s">
        <v>64</v>
      </c>
      <c r="C424" t="s">
        <v>47</v>
      </c>
      <c r="D424">
        <v>3184</v>
      </c>
      <c r="E424">
        <v>24829</v>
      </c>
      <c r="F424" t="s">
        <v>10</v>
      </c>
    </row>
    <row r="425" spans="1:6" x14ac:dyDescent="0.2">
      <c r="A425">
        <v>2022</v>
      </c>
      <c r="B425" t="s">
        <v>64</v>
      </c>
      <c r="C425" t="s">
        <v>48</v>
      </c>
      <c r="D425">
        <v>17443</v>
      </c>
      <c r="E425">
        <v>29771</v>
      </c>
      <c r="F425" t="s">
        <v>8</v>
      </c>
    </row>
    <row r="426" spans="1:6" x14ac:dyDescent="0.2">
      <c r="A426">
        <v>2022</v>
      </c>
      <c r="B426" t="s">
        <v>64</v>
      </c>
      <c r="C426" t="s">
        <v>49</v>
      </c>
      <c r="D426">
        <v>66777</v>
      </c>
      <c r="E426">
        <v>29001</v>
      </c>
      <c r="F426" t="s">
        <v>10</v>
      </c>
    </row>
    <row r="427" spans="1:6" x14ac:dyDescent="0.2">
      <c r="A427">
        <v>2022</v>
      </c>
      <c r="B427" t="s">
        <v>64</v>
      </c>
      <c r="C427" t="s">
        <v>50</v>
      </c>
      <c r="D427">
        <v>7766</v>
      </c>
      <c r="E427">
        <v>27580</v>
      </c>
      <c r="F427" t="s">
        <v>8</v>
      </c>
    </row>
    <row r="428" spans="1:6" x14ac:dyDescent="0.2">
      <c r="A428">
        <v>2022</v>
      </c>
      <c r="B428" t="s">
        <v>64</v>
      </c>
      <c r="C428" t="s">
        <v>51</v>
      </c>
      <c r="D428">
        <v>2220</v>
      </c>
      <c r="E428">
        <v>32068</v>
      </c>
      <c r="F428" t="s">
        <v>8</v>
      </c>
    </row>
    <row r="429" spans="1:6" x14ac:dyDescent="0.2">
      <c r="A429">
        <v>2022</v>
      </c>
      <c r="B429" t="s">
        <v>64</v>
      </c>
      <c r="C429" t="s">
        <v>52</v>
      </c>
      <c r="D429">
        <v>20954</v>
      </c>
      <c r="E429">
        <v>28634</v>
      </c>
      <c r="F429" t="s">
        <v>10</v>
      </c>
    </row>
    <row r="430" spans="1:6" x14ac:dyDescent="0.2">
      <c r="A430">
        <v>2022</v>
      </c>
      <c r="B430" t="s">
        <v>64</v>
      </c>
      <c r="C430" t="s">
        <v>53</v>
      </c>
      <c r="D430">
        <v>20710</v>
      </c>
      <c r="E430">
        <v>32657</v>
      </c>
      <c r="F430" t="s">
        <v>10</v>
      </c>
    </row>
    <row r="431" spans="1:6" x14ac:dyDescent="0.2">
      <c r="A431">
        <v>2022</v>
      </c>
      <c r="B431" t="s">
        <v>64</v>
      </c>
      <c r="C431" t="s">
        <v>54</v>
      </c>
      <c r="D431">
        <v>4602</v>
      </c>
      <c r="E431">
        <v>24945</v>
      </c>
      <c r="F431" t="s">
        <v>8</v>
      </c>
    </row>
    <row r="432" spans="1:6" x14ac:dyDescent="0.2">
      <c r="A432">
        <v>2022</v>
      </c>
      <c r="B432" t="s">
        <v>64</v>
      </c>
      <c r="C432" t="s">
        <v>55</v>
      </c>
      <c r="D432">
        <v>16783</v>
      </c>
      <c r="E432">
        <v>25473</v>
      </c>
      <c r="F432" t="s">
        <v>8</v>
      </c>
    </row>
    <row r="433" spans="1:6" x14ac:dyDescent="0.2">
      <c r="A433">
        <v>2022</v>
      </c>
      <c r="B433" t="s">
        <v>64</v>
      </c>
      <c r="C433" t="s">
        <v>56</v>
      </c>
      <c r="D433">
        <v>2418</v>
      </c>
      <c r="E433">
        <v>29041</v>
      </c>
      <c r="F433" t="s">
        <v>10</v>
      </c>
    </row>
    <row r="434" spans="1:6" x14ac:dyDescent="0.2">
      <c r="A434">
        <v>2022</v>
      </c>
      <c r="B434" t="s">
        <v>65</v>
      </c>
      <c r="C434" t="s">
        <v>7</v>
      </c>
      <c r="D434">
        <v>9048</v>
      </c>
      <c r="E434">
        <v>47437</v>
      </c>
      <c r="F434" t="s">
        <v>10</v>
      </c>
    </row>
    <row r="435" spans="1:6" x14ac:dyDescent="0.2">
      <c r="A435">
        <v>2022</v>
      </c>
      <c r="B435" t="s">
        <v>65</v>
      </c>
      <c r="C435" t="s">
        <v>9</v>
      </c>
      <c r="D435">
        <v>10878</v>
      </c>
      <c r="E435">
        <v>48482</v>
      </c>
      <c r="F435" t="s">
        <v>10</v>
      </c>
    </row>
    <row r="436" spans="1:6" x14ac:dyDescent="0.2">
      <c r="A436">
        <v>2022</v>
      </c>
      <c r="B436" t="s">
        <v>65</v>
      </c>
      <c r="C436" t="s">
        <v>11</v>
      </c>
      <c r="D436">
        <v>5464</v>
      </c>
      <c r="E436">
        <v>44111</v>
      </c>
      <c r="F436" t="s">
        <v>10</v>
      </c>
    </row>
    <row r="437" spans="1:6" x14ac:dyDescent="0.2">
      <c r="A437">
        <v>2022</v>
      </c>
      <c r="B437" t="s">
        <v>65</v>
      </c>
      <c r="C437" t="s">
        <v>12</v>
      </c>
      <c r="D437">
        <v>97116</v>
      </c>
      <c r="E437">
        <v>53080</v>
      </c>
      <c r="F437" t="s">
        <v>10</v>
      </c>
    </row>
    <row r="438" spans="1:6" x14ac:dyDescent="0.2">
      <c r="A438">
        <v>2022</v>
      </c>
      <c r="B438" t="s">
        <v>65</v>
      </c>
      <c r="C438" t="s">
        <v>13</v>
      </c>
      <c r="D438">
        <v>16860</v>
      </c>
      <c r="E438">
        <v>51642</v>
      </c>
      <c r="F438" t="s">
        <v>8</v>
      </c>
    </row>
    <row r="439" spans="1:6" x14ac:dyDescent="0.2">
      <c r="A439">
        <v>2022</v>
      </c>
      <c r="B439" t="s">
        <v>65</v>
      </c>
      <c r="C439" t="s">
        <v>14</v>
      </c>
      <c r="D439">
        <v>12480</v>
      </c>
      <c r="E439">
        <v>48136</v>
      </c>
      <c r="F439" t="s">
        <v>8</v>
      </c>
    </row>
    <row r="440" spans="1:6" x14ac:dyDescent="0.2">
      <c r="A440">
        <v>2022</v>
      </c>
      <c r="B440" t="s">
        <v>65</v>
      </c>
      <c r="C440" t="s">
        <v>15</v>
      </c>
      <c r="D440">
        <v>2088</v>
      </c>
      <c r="E440">
        <v>44135</v>
      </c>
      <c r="F440" t="s">
        <v>10</v>
      </c>
    </row>
    <row r="441" spans="1:6" x14ac:dyDescent="0.2">
      <c r="A441">
        <v>2022</v>
      </c>
      <c r="B441" t="s">
        <v>65</v>
      </c>
      <c r="C441" t="s">
        <v>16</v>
      </c>
      <c r="D441">
        <v>54871</v>
      </c>
      <c r="E441">
        <v>47154</v>
      </c>
      <c r="F441" t="s">
        <v>8</v>
      </c>
    </row>
    <row r="442" spans="1:6" x14ac:dyDescent="0.2">
      <c r="A442">
        <v>2022</v>
      </c>
      <c r="B442" t="s">
        <v>65</v>
      </c>
      <c r="C442" t="s">
        <v>17</v>
      </c>
      <c r="D442">
        <v>19294</v>
      </c>
      <c r="E442">
        <v>47319</v>
      </c>
      <c r="F442" t="s">
        <v>8</v>
      </c>
    </row>
    <row r="443" spans="1:6" x14ac:dyDescent="0.2">
      <c r="A443">
        <v>2022</v>
      </c>
      <c r="B443" t="s">
        <v>65</v>
      </c>
      <c r="C443" t="s">
        <v>18</v>
      </c>
      <c r="D443">
        <v>4119</v>
      </c>
      <c r="E443">
        <v>41029</v>
      </c>
      <c r="F443" t="s">
        <v>10</v>
      </c>
    </row>
    <row r="444" spans="1:6" x14ac:dyDescent="0.2">
      <c r="A444">
        <v>2022</v>
      </c>
      <c r="B444" t="s">
        <v>65</v>
      </c>
      <c r="C444" t="s">
        <v>19</v>
      </c>
      <c r="D444">
        <v>35477</v>
      </c>
      <c r="E444">
        <v>54230</v>
      </c>
      <c r="F444" t="s">
        <v>10</v>
      </c>
    </row>
    <row r="445" spans="1:6" x14ac:dyDescent="0.2">
      <c r="A445">
        <v>2022</v>
      </c>
      <c r="B445" t="s">
        <v>65</v>
      </c>
      <c r="C445" t="s">
        <v>20</v>
      </c>
      <c r="D445">
        <v>13233</v>
      </c>
      <c r="E445">
        <v>42636</v>
      </c>
      <c r="F445" t="s">
        <v>8</v>
      </c>
    </row>
    <row r="446" spans="1:6" x14ac:dyDescent="0.2">
      <c r="A446">
        <v>2022</v>
      </c>
      <c r="B446" t="s">
        <v>65</v>
      </c>
      <c r="C446" t="s">
        <v>21</v>
      </c>
      <c r="D446">
        <v>7585</v>
      </c>
      <c r="E446">
        <v>46163</v>
      </c>
      <c r="F446" t="s">
        <v>8</v>
      </c>
    </row>
    <row r="447" spans="1:6" x14ac:dyDescent="0.2">
      <c r="A447">
        <v>2022</v>
      </c>
      <c r="B447" t="s">
        <v>65</v>
      </c>
      <c r="C447" t="s">
        <v>22</v>
      </c>
      <c r="D447">
        <v>5873</v>
      </c>
      <c r="E447">
        <v>44965</v>
      </c>
      <c r="F447" t="s">
        <v>10</v>
      </c>
    </row>
    <row r="448" spans="1:6" x14ac:dyDescent="0.2">
      <c r="A448">
        <v>2022</v>
      </c>
      <c r="B448" t="s">
        <v>65</v>
      </c>
      <c r="C448" t="s">
        <v>23</v>
      </c>
      <c r="D448">
        <v>9084</v>
      </c>
      <c r="E448">
        <v>44895</v>
      </c>
      <c r="F448" t="s">
        <v>8</v>
      </c>
    </row>
    <row r="449" spans="1:6" x14ac:dyDescent="0.2">
      <c r="A449">
        <v>2022</v>
      </c>
      <c r="B449" t="s">
        <v>65</v>
      </c>
      <c r="C449" t="s">
        <v>24</v>
      </c>
      <c r="D449">
        <v>9437</v>
      </c>
      <c r="E449">
        <v>47226</v>
      </c>
      <c r="F449" t="s">
        <v>10</v>
      </c>
    </row>
    <row r="450" spans="1:6" x14ac:dyDescent="0.2">
      <c r="A450">
        <v>2022</v>
      </c>
      <c r="B450" t="s">
        <v>65</v>
      </c>
      <c r="C450" t="s">
        <v>25</v>
      </c>
      <c r="D450">
        <v>3830</v>
      </c>
      <c r="E450">
        <v>45497</v>
      </c>
      <c r="F450" t="s">
        <v>8</v>
      </c>
    </row>
    <row r="451" spans="1:6" x14ac:dyDescent="0.2">
      <c r="A451">
        <v>2022</v>
      </c>
      <c r="B451" t="s">
        <v>65</v>
      </c>
      <c r="C451" t="s">
        <v>26</v>
      </c>
      <c r="D451">
        <v>19028</v>
      </c>
      <c r="E451">
        <v>54238</v>
      </c>
      <c r="F451" t="s">
        <v>8</v>
      </c>
    </row>
    <row r="452" spans="1:6" x14ac:dyDescent="0.2">
      <c r="A452">
        <v>2022</v>
      </c>
      <c r="B452" t="s">
        <v>65</v>
      </c>
      <c r="C452" t="s">
        <v>27</v>
      </c>
      <c r="D452">
        <v>21927</v>
      </c>
      <c r="E452">
        <v>52345</v>
      </c>
      <c r="F452" t="s">
        <v>10</v>
      </c>
    </row>
    <row r="453" spans="1:6" x14ac:dyDescent="0.2">
      <c r="A453">
        <v>2022</v>
      </c>
      <c r="B453" t="s">
        <v>65</v>
      </c>
      <c r="C453" t="s">
        <v>28</v>
      </c>
      <c r="D453">
        <v>25486</v>
      </c>
      <c r="E453">
        <v>45650</v>
      </c>
      <c r="F453" t="s">
        <v>10</v>
      </c>
    </row>
    <row r="454" spans="1:6" x14ac:dyDescent="0.2">
      <c r="A454">
        <v>2022</v>
      </c>
      <c r="B454" t="s">
        <v>65</v>
      </c>
      <c r="C454" t="s">
        <v>29</v>
      </c>
      <c r="D454">
        <v>17118</v>
      </c>
      <c r="E454">
        <v>45485</v>
      </c>
      <c r="F454" t="s">
        <v>8</v>
      </c>
    </row>
    <row r="455" spans="1:6" x14ac:dyDescent="0.2">
      <c r="A455">
        <v>2022</v>
      </c>
      <c r="B455" t="s">
        <v>65</v>
      </c>
      <c r="C455" t="s">
        <v>30</v>
      </c>
      <c r="D455">
        <v>4625</v>
      </c>
      <c r="E455">
        <v>44520</v>
      </c>
      <c r="F455" t="s">
        <v>8</v>
      </c>
    </row>
    <row r="456" spans="1:6" x14ac:dyDescent="0.2">
      <c r="A456">
        <v>2022</v>
      </c>
      <c r="B456" t="s">
        <v>65</v>
      </c>
      <c r="C456" t="s">
        <v>31</v>
      </c>
      <c r="D456">
        <v>13399</v>
      </c>
      <c r="E456">
        <v>44496</v>
      </c>
      <c r="F456" t="s">
        <v>10</v>
      </c>
    </row>
    <row r="457" spans="1:6" x14ac:dyDescent="0.2">
      <c r="A457">
        <v>2022</v>
      </c>
      <c r="B457" t="s">
        <v>65</v>
      </c>
      <c r="C457" t="s">
        <v>32</v>
      </c>
      <c r="D457">
        <v>4199</v>
      </c>
      <c r="E457">
        <v>40349</v>
      </c>
      <c r="F457" t="s">
        <v>10</v>
      </c>
    </row>
    <row r="458" spans="1:6" x14ac:dyDescent="0.2">
      <c r="A458">
        <v>2022</v>
      </c>
      <c r="B458" t="s">
        <v>65</v>
      </c>
      <c r="C458" t="s">
        <v>33</v>
      </c>
      <c r="D458">
        <v>4602</v>
      </c>
      <c r="E458">
        <v>42266</v>
      </c>
      <c r="F458" t="s">
        <v>10</v>
      </c>
    </row>
    <row r="459" spans="1:6" x14ac:dyDescent="0.2">
      <c r="A459">
        <v>2022</v>
      </c>
      <c r="B459" t="s">
        <v>65</v>
      </c>
      <c r="C459" t="s">
        <v>34</v>
      </c>
      <c r="D459">
        <v>5067</v>
      </c>
      <c r="E459">
        <v>47698</v>
      </c>
      <c r="F459" t="s">
        <v>10</v>
      </c>
    </row>
    <row r="460" spans="1:6" x14ac:dyDescent="0.2">
      <c r="A460">
        <v>2022</v>
      </c>
      <c r="B460" t="s">
        <v>65</v>
      </c>
      <c r="C460" t="s">
        <v>35</v>
      </c>
      <c r="D460">
        <v>4109</v>
      </c>
      <c r="E460">
        <v>49107</v>
      </c>
      <c r="F460" t="s">
        <v>10</v>
      </c>
    </row>
    <row r="461" spans="1:6" x14ac:dyDescent="0.2">
      <c r="A461">
        <v>2022</v>
      </c>
      <c r="B461" t="s">
        <v>65</v>
      </c>
      <c r="C461" t="s">
        <v>36</v>
      </c>
      <c r="D461">
        <v>24307</v>
      </c>
      <c r="E461">
        <v>47197</v>
      </c>
      <c r="F461" t="s">
        <v>8</v>
      </c>
    </row>
    <row r="462" spans="1:6" x14ac:dyDescent="0.2">
      <c r="A462">
        <v>2022</v>
      </c>
      <c r="B462" t="s">
        <v>65</v>
      </c>
      <c r="C462" t="s">
        <v>37</v>
      </c>
      <c r="D462">
        <v>4261</v>
      </c>
      <c r="E462">
        <v>44699</v>
      </c>
      <c r="F462" t="s">
        <v>8</v>
      </c>
    </row>
    <row r="463" spans="1:6" x14ac:dyDescent="0.2">
      <c r="A463">
        <v>2022</v>
      </c>
      <c r="B463" t="s">
        <v>65</v>
      </c>
      <c r="C463" t="s">
        <v>38</v>
      </c>
      <c r="D463">
        <v>70935</v>
      </c>
      <c r="E463">
        <v>55001</v>
      </c>
      <c r="F463" t="s">
        <v>10</v>
      </c>
    </row>
    <row r="464" spans="1:6" x14ac:dyDescent="0.2">
      <c r="A464">
        <v>2022</v>
      </c>
      <c r="B464" t="s">
        <v>65</v>
      </c>
      <c r="C464" t="s">
        <v>39</v>
      </c>
      <c r="D464">
        <v>26011</v>
      </c>
      <c r="E464">
        <v>45794</v>
      </c>
      <c r="F464" t="s">
        <v>8</v>
      </c>
    </row>
    <row r="465" spans="1:6" x14ac:dyDescent="0.2">
      <c r="A465">
        <v>2022</v>
      </c>
      <c r="B465" t="s">
        <v>65</v>
      </c>
      <c r="C465" t="s">
        <v>40</v>
      </c>
      <c r="D465">
        <v>2141</v>
      </c>
      <c r="E465">
        <v>46484</v>
      </c>
      <c r="F465" t="s">
        <v>8</v>
      </c>
    </row>
    <row r="466" spans="1:6" x14ac:dyDescent="0.2">
      <c r="A466">
        <v>2022</v>
      </c>
      <c r="B466" t="s">
        <v>65</v>
      </c>
      <c r="C466" t="s">
        <v>41</v>
      </c>
      <c r="D466">
        <v>23929</v>
      </c>
      <c r="E466">
        <v>44332</v>
      </c>
      <c r="F466" t="s">
        <v>10</v>
      </c>
    </row>
    <row r="467" spans="1:6" x14ac:dyDescent="0.2">
      <c r="A467">
        <v>2022</v>
      </c>
      <c r="B467" t="s">
        <v>65</v>
      </c>
      <c r="C467" t="s">
        <v>42</v>
      </c>
      <c r="D467">
        <v>6600</v>
      </c>
      <c r="E467">
        <v>43686</v>
      </c>
      <c r="F467" t="s">
        <v>10</v>
      </c>
    </row>
    <row r="468" spans="1:6" x14ac:dyDescent="0.2">
      <c r="A468">
        <v>2022</v>
      </c>
      <c r="B468" t="s">
        <v>65</v>
      </c>
      <c r="C468" t="s">
        <v>43</v>
      </c>
      <c r="D468">
        <v>14853</v>
      </c>
      <c r="E468">
        <v>47296</v>
      </c>
      <c r="F468" t="s">
        <v>8</v>
      </c>
    </row>
    <row r="469" spans="1:6" x14ac:dyDescent="0.2">
      <c r="A469">
        <v>2022</v>
      </c>
      <c r="B469" t="s">
        <v>65</v>
      </c>
      <c r="C469" t="s">
        <v>44</v>
      </c>
      <c r="D469">
        <v>33590</v>
      </c>
      <c r="E469">
        <v>45396</v>
      </c>
      <c r="F469" t="s">
        <v>8</v>
      </c>
    </row>
    <row r="470" spans="1:6" x14ac:dyDescent="0.2">
      <c r="A470">
        <v>2022</v>
      </c>
      <c r="B470" t="s">
        <v>65</v>
      </c>
      <c r="C470" t="s">
        <v>45</v>
      </c>
      <c r="D470">
        <v>3576</v>
      </c>
      <c r="E470">
        <v>44763</v>
      </c>
      <c r="F470" t="s">
        <v>10</v>
      </c>
    </row>
    <row r="471" spans="1:6" x14ac:dyDescent="0.2">
      <c r="A471">
        <v>2022</v>
      </c>
      <c r="B471" t="s">
        <v>65</v>
      </c>
      <c r="C471" t="s">
        <v>46</v>
      </c>
      <c r="D471">
        <v>10267</v>
      </c>
      <c r="E471">
        <v>44110</v>
      </c>
      <c r="F471" t="s">
        <v>8</v>
      </c>
    </row>
    <row r="472" spans="1:6" x14ac:dyDescent="0.2">
      <c r="A472">
        <v>2022</v>
      </c>
      <c r="B472" t="s">
        <v>65</v>
      </c>
      <c r="C472" t="s">
        <v>47</v>
      </c>
      <c r="D472">
        <v>2313</v>
      </c>
      <c r="E472">
        <v>44165</v>
      </c>
      <c r="F472" t="s">
        <v>10</v>
      </c>
    </row>
    <row r="473" spans="1:6" x14ac:dyDescent="0.2">
      <c r="A473">
        <v>2022</v>
      </c>
      <c r="B473" t="s">
        <v>65</v>
      </c>
      <c r="C473" t="s">
        <v>48</v>
      </c>
      <c r="D473">
        <v>12651</v>
      </c>
      <c r="E473">
        <v>46323</v>
      </c>
      <c r="F473" t="s">
        <v>8</v>
      </c>
    </row>
    <row r="474" spans="1:6" x14ac:dyDescent="0.2">
      <c r="A474">
        <v>2022</v>
      </c>
      <c r="B474" t="s">
        <v>65</v>
      </c>
      <c r="C474" t="s">
        <v>49</v>
      </c>
      <c r="D474">
        <v>57936</v>
      </c>
      <c r="E474">
        <v>50055</v>
      </c>
      <c r="F474" t="s">
        <v>8</v>
      </c>
    </row>
    <row r="475" spans="1:6" x14ac:dyDescent="0.2">
      <c r="A475">
        <v>2022</v>
      </c>
      <c r="B475" t="s">
        <v>65</v>
      </c>
      <c r="C475" t="s">
        <v>50</v>
      </c>
      <c r="D475">
        <v>6849</v>
      </c>
      <c r="E475">
        <v>45528</v>
      </c>
      <c r="F475" t="s">
        <v>10</v>
      </c>
    </row>
    <row r="476" spans="1:6" x14ac:dyDescent="0.2">
      <c r="A476">
        <v>2022</v>
      </c>
      <c r="B476" t="s">
        <v>65</v>
      </c>
      <c r="C476" t="s">
        <v>51</v>
      </c>
      <c r="D476">
        <v>1995</v>
      </c>
      <c r="E476">
        <v>47304</v>
      </c>
      <c r="F476" t="s">
        <v>10</v>
      </c>
    </row>
    <row r="477" spans="1:6" x14ac:dyDescent="0.2">
      <c r="A477">
        <v>2022</v>
      </c>
      <c r="B477" t="s">
        <v>65</v>
      </c>
      <c r="C477" t="s">
        <v>52</v>
      </c>
      <c r="D477">
        <v>29516</v>
      </c>
      <c r="E477">
        <v>56744</v>
      </c>
      <c r="F477" t="s">
        <v>8</v>
      </c>
    </row>
    <row r="478" spans="1:6" x14ac:dyDescent="0.2">
      <c r="A478">
        <v>2022</v>
      </c>
      <c r="B478" t="s">
        <v>65</v>
      </c>
      <c r="C478" t="s">
        <v>53</v>
      </c>
      <c r="D478">
        <v>20259</v>
      </c>
      <c r="E478">
        <v>52691</v>
      </c>
      <c r="F478" t="s">
        <v>8</v>
      </c>
    </row>
    <row r="479" spans="1:6" x14ac:dyDescent="0.2">
      <c r="A479">
        <v>2022</v>
      </c>
      <c r="B479" t="s">
        <v>65</v>
      </c>
      <c r="C479" t="s">
        <v>54</v>
      </c>
      <c r="D479">
        <v>3442</v>
      </c>
      <c r="E479">
        <v>41759</v>
      </c>
      <c r="F479" t="s">
        <v>10</v>
      </c>
    </row>
    <row r="480" spans="1:6" x14ac:dyDescent="0.2">
      <c r="A480">
        <v>2022</v>
      </c>
      <c r="B480" t="s">
        <v>65</v>
      </c>
      <c r="C480" t="s">
        <v>55</v>
      </c>
      <c r="D480">
        <v>13143</v>
      </c>
      <c r="E480">
        <v>42058</v>
      </c>
      <c r="F480" t="s">
        <v>10</v>
      </c>
    </row>
    <row r="481" spans="1:6" x14ac:dyDescent="0.2">
      <c r="A481">
        <v>2022</v>
      </c>
      <c r="B481" t="s">
        <v>65</v>
      </c>
      <c r="C481" t="s">
        <v>56</v>
      </c>
      <c r="D481">
        <v>1669</v>
      </c>
      <c r="E481">
        <v>46253</v>
      </c>
      <c r="F481" t="s">
        <v>10</v>
      </c>
    </row>
    <row r="482" spans="1:6" x14ac:dyDescent="0.2">
      <c r="A482">
        <v>2021</v>
      </c>
      <c r="B482" t="s">
        <v>6</v>
      </c>
      <c r="C482" t="s">
        <v>7</v>
      </c>
      <c r="D482">
        <v>1846</v>
      </c>
      <c r="E482">
        <v>62529</v>
      </c>
      <c r="F482" t="s">
        <v>10</v>
      </c>
    </row>
    <row r="483" spans="1:6" x14ac:dyDescent="0.2">
      <c r="A483">
        <v>2021</v>
      </c>
      <c r="B483" t="s">
        <v>6</v>
      </c>
      <c r="C483" t="s">
        <v>9</v>
      </c>
      <c r="D483">
        <v>1358</v>
      </c>
      <c r="E483">
        <v>58262</v>
      </c>
      <c r="F483" t="s">
        <v>10</v>
      </c>
    </row>
    <row r="484" spans="1:6" x14ac:dyDescent="0.2">
      <c r="A484">
        <v>2021</v>
      </c>
      <c r="B484" t="s">
        <v>6</v>
      </c>
      <c r="C484" t="s">
        <v>11</v>
      </c>
      <c r="D484">
        <v>2577</v>
      </c>
      <c r="E484">
        <v>54299</v>
      </c>
      <c r="F484" t="s">
        <v>8</v>
      </c>
    </row>
    <row r="485" spans="1:6" x14ac:dyDescent="0.2">
      <c r="A485">
        <v>2021</v>
      </c>
      <c r="B485" t="s">
        <v>6</v>
      </c>
      <c r="C485" t="s">
        <v>12</v>
      </c>
      <c r="D485">
        <v>17663</v>
      </c>
      <c r="E485">
        <v>46246</v>
      </c>
      <c r="F485" t="s">
        <v>8</v>
      </c>
    </row>
    <row r="486" spans="1:6" x14ac:dyDescent="0.2">
      <c r="A486">
        <v>2021</v>
      </c>
      <c r="B486" t="s">
        <v>6</v>
      </c>
      <c r="C486" t="s">
        <v>13</v>
      </c>
      <c r="D486">
        <v>3279</v>
      </c>
      <c r="E486">
        <v>96328</v>
      </c>
      <c r="F486" t="s">
        <v>10</v>
      </c>
    </row>
    <row r="487" spans="1:6" x14ac:dyDescent="0.2">
      <c r="A487">
        <v>2021</v>
      </c>
      <c r="B487" t="s">
        <v>6</v>
      </c>
      <c r="C487" t="s">
        <v>14</v>
      </c>
      <c r="D487">
        <v>437</v>
      </c>
      <c r="E487">
        <v>47449</v>
      </c>
      <c r="F487" t="s">
        <v>8</v>
      </c>
    </row>
    <row r="488" spans="1:6" x14ac:dyDescent="0.2">
      <c r="A488">
        <v>2021</v>
      </c>
      <c r="B488" t="s">
        <v>6</v>
      </c>
      <c r="C488" t="s">
        <v>15</v>
      </c>
      <c r="D488">
        <v>180</v>
      </c>
      <c r="E488">
        <v>48123</v>
      </c>
      <c r="F488" t="s">
        <v>8</v>
      </c>
    </row>
    <row r="489" spans="1:6" x14ac:dyDescent="0.2">
      <c r="A489">
        <v>2021</v>
      </c>
      <c r="B489" t="s">
        <v>6</v>
      </c>
      <c r="C489" t="s">
        <v>16</v>
      </c>
      <c r="D489">
        <v>5304</v>
      </c>
      <c r="E489">
        <v>41645</v>
      </c>
      <c r="F489" t="s">
        <v>10</v>
      </c>
    </row>
    <row r="490" spans="1:6" x14ac:dyDescent="0.2">
      <c r="A490">
        <v>2021</v>
      </c>
      <c r="B490" t="s">
        <v>6</v>
      </c>
      <c r="C490" t="s">
        <v>17</v>
      </c>
      <c r="D490">
        <v>2662</v>
      </c>
      <c r="E490">
        <v>49258</v>
      </c>
      <c r="F490" t="s">
        <v>10</v>
      </c>
    </row>
    <row r="491" spans="1:6" x14ac:dyDescent="0.2">
      <c r="A491">
        <v>2021</v>
      </c>
      <c r="B491" t="s">
        <v>6</v>
      </c>
      <c r="C491" t="s">
        <v>18</v>
      </c>
      <c r="D491">
        <v>2401</v>
      </c>
      <c r="E491">
        <v>47105</v>
      </c>
      <c r="F491" t="s">
        <v>8</v>
      </c>
    </row>
    <row r="492" spans="1:6" x14ac:dyDescent="0.2">
      <c r="A492">
        <v>2021</v>
      </c>
      <c r="B492" t="s">
        <v>6</v>
      </c>
      <c r="C492" t="s">
        <v>19</v>
      </c>
      <c r="D492">
        <v>2825</v>
      </c>
      <c r="E492">
        <v>58197</v>
      </c>
      <c r="F492" t="s">
        <v>8</v>
      </c>
    </row>
    <row r="493" spans="1:6" x14ac:dyDescent="0.2">
      <c r="A493">
        <v>2021</v>
      </c>
      <c r="B493" t="s">
        <v>6</v>
      </c>
      <c r="C493" t="s">
        <v>20</v>
      </c>
      <c r="D493">
        <v>2255</v>
      </c>
      <c r="E493">
        <v>56243</v>
      </c>
      <c r="F493" t="s">
        <v>10</v>
      </c>
    </row>
    <row r="494" spans="1:6" x14ac:dyDescent="0.2">
      <c r="A494">
        <v>2021</v>
      </c>
      <c r="B494" t="s">
        <v>6</v>
      </c>
      <c r="C494" t="s">
        <v>21</v>
      </c>
      <c r="D494">
        <v>2916</v>
      </c>
      <c r="E494">
        <v>50087</v>
      </c>
      <c r="F494" t="s">
        <v>8</v>
      </c>
    </row>
    <row r="495" spans="1:6" x14ac:dyDescent="0.2">
      <c r="A495">
        <v>2021</v>
      </c>
      <c r="B495" t="s">
        <v>6</v>
      </c>
      <c r="C495" t="s">
        <v>22</v>
      </c>
      <c r="D495">
        <v>2612</v>
      </c>
      <c r="E495">
        <v>53802</v>
      </c>
      <c r="F495" t="s">
        <v>10</v>
      </c>
    </row>
    <row r="496" spans="1:6" x14ac:dyDescent="0.2">
      <c r="A496">
        <v>2021</v>
      </c>
      <c r="B496" t="s">
        <v>6</v>
      </c>
      <c r="C496" t="s">
        <v>23</v>
      </c>
      <c r="D496">
        <v>1561</v>
      </c>
      <c r="E496">
        <v>62448</v>
      </c>
      <c r="F496" t="s">
        <v>8</v>
      </c>
    </row>
    <row r="497" spans="1:6" x14ac:dyDescent="0.2">
      <c r="A497">
        <v>2021</v>
      </c>
      <c r="B497" t="s">
        <v>6</v>
      </c>
      <c r="C497" t="s">
        <v>24</v>
      </c>
      <c r="D497">
        <v>3133</v>
      </c>
      <c r="E497">
        <v>93820</v>
      </c>
      <c r="F497" t="s">
        <v>8</v>
      </c>
    </row>
    <row r="498" spans="1:6" x14ac:dyDescent="0.2">
      <c r="A498">
        <v>2021</v>
      </c>
      <c r="B498" t="s">
        <v>6</v>
      </c>
      <c r="C498" t="s">
        <v>25</v>
      </c>
      <c r="D498">
        <v>1447</v>
      </c>
      <c r="E498">
        <v>47157</v>
      </c>
      <c r="F498" t="s">
        <v>10</v>
      </c>
    </row>
    <row r="499" spans="1:6" x14ac:dyDescent="0.2">
      <c r="A499">
        <v>2021</v>
      </c>
      <c r="B499" t="s">
        <v>6</v>
      </c>
      <c r="C499" t="s">
        <v>26</v>
      </c>
      <c r="D499">
        <v>723</v>
      </c>
      <c r="E499">
        <v>50642</v>
      </c>
      <c r="F499" t="s">
        <v>10</v>
      </c>
    </row>
    <row r="500" spans="1:6" x14ac:dyDescent="0.2">
      <c r="A500">
        <v>2021</v>
      </c>
      <c r="B500" t="s">
        <v>6</v>
      </c>
      <c r="C500" t="s">
        <v>27</v>
      </c>
      <c r="D500">
        <v>1007</v>
      </c>
      <c r="E500">
        <v>69846</v>
      </c>
      <c r="F500" t="s">
        <v>8</v>
      </c>
    </row>
    <row r="501" spans="1:6" x14ac:dyDescent="0.2">
      <c r="A501">
        <v>2021</v>
      </c>
      <c r="B501" t="s">
        <v>6</v>
      </c>
      <c r="C501" t="s">
        <v>28</v>
      </c>
      <c r="D501">
        <v>3480</v>
      </c>
      <c r="E501">
        <v>47799</v>
      </c>
      <c r="F501" t="s">
        <v>8</v>
      </c>
    </row>
    <row r="502" spans="1:6" x14ac:dyDescent="0.2">
      <c r="A502">
        <v>2021</v>
      </c>
      <c r="B502" t="s">
        <v>6</v>
      </c>
      <c r="C502" t="s">
        <v>29</v>
      </c>
      <c r="D502">
        <v>3094</v>
      </c>
      <c r="E502">
        <v>57107</v>
      </c>
      <c r="F502" t="s">
        <v>10</v>
      </c>
    </row>
    <row r="503" spans="1:6" x14ac:dyDescent="0.2">
      <c r="A503">
        <v>2021</v>
      </c>
      <c r="B503" t="s">
        <v>6</v>
      </c>
      <c r="C503" t="s">
        <v>30</v>
      </c>
      <c r="D503">
        <v>2110</v>
      </c>
      <c r="E503">
        <v>55263</v>
      </c>
      <c r="F503" t="s">
        <v>10</v>
      </c>
    </row>
    <row r="504" spans="1:6" x14ac:dyDescent="0.2">
      <c r="A504">
        <v>2021</v>
      </c>
      <c r="B504" t="s">
        <v>6</v>
      </c>
      <c r="C504" t="s">
        <v>31</v>
      </c>
      <c r="D504">
        <v>2031</v>
      </c>
      <c r="E504">
        <v>50815</v>
      </c>
      <c r="F504" t="s">
        <v>10</v>
      </c>
    </row>
    <row r="505" spans="1:6" x14ac:dyDescent="0.2">
      <c r="A505">
        <v>2021</v>
      </c>
      <c r="B505" t="s">
        <v>6</v>
      </c>
      <c r="C505" t="s">
        <v>32</v>
      </c>
      <c r="D505">
        <v>1789</v>
      </c>
      <c r="E505">
        <v>73162</v>
      </c>
      <c r="F505" t="s">
        <v>10</v>
      </c>
    </row>
    <row r="506" spans="1:6" x14ac:dyDescent="0.2">
      <c r="A506">
        <v>2021</v>
      </c>
      <c r="B506" t="s">
        <v>6</v>
      </c>
      <c r="C506" t="s">
        <v>33</v>
      </c>
      <c r="D506">
        <v>2414</v>
      </c>
      <c r="E506">
        <v>48685</v>
      </c>
      <c r="F506" t="s">
        <v>10</v>
      </c>
    </row>
    <row r="507" spans="1:6" x14ac:dyDescent="0.2">
      <c r="A507">
        <v>2021</v>
      </c>
      <c r="B507" t="s">
        <v>6</v>
      </c>
      <c r="C507" t="s">
        <v>34</v>
      </c>
      <c r="D507">
        <v>618</v>
      </c>
      <c r="E507">
        <v>92362</v>
      </c>
      <c r="F507" t="s">
        <v>8</v>
      </c>
    </row>
    <row r="508" spans="1:6" x14ac:dyDescent="0.2">
      <c r="A508">
        <v>2021</v>
      </c>
      <c r="B508" t="s">
        <v>6</v>
      </c>
      <c r="C508" t="s">
        <v>35</v>
      </c>
      <c r="D508">
        <v>350</v>
      </c>
      <c r="E508">
        <v>50073</v>
      </c>
      <c r="F508" t="s">
        <v>8</v>
      </c>
    </row>
    <row r="509" spans="1:6" x14ac:dyDescent="0.2">
      <c r="A509">
        <v>2021</v>
      </c>
      <c r="B509" t="s">
        <v>6</v>
      </c>
      <c r="C509" t="s">
        <v>36</v>
      </c>
      <c r="D509">
        <v>998</v>
      </c>
      <c r="E509">
        <v>47732</v>
      </c>
      <c r="F509" t="s">
        <v>10</v>
      </c>
    </row>
    <row r="510" spans="1:6" x14ac:dyDescent="0.2">
      <c r="A510">
        <v>2021</v>
      </c>
      <c r="B510" t="s">
        <v>6</v>
      </c>
      <c r="C510" t="s">
        <v>37</v>
      </c>
      <c r="D510">
        <v>2100</v>
      </c>
      <c r="E510">
        <v>74427</v>
      </c>
      <c r="F510" t="s">
        <v>8</v>
      </c>
    </row>
    <row r="511" spans="1:6" x14ac:dyDescent="0.2">
      <c r="A511">
        <v>2021</v>
      </c>
      <c r="B511" t="s">
        <v>6</v>
      </c>
      <c r="C511" t="s">
        <v>38</v>
      </c>
      <c r="D511">
        <v>3053</v>
      </c>
      <c r="E511">
        <v>48992</v>
      </c>
      <c r="F511" t="s">
        <v>8</v>
      </c>
    </row>
    <row r="512" spans="1:6" x14ac:dyDescent="0.2">
      <c r="A512">
        <v>2021</v>
      </c>
      <c r="B512" t="s">
        <v>6</v>
      </c>
      <c r="C512" t="s">
        <v>39</v>
      </c>
      <c r="D512">
        <v>3378</v>
      </c>
      <c r="E512">
        <v>46862</v>
      </c>
      <c r="F512" t="s">
        <v>10</v>
      </c>
    </row>
    <row r="513" spans="1:6" x14ac:dyDescent="0.2">
      <c r="A513">
        <v>2021</v>
      </c>
      <c r="B513" t="s">
        <v>6</v>
      </c>
      <c r="C513" t="s">
        <v>40</v>
      </c>
      <c r="D513">
        <v>1784</v>
      </c>
      <c r="E513">
        <v>103355</v>
      </c>
      <c r="F513" t="s">
        <v>10</v>
      </c>
    </row>
    <row r="514" spans="1:6" x14ac:dyDescent="0.2">
      <c r="A514">
        <v>2021</v>
      </c>
      <c r="B514" t="s">
        <v>6</v>
      </c>
      <c r="C514" t="s">
        <v>41</v>
      </c>
      <c r="D514">
        <v>2531</v>
      </c>
      <c r="E514">
        <v>57860</v>
      </c>
      <c r="F514" t="s">
        <v>8</v>
      </c>
    </row>
    <row r="515" spans="1:6" x14ac:dyDescent="0.2">
      <c r="A515">
        <v>2021</v>
      </c>
      <c r="B515" t="s">
        <v>6</v>
      </c>
      <c r="C515" t="s">
        <v>42</v>
      </c>
      <c r="D515">
        <v>4402</v>
      </c>
      <c r="E515">
        <v>97249</v>
      </c>
      <c r="F515" t="s">
        <v>8</v>
      </c>
    </row>
    <row r="516" spans="1:6" x14ac:dyDescent="0.2">
      <c r="A516">
        <v>2021</v>
      </c>
      <c r="B516" t="s">
        <v>6</v>
      </c>
      <c r="C516" t="s">
        <v>43</v>
      </c>
      <c r="D516">
        <v>4633</v>
      </c>
      <c r="E516">
        <v>43586</v>
      </c>
      <c r="F516" t="s">
        <v>10</v>
      </c>
    </row>
    <row r="517" spans="1:6" x14ac:dyDescent="0.2">
      <c r="A517">
        <v>2021</v>
      </c>
      <c r="B517" t="s">
        <v>6</v>
      </c>
      <c r="C517" t="s">
        <v>44</v>
      </c>
      <c r="D517">
        <v>3616</v>
      </c>
      <c r="E517">
        <v>71014</v>
      </c>
      <c r="F517" t="s">
        <v>8</v>
      </c>
    </row>
    <row r="518" spans="1:6" x14ac:dyDescent="0.2">
      <c r="A518">
        <v>2021</v>
      </c>
      <c r="B518" t="s">
        <v>6</v>
      </c>
      <c r="C518" t="s">
        <v>45</v>
      </c>
      <c r="D518">
        <v>198</v>
      </c>
      <c r="E518">
        <v>45917</v>
      </c>
      <c r="F518" t="s">
        <v>10</v>
      </c>
    </row>
    <row r="519" spans="1:6" x14ac:dyDescent="0.2">
      <c r="A519">
        <v>2021</v>
      </c>
      <c r="B519" t="s">
        <v>6</v>
      </c>
      <c r="C519" t="s">
        <v>46</v>
      </c>
      <c r="D519">
        <v>1345</v>
      </c>
      <c r="E519">
        <v>49952</v>
      </c>
      <c r="F519" t="s">
        <v>8</v>
      </c>
    </row>
    <row r="520" spans="1:6" x14ac:dyDescent="0.2">
      <c r="A520">
        <v>2021</v>
      </c>
      <c r="B520" t="s">
        <v>6</v>
      </c>
      <c r="C520" t="s">
        <v>47</v>
      </c>
      <c r="D520">
        <v>1063</v>
      </c>
      <c r="E520">
        <v>49642</v>
      </c>
      <c r="F520" t="s">
        <v>8</v>
      </c>
    </row>
    <row r="521" spans="1:6" x14ac:dyDescent="0.2">
      <c r="A521">
        <v>2021</v>
      </c>
      <c r="B521" t="s">
        <v>6</v>
      </c>
      <c r="C521" t="s">
        <v>48</v>
      </c>
      <c r="D521">
        <v>1107</v>
      </c>
      <c r="E521">
        <v>52865</v>
      </c>
      <c r="F521" t="s">
        <v>10</v>
      </c>
    </row>
    <row r="522" spans="1:6" x14ac:dyDescent="0.2">
      <c r="A522">
        <v>2021</v>
      </c>
      <c r="B522" t="s">
        <v>6</v>
      </c>
      <c r="C522" t="s">
        <v>49</v>
      </c>
      <c r="D522">
        <v>19971</v>
      </c>
      <c r="E522">
        <v>120918</v>
      </c>
      <c r="F522" t="s">
        <v>10</v>
      </c>
    </row>
    <row r="523" spans="1:6" x14ac:dyDescent="0.2">
      <c r="A523">
        <v>2021</v>
      </c>
      <c r="B523" t="s">
        <v>6</v>
      </c>
      <c r="C523" t="s">
        <v>50</v>
      </c>
      <c r="D523">
        <v>1032</v>
      </c>
      <c r="E523">
        <v>69604</v>
      </c>
      <c r="F523" t="s">
        <v>8</v>
      </c>
    </row>
    <row r="524" spans="1:6" x14ac:dyDescent="0.2">
      <c r="A524">
        <v>2021</v>
      </c>
      <c r="B524" t="s">
        <v>6</v>
      </c>
      <c r="C524" t="s">
        <v>51</v>
      </c>
      <c r="D524">
        <v>564</v>
      </c>
      <c r="E524">
        <v>45607</v>
      </c>
      <c r="F524" t="s">
        <v>8</v>
      </c>
    </row>
    <row r="525" spans="1:6" x14ac:dyDescent="0.2">
      <c r="A525">
        <v>2021</v>
      </c>
      <c r="B525" t="s">
        <v>6</v>
      </c>
      <c r="C525" t="s">
        <v>52</v>
      </c>
      <c r="D525">
        <v>2095</v>
      </c>
      <c r="E525">
        <v>54704</v>
      </c>
      <c r="F525" t="s">
        <v>10</v>
      </c>
    </row>
    <row r="526" spans="1:6" x14ac:dyDescent="0.2">
      <c r="A526">
        <v>2021</v>
      </c>
      <c r="B526" t="s">
        <v>6</v>
      </c>
      <c r="C526" t="s">
        <v>53</v>
      </c>
      <c r="D526">
        <v>7117</v>
      </c>
      <c r="E526">
        <v>40547</v>
      </c>
      <c r="F526" t="s">
        <v>10</v>
      </c>
    </row>
    <row r="527" spans="1:6" x14ac:dyDescent="0.2">
      <c r="A527">
        <v>2021</v>
      </c>
      <c r="B527" t="s">
        <v>6</v>
      </c>
      <c r="C527" t="s">
        <v>54</v>
      </c>
      <c r="D527">
        <v>1166</v>
      </c>
      <c r="E527">
        <v>86470</v>
      </c>
      <c r="F527" t="s">
        <v>10</v>
      </c>
    </row>
    <row r="528" spans="1:6" x14ac:dyDescent="0.2">
      <c r="A528">
        <v>2021</v>
      </c>
      <c r="B528" t="s">
        <v>6</v>
      </c>
      <c r="C528" t="s">
        <v>55</v>
      </c>
      <c r="D528">
        <v>2876</v>
      </c>
      <c r="E528">
        <v>46225</v>
      </c>
      <c r="F528" t="s">
        <v>10</v>
      </c>
    </row>
    <row r="529" spans="1:6" x14ac:dyDescent="0.2">
      <c r="A529">
        <v>2021</v>
      </c>
      <c r="B529" t="s">
        <v>6</v>
      </c>
      <c r="C529" t="s">
        <v>56</v>
      </c>
      <c r="D529">
        <v>1463</v>
      </c>
      <c r="E529">
        <v>92467</v>
      </c>
      <c r="F529" t="s">
        <v>10</v>
      </c>
    </row>
    <row r="530" spans="1:6" x14ac:dyDescent="0.2">
      <c r="A530">
        <v>2021</v>
      </c>
      <c r="B530" t="s">
        <v>57</v>
      </c>
      <c r="C530" t="s">
        <v>7</v>
      </c>
      <c r="D530">
        <v>10069</v>
      </c>
      <c r="E530">
        <v>62141</v>
      </c>
      <c r="F530" t="s">
        <v>8</v>
      </c>
    </row>
    <row r="531" spans="1:6" x14ac:dyDescent="0.2">
      <c r="A531">
        <v>2021</v>
      </c>
      <c r="B531" t="s">
        <v>57</v>
      </c>
      <c r="C531" t="s">
        <v>9</v>
      </c>
      <c r="D531">
        <v>13677</v>
      </c>
      <c r="E531">
        <v>64621</v>
      </c>
      <c r="F531" t="s">
        <v>8</v>
      </c>
    </row>
    <row r="532" spans="1:6" x14ac:dyDescent="0.2">
      <c r="A532">
        <v>2021</v>
      </c>
      <c r="B532" t="s">
        <v>57</v>
      </c>
      <c r="C532" t="s">
        <v>11</v>
      </c>
      <c r="D532">
        <v>7093</v>
      </c>
      <c r="E532">
        <v>55541</v>
      </c>
      <c r="F532" t="s">
        <v>10</v>
      </c>
    </row>
    <row r="533" spans="1:6" x14ac:dyDescent="0.2">
      <c r="A533">
        <v>2021</v>
      </c>
      <c r="B533" t="s">
        <v>57</v>
      </c>
      <c r="C533" t="s">
        <v>12</v>
      </c>
      <c r="D533">
        <v>84247</v>
      </c>
      <c r="E533">
        <v>79343</v>
      </c>
      <c r="F533" t="s">
        <v>8</v>
      </c>
    </row>
    <row r="534" spans="1:6" x14ac:dyDescent="0.2">
      <c r="A534">
        <v>2021</v>
      </c>
      <c r="B534" t="s">
        <v>57</v>
      </c>
      <c r="C534" t="s">
        <v>13</v>
      </c>
      <c r="D534">
        <v>20430</v>
      </c>
      <c r="E534">
        <v>70603</v>
      </c>
      <c r="F534" t="s">
        <v>8</v>
      </c>
    </row>
    <row r="535" spans="1:6" x14ac:dyDescent="0.2">
      <c r="A535">
        <v>2021</v>
      </c>
      <c r="B535" t="s">
        <v>57</v>
      </c>
      <c r="C535" t="s">
        <v>14</v>
      </c>
      <c r="D535">
        <v>9496</v>
      </c>
      <c r="E535">
        <v>78413</v>
      </c>
      <c r="F535" t="s">
        <v>10</v>
      </c>
    </row>
    <row r="536" spans="1:6" x14ac:dyDescent="0.2">
      <c r="A536">
        <v>2021</v>
      </c>
      <c r="B536" t="s">
        <v>57</v>
      </c>
      <c r="C536" t="s">
        <v>15</v>
      </c>
      <c r="D536">
        <v>3007</v>
      </c>
      <c r="E536">
        <v>68481</v>
      </c>
      <c r="F536" t="s">
        <v>10</v>
      </c>
    </row>
    <row r="537" spans="1:6" x14ac:dyDescent="0.2">
      <c r="A537">
        <v>2021</v>
      </c>
      <c r="B537" t="s">
        <v>57</v>
      </c>
      <c r="C537" t="s">
        <v>16</v>
      </c>
      <c r="D537">
        <v>74711</v>
      </c>
      <c r="E537">
        <v>58893</v>
      </c>
      <c r="F537" t="s">
        <v>8</v>
      </c>
    </row>
    <row r="538" spans="1:6" x14ac:dyDescent="0.2">
      <c r="A538">
        <v>2021</v>
      </c>
      <c r="B538" t="s">
        <v>57</v>
      </c>
      <c r="C538" t="s">
        <v>17</v>
      </c>
      <c r="D538">
        <v>21408</v>
      </c>
      <c r="E538">
        <v>69683</v>
      </c>
      <c r="F538" t="s">
        <v>8</v>
      </c>
    </row>
    <row r="539" spans="1:6" x14ac:dyDescent="0.2">
      <c r="A539">
        <v>2021</v>
      </c>
      <c r="B539" t="s">
        <v>57</v>
      </c>
      <c r="C539" t="s">
        <v>18</v>
      </c>
      <c r="D539">
        <v>8175</v>
      </c>
      <c r="E539">
        <v>52258</v>
      </c>
      <c r="F539" t="s">
        <v>10</v>
      </c>
    </row>
    <row r="540" spans="1:6" x14ac:dyDescent="0.2">
      <c r="A540">
        <v>2021</v>
      </c>
      <c r="B540" t="s">
        <v>57</v>
      </c>
      <c r="C540" t="s">
        <v>19</v>
      </c>
      <c r="D540">
        <v>32686</v>
      </c>
      <c r="E540">
        <v>79799</v>
      </c>
      <c r="F540" t="s">
        <v>8</v>
      </c>
    </row>
    <row r="541" spans="1:6" x14ac:dyDescent="0.2">
      <c r="A541">
        <v>2021</v>
      </c>
      <c r="B541" t="s">
        <v>57</v>
      </c>
      <c r="C541" t="s">
        <v>20</v>
      </c>
      <c r="D541">
        <v>15232</v>
      </c>
      <c r="E541">
        <v>66057</v>
      </c>
      <c r="F541" t="s">
        <v>10</v>
      </c>
    </row>
    <row r="542" spans="1:6" x14ac:dyDescent="0.2">
      <c r="A542">
        <v>2021</v>
      </c>
      <c r="B542" t="s">
        <v>57</v>
      </c>
      <c r="C542" t="s">
        <v>21</v>
      </c>
      <c r="D542">
        <v>9462</v>
      </c>
      <c r="E542">
        <v>64962</v>
      </c>
      <c r="F542" t="s">
        <v>8</v>
      </c>
    </row>
    <row r="543" spans="1:6" x14ac:dyDescent="0.2">
      <c r="A543">
        <v>2021</v>
      </c>
      <c r="B543" t="s">
        <v>57</v>
      </c>
      <c r="C543" t="s">
        <v>22</v>
      </c>
      <c r="D543">
        <v>7399</v>
      </c>
      <c r="E543">
        <v>63030</v>
      </c>
      <c r="F543" t="s">
        <v>8</v>
      </c>
    </row>
    <row r="544" spans="1:6" x14ac:dyDescent="0.2">
      <c r="A544">
        <v>2021</v>
      </c>
      <c r="B544" t="s">
        <v>57</v>
      </c>
      <c r="C544" t="s">
        <v>23</v>
      </c>
      <c r="D544">
        <v>9517</v>
      </c>
      <c r="E544">
        <v>61601</v>
      </c>
      <c r="F544" t="s">
        <v>10</v>
      </c>
    </row>
    <row r="545" spans="1:6" x14ac:dyDescent="0.2">
      <c r="A545">
        <v>2021</v>
      </c>
      <c r="B545" t="s">
        <v>57</v>
      </c>
      <c r="C545" t="s">
        <v>24</v>
      </c>
      <c r="D545">
        <v>10991</v>
      </c>
      <c r="E545">
        <v>70940</v>
      </c>
      <c r="F545" t="s">
        <v>10</v>
      </c>
    </row>
    <row r="546" spans="1:6" x14ac:dyDescent="0.2">
      <c r="A546">
        <v>2021</v>
      </c>
      <c r="B546" t="s">
        <v>57</v>
      </c>
      <c r="C546" t="s">
        <v>25</v>
      </c>
      <c r="D546">
        <v>5605</v>
      </c>
      <c r="E546">
        <v>57654</v>
      </c>
      <c r="F546" t="s">
        <v>8</v>
      </c>
    </row>
    <row r="547" spans="1:6" x14ac:dyDescent="0.2">
      <c r="A547">
        <v>2021</v>
      </c>
      <c r="B547" t="s">
        <v>57</v>
      </c>
      <c r="C547" t="s">
        <v>26</v>
      </c>
      <c r="D547">
        <v>16694</v>
      </c>
      <c r="E547">
        <v>73799</v>
      </c>
      <c r="F547" t="s">
        <v>8</v>
      </c>
    </row>
    <row r="548" spans="1:6" x14ac:dyDescent="0.2">
      <c r="A548">
        <v>2021</v>
      </c>
      <c r="B548" t="s">
        <v>57</v>
      </c>
      <c r="C548" t="s">
        <v>27</v>
      </c>
      <c r="D548">
        <v>21309</v>
      </c>
      <c r="E548">
        <v>87436</v>
      </c>
      <c r="F548" t="s">
        <v>10</v>
      </c>
    </row>
    <row r="549" spans="1:6" x14ac:dyDescent="0.2">
      <c r="A549">
        <v>2021</v>
      </c>
      <c r="B549" t="s">
        <v>57</v>
      </c>
      <c r="C549" t="s">
        <v>28</v>
      </c>
      <c r="D549">
        <v>21106</v>
      </c>
      <c r="E549">
        <v>69588</v>
      </c>
      <c r="F549" t="s">
        <v>10</v>
      </c>
    </row>
    <row r="550" spans="1:6" x14ac:dyDescent="0.2">
      <c r="A550">
        <v>2021</v>
      </c>
      <c r="B550" t="s">
        <v>57</v>
      </c>
      <c r="C550" t="s">
        <v>29</v>
      </c>
      <c r="D550">
        <v>16700</v>
      </c>
      <c r="E550">
        <v>75734</v>
      </c>
      <c r="F550" t="s">
        <v>10</v>
      </c>
    </row>
    <row r="551" spans="1:6" x14ac:dyDescent="0.2">
      <c r="A551">
        <v>2021</v>
      </c>
      <c r="B551" t="s">
        <v>57</v>
      </c>
      <c r="C551" t="s">
        <v>30</v>
      </c>
      <c r="D551">
        <v>5771</v>
      </c>
      <c r="E551">
        <v>56925</v>
      </c>
      <c r="F551" t="s">
        <v>10</v>
      </c>
    </row>
    <row r="552" spans="1:6" x14ac:dyDescent="0.2">
      <c r="A552">
        <v>2021</v>
      </c>
      <c r="B552" t="s">
        <v>57</v>
      </c>
      <c r="C552" t="s">
        <v>31</v>
      </c>
      <c r="D552">
        <v>15133</v>
      </c>
      <c r="E552">
        <v>67762</v>
      </c>
      <c r="F552" t="s">
        <v>10</v>
      </c>
    </row>
    <row r="553" spans="1:6" x14ac:dyDescent="0.2">
      <c r="A553">
        <v>2021</v>
      </c>
      <c r="B553" t="s">
        <v>57</v>
      </c>
      <c r="C553" t="s">
        <v>32</v>
      </c>
      <c r="D553">
        <v>6432</v>
      </c>
      <c r="E553">
        <v>59962</v>
      </c>
      <c r="F553" t="s">
        <v>8</v>
      </c>
    </row>
    <row r="554" spans="1:6" x14ac:dyDescent="0.2">
      <c r="A554">
        <v>2021</v>
      </c>
      <c r="B554" t="s">
        <v>57</v>
      </c>
      <c r="C554" t="s">
        <v>33</v>
      </c>
      <c r="D554">
        <v>7038</v>
      </c>
      <c r="E554">
        <v>59794</v>
      </c>
      <c r="F554" t="s">
        <v>8</v>
      </c>
    </row>
    <row r="555" spans="1:6" x14ac:dyDescent="0.2">
      <c r="A555">
        <v>2021</v>
      </c>
      <c r="B555" t="s">
        <v>57</v>
      </c>
      <c r="C555" t="s">
        <v>34</v>
      </c>
      <c r="D555">
        <v>5852</v>
      </c>
      <c r="E555">
        <v>70365</v>
      </c>
      <c r="F555" t="s">
        <v>10</v>
      </c>
    </row>
    <row r="556" spans="1:6" x14ac:dyDescent="0.2">
      <c r="A556">
        <v>2021</v>
      </c>
      <c r="B556" t="s">
        <v>57</v>
      </c>
      <c r="C556" t="s">
        <v>35</v>
      </c>
      <c r="D556">
        <v>4692</v>
      </c>
      <c r="E556">
        <v>70868</v>
      </c>
      <c r="F556" t="s">
        <v>8</v>
      </c>
    </row>
    <row r="557" spans="1:6" x14ac:dyDescent="0.2">
      <c r="A557">
        <v>2021</v>
      </c>
      <c r="B557" t="s">
        <v>57</v>
      </c>
      <c r="C557" t="s">
        <v>36</v>
      </c>
      <c r="D557">
        <v>22556</v>
      </c>
      <c r="E557">
        <v>80644</v>
      </c>
      <c r="F557" t="s">
        <v>8</v>
      </c>
    </row>
    <row r="558" spans="1:6" x14ac:dyDescent="0.2">
      <c r="A558">
        <v>2021</v>
      </c>
      <c r="B558" t="s">
        <v>57</v>
      </c>
      <c r="C558" t="s">
        <v>37</v>
      </c>
      <c r="D558">
        <v>5571</v>
      </c>
      <c r="E558">
        <v>58091</v>
      </c>
      <c r="F558" t="s">
        <v>10</v>
      </c>
    </row>
    <row r="559" spans="1:6" x14ac:dyDescent="0.2">
      <c r="A559">
        <v>2021</v>
      </c>
      <c r="B559" t="s">
        <v>57</v>
      </c>
      <c r="C559" t="s">
        <v>38</v>
      </c>
      <c r="D559">
        <v>50432</v>
      </c>
      <c r="E559">
        <v>81570</v>
      </c>
      <c r="F559" t="s">
        <v>10</v>
      </c>
    </row>
    <row r="560" spans="1:6" x14ac:dyDescent="0.2">
      <c r="A560">
        <v>2021</v>
      </c>
      <c r="B560" t="s">
        <v>57</v>
      </c>
      <c r="C560" t="s">
        <v>39</v>
      </c>
      <c r="D560">
        <v>27974</v>
      </c>
      <c r="E560">
        <v>62974</v>
      </c>
      <c r="F560" t="s">
        <v>8</v>
      </c>
    </row>
    <row r="561" spans="1:6" x14ac:dyDescent="0.2">
      <c r="A561">
        <v>2021</v>
      </c>
      <c r="B561" t="s">
        <v>57</v>
      </c>
      <c r="C561" t="s">
        <v>40</v>
      </c>
      <c r="D561">
        <v>3692</v>
      </c>
      <c r="E561">
        <v>74153</v>
      </c>
      <c r="F561" t="s">
        <v>8</v>
      </c>
    </row>
    <row r="562" spans="1:6" x14ac:dyDescent="0.2">
      <c r="A562">
        <v>2021</v>
      </c>
      <c r="B562" t="s">
        <v>57</v>
      </c>
      <c r="C562" t="s">
        <v>41</v>
      </c>
      <c r="D562">
        <v>23405</v>
      </c>
      <c r="E562">
        <v>68383</v>
      </c>
      <c r="F562" t="s">
        <v>10</v>
      </c>
    </row>
    <row r="563" spans="1:6" x14ac:dyDescent="0.2">
      <c r="A563">
        <v>2021</v>
      </c>
      <c r="B563" t="s">
        <v>57</v>
      </c>
      <c r="C563" t="s">
        <v>42</v>
      </c>
      <c r="D563">
        <v>9801</v>
      </c>
      <c r="E563">
        <v>60435</v>
      </c>
      <c r="F563" t="s">
        <v>8</v>
      </c>
    </row>
    <row r="564" spans="1:6" x14ac:dyDescent="0.2">
      <c r="A564">
        <v>2021</v>
      </c>
      <c r="B564" t="s">
        <v>57</v>
      </c>
      <c r="C564" t="s">
        <v>43</v>
      </c>
      <c r="D564">
        <v>14626</v>
      </c>
      <c r="E564">
        <v>69148</v>
      </c>
      <c r="F564" t="s">
        <v>10</v>
      </c>
    </row>
    <row r="565" spans="1:6" x14ac:dyDescent="0.2">
      <c r="A565">
        <v>2021</v>
      </c>
      <c r="B565" t="s">
        <v>57</v>
      </c>
      <c r="C565" t="s">
        <v>44</v>
      </c>
      <c r="D565">
        <v>29139</v>
      </c>
      <c r="E565">
        <v>74612</v>
      </c>
      <c r="F565" t="s">
        <v>8</v>
      </c>
    </row>
    <row r="566" spans="1:6" x14ac:dyDescent="0.2">
      <c r="A566">
        <v>2021</v>
      </c>
      <c r="B566" t="s">
        <v>57</v>
      </c>
      <c r="C566" t="s">
        <v>45</v>
      </c>
      <c r="D566">
        <v>3833</v>
      </c>
      <c r="E566">
        <v>69414</v>
      </c>
      <c r="F566" t="s">
        <v>8</v>
      </c>
    </row>
    <row r="567" spans="1:6" x14ac:dyDescent="0.2">
      <c r="A567">
        <v>2021</v>
      </c>
      <c r="B567" t="s">
        <v>57</v>
      </c>
      <c r="C567" t="s">
        <v>46</v>
      </c>
      <c r="D567">
        <v>12956</v>
      </c>
      <c r="E567">
        <v>61230</v>
      </c>
      <c r="F567" t="s">
        <v>10</v>
      </c>
    </row>
    <row r="568" spans="1:6" x14ac:dyDescent="0.2">
      <c r="A568">
        <v>2021</v>
      </c>
      <c r="B568" t="s">
        <v>57</v>
      </c>
      <c r="C568" t="s">
        <v>47</v>
      </c>
      <c r="D568">
        <v>3897</v>
      </c>
      <c r="E568">
        <v>56997</v>
      </c>
      <c r="F568" t="s">
        <v>10</v>
      </c>
    </row>
    <row r="569" spans="1:6" x14ac:dyDescent="0.2">
      <c r="A569">
        <v>2021</v>
      </c>
      <c r="B569" t="s">
        <v>57</v>
      </c>
      <c r="C569" t="s">
        <v>48</v>
      </c>
      <c r="D569">
        <v>12487</v>
      </c>
      <c r="E569">
        <v>64777</v>
      </c>
      <c r="F569" t="s">
        <v>8</v>
      </c>
    </row>
    <row r="570" spans="1:6" x14ac:dyDescent="0.2">
      <c r="A570">
        <v>2021</v>
      </c>
      <c r="B570" t="s">
        <v>57</v>
      </c>
      <c r="C570" t="s">
        <v>49</v>
      </c>
      <c r="D570">
        <v>53248</v>
      </c>
      <c r="E570">
        <v>73564</v>
      </c>
      <c r="F570" t="s">
        <v>8</v>
      </c>
    </row>
    <row r="571" spans="1:6" x14ac:dyDescent="0.2">
      <c r="A571">
        <v>2021</v>
      </c>
      <c r="B571" t="s">
        <v>57</v>
      </c>
      <c r="C571" t="s">
        <v>50</v>
      </c>
      <c r="D571">
        <v>12212</v>
      </c>
      <c r="E571">
        <v>59428</v>
      </c>
      <c r="F571" t="s">
        <v>10</v>
      </c>
    </row>
    <row r="572" spans="1:6" x14ac:dyDescent="0.2">
      <c r="A572">
        <v>2021</v>
      </c>
      <c r="B572" t="s">
        <v>57</v>
      </c>
      <c r="C572" t="s">
        <v>51</v>
      </c>
      <c r="D572">
        <v>2846</v>
      </c>
      <c r="E572">
        <v>58585</v>
      </c>
      <c r="F572" t="s">
        <v>10</v>
      </c>
    </row>
    <row r="573" spans="1:6" x14ac:dyDescent="0.2">
      <c r="A573">
        <v>2021</v>
      </c>
      <c r="B573" t="s">
        <v>57</v>
      </c>
      <c r="C573" t="s">
        <v>52</v>
      </c>
      <c r="D573">
        <v>21468</v>
      </c>
      <c r="E573">
        <v>66504</v>
      </c>
      <c r="F573" t="s">
        <v>10</v>
      </c>
    </row>
    <row r="574" spans="1:6" x14ac:dyDescent="0.2">
      <c r="A574">
        <v>2021</v>
      </c>
      <c r="B574" t="s">
        <v>57</v>
      </c>
      <c r="C574" t="s">
        <v>53</v>
      </c>
      <c r="D574">
        <v>26472</v>
      </c>
      <c r="E574">
        <v>73833</v>
      </c>
      <c r="F574" t="s">
        <v>10</v>
      </c>
    </row>
    <row r="575" spans="1:6" x14ac:dyDescent="0.2">
      <c r="A575">
        <v>2021</v>
      </c>
      <c r="B575" t="s">
        <v>57</v>
      </c>
      <c r="C575" t="s">
        <v>54</v>
      </c>
      <c r="D575">
        <v>4338</v>
      </c>
      <c r="E575">
        <v>70460</v>
      </c>
      <c r="F575" t="s">
        <v>10</v>
      </c>
    </row>
    <row r="576" spans="1:6" x14ac:dyDescent="0.2">
      <c r="A576">
        <v>2021</v>
      </c>
      <c r="B576" t="s">
        <v>57</v>
      </c>
      <c r="C576" t="s">
        <v>55</v>
      </c>
      <c r="D576">
        <v>14823</v>
      </c>
      <c r="E576">
        <v>69874</v>
      </c>
      <c r="F576" t="s">
        <v>8</v>
      </c>
    </row>
    <row r="577" spans="1:6" x14ac:dyDescent="0.2">
      <c r="A577">
        <v>2021</v>
      </c>
      <c r="B577" t="s">
        <v>57</v>
      </c>
      <c r="C577" t="s">
        <v>56</v>
      </c>
      <c r="D577">
        <v>3427</v>
      </c>
      <c r="E577">
        <v>63417</v>
      </c>
      <c r="F577" t="s">
        <v>8</v>
      </c>
    </row>
    <row r="578" spans="1:6" x14ac:dyDescent="0.2">
      <c r="A578">
        <v>2021</v>
      </c>
      <c r="B578" t="s">
        <v>58</v>
      </c>
      <c r="C578" t="s">
        <v>7</v>
      </c>
      <c r="D578">
        <v>5677</v>
      </c>
      <c r="E578">
        <v>64532</v>
      </c>
      <c r="F578" t="s">
        <v>10</v>
      </c>
    </row>
    <row r="579" spans="1:6" x14ac:dyDescent="0.2">
      <c r="A579">
        <v>2021</v>
      </c>
      <c r="B579" t="s">
        <v>58</v>
      </c>
      <c r="C579" t="s">
        <v>9</v>
      </c>
      <c r="D579">
        <v>5157</v>
      </c>
      <c r="E579">
        <v>84966</v>
      </c>
      <c r="F579" t="s">
        <v>8</v>
      </c>
    </row>
    <row r="580" spans="1:6" x14ac:dyDescent="0.2">
      <c r="A580">
        <v>2021</v>
      </c>
      <c r="B580" t="s">
        <v>58</v>
      </c>
      <c r="C580" t="s">
        <v>11</v>
      </c>
      <c r="D580">
        <v>2930</v>
      </c>
      <c r="E580">
        <v>55202</v>
      </c>
      <c r="F580" t="s">
        <v>8</v>
      </c>
    </row>
    <row r="581" spans="1:6" x14ac:dyDescent="0.2">
      <c r="A581">
        <v>2021</v>
      </c>
      <c r="B581" t="s">
        <v>58</v>
      </c>
      <c r="C581" t="s">
        <v>12</v>
      </c>
      <c r="D581">
        <v>44539</v>
      </c>
      <c r="E581">
        <v>104222</v>
      </c>
      <c r="F581" t="s">
        <v>10</v>
      </c>
    </row>
    <row r="582" spans="1:6" x14ac:dyDescent="0.2">
      <c r="A582">
        <v>2021</v>
      </c>
      <c r="B582" t="s">
        <v>58</v>
      </c>
      <c r="C582" t="s">
        <v>13</v>
      </c>
      <c r="D582">
        <v>5849</v>
      </c>
      <c r="E582">
        <v>79935</v>
      </c>
      <c r="F582" t="s">
        <v>10</v>
      </c>
    </row>
    <row r="583" spans="1:6" x14ac:dyDescent="0.2">
      <c r="A583">
        <v>2021</v>
      </c>
      <c r="B583" t="s">
        <v>58</v>
      </c>
      <c r="C583" t="s">
        <v>14</v>
      </c>
      <c r="D583">
        <v>4405</v>
      </c>
      <c r="E583">
        <v>91024</v>
      </c>
      <c r="F583" t="s">
        <v>8</v>
      </c>
    </row>
    <row r="584" spans="1:6" x14ac:dyDescent="0.2">
      <c r="A584">
        <v>2021</v>
      </c>
      <c r="B584" t="s">
        <v>58</v>
      </c>
      <c r="C584" t="s">
        <v>15</v>
      </c>
      <c r="D584">
        <v>663</v>
      </c>
      <c r="E584">
        <v>72194</v>
      </c>
      <c r="F584" t="s">
        <v>8</v>
      </c>
    </row>
    <row r="585" spans="1:6" x14ac:dyDescent="0.2">
      <c r="A585">
        <v>2021</v>
      </c>
      <c r="B585" t="s">
        <v>58</v>
      </c>
      <c r="C585" t="s">
        <v>16</v>
      </c>
      <c r="D585">
        <v>20799</v>
      </c>
      <c r="E585">
        <v>69877</v>
      </c>
      <c r="F585" t="s">
        <v>10</v>
      </c>
    </row>
    <row r="586" spans="1:6" x14ac:dyDescent="0.2">
      <c r="A586">
        <v>2021</v>
      </c>
      <c r="B586" t="s">
        <v>58</v>
      </c>
      <c r="C586" t="s">
        <v>17</v>
      </c>
      <c r="D586">
        <v>10066</v>
      </c>
      <c r="E586">
        <v>64246</v>
      </c>
      <c r="F586" t="s">
        <v>8</v>
      </c>
    </row>
    <row r="587" spans="1:6" x14ac:dyDescent="0.2">
      <c r="A587">
        <v>2021</v>
      </c>
      <c r="B587" t="s">
        <v>58</v>
      </c>
      <c r="C587" t="s">
        <v>18</v>
      </c>
      <c r="D587">
        <v>2680</v>
      </c>
      <c r="E587">
        <v>68480</v>
      </c>
      <c r="F587" t="s">
        <v>10</v>
      </c>
    </row>
    <row r="588" spans="1:6" x14ac:dyDescent="0.2">
      <c r="A588">
        <v>2021</v>
      </c>
      <c r="B588" t="s">
        <v>58</v>
      </c>
      <c r="C588" t="s">
        <v>19</v>
      </c>
      <c r="D588">
        <v>18066</v>
      </c>
      <c r="E588">
        <v>78819</v>
      </c>
      <c r="F588" t="s">
        <v>8</v>
      </c>
    </row>
    <row r="589" spans="1:6" x14ac:dyDescent="0.2">
      <c r="A589">
        <v>2021</v>
      </c>
      <c r="B589" t="s">
        <v>58</v>
      </c>
      <c r="C589" t="s">
        <v>20</v>
      </c>
      <c r="D589">
        <v>9083</v>
      </c>
      <c r="E589">
        <v>69320</v>
      </c>
      <c r="F589" t="s">
        <v>8</v>
      </c>
    </row>
    <row r="590" spans="1:6" x14ac:dyDescent="0.2">
      <c r="A590">
        <v>2021</v>
      </c>
      <c r="B590" t="s">
        <v>58</v>
      </c>
      <c r="C590" t="s">
        <v>21</v>
      </c>
      <c r="D590">
        <v>4132</v>
      </c>
      <c r="E590">
        <v>66185</v>
      </c>
      <c r="F590" t="s">
        <v>10</v>
      </c>
    </row>
    <row r="591" spans="1:6" x14ac:dyDescent="0.2">
      <c r="A591">
        <v>2021</v>
      </c>
      <c r="B591" t="s">
        <v>58</v>
      </c>
      <c r="C591" t="s">
        <v>22</v>
      </c>
      <c r="D591">
        <v>3105</v>
      </c>
      <c r="E591">
        <v>65652</v>
      </c>
      <c r="F591" t="s">
        <v>10</v>
      </c>
    </row>
    <row r="592" spans="1:6" x14ac:dyDescent="0.2">
      <c r="A592">
        <v>2021</v>
      </c>
      <c r="B592" t="s">
        <v>58</v>
      </c>
      <c r="C592" t="s">
        <v>23</v>
      </c>
      <c r="D592">
        <v>4583</v>
      </c>
      <c r="E592">
        <v>67167</v>
      </c>
      <c r="F592" t="s">
        <v>8</v>
      </c>
    </row>
    <row r="593" spans="1:6" x14ac:dyDescent="0.2">
      <c r="A593">
        <v>2021</v>
      </c>
      <c r="B593" t="s">
        <v>58</v>
      </c>
      <c r="C593" t="s">
        <v>24</v>
      </c>
      <c r="D593">
        <v>4453</v>
      </c>
      <c r="E593">
        <v>83600</v>
      </c>
      <c r="F593" t="s">
        <v>8</v>
      </c>
    </row>
    <row r="594" spans="1:6" x14ac:dyDescent="0.2">
      <c r="A594">
        <v>2021</v>
      </c>
      <c r="B594" t="s">
        <v>58</v>
      </c>
      <c r="C594" t="s">
        <v>25</v>
      </c>
      <c r="D594">
        <v>1870</v>
      </c>
      <c r="E594">
        <v>63227</v>
      </c>
      <c r="F594" t="s">
        <v>10</v>
      </c>
    </row>
    <row r="595" spans="1:6" x14ac:dyDescent="0.2">
      <c r="A595">
        <v>2021</v>
      </c>
      <c r="B595" t="s">
        <v>58</v>
      </c>
      <c r="C595" t="s">
        <v>26</v>
      </c>
      <c r="D595">
        <v>4145</v>
      </c>
      <c r="E595">
        <v>85016</v>
      </c>
      <c r="F595" t="s">
        <v>10</v>
      </c>
    </row>
    <row r="596" spans="1:6" x14ac:dyDescent="0.2">
      <c r="A596">
        <v>2021</v>
      </c>
      <c r="B596" t="s">
        <v>58</v>
      </c>
      <c r="C596" t="s">
        <v>27</v>
      </c>
      <c r="D596">
        <v>6682</v>
      </c>
      <c r="E596">
        <v>95698</v>
      </c>
      <c r="F596" t="s">
        <v>10</v>
      </c>
    </row>
    <row r="597" spans="1:6" x14ac:dyDescent="0.2">
      <c r="A597">
        <v>2021</v>
      </c>
      <c r="B597" t="s">
        <v>58</v>
      </c>
      <c r="C597" t="s">
        <v>28</v>
      </c>
      <c r="D597">
        <v>16948</v>
      </c>
      <c r="E597">
        <v>74465</v>
      </c>
      <c r="F597" t="s">
        <v>10</v>
      </c>
    </row>
    <row r="598" spans="1:6" x14ac:dyDescent="0.2">
      <c r="A598">
        <v>2021</v>
      </c>
      <c r="B598" t="s">
        <v>58</v>
      </c>
      <c r="C598" t="s">
        <v>29</v>
      </c>
      <c r="D598">
        <v>8265</v>
      </c>
      <c r="E598">
        <v>74082</v>
      </c>
      <c r="F598" t="s">
        <v>10</v>
      </c>
    </row>
    <row r="599" spans="1:6" x14ac:dyDescent="0.2">
      <c r="A599">
        <v>2021</v>
      </c>
      <c r="B599" t="s">
        <v>58</v>
      </c>
      <c r="C599" t="s">
        <v>30</v>
      </c>
      <c r="D599">
        <v>2396</v>
      </c>
      <c r="E599">
        <v>56065</v>
      </c>
      <c r="F599" t="s">
        <v>8</v>
      </c>
    </row>
    <row r="600" spans="1:6" x14ac:dyDescent="0.2">
      <c r="A600">
        <v>2021</v>
      </c>
      <c r="B600" t="s">
        <v>58</v>
      </c>
      <c r="C600" t="s">
        <v>31</v>
      </c>
      <c r="D600">
        <v>6681</v>
      </c>
      <c r="E600">
        <v>65758</v>
      </c>
      <c r="F600" t="s">
        <v>8</v>
      </c>
    </row>
    <row r="601" spans="1:6" x14ac:dyDescent="0.2">
      <c r="A601">
        <v>2021</v>
      </c>
      <c r="B601" t="s">
        <v>58</v>
      </c>
      <c r="C601" t="s">
        <v>32</v>
      </c>
      <c r="D601">
        <v>1625</v>
      </c>
      <c r="E601">
        <v>57666</v>
      </c>
      <c r="F601" t="s">
        <v>10</v>
      </c>
    </row>
    <row r="602" spans="1:6" x14ac:dyDescent="0.2">
      <c r="A602">
        <v>2021</v>
      </c>
      <c r="B602" t="s">
        <v>58</v>
      </c>
      <c r="C602" t="s">
        <v>33</v>
      </c>
      <c r="D602">
        <v>1974</v>
      </c>
      <c r="E602">
        <v>58716</v>
      </c>
      <c r="F602" t="s">
        <v>8</v>
      </c>
    </row>
    <row r="603" spans="1:6" x14ac:dyDescent="0.2">
      <c r="A603">
        <v>2021</v>
      </c>
      <c r="B603" t="s">
        <v>58</v>
      </c>
      <c r="C603" t="s">
        <v>34</v>
      </c>
      <c r="D603">
        <v>2069</v>
      </c>
      <c r="E603">
        <v>65498</v>
      </c>
      <c r="F603" t="s">
        <v>8</v>
      </c>
    </row>
    <row r="604" spans="1:6" x14ac:dyDescent="0.2">
      <c r="A604">
        <v>2021</v>
      </c>
      <c r="B604" t="s">
        <v>58</v>
      </c>
      <c r="C604" t="s">
        <v>35</v>
      </c>
      <c r="D604">
        <v>2012</v>
      </c>
      <c r="E604">
        <v>79007</v>
      </c>
      <c r="F604" t="s">
        <v>10</v>
      </c>
    </row>
    <row r="605" spans="1:6" x14ac:dyDescent="0.2">
      <c r="A605">
        <v>2021</v>
      </c>
      <c r="B605" t="s">
        <v>58</v>
      </c>
      <c r="C605" t="s">
        <v>36</v>
      </c>
      <c r="D605">
        <v>8994</v>
      </c>
      <c r="E605">
        <v>87649</v>
      </c>
      <c r="F605" t="s">
        <v>10</v>
      </c>
    </row>
    <row r="606" spans="1:6" x14ac:dyDescent="0.2">
      <c r="A606">
        <v>2021</v>
      </c>
      <c r="B606" t="s">
        <v>58</v>
      </c>
      <c r="C606" t="s">
        <v>37</v>
      </c>
      <c r="D606">
        <v>1810</v>
      </c>
      <c r="E606">
        <v>61737</v>
      </c>
      <c r="F606" t="s">
        <v>8</v>
      </c>
    </row>
    <row r="607" spans="1:6" x14ac:dyDescent="0.2">
      <c r="A607">
        <v>2021</v>
      </c>
      <c r="B607" t="s">
        <v>58</v>
      </c>
      <c r="C607" t="s">
        <v>38</v>
      </c>
      <c r="D607">
        <v>16457</v>
      </c>
      <c r="E607">
        <v>75154</v>
      </c>
      <c r="F607" t="s">
        <v>8</v>
      </c>
    </row>
    <row r="608" spans="1:6" x14ac:dyDescent="0.2">
      <c r="A608">
        <v>2021</v>
      </c>
      <c r="B608" t="s">
        <v>58</v>
      </c>
      <c r="C608" t="s">
        <v>39</v>
      </c>
      <c r="D608">
        <v>10247</v>
      </c>
      <c r="E608">
        <v>67095</v>
      </c>
      <c r="F608" t="s">
        <v>10</v>
      </c>
    </row>
    <row r="609" spans="1:6" x14ac:dyDescent="0.2">
      <c r="A609">
        <v>2021</v>
      </c>
      <c r="B609" t="s">
        <v>58</v>
      </c>
      <c r="C609" t="s">
        <v>40</v>
      </c>
      <c r="D609">
        <v>808</v>
      </c>
      <c r="E609">
        <v>61179</v>
      </c>
      <c r="F609" t="s">
        <v>8</v>
      </c>
    </row>
    <row r="610" spans="1:6" x14ac:dyDescent="0.2">
      <c r="A610">
        <v>2021</v>
      </c>
      <c r="B610" t="s">
        <v>58</v>
      </c>
      <c r="C610" t="s">
        <v>41</v>
      </c>
      <c r="D610">
        <v>15486</v>
      </c>
      <c r="E610">
        <v>68878</v>
      </c>
      <c r="F610" t="s">
        <v>10</v>
      </c>
    </row>
    <row r="611" spans="1:6" x14ac:dyDescent="0.2">
      <c r="A611">
        <v>2021</v>
      </c>
      <c r="B611" t="s">
        <v>58</v>
      </c>
      <c r="C611" t="s">
        <v>42</v>
      </c>
      <c r="D611">
        <v>4213</v>
      </c>
      <c r="E611">
        <v>65951</v>
      </c>
      <c r="F611" t="s">
        <v>8</v>
      </c>
    </row>
    <row r="612" spans="1:6" x14ac:dyDescent="0.2">
      <c r="A612">
        <v>2021</v>
      </c>
      <c r="B612" t="s">
        <v>58</v>
      </c>
      <c r="C612" t="s">
        <v>43</v>
      </c>
      <c r="D612">
        <v>6396</v>
      </c>
      <c r="E612">
        <v>77436</v>
      </c>
      <c r="F612" t="s">
        <v>8</v>
      </c>
    </row>
    <row r="613" spans="1:6" x14ac:dyDescent="0.2">
      <c r="A613">
        <v>2021</v>
      </c>
      <c r="B613" t="s">
        <v>58</v>
      </c>
      <c r="C613" t="s">
        <v>44</v>
      </c>
      <c r="D613">
        <v>14432</v>
      </c>
      <c r="E613">
        <v>70231</v>
      </c>
      <c r="F613" t="s">
        <v>10</v>
      </c>
    </row>
    <row r="614" spans="1:6" x14ac:dyDescent="0.2">
      <c r="A614">
        <v>2021</v>
      </c>
      <c r="B614" t="s">
        <v>58</v>
      </c>
      <c r="C614" t="s">
        <v>45</v>
      </c>
      <c r="D614">
        <v>1636</v>
      </c>
      <c r="E614">
        <v>66286</v>
      </c>
      <c r="F614" t="s">
        <v>10</v>
      </c>
    </row>
    <row r="615" spans="1:6" x14ac:dyDescent="0.2">
      <c r="A615">
        <v>2021</v>
      </c>
      <c r="B615" t="s">
        <v>58</v>
      </c>
      <c r="C615" t="s">
        <v>46</v>
      </c>
      <c r="D615">
        <v>6414</v>
      </c>
      <c r="E615">
        <v>66850</v>
      </c>
      <c r="F615" t="s">
        <v>8</v>
      </c>
    </row>
    <row r="616" spans="1:6" x14ac:dyDescent="0.2">
      <c r="A616">
        <v>2021</v>
      </c>
      <c r="B616" t="s">
        <v>58</v>
      </c>
      <c r="C616" t="s">
        <v>47</v>
      </c>
      <c r="D616">
        <v>1067</v>
      </c>
      <c r="E616">
        <v>56219</v>
      </c>
      <c r="F616" t="s">
        <v>8</v>
      </c>
    </row>
    <row r="617" spans="1:6" x14ac:dyDescent="0.2">
      <c r="A617">
        <v>2021</v>
      </c>
      <c r="B617" t="s">
        <v>58</v>
      </c>
      <c r="C617" t="s">
        <v>48</v>
      </c>
      <c r="D617">
        <v>7272</v>
      </c>
      <c r="E617">
        <v>66305</v>
      </c>
      <c r="F617" t="s">
        <v>10</v>
      </c>
    </row>
    <row r="618" spans="1:6" x14ac:dyDescent="0.2">
      <c r="A618">
        <v>2021</v>
      </c>
      <c r="B618" t="s">
        <v>58</v>
      </c>
      <c r="C618" t="s">
        <v>49</v>
      </c>
      <c r="D618">
        <v>25577</v>
      </c>
      <c r="E618">
        <v>85766</v>
      </c>
      <c r="F618" t="s">
        <v>10</v>
      </c>
    </row>
    <row r="619" spans="1:6" x14ac:dyDescent="0.2">
      <c r="A619">
        <v>2021</v>
      </c>
      <c r="B619" t="s">
        <v>58</v>
      </c>
      <c r="C619" t="s">
        <v>50</v>
      </c>
      <c r="D619">
        <v>4547</v>
      </c>
      <c r="E619">
        <v>65426</v>
      </c>
      <c r="F619" t="s">
        <v>10</v>
      </c>
    </row>
    <row r="620" spans="1:6" x14ac:dyDescent="0.2">
      <c r="A620">
        <v>2021</v>
      </c>
      <c r="B620" t="s">
        <v>58</v>
      </c>
      <c r="C620" t="s">
        <v>51</v>
      </c>
      <c r="D620">
        <v>1108</v>
      </c>
      <c r="E620">
        <v>66807</v>
      </c>
      <c r="F620" t="s">
        <v>10</v>
      </c>
    </row>
    <row r="621" spans="1:6" x14ac:dyDescent="0.2">
      <c r="A621">
        <v>2021</v>
      </c>
      <c r="B621" t="s">
        <v>58</v>
      </c>
      <c r="C621" t="s">
        <v>52</v>
      </c>
      <c r="D621">
        <v>6864</v>
      </c>
      <c r="E621">
        <v>67341</v>
      </c>
      <c r="F621" t="s">
        <v>10</v>
      </c>
    </row>
    <row r="622" spans="1:6" x14ac:dyDescent="0.2">
      <c r="A622">
        <v>2021</v>
      </c>
      <c r="B622" t="s">
        <v>58</v>
      </c>
      <c r="C622" t="s">
        <v>53</v>
      </c>
      <c r="D622">
        <v>7824</v>
      </c>
      <c r="E622">
        <v>87228</v>
      </c>
      <c r="F622" t="s">
        <v>8</v>
      </c>
    </row>
    <row r="623" spans="1:6" x14ac:dyDescent="0.2">
      <c r="A623">
        <v>2021</v>
      </c>
      <c r="B623" t="s">
        <v>58</v>
      </c>
      <c r="C623" t="s">
        <v>54</v>
      </c>
      <c r="D623">
        <v>1251</v>
      </c>
      <c r="E623">
        <v>67074</v>
      </c>
      <c r="F623" t="s">
        <v>8</v>
      </c>
    </row>
    <row r="624" spans="1:6" x14ac:dyDescent="0.2">
      <c r="A624">
        <v>2021</v>
      </c>
      <c r="B624" t="s">
        <v>58</v>
      </c>
      <c r="C624" t="s">
        <v>55</v>
      </c>
      <c r="D624">
        <v>9333</v>
      </c>
      <c r="E624">
        <v>65083</v>
      </c>
      <c r="F624" t="s">
        <v>10</v>
      </c>
    </row>
    <row r="625" spans="1:6" x14ac:dyDescent="0.2">
      <c r="A625">
        <v>2021</v>
      </c>
      <c r="B625" t="s">
        <v>58</v>
      </c>
      <c r="C625" t="s">
        <v>56</v>
      </c>
      <c r="D625">
        <v>615</v>
      </c>
      <c r="E625">
        <v>74738</v>
      </c>
      <c r="F625" t="s">
        <v>8</v>
      </c>
    </row>
    <row r="626" spans="1:6" x14ac:dyDescent="0.2">
      <c r="A626">
        <v>2021</v>
      </c>
      <c r="B626" t="s">
        <v>59</v>
      </c>
      <c r="C626" t="s">
        <v>7</v>
      </c>
      <c r="D626">
        <v>32423</v>
      </c>
      <c r="E626">
        <v>49426</v>
      </c>
      <c r="F626" t="s">
        <v>8</v>
      </c>
    </row>
    <row r="627" spans="1:6" x14ac:dyDescent="0.2">
      <c r="A627">
        <v>2021</v>
      </c>
      <c r="B627" t="s">
        <v>59</v>
      </c>
      <c r="C627" t="s">
        <v>9</v>
      </c>
      <c r="D627">
        <v>33190</v>
      </c>
      <c r="E627">
        <v>54023</v>
      </c>
      <c r="F627" t="s">
        <v>10</v>
      </c>
    </row>
    <row r="628" spans="1:6" x14ac:dyDescent="0.2">
      <c r="A628">
        <v>2021</v>
      </c>
      <c r="B628" t="s">
        <v>59</v>
      </c>
      <c r="C628" t="s">
        <v>11</v>
      </c>
      <c r="D628">
        <v>21821</v>
      </c>
      <c r="E628">
        <v>48897</v>
      </c>
      <c r="F628" t="s">
        <v>10</v>
      </c>
    </row>
    <row r="629" spans="1:6" x14ac:dyDescent="0.2">
      <c r="A629">
        <v>2021</v>
      </c>
      <c r="B629" t="s">
        <v>59</v>
      </c>
      <c r="C629" t="s">
        <v>12</v>
      </c>
      <c r="D629">
        <v>198955</v>
      </c>
      <c r="E629">
        <v>60908</v>
      </c>
      <c r="F629" t="s">
        <v>8</v>
      </c>
    </row>
    <row r="630" spans="1:6" x14ac:dyDescent="0.2">
      <c r="A630">
        <v>2021</v>
      </c>
      <c r="B630" t="s">
        <v>59</v>
      </c>
      <c r="C630" t="s">
        <v>13</v>
      </c>
      <c r="D630">
        <v>36041</v>
      </c>
      <c r="E630">
        <v>58675</v>
      </c>
      <c r="F630" t="s">
        <v>8</v>
      </c>
    </row>
    <row r="631" spans="1:6" x14ac:dyDescent="0.2">
      <c r="A631">
        <v>2021</v>
      </c>
      <c r="B631" t="s">
        <v>59</v>
      </c>
      <c r="C631" t="s">
        <v>14</v>
      </c>
      <c r="D631">
        <v>24868</v>
      </c>
      <c r="E631">
        <v>58540</v>
      </c>
      <c r="F631" t="s">
        <v>10</v>
      </c>
    </row>
    <row r="632" spans="1:6" x14ac:dyDescent="0.2">
      <c r="A632">
        <v>2021</v>
      </c>
      <c r="B632" t="s">
        <v>59</v>
      </c>
      <c r="C632" t="s">
        <v>15</v>
      </c>
      <c r="D632">
        <v>7005</v>
      </c>
      <c r="E632">
        <v>48440</v>
      </c>
      <c r="F632" t="s">
        <v>8</v>
      </c>
    </row>
    <row r="633" spans="1:6" x14ac:dyDescent="0.2">
      <c r="A633">
        <v>2021</v>
      </c>
      <c r="B633" t="s">
        <v>59</v>
      </c>
      <c r="C633" t="s">
        <v>16</v>
      </c>
      <c r="D633">
        <v>140278</v>
      </c>
      <c r="E633">
        <v>52232</v>
      </c>
      <c r="F633" t="s">
        <v>10</v>
      </c>
    </row>
    <row r="634" spans="1:6" x14ac:dyDescent="0.2">
      <c r="A634">
        <v>2021</v>
      </c>
      <c r="B634" t="s">
        <v>59</v>
      </c>
      <c r="C634" t="s">
        <v>17</v>
      </c>
      <c r="D634">
        <v>61774</v>
      </c>
      <c r="E634">
        <v>55817</v>
      </c>
      <c r="F634" t="s">
        <v>8</v>
      </c>
    </row>
    <row r="635" spans="1:6" x14ac:dyDescent="0.2">
      <c r="A635">
        <v>2021</v>
      </c>
      <c r="B635" t="s">
        <v>59</v>
      </c>
      <c r="C635" t="s">
        <v>18</v>
      </c>
      <c r="D635">
        <v>11892</v>
      </c>
      <c r="E635">
        <v>47533</v>
      </c>
      <c r="F635" t="s">
        <v>8</v>
      </c>
    </row>
    <row r="636" spans="1:6" x14ac:dyDescent="0.2">
      <c r="A636">
        <v>2021</v>
      </c>
      <c r="B636" t="s">
        <v>59</v>
      </c>
      <c r="C636" t="s">
        <v>19</v>
      </c>
      <c r="D636">
        <v>78822</v>
      </c>
      <c r="E636">
        <v>59573</v>
      </c>
      <c r="F636" t="s">
        <v>10</v>
      </c>
    </row>
    <row r="637" spans="1:6" x14ac:dyDescent="0.2">
      <c r="A637">
        <v>2021</v>
      </c>
      <c r="B637" t="s">
        <v>59</v>
      </c>
      <c r="C637" t="s">
        <v>20</v>
      </c>
      <c r="D637">
        <v>40283</v>
      </c>
      <c r="E637">
        <v>49345</v>
      </c>
      <c r="F637" t="s">
        <v>10</v>
      </c>
    </row>
    <row r="638" spans="1:6" x14ac:dyDescent="0.2">
      <c r="A638">
        <v>2021</v>
      </c>
      <c r="B638" t="s">
        <v>59</v>
      </c>
      <c r="C638" t="s">
        <v>21</v>
      </c>
      <c r="D638">
        <v>23557</v>
      </c>
      <c r="E638">
        <v>47407</v>
      </c>
      <c r="F638" t="s">
        <v>8</v>
      </c>
    </row>
    <row r="639" spans="1:6" x14ac:dyDescent="0.2">
      <c r="A639">
        <v>2021</v>
      </c>
      <c r="B639" t="s">
        <v>59</v>
      </c>
      <c r="C639" t="s">
        <v>22</v>
      </c>
      <c r="D639">
        <v>19844</v>
      </c>
      <c r="E639">
        <v>49539</v>
      </c>
      <c r="F639" t="s">
        <v>8</v>
      </c>
    </row>
    <row r="640" spans="1:6" x14ac:dyDescent="0.2">
      <c r="A640">
        <v>2021</v>
      </c>
      <c r="B640" t="s">
        <v>59</v>
      </c>
      <c r="C640" t="s">
        <v>23</v>
      </c>
      <c r="D640">
        <v>27892</v>
      </c>
      <c r="E640">
        <v>50163</v>
      </c>
      <c r="F640" t="s">
        <v>10</v>
      </c>
    </row>
    <row r="641" spans="1:6" x14ac:dyDescent="0.2">
      <c r="A641">
        <v>2021</v>
      </c>
      <c r="B641" t="s">
        <v>59</v>
      </c>
      <c r="C641" t="s">
        <v>24</v>
      </c>
      <c r="D641">
        <v>30876</v>
      </c>
      <c r="E641">
        <v>49579</v>
      </c>
      <c r="F641" t="s">
        <v>10</v>
      </c>
    </row>
    <row r="642" spans="1:6" x14ac:dyDescent="0.2">
      <c r="A642">
        <v>2021</v>
      </c>
      <c r="B642" t="s">
        <v>59</v>
      </c>
      <c r="C642" t="s">
        <v>25</v>
      </c>
      <c r="D642">
        <v>10676</v>
      </c>
      <c r="E642">
        <v>45115</v>
      </c>
      <c r="F642" t="s">
        <v>10</v>
      </c>
    </row>
    <row r="643" spans="1:6" x14ac:dyDescent="0.2">
      <c r="A643">
        <v>2021</v>
      </c>
      <c r="B643" t="s">
        <v>59</v>
      </c>
      <c r="C643" t="s">
        <v>26</v>
      </c>
      <c r="D643">
        <v>32640</v>
      </c>
      <c r="E643">
        <v>53503</v>
      </c>
      <c r="F643" t="s">
        <v>10</v>
      </c>
    </row>
    <row r="644" spans="1:6" x14ac:dyDescent="0.2">
      <c r="A644">
        <v>2021</v>
      </c>
      <c r="B644" t="s">
        <v>59</v>
      </c>
      <c r="C644" t="s">
        <v>27</v>
      </c>
      <c r="D644">
        <v>41620</v>
      </c>
      <c r="E644">
        <v>61423</v>
      </c>
      <c r="F644" t="s">
        <v>10</v>
      </c>
    </row>
    <row r="645" spans="1:6" x14ac:dyDescent="0.2">
      <c r="A645">
        <v>2021</v>
      </c>
      <c r="B645" t="s">
        <v>59</v>
      </c>
      <c r="C645" t="s">
        <v>28</v>
      </c>
      <c r="D645">
        <v>55150</v>
      </c>
      <c r="E645">
        <v>54357</v>
      </c>
      <c r="F645" t="s">
        <v>8</v>
      </c>
    </row>
    <row r="646" spans="1:6" x14ac:dyDescent="0.2">
      <c r="A646">
        <v>2021</v>
      </c>
      <c r="B646" t="s">
        <v>59</v>
      </c>
      <c r="C646" t="s">
        <v>29</v>
      </c>
      <c r="D646">
        <v>37323</v>
      </c>
      <c r="E646">
        <v>56523</v>
      </c>
      <c r="F646" t="s">
        <v>8</v>
      </c>
    </row>
    <row r="647" spans="1:6" x14ac:dyDescent="0.2">
      <c r="A647">
        <v>2021</v>
      </c>
      <c r="B647" t="s">
        <v>59</v>
      </c>
      <c r="C647" t="s">
        <v>30</v>
      </c>
      <c r="D647">
        <v>19568</v>
      </c>
      <c r="E647">
        <v>43621</v>
      </c>
      <c r="F647" t="s">
        <v>10</v>
      </c>
    </row>
    <row r="648" spans="1:6" x14ac:dyDescent="0.2">
      <c r="A648">
        <v>2021</v>
      </c>
      <c r="B648" t="s">
        <v>59</v>
      </c>
      <c r="C648" t="s">
        <v>31</v>
      </c>
      <c r="D648">
        <v>39400</v>
      </c>
      <c r="E648">
        <v>49646</v>
      </c>
      <c r="F648" t="s">
        <v>8</v>
      </c>
    </row>
    <row r="649" spans="1:6" x14ac:dyDescent="0.2">
      <c r="A649">
        <v>2021</v>
      </c>
      <c r="B649" t="s">
        <v>59</v>
      </c>
      <c r="C649" t="s">
        <v>32</v>
      </c>
      <c r="D649">
        <v>9112</v>
      </c>
      <c r="E649">
        <v>46937</v>
      </c>
      <c r="F649" t="s">
        <v>8</v>
      </c>
    </row>
    <row r="650" spans="1:6" x14ac:dyDescent="0.2">
      <c r="A650">
        <v>2021</v>
      </c>
      <c r="B650" t="s">
        <v>59</v>
      </c>
      <c r="C650" t="s">
        <v>33</v>
      </c>
      <c r="D650">
        <v>14969</v>
      </c>
      <c r="E650">
        <v>47557</v>
      </c>
      <c r="F650" t="s">
        <v>10</v>
      </c>
    </row>
    <row r="651" spans="1:6" x14ac:dyDescent="0.2">
      <c r="A651">
        <v>2021</v>
      </c>
      <c r="B651" t="s">
        <v>59</v>
      </c>
      <c r="C651" t="s">
        <v>34</v>
      </c>
      <c r="D651">
        <v>15866</v>
      </c>
      <c r="E651">
        <v>51452</v>
      </c>
      <c r="F651" t="s">
        <v>10</v>
      </c>
    </row>
    <row r="652" spans="1:6" x14ac:dyDescent="0.2">
      <c r="A652">
        <v>2021</v>
      </c>
      <c r="B652" t="s">
        <v>59</v>
      </c>
      <c r="C652" t="s">
        <v>35</v>
      </c>
      <c r="D652">
        <v>12448</v>
      </c>
      <c r="E652">
        <v>55409</v>
      </c>
      <c r="F652" t="s">
        <v>8</v>
      </c>
    </row>
    <row r="653" spans="1:6" x14ac:dyDescent="0.2">
      <c r="A653">
        <v>2021</v>
      </c>
      <c r="B653" t="s">
        <v>59</v>
      </c>
      <c r="C653" t="s">
        <v>36</v>
      </c>
      <c r="D653">
        <v>54227</v>
      </c>
      <c r="E653">
        <v>61204</v>
      </c>
      <c r="F653" t="s">
        <v>8</v>
      </c>
    </row>
    <row r="654" spans="1:6" x14ac:dyDescent="0.2">
      <c r="A654">
        <v>2021</v>
      </c>
      <c r="B654" t="s">
        <v>59</v>
      </c>
      <c r="C654" t="s">
        <v>37</v>
      </c>
      <c r="D654">
        <v>10974</v>
      </c>
      <c r="E654">
        <v>45275</v>
      </c>
      <c r="F654" t="s">
        <v>10</v>
      </c>
    </row>
    <row r="655" spans="1:6" x14ac:dyDescent="0.2">
      <c r="A655">
        <v>2021</v>
      </c>
      <c r="B655" t="s">
        <v>59</v>
      </c>
      <c r="C655" t="s">
        <v>38</v>
      </c>
      <c r="D655">
        <v>120950</v>
      </c>
      <c r="E655">
        <v>59710</v>
      </c>
      <c r="F655" t="s">
        <v>8</v>
      </c>
    </row>
    <row r="656" spans="1:6" x14ac:dyDescent="0.2">
      <c r="A656">
        <v>2021</v>
      </c>
      <c r="B656" t="s">
        <v>59</v>
      </c>
      <c r="C656" t="s">
        <v>39</v>
      </c>
      <c r="D656">
        <v>62397</v>
      </c>
      <c r="E656">
        <v>50579</v>
      </c>
      <c r="F656" t="s">
        <v>10</v>
      </c>
    </row>
    <row r="657" spans="1:6" x14ac:dyDescent="0.2">
      <c r="A657">
        <v>2021</v>
      </c>
      <c r="B657" t="s">
        <v>59</v>
      </c>
      <c r="C657" t="s">
        <v>40</v>
      </c>
      <c r="D657">
        <v>7738</v>
      </c>
      <c r="E657">
        <v>57925</v>
      </c>
      <c r="F657" t="s">
        <v>8</v>
      </c>
    </row>
    <row r="658" spans="1:6" x14ac:dyDescent="0.2">
      <c r="A658">
        <v>2021</v>
      </c>
      <c r="B658" t="s">
        <v>59</v>
      </c>
      <c r="C658" t="s">
        <v>41</v>
      </c>
      <c r="D658">
        <v>68958</v>
      </c>
      <c r="E658">
        <v>51569</v>
      </c>
      <c r="F658" t="s">
        <v>8</v>
      </c>
    </row>
    <row r="659" spans="1:6" x14ac:dyDescent="0.2">
      <c r="A659">
        <v>2021</v>
      </c>
      <c r="B659" t="s">
        <v>59</v>
      </c>
      <c r="C659" t="s">
        <v>42</v>
      </c>
      <c r="D659">
        <v>23883</v>
      </c>
      <c r="E659">
        <v>49049</v>
      </c>
      <c r="F659" t="s">
        <v>10</v>
      </c>
    </row>
    <row r="660" spans="1:6" x14ac:dyDescent="0.2">
      <c r="A660">
        <v>2021</v>
      </c>
      <c r="B660" t="s">
        <v>59</v>
      </c>
      <c r="C660" t="s">
        <v>43</v>
      </c>
      <c r="D660">
        <v>26460</v>
      </c>
      <c r="E660">
        <v>51879</v>
      </c>
      <c r="F660" t="s">
        <v>10</v>
      </c>
    </row>
    <row r="661" spans="1:6" x14ac:dyDescent="0.2">
      <c r="A661">
        <v>2021</v>
      </c>
      <c r="B661" t="s">
        <v>59</v>
      </c>
      <c r="C661" t="s">
        <v>44</v>
      </c>
      <c r="D661">
        <v>74684</v>
      </c>
      <c r="E661">
        <v>52296</v>
      </c>
      <c r="F661" t="s">
        <v>8</v>
      </c>
    </row>
    <row r="662" spans="1:6" x14ac:dyDescent="0.2">
      <c r="A662">
        <v>2021</v>
      </c>
      <c r="B662" t="s">
        <v>59</v>
      </c>
      <c r="C662" t="s">
        <v>45</v>
      </c>
      <c r="D662">
        <v>7648</v>
      </c>
      <c r="E662">
        <v>51232</v>
      </c>
      <c r="F662" t="s">
        <v>8</v>
      </c>
    </row>
    <row r="663" spans="1:6" x14ac:dyDescent="0.2">
      <c r="A663">
        <v>2021</v>
      </c>
      <c r="B663" t="s">
        <v>59</v>
      </c>
      <c r="C663" t="s">
        <v>46</v>
      </c>
      <c r="D663">
        <v>31073</v>
      </c>
      <c r="E663">
        <v>47048</v>
      </c>
      <c r="F663" t="s">
        <v>10</v>
      </c>
    </row>
    <row r="664" spans="1:6" x14ac:dyDescent="0.2">
      <c r="A664">
        <v>2021</v>
      </c>
      <c r="B664" t="s">
        <v>59</v>
      </c>
      <c r="C664" t="s">
        <v>47</v>
      </c>
      <c r="D664">
        <v>8027</v>
      </c>
      <c r="E664">
        <v>46980</v>
      </c>
      <c r="F664" t="s">
        <v>10</v>
      </c>
    </row>
    <row r="665" spans="1:6" x14ac:dyDescent="0.2">
      <c r="A665">
        <v>2021</v>
      </c>
      <c r="B665" t="s">
        <v>59</v>
      </c>
      <c r="C665" t="s">
        <v>48</v>
      </c>
      <c r="D665">
        <v>40380</v>
      </c>
      <c r="E665">
        <v>52991</v>
      </c>
      <c r="F665" t="s">
        <v>10</v>
      </c>
    </row>
    <row r="666" spans="1:6" x14ac:dyDescent="0.2">
      <c r="A666">
        <v>2021</v>
      </c>
      <c r="B666" t="s">
        <v>59</v>
      </c>
      <c r="C666" t="s">
        <v>49</v>
      </c>
      <c r="D666">
        <v>150310</v>
      </c>
      <c r="E666">
        <v>60323</v>
      </c>
      <c r="F666" t="s">
        <v>10</v>
      </c>
    </row>
    <row r="667" spans="1:6" x14ac:dyDescent="0.2">
      <c r="A667">
        <v>2021</v>
      </c>
      <c r="B667" t="s">
        <v>59</v>
      </c>
      <c r="C667" t="s">
        <v>50</v>
      </c>
      <c r="D667">
        <v>20066</v>
      </c>
      <c r="E667">
        <v>51785</v>
      </c>
      <c r="F667" t="s">
        <v>10</v>
      </c>
    </row>
    <row r="668" spans="1:6" x14ac:dyDescent="0.2">
      <c r="A668">
        <v>2021</v>
      </c>
      <c r="B668" t="s">
        <v>59</v>
      </c>
      <c r="C668" t="s">
        <v>51</v>
      </c>
      <c r="D668">
        <v>5040</v>
      </c>
      <c r="E668">
        <v>47456</v>
      </c>
      <c r="F668" t="s">
        <v>8</v>
      </c>
    </row>
    <row r="669" spans="1:6" x14ac:dyDescent="0.2">
      <c r="A669">
        <v>2021</v>
      </c>
      <c r="B669" t="s">
        <v>59</v>
      </c>
      <c r="C669" t="s">
        <v>52</v>
      </c>
      <c r="D669">
        <v>42839</v>
      </c>
      <c r="E669">
        <v>51486</v>
      </c>
      <c r="F669" t="s">
        <v>8</v>
      </c>
    </row>
    <row r="670" spans="1:6" x14ac:dyDescent="0.2">
      <c r="A670">
        <v>2021</v>
      </c>
      <c r="B670" t="s">
        <v>59</v>
      </c>
      <c r="C670" t="s">
        <v>53</v>
      </c>
      <c r="D670">
        <v>38692</v>
      </c>
      <c r="E670">
        <v>73312</v>
      </c>
      <c r="F670" t="s">
        <v>10</v>
      </c>
    </row>
    <row r="671" spans="1:6" x14ac:dyDescent="0.2">
      <c r="A671">
        <v>2021</v>
      </c>
      <c r="B671" t="s">
        <v>59</v>
      </c>
      <c r="C671" t="s">
        <v>54</v>
      </c>
      <c r="D671">
        <v>10709</v>
      </c>
      <c r="E671">
        <v>46148</v>
      </c>
      <c r="F671" t="s">
        <v>8</v>
      </c>
    </row>
    <row r="672" spans="1:6" x14ac:dyDescent="0.2">
      <c r="A672">
        <v>2021</v>
      </c>
      <c r="B672" t="s">
        <v>59</v>
      </c>
      <c r="C672" t="s">
        <v>55</v>
      </c>
      <c r="D672">
        <v>36253</v>
      </c>
      <c r="E672">
        <v>48647</v>
      </c>
      <c r="F672" t="s">
        <v>8</v>
      </c>
    </row>
    <row r="673" spans="1:6" x14ac:dyDescent="0.2">
      <c r="A673">
        <v>2021</v>
      </c>
      <c r="B673" t="s">
        <v>59</v>
      </c>
      <c r="C673" t="s">
        <v>56</v>
      </c>
      <c r="D673">
        <v>4819</v>
      </c>
      <c r="E673">
        <v>50408</v>
      </c>
      <c r="F673" t="s">
        <v>10</v>
      </c>
    </row>
    <row r="674" spans="1:6" x14ac:dyDescent="0.2">
      <c r="A674">
        <v>2021</v>
      </c>
      <c r="B674" t="s">
        <v>60</v>
      </c>
      <c r="C674" t="s">
        <v>7</v>
      </c>
      <c r="D674">
        <v>2309</v>
      </c>
      <c r="E674">
        <v>68845</v>
      </c>
      <c r="F674" t="s">
        <v>10</v>
      </c>
    </row>
    <row r="675" spans="1:6" x14ac:dyDescent="0.2">
      <c r="A675">
        <v>2021</v>
      </c>
      <c r="B675" t="s">
        <v>60</v>
      </c>
      <c r="C675" t="s">
        <v>9</v>
      </c>
      <c r="D675">
        <v>3691</v>
      </c>
      <c r="E675">
        <v>83822</v>
      </c>
      <c r="F675" t="s">
        <v>8</v>
      </c>
    </row>
    <row r="676" spans="1:6" x14ac:dyDescent="0.2">
      <c r="A676">
        <v>2021</v>
      </c>
      <c r="B676" t="s">
        <v>60</v>
      </c>
      <c r="C676" t="s">
        <v>11</v>
      </c>
      <c r="D676">
        <v>1303</v>
      </c>
      <c r="E676">
        <v>63981</v>
      </c>
      <c r="F676" t="s">
        <v>8</v>
      </c>
    </row>
    <row r="677" spans="1:6" x14ac:dyDescent="0.2">
      <c r="A677">
        <v>2021</v>
      </c>
      <c r="B677" t="s">
        <v>60</v>
      </c>
      <c r="C677" t="s">
        <v>12</v>
      </c>
      <c r="D677">
        <v>28529</v>
      </c>
      <c r="E677">
        <v>197278</v>
      </c>
      <c r="F677" t="s">
        <v>10</v>
      </c>
    </row>
    <row r="678" spans="1:6" x14ac:dyDescent="0.2">
      <c r="A678">
        <v>2021</v>
      </c>
      <c r="B678" t="s">
        <v>60</v>
      </c>
      <c r="C678" t="s">
        <v>13</v>
      </c>
      <c r="D678">
        <v>4330</v>
      </c>
      <c r="E678">
        <v>115380</v>
      </c>
      <c r="F678" t="s">
        <v>8</v>
      </c>
    </row>
    <row r="679" spans="1:6" x14ac:dyDescent="0.2">
      <c r="A679">
        <v>2021</v>
      </c>
      <c r="B679" t="s">
        <v>60</v>
      </c>
      <c r="C679" t="s">
        <v>14</v>
      </c>
      <c r="D679">
        <v>2551</v>
      </c>
      <c r="E679">
        <v>126406</v>
      </c>
      <c r="F679" t="s">
        <v>10</v>
      </c>
    </row>
    <row r="680" spans="1:6" x14ac:dyDescent="0.2">
      <c r="A680">
        <v>2021</v>
      </c>
      <c r="B680" t="s">
        <v>60</v>
      </c>
      <c r="C680" t="s">
        <v>15</v>
      </c>
      <c r="D680">
        <v>497</v>
      </c>
      <c r="E680">
        <v>76031</v>
      </c>
      <c r="F680" t="s">
        <v>8</v>
      </c>
    </row>
    <row r="681" spans="1:6" x14ac:dyDescent="0.2">
      <c r="A681">
        <v>2021</v>
      </c>
      <c r="B681" t="s">
        <v>60</v>
      </c>
      <c r="C681" t="s">
        <v>16</v>
      </c>
      <c r="D681">
        <v>11744</v>
      </c>
      <c r="E681">
        <v>92153</v>
      </c>
      <c r="F681" t="s">
        <v>8</v>
      </c>
    </row>
    <row r="682" spans="1:6" x14ac:dyDescent="0.2">
      <c r="A682">
        <v>2021</v>
      </c>
      <c r="B682" t="s">
        <v>60</v>
      </c>
      <c r="C682" t="s">
        <v>17</v>
      </c>
      <c r="D682">
        <v>5380</v>
      </c>
      <c r="E682">
        <v>106462</v>
      </c>
      <c r="F682" t="s">
        <v>10</v>
      </c>
    </row>
    <row r="683" spans="1:6" x14ac:dyDescent="0.2">
      <c r="A683">
        <v>2021</v>
      </c>
      <c r="B683" t="s">
        <v>60</v>
      </c>
      <c r="C683" t="s">
        <v>18</v>
      </c>
      <c r="D683">
        <v>1231</v>
      </c>
      <c r="E683">
        <v>62211</v>
      </c>
      <c r="F683" t="s">
        <v>10</v>
      </c>
    </row>
    <row r="684" spans="1:6" x14ac:dyDescent="0.2">
      <c r="A684">
        <v>2021</v>
      </c>
      <c r="B684" t="s">
        <v>60</v>
      </c>
      <c r="C684" t="s">
        <v>19</v>
      </c>
      <c r="D684">
        <v>6998</v>
      </c>
      <c r="E684">
        <v>102732</v>
      </c>
      <c r="F684" t="s">
        <v>8</v>
      </c>
    </row>
    <row r="685" spans="1:6" x14ac:dyDescent="0.2">
      <c r="A685">
        <v>2021</v>
      </c>
      <c r="B685" t="s">
        <v>60</v>
      </c>
      <c r="C685" t="s">
        <v>20</v>
      </c>
      <c r="D685">
        <v>2278</v>
      </c>
      <c r="E685">
        <v>68444</v>
      </c>
      <c r="F685" t="s">
        <v>8</v>
      </c>
    </row>
    <row r="686" spans="1:6" x14ac:dyDescent="0.2">
      <c r="A686">
        <v>2021</v>
      </c>
      <c r="B686" t="s">
        <v>60</v>
      </c>
      <c r="C686" t="s">
        <v>21</v>
      </c>
      <c r="D686">
        <v>1778</v>
      </c>
      <c r="E686">
        <v>66664</v>
      </c>
      <c r="F686" t="s">
        <v>10</v>
      </c>
    </row>
    <row r="687" spans="1:6" x14ac:dyDescent="0.2">
      <c r="A687">
        <v>2021</v>
      </c>
      <c r="B687" t="s">
        <v>60</v>
      </c>
      <c r="C687" t="s">
        <v>22</v>
      </c>
      <c r="D687">
        <v>1386</v>
      </c>
      <c r="E687">
        <v>72434</v>
      </c>
      <c r="F687" t="s">
        <v>10</v>
      </c>
    </row>
    <row r="688" spans="1:6" x14ac:dyDescent="0.2">
      <c r="A688">
        <v>2021</v>
      </c>
      <c r="B688" t="s">
        <v>60</v>
      </c>
      <c r="C688" t="s">
        <v>23</v>
      </c>
      <c r="D688">
        <v>1924</v>
      </c>
      <c r="E688">
        <v>64590</v>
      </c>
      <c r="F688" t="s">
        <v>10</v>
      </c>
    </row>
    <row r="689" spans="1:6" x14ac:dyDescent="0.2">
      <c r="A689">
        <v>2021</v>
      </c>
      <c r="B689" t="s">
        <v>60</v>
      </c>
      <c r="C689" t="s">
        <v>24</v>
      </c>
      <c r="D689">
        <v>1801</v>
      </c>
      <c r="E689">
        <v>66638</v>
      </c>
      <c r="F689" t="s">
        <v>10</v>
      </c>
    </row>
    <row r="690" spans="1:6" x14ac:dyDescent="0.2">
      <c r="A690">
        <v>2021</v>
      </c>
      <c r="B690" t="s">
        <v>60</v>
      </c>
      <c r="C690" t="s">
        <v>25</v>
      </c>
      <c r="D690">
        <v>869</v>
      </c>
      <c r="E690">
        <v>63442</v>
      </c>
      <c r="F690" t="s">
        <v>10</v>
      </c>
    </row>
    <row r="691" spans="1:6" x14ac:dyDescent="0.2">
      <c r="A691">
        <v>2021</v>
      </c>
      <c r="B691" t="s">
        <v>60</v>
      </c>
      <c r="C691" t="s">
        <v>26</v>
      </c>
      <c r="D691">
        <v>2846</v>
      </c>
      <c r="E691">
        <v>104834</v>
      </c>
      <c r="F691" t="s">
        <v>8</v>
      </c>
    </row>
    <row r="692" spans="1:6" x14ac:dyDescent="0.2">
      <c r="A692">
        <v>2021</v>
      </c>
      <c r="B692" t="s">
        <v>60</v>
      </c>
      <c r="C692" t="s">
        <v>27</v>
      </c>
      <c r="D692">
        <v>5717</v>
      </c>
      <c r="E692">
        <v>134022</v>
      </c>
      <c r="F692" t="s">
        <v>8</v>
      </c>
    </row>
    <row r="693" spans="1:6" x14ac:dyDescent="0.2">
      <c r="A693">
        <v>2021</v>
      </c>
      <c r="B693" t="s">
        <v>60</v>
      </c>
      <c r="C693" t="s">
        <v>28</v>
      </c>
      <c r="D693">
        <v>7146</v>
      </c>
      <c r="E693">
        <v>83504</v>
      </c>
      <c r="F693" t="s">
        <v>10</v>
      </c>
    </row>
    <row r="694" spans="1:6" x14ac:dyDescent="0.2">
      <c r="A694">
        <v>2021</v>
      </c>
      <c r="B694" t="s">
        <v>60</v>
      </c>
      <c r="C694" t="s">
        <v>29</v>
      </c>
      <c r="D694">
        <v>4133</v>
      </c>
      <c r="E694">
        <v>89846</v>
      </c>
      <c r="F694" t="s">
        <v>8</v>
      </c>
    </row>
    <row r="695" spans="1:6" x14ac:dyDescent="0.2">
      <c r="A695">
        <v>2021</v>
      </c>
      <c r="B695" t="s">
        <v>60</v>
      </c>
      <c r="C695" t="s">
        <v>30</v>
      </c>
      <c r="D695">
        <v>944</v>
      </c>
      <c r="E695">
        <v>55438</v>
      </c>
      <c r="F695" t="s">
        <v>8</v>
      </c>
    </row>
    <row r="696" spans="1:6" x14ac:dyDescent="0.2">
      <c r="A696">
        <v>2021</v>
      </c>
      <c r="B696" t="s">
        <v>60</v>
      </c>
      <c r="C696" t="s">
        <v>31</v>
      </c>
      <c r="D696">
        <v>3310</v>
      </c>
      <c r="E696">
        <v>91960</v>
      </c>
      <c r="F696" t="s">
        <v>10</v>
      </c>
    </row>
    <row r="697" spans="1:6" x14ac:dyDescent="0.2">
      <c r="A697">
        <v>2021</v>
      </c>
      <c r="B697" t="s">
        <v>60</v>
      </c>
      <c r="C697" t="s">
        <v>32</v>
      </c>
      <c r="D697">
        <v>799</v>
      </c>
      <c r="E697">
        <v>62592</v>
      </c>
      <c r="F697" t="s">
        <v>10</v>
      </c>
    </row>
    <row r="698" spans="1:6" x14ac:dyDescent="0.2">
      <c r="A698">
        <v>2021</v>
      </c>
      <c r="B698" t="s">
        <v>60</v>
      </c>
      <c r="C698" t="s">
        <v>33</v>
      </c>
      <c r="D698">
        <v>1015</v>
      </c>
      <c r="E698">
        <v>72732</v>
      </c>
      <c r="F698" t="s">
        <v>8</v>
      </c>
    </row>
    <row r="699" spans="1:6" x14ac:dyDescent="0.2">
      <c r="A699">
        <v>2021</v>
      </c>
      <c r="B699" t="s">
        <v>60</v>
      </c>
      <c r="C699" t="s">
        <v>34</v>
      </c>
      <c r="D699">
        <v>1664</v>
      </c>
      <c r="E699">
        <v>79213</v>
      </c>
      <c r="F699" t="s">
        <v>8</v>
      </c>
    </row>
    <row r="700" spans="1:6" x14ac:dyDescent="0.2">
      <c r="A700">
        <v>2021</v>
      </c>
      <c r="B700" t="s">
        <v>60</v>
      </c>
      <c r="C700" t="s">
        <v>35</v>
      </c>
      <c r="D700">
        <v>1037</v>
      </c>
      <c r="E700">
        <v>103212</v>
      </c>
      <c r="F700" t="s">
        <v>10</v>
      </c>
    </row>
    <row r="701" spans="1:6" x14ac:dyDescent="0.2">
      <c r="A701">
        <v>2021</v>
      </c>
      <c r="B701" t="s">
        <v>60</v>
      </c>
      <c r="C701" t="s">
        <v>36</v>
      </c>
      <c r="D701">
        <v>3724</v>
      </c>
      <c r="E701">
        <v>123433</v>
      </c>
      <c r="F701" t="s">
        <v>8</v>
      </c>
    </row>
    <row r="702" spans="1:6" x14ac:dyDescent="0.2">
      <c r="A702">
        <v>2021</v>
      </c>
      <c r="B702" t="s">
        <v>60</v>
      </c>
      <c r="C702" t="s">
        <v>37</v>
      </c>
      <c r="D702">
        <v>1074</v>
      </c>
      <c r="E702">
        <v>63554</v>
      </c>
      <c r="F702" t="s">
        <v>10</v>
      </c>
    </row>
    <row r="703" spans="1:6" x14ac:dyDescent="0.2">
      <c r="A703">
        <v>2021</v>
      </c>
      <c r="B703" t="s">
        <v>60</v>
      </c>
      <c r="C703" t="s">
        <v>38</v>
      </c>
      <c r="D703">
        <v>12812</v>
      </c>
      <c r="E703">
        <v>141959</v>
      </c>
      <c r="F703" t="s">
        <v>8</v>
      </c>
    </row>
    <row r="704" spans="1:6" x14ac:dyDescent="0.2">
      <c r="A704">
        <v>2021</v>
      </c>
      <c r="B704" t="s">
        <v>60</v>
      </c>
      <c r="C704" t="s">
        <v>39</v>
      </c>
      <c r="D704">
        <v>5669</v>
      </c>
      <c r="E704">
        <v>93039</v>
      </c>
      <c r="F704" t="s">
        <v>8</v>
      </c>
    </row>
    <row r="705" spans="1:6" x14ac:dyDescent="0.2">
      <c r="A705">
        <v>2021</v>
      </c>
      <c r="B705" t="s">
        <v>60</v>
      </c>
      <c r="C705" t="s">
        <v>40</v>
      </c>
      <c r="D705">
        <v>402</v>
      </c>
      <c r="E705">
        <v>77543</v>
      </c>
      <c r="F705" t="s">
        <v>10</v>
      </c>
    </row>
    <row r="706" spans="1:6" x14ac:dyDescent="0.2">
      <c r="A706">
        <v>2021</v>
      </c>
      <c r="B706" t="s">
        <v>60</v>
      </c>
      <c r="C706" t="s">
        <v>41</v>
      </c>
      <c r="D706">
        <v>4915</v>
      </c>
      <c r="E706">
        <v>78613</v>
      </c>
      <c r="F706" t="s">
        <v>10</v>
      </c>
    </row>
    <row r="707" spans="1:6" x14ac:dyDescent="0.2">
      <c r="A707">
        <v>2021</v>
      </c>
      <c r="B707" t="s">
        <v>60</v>
      </c>
      <c r="C707" t="s">
        <v>42</v>
      </c>
      <c r="D707">
        <v>1550</v>
      </c>
      <c r="E707">
        <v>66407</v>
      </c>
      <c r="F707" t="s">
        <v>8</v>
      </c>
    </row>
    <row r="708" spans="1:6" x14ac:dyDescent="0.2">
      <c r="A708">
        <v>2021</v>
      </c>
      <c r="B708" t="s">
        <v>60</v>
      </c>
      <c r="C708" t="s">
        <v>43</v>
      </c>
      <c r="D708">
        <v>4135</v>
      </c>
      <c r="E708">
        <v>95633</v>
      </c>
      <c r="F708" t="s">
        <v>8</v>
      </c>
    </row>
    <row r="709" spans="1:6" x14ac:dyDescent="0.2">
      <c r="A709">
        <v>2021</v>
      </c>
      <c r="B709" t="s">
        <v>60</v>
      </c>
      <c r="C709" t="s">
        <v>44</v>
      </c>
      <c r="D709">
        <v>5348</v>
      </c>
      <c r="E709">
        <v>100900</v>
      </c>
      <c r="F709" t="s">
        <v>10</v>
      </c>
    </row>
    <row r="710" spans="1:6" x14ac:dyDescent="0.2">
      <c r="A710">
        <v>2021</v>
      </c>
      <c r="B710" t="s">
        <v>60</v>
      </c>
      <c r="C710" t="s">
        <v>45</v>
      </c>
      <c r="D710">
        <v>714</v>
      </c>
      <c r="E710">
        <v>82409</v>
      </c>
      <c r="F710" t="s">
        <v>10</v>
      </c>
    </row>
    <row r="711" spans="1:6" x14ac:dyDescent="0.2">
      <c r="A711">
        <v>2021</v>
      </c>
      <c r="B711" t="s">
        <v>60</v>
      </c>
      <c r="C711" t="s">
        <v>46</v>
      </c>
      <c r="D711">
        <v>2883</v>
      </c>
      <c r="E711">
        <v>72032</v>
      </c>
      <c r="F711" t="s">
        <v>10</v>
      </c>
    </row>
    <row r="712" spans="1:6" x14ac:dyDescent="0.2">
      <c r="A712">
        <v>2021</v>
      </c>
      <c r="B712" t="s">
        <v>60</v>
      </c>
      <c r="C712" t="s">
        <v>47</v>
      </c>
      <c r="D712">
        <v>589</v>
      </c>
      <c r="E712">
        <v>57535</v>
      </c>
      <c r="F712" t="s">
        <v>10</v>
      </c>
    </row>
    <row r="713" spans="1:6" x14ac:dyDescent="0.2">
      <c r="A713">
        <v>2021</v>
      </c>
      <c r="B713" t="s">
        <v>60</v>
      </c>
      <c r="C713" t="s">
        <v>48</v>
      </c>
      <c r="D713">
        <v>3981</v>
      </c>
      <c r="E713">
        <v>81375</v>
      </c>
      <c r="F713" t="s">
        <v>10</v>
      </c>
    </row>
    <row r="714" spans="1:6" x14ac:dyDescent="0.2">
      <c r="A714">
        <v>2021</v>
      </c>
      <c r="B714" t="s">
        <v>60</v>
      </c>
      <c r="C714" t="s">
        <v>49</v>
      </c>
      <c r="D714">
        <v>10627</v>
      </c>
      <c r="E714">
        <v>96857</v>
      </c>
      <c r="F714" t="s">
        <v>8</v>
      </c>
    </row>
    <row r="715" spans="1:6" x14ac:dyDescent="0.2">
      <c r="A715">
        <v>2021</v>
      </c>
      <c r="B715" t="s">
        <v>60</v>
      </c>
      <c r="C715" t="s">
        <v>50</v>
      </c>
      <c r="D715">
        <v>2776</v>
      </c>
      <c r="E715">
        <v>90735</v>
      </c>
      <c r="F715" t="s">
        <v>8</v>
      </c>
    </row>
    <row r="716" spans="1:6" x14ac:dyDescent="0.2">
      <c r="A716">
        <v>2021</v>
      </c>
      <c r="B716" t="s">
        <v>60</v>
      </c>
      <c r="C716" t="s">
        <v>51</v>
      </c>
      <c r="D716">
        <v>527</v>
      </c>
      <c r="E716">
        <v>68861</v>
      </c>
      <c r="F716" t="s">
        <v>10</v>
      </c>
    </row>
    <row r="717" spans="1:6" x14ac:dyDescent="0.2">
      <c r="A717">
        <v>2021</v>
      </c>
      <c r="B717" t="s">
        <v>60</v>
      </c>
      <c r="C717" t="s">
        <v>52</v>
      </c>
      <c r="D717">
        <v>4600</v>
      </c>
      <c r="E717">
        <v>113966</v>
      </c>
      <c r="F717" t="s">
        <v>8</v>
      </c>
    </row>
    <row r="718" spans="1:6" x14ac:dyDescent="0.2">
      <c r="A718">
        <v>2021</v>
      </c>
      <c r="B718" t="s">
        <v>60</v>
      </c>
      <c r="C718" t="s">
        <v>53</v>
      </c>
      <c r="D718">
        <v>5007</v>
      </c>
      <c r="E718">
        <v>213135</v>
      </c>
      <c r="F718" t="s">
        <v>8</v>
      </c>
    </row>
    <row r="719" spans="1:6" x14ac:dyDescent="0.2">
      <c r="A719">
        <v>2021</v>
      </c>
      <c r="B719" t="s">
        <v>60</v>
      </c>
      <c r="C719" t="s">
        <v>54</v>
      </c>
      <c r="D719">
        <v>818</v>
      </c>
      <c r="E719">
        <v>59281</v>
      </c>
      <c r="F719" t="s">
        <v>10</v>
      </c>
    </row>
    <row r="720" spans="1:6" x14ac:dyDescent="0.2">
      <c r="A720">
        <v>2021</v>
      </c>
      <c r="B720" t="s">
        <v>60</v>
      </c>
      <c r="C720" t="s">
        <v>55</v>
      </c>
      <c r="D720">
        <v>2335</v>
      </c>
      <c r="E720">
        <v>88512</v>
      </c>
      <c r="F720" t="s">
        <v>10</v>
      </c>
    </row>
    <row r="721" spans="1:6" x14ac:dyDescent="0.2">
      <c r="A721">
        <v>2021</v>
      </c>
      <c r="B721" t="s">
        <v>60</v>
      </c>
      <c r="C721" t="s">
        <v>56</v>
      </c>
      <c r="D721">
        <v>417</v>
      </c>
      <c r="E721">
        <v>55035</v>
      </c>
      <c r="F721" t="s">
        <v>8</v>
      </c>
    </row>
    <row r="722" spans="1:6" x14ac:dyDescent="0.2">
      <c r="A722">
        <v>2021</v>
      </c>
      <c r="B722" t="s">
        <v>61</v>
      </c>
      <c r="C722" t="s">
        <v>7</v>
      </c>
      <c r="D722">
        <v>13590</v>
      </c>
      <c r="E722">
        <v>77076</v>
      </c>
      <c r="F722" t="s">
        <v>8</v>
      </c>
    </row>
    <row r="723" spans="1:6" x14ac:dyDescent="0.2">
      <c r="A723">
        <v>2021</v>
      </c>
      <c r="B723" t="s">
        <v>61</v>
      </c>
      <c r="C723" t="s">
        <v>9</v>
      </c>
      <c r="D723">
        <v>19357</v>
      </c>
      <c r="E723">
        <v>80627</v>
      </c>
      <c r="F723" t="s">
        <v>10</v>
      </c>
    </row>
    <row r="724" spans="1:6" x14ac:dyDescent="0.2">
      <c r="A724">
        <v>2021</v>
      </c>
      <c r="B724" t="s">
        <v>61</v>
      </c>
      <c r="C724" t="s">
        <v>11</v>
      </c>
      <c r="D724">
        <v>8591</v>
      </c>
      <c r="E724">
        <v>66198</v>
      </c>
      <c r="F724" t="s">
        <v>8</v>
      </c>
    </row>
    <row r="725" spans="1:6" x14ac:dyDescent="0.2">
      <c r="A725">
        <v>2021</v>
      </c>
      <c r="B725" t="s">
        <v>61</v>
      </c>
      <c r="C725" t="s">
        <v>12</v>
      </c>
      <c r="D725">
        <v>109980</v>
      </c>
      <c r="E725">
        <v>118757</v>
      </c>
      <c r="F725" t="s">
        <v>10</v>
      </c>
    </row>
    <row r="726" spans="1:6" x14ac:dyDescent="0.2">
      <c r="A726">
        <v>2021</v>
      </c>
      <c r="B726" t="s">
        <v>61</v>
      </c>
      <c r="C726" t="s">
        <v>13</v>
      </c>
      <c r="D726">
        <v>24028</v>
      </c>
      <c r="E726">
        <v>94613</v>
      </c>
      <c r="F726" t="s">
        <v>8</v>
      </c>
    </row>
    <row r="727" spans="1:6" x14ac:dyDescent="0.2">
      <c r="A727">
        <v>2021</v>
      </c>
      <c r="B727" t="s">
        <v>61</v>
      </c>
      <c r="C727" t="s">
        <v>14</v>
      </c>
      <c r="D727">
        <v>11028</v>
      </c>
      <c r="E727">
        <v>163629</v>
      </c>
      <c r="F727" t="s">
        <v>8</v>
      </c>
    </row>
    <row r="728" spans="1:6" x14ac:dyDescent="0.2">
      <c r="A728">
        <v>2021</v>
      </c>
      <c r="B728" t="s">
        <v>61</v>
      </c>
      <c r="C728" t="s">
        <v>15</v>
      </c>
      <c r="D728">
        <v>2907</v>
      </c>
      <c r="E728">
        <v>103426</v>
      </c>
      <c r="F728" t="s">
        <v>10</v>
      </c>
    </row>
    <row r="729" spans="1:6" x14ac:dyDescent="0.2">
      <c r="A729">
        <v>2021</v>
      </c>
      <c r="B729" t="s">
        <v>61</v>
      </c>
      <c r="C729" t="s">
        <v>16</v>
      </c>
      <c r="D729">
        <v>76648</v>
      </c>
      <c r="E729">
        <v>83025</v>
      </c>
      <c r="F729" t="s">
        <v>10</v>
      </c>
    </row>
    <row r="730" spans="1:6" x14ac:dyDescent="0.2">
      <c r="A730">
        <v>2021</v>
      </c>
      <c r="B730" t="s">
        <v>61</v>
      </c>
      <c r="C730" t="s">
        <v>17</v>
      </c>
      <c r="D730">
        <v>26961</v>
      </c>
      <c r="E730">
        <v>92701</v>
      </c>
      <c r="F730" t="s">
        <v>8</v>
      </c>
    </row>
    <row r="731" spans="1:6" x14ac:dyDescent="0.2">
      <c r="A731">
        <v>2021</v>
      </c>
      <c r="B731" t="s">
        <v>61</v>
      </c>
      <c r="C731" t="s">
        <v>18</v>
      </c>
      <c r="D731">
        <v>5859</v>
      </c>
      <c r="E731">
        <v>65504</v>
      </c>
      <c r="F731" t="s">
        <v>8</v>
      </c>
    </row>
    <row r="732" spans="1:6" x14ac:dyDescent="0.2">
      <c r="A732">
        <v>2021</v>
      </c>
      <c r="B732" t="s">
        <v>61</v>
      </c>
      <c r="C732" t="s">
        <v>19</v>
      </c>
      <c r="D732">
        <v>32792</v>
      </c>
      <c r="E732">
        <v>119091</v>
      </c>
      <c r="F732" t="s">
        <v>10</v>
      </c>
    </row>
    <row r="733" spans="1:6" x14ac:dyDescent="0.2">
      <c r="A733">
        <v>2021</v>
      </c>
      <c r="B733" t="s">
        <v>61</v>
      </c>
      <c r="C733" t="s">
        <v>20</v>
      </c>
      <c r="D733">
        <v>16940</v>
      </c>
      <c r="E733">
        <v>73469</v>
      </c>
      <c r="F733" t="s">
        <v>10</v>
      </c>
    </row>
    <row r="734" spans="1:6" x14ac:dyDescent="0.2">
      <c r="A734">
        <v>2021</v>
      </c>
      <c r="B734" t="s">
        <v>61</v>
      </c>
      <c r="C734" t="s">
        <v>21</v>
      </c>
      <c r="D734">
        <v>10414</v>
      </c>
      <c r="E734">
        <v>82212</v>
      </c>
      <c r="F734" t="s">
        <v>10</v>
      </c>
    </row>
    <row r="735" spans="1:6" x14ac:dyDescent="0.2">
      <c r="A735">
        <v>2021</v>
      </c>
      <c r="B735" t="s">
        <v>61</v>
      </c>
      <c r="C735" t="s">
        <v>22</v>
      </c>
      <c r="D735">
        <v>8744</v>
      </c>
      <c r="E735">
        <v>74950</v>
      </c>
      <c r="F735" t="s">
        <v>10</v>
      </c>
    </row>
    <row r="736" spans="1:6" x14ac:dyDescent="0.2">
      <c r="A736">
        <v>2021</v>
      </c>
      <c r="B736" t="s">
        <v>61</v>
      </c>
      <c r="C736" t="s">
        <v>23</v>
      </c>
      <c r="D736">
        <v>11201</v>
      </c>
      <c r="E736">
        <v>75885</v>
      </c>
      <c r="F736" t="s">
        <v>10</v>
      </c>
    </row>
    <row r="737" spans="1:6" x14ac:dyDescent="0.2">
      <c r="A737">
        <v>2021</v>
      </c>
      <c r="B737" t="s">
        <v>61</v>
      </c>
      <c r="C737" t="s">
        <v>24</v>
      </c>
      <c r="D737">
        <v>13852</v>
      </c>
      <c r="E737">
        <v>69590</v>
      </c>
      <c r="F737" t="s">
        <v>8</v>
      </c>
    </row>
    <row r="738" spans="1:6" x14ac:dyDescent="0.2">
      <c r="A738">
        <v>2021</v>
      </c>
      <c r="B738" t="s">
        <v>61</v>
      </c>
      <c r="C738" t="s">
        <v>25</v>
      </c>
      <c r="D738">
        <v>3854</v>
      </c>
      <c r="E738">
        <v>76030</v>
      </c>
      <c r="F738" t="s">
        <v>8</v>
      </c>
    </row>
    <row r="739" spans="1:6" x14ac:dyDescent="0.2">
      <c r="A739">
        <v>2021</v>
      </c>
      <c r="B739" t="s">
        <v>61</v>
      </c>
      <c r="C739" t="s">
        <v>26</v>
      </c>
      <c r="D739">
        <v>15512</v>
      </c>
      <c r="E739">
        <v>104024</v>
      </c>
      <c r="F739" t="s">
        <v>10</v>
      </c>
    </row>
    <row r="740" spans="1:6" x14ac:dyDescent="0.2">
      <c r="A740">
        <v>2021</v>
      </c>
      <c r="B740" t="s">
        <v>61</v>
      </c>
      <c r="C740" t="s">
        <v>27</v>
      </c>
      <c r="D740">
        <v>17883</v>
      </c>
      <c r="E740">
        <v>153565</v>
      </c>
      <c r="F740" t="s">
        <v>8</v>
      </c>
    </row>
    <row r="741" spans="1:6" x14ac:dyDescent="0.2">
      <c r="A741">
        <v>2021</v>
      </c>
      <c r="B741" t="s">
        <v>61</v>
      </c>
      <c r="C741" t="s">
        <v>28</v>
      </c>
      <c r="D741">
        <v>19641</v>
      </c>
      <c r="E741">
        <v>79691</v>
      </c>
      <c r="F741" t="s">
        <v>8</v>
      </c>
    </row>
    <row r="742" spans="1:6" x14ac:dyDescent="0.2">
      <c r="A742">
        <v>2021</v>
      </c>
      <c r="B742" t="s">
        <v>61</v>
      </c>
      <c r="C742" t="s">
        <v>29</v>
      </c>
      <c r="D742">
        <v>15855</v>
      </c>
      <c r="E742">
        <v>103673</v>
      </c>
      <c r="F742" t="s">
        <v>10</v>
      </c>
    </row>
    <row r="743" spans="1:6" x14ac:dyDescent="0.2">
      <c r="A743">
        <v>2021</v>
      </c>
      <c r="B743" t="s">
        <v>61</v>
      </c>
      <c r="C743" t="s">
        <v>30</v>
      </c>
      <c r="D743">
        <v>7944</v>
      </c>
      <c r="E743">
        <v>60672</v>
      </c>
      <c r="F743" t="s">
        <v>10</v>
      </c>
    </row>
    <row r="744" spans="1:6" x14ac:dyDescent="0.2">
      <c r="A744">
        <v>2021</v>
      </c>
      <c r="B744" t="s">
        <v>61</v>
      </c>
      <c r="C744" t="s">
        <v>31</v>
      </c>
      <c r="D744">
        <v>17951</v>
      </c>
      <c r="E744">
        <v>81387</v>
      </c>
      <c r="F744" t="s">
        <v>8</v>
      </c>
    </row>
    <row r="745" spans="1:6" x14ac:dyDescent="0.2">
      <c r="A745">
        <v>2021</v>
      </c>
      <c r="B745" t="s">
        <v>61</v>
      </c>
      <c r="C745" t="s">
        <v>32</v>
      </c>
      <c r="D745">
        <v>4314</v>
      </c>
      <c r="E745">
        <v>66907</v>
      </c>
      <c r="F745" t="s">
        <v>8</v>
      </c>
    </row>
    <row r="746" spans="1:6" x14ac:dyDescent="0.2">
      <c r="A746">
        <v>2021</v>
      </c>
      <c r="B746" t="s">
        <v>61</v>
      </c>
      <c r="C746" t="s">
        <v>33</v>
      </c>
      <c r="D746">
        <v>6842</v>
      </c>
      <c r="E746">
        <v>75072</v>
      </c>
      <c r="F746" t="s">
        <v>10</v>
      </c>
    </row>
    <row r="747" spans="1:6" x14ac:dyDescent="0.2">
      <c r="A747">
        <v>2021</v>
      </c>
      <c r="B747" t="s">
        <v>61</v>
      </c>
      <c r="C747" t="s">
        <v>34</v>
      </c>
      <c r="D747">
        <v>9324</v>
      </c>
      <c r="E747">
        <v>76204</v>
      </c>
      <c r="F747" t="s">
        <v>8</v>
      </c>
    </row>
    <row r="748" spans="1:6" x14ac:dyDescent="0.2">
      <c r="A748">
        <v>2021</v>
      </c>
      <c r="B748" t="s">
        <v>61</v>
      </c>
      <c r="C748" t="s">
        <v>35</v>
      </c>
      <c r="D748">
        <v>3881</v>
      </c>
      <c r="E748">
        <v>106104</v>
      </c>
      <c r="F748" t="s">
        <v>10</v>
      </c>
    </row>
    <row r="749" spans="1:6" x14ac:dyDescent="0.2">
      <c r="A749">
        <v>2021</v>
      </c>
      <c r="B749" t="s">
        <v>61</v>
      </c>
      <c r="C749" t="s">
        <v>36</v>
      </c>
      <c r="D749">
        <v>20037</v>
      </c>
      <c r="E749">
        <v>123277</v>
      </c>
      <c r="F749" t="s">
        <v>8</v>
      </c>
    </row>
    <row r="750" spans="1:6" x14ac:dyDescent="0.2">
      <c r="A750">
        <v>2021</v>
      </c>
      <c r="B750" t="s">
        <v>61</v>
      </c>
      <c r="C750" t="s">
        <v>37</v>
      </c>
      <c r="D750">
        <v>5460</v>
      </c>
      <c r="E750">
        <v>63768</v>
      </c>
      <c r="F750" t="s">
        <v>8</v>
      </c>
    </row>
    <row r="751" spans="1:6" x14ac:dyDescent="0.2">
      <c r="A751">
        <v>2021</v>
      </c>
      <c r="B751" t="s">
        <v>61</v>
      </c>
      <c r="C751" t="s">
        <v>38</v>
      </c>
      <c r="D751">
        <v>63310</v>
      </c>
      <c r="E751">
        <v>197494</v>
      </c>
      <c r="F751" t="s">
        <v>10</v>
      </c>
    </row>
    <row r="752" spans="1:6" x14ac:dyDescent="0.2">
      <c r="A752">
        <v>2021</v>
      </c>
      <c r="B752" t="s">
        <v>61</v>
      </c>
      <c r="C752" t="s">
        <v>39</v>
      </c>
      <c r="D752">
        <v>28672</v>
      </c>
      <c r="E752">
        <v>95886</v>
      </c>
      <c r="F752" t="s">
        <v>10</v>
      </c>
    </row>
    <row r="753" spans="1:6" x14ac:dyDescent="0.2">
      <c r="A753">
        <v>2021</v>
      </c>
      <c r="B753" t="s">
        <v>61</v>
      </c>
      <c r="C753" t="s">
        <v>40</v>
      </c>
      <c r="D753">
        <v>2985</v>
      </c>
      <c r="E753">
        <v>71784</v>
      </c>
      <c r="F753" t="s">
        <v>8</v>
      </c>
    </row>
    <row r="754" spans="1:6" x14ac:dyDescent="0.2">
      <c r="A754">
        <v>2021</v>
      </c>
      <c r="B754" t="s">
        <v>61</v>
      </c>
      <c r="C754" t="s">
        <v>41</v>
      </c>
      <c r="D754">
        <v>29119</v>
      </c>
      <c r="E754">
        <v>81683</v>
      </c>
      <c r="F754" t="s">
        <v>8</v>
      </c>
    </row>
    <row r="755" spans="1:6" x14ac:dyDescent="0.2">
      <c r="A755">
        <v>2021</v>
      </c>
      <c r="B755" t="s">
        <v>61</v>
      </c>
      <c r="C755" t="s">
        <v>42</v>
      </c>
      <c r="D755">
        <v>11672</v>
      </c>
      <c r="E755">
        <v>65814</v>
      </c>
      <c r="F755" t="s">
        <v>10</v>
      </c>
    </row>
    <row r="756" spans="1:6" x14ac:dyDescent="0.2">
      <c r="A756">
        <v>2021</v>
      </c>
      <c r="B756" t="s">
        <v>61</v>
      </c>
      <c r="C756" t="s">
        <v>43</v>
      </c>
      <c r="D756">
        <v>13190</v>
      </c>
      <c r="E756">
        <v>79291</v>
      </c>
      <c r="F756" t="s">
        <v>10</v>
      </c>
    </row>
    <row r="757" spans="1:6" x14ac:dyDescent="0.2">
      <c r="A757">
        <v>2021</v>
      </c>
      <c r="B757" t="s">
        <v>61</v>
      </c>
      <c r="C757" t="s">
        <v>44</v>
      </c>
      <c r="D757">
        <v>29264</v>
      </c>
      <c r="E757">
        <v>96778</v>
      </c>
      <c r="F757" t="s">
        <v>10</v>
      </c>
    </row>
    <row r="758" spans="1:6" x14ac:dyDescent="0.2">
      <c r="A758">
        <v>2021</v>
      </c>
      <c r="B758" t="s">
        <v>61</v>
      </c>
      <c r="C758" t="s">
        <v>45</v>
      </c>
      <c r="D758">
        <v>2934</v>
      </c>
      <c r="E758">
        <v>97537</v>
      </c>
      <c r="F758" t="s">
        <v>10</v>
      </c>
    </row>
    <row r="759" spans="1:6" x14ac:dyDescent="0.2">
      <c r="A759">
        <v>2021</v>
      </c>
      <c r="B759" t="s">
        <v>61</v>
      </c>
      <c r="C759" t="s">
        <v>46</v>
      </c>
      <c r="D759">
        <v>14196</v>
      </c>
      <c r="E759">
        <v>70481</v>
      </c>
      <c r="F759" t="s">
        <v>10</v>
      </c>
    </row>
    <row r="760" spans="1:6" x14ac:dyDescent="0.2">
      <c r="A760">
        <v>2021</v>
      </c>
      <c r="B760" t="s">
        <v>61</v>
      </c>
      <c r="C760" t="s">
        <v>47</v>
      </c>
      <c r="D760">
        <v>3315</v>
      </c>
      <c r="E760">
        <v>69499</v>
      </c>
      <c r="F760" t="s">
        <v>8</v>
      </c>
    </row>
    <row r="761" spans="1:6" x14ac:dyDescent="0.2">
      <c r="A761">
        <v>2021</v>
      </c>
      <c r="B761" t="s">
        <v>61</v>
      </c>
      <c r="C761" t="s">
        <v>48</v>
      </c>
      <c r="D761">
        <v>16270</v>
      </c>
      <c r="E761">
        <v>83805</v>
      </c>
      <c r="F761" t="s">
        <v>8</v>
      </c>
    </row>
    <row r="762" spans="1:6" x14ac:dyDescent="0.2">
      <c r="A762">
        <v>2021</v>
      </c>
      <c r="B762" t="s">
        <v>61</v>
      </c>
      <c r="C762" t="s">
        <v>49</v>
      </c>
      <c r="D762">
        <v>76169</v>
      </c>
      <c r="E762">
        <v>92718</v>
      </c>
      <c r="F762" t="s">
        <v>10</v>
      </c>
    </row>
    <row r="763" spans="1:6" x14ac:dyDescent="0.2">
      <c r="A763">
        <v>2021</v>
      </c>
      <c r="B763" t="s">
        <v>61</v>
      </c>
      <c r="C763" t="s">
        <v>50</v>
      </c>
      <c r="D763">
        <v>11885</v>
      </c>
      <c r="E763">
        <v>76967</v>
      </c>
      <c r="F763" t="s">
        <v>8</v>
      </c>
    </row>
    <row r="764" spans="1:6" x14ac:dyDescent="0.2">
      <c r="A764">
        <v>2021</v>
      </c>
      <c r="B764" t="s">
        <v>61</v>
      </c>
      <c r="C764" t="s">
        <v>51</v>
      </c>
      <c r="D764">
        <v>1709</v>
      </c>
      <c r="E764">
        <v>80642</v>
      </c>
      <c r="F764" t="s">
        <v>8</v>
      </c>
    </row>
    <row r="765" spans="1:6" x14ac:dyDescent="0.2">
      <c r="A765">
        <v>2021</v>
      </c>
      <c r="B765" t="s">
        <v>61</v>
      </c>
      <c r="C765" t="s">
        <v>52</v>
      </c>
      <c r="D765">
        <v>22249</v>
      </c>
      <c r="E765">
        <v>94029</v>
      </c>
      <c r="F765" t="s">
        <v>10</v>
      </c>
    </row>
    <row r="766" spans="1:6" x14ac:dyDescent="0.2">
      <c r="A766">
        <v>2021</v>
      </c>
      <c r="B766" t="s">
        <v>61</v>
      </c>
      <c r="C766" t="s">
        <v>53</v>
      </c>
      <c r="D766">
        <v>17624</v>
      </c>
      <c r="E766">
        <v>91242</v>
      </c>
      <c r="F766" t="s">
        <v>10</v>
      </c>
    </row>
    <row r="767" spans="1:6" x14ac:dyDescent="0.2">
      <c r="A767">
        <v>2021</v>
      </c>
      <c r="B767" t="s">
        <v>61</v>
      </c>
      <c r="C767" t="s">
        <v>54</v>
      </c>
      <c r="D767">
        <v>4003</v>
      </c>
      <c r="E767">
        <v>60528</v>
      </c>
      <c r="F767" t="s">
        <v>8</v>
      </c>
    </row>
    <row r="768" spans="1:6" x14ac:dyDescent="0.2">
      <c r="A768">
        <v>2021</v>
      </c>
      <c r="B768" t="s">
        <v>61</v>
      </c>
      <c r="C768" t="s">
        <v>55</v>
      </c>
      <c r="D768">
        <v>14066</v>
      </c>
      <c r="E768">
        <v>80040</v>
      </c>
      <c r="F768" t="s">
        <v>8</v>
      </c>
    </row>
    <row r="769" spans="1:6" x14ac:dyDescent="0.2">
      <c r="A769">
        <v>2021</v>
      </c>
      <c r="B769" t="s">
        <v>61</v>
      </c>
      <c r="C769" t="s">
        <v>56</v>
      </c>
      <c r="D769">
        <v>2306</v>
      </c>
      <c r="E769">
        <v>66849</v>
      </c>
      <c r="F769" t="s">
        <v>10</v>
      </c>
    </row>
    <row r="770" spans="1:6" x14ac:dyDescent="0.2">
      <c r="A770">
        <v>2021</v>
      </c>
      <c r="B770" t="s">
        <v>62</v>
      </c>
      <c r="C770" t="s">
        <v>7</v>
      </c>
      <c r="D770">
        <v>22186</v>
      </c>
      <c r="E770">
        <v>63061</v>
      </c>
      <c r="F770" t="s">
        <v>8</v>
      </c>
    </row>
    <row r="771" spans="1:6" x14ac:dyDescent="0.2">
      <c r="A771">
        <v>2021</v>
      </c>
      <c r="B771" t="s">
        <v>62</v>
      </c>
      <c r="C771" t="s">
        <v>9</v>
      </c>
      <c r="D771">
        <v>38940</v>
      </c>
      <c r="E771">
        <v>64892</v>
      </c>
      <c r="F771" t="s">
        <v>10</v>
      </c>
    </row>
    <row r="772" spans="1:6" x14ac:dyDescent="0.2">
      <c r="A772">
        <v>2021</v>
      </c>
      <c r="B772" t="s">
        <v>62</v>
      </c>
      <c r="C772" t="s">
        <v>11</v>
      </c>
      <c r="D772">
        <v>14911</v>
      </c>
      <c r="E772">
        <v>69354</v>
      </c>
      <c r="F772" t="s">
        <v>8</v>
      </c>
    </row>
    <row r="773" spans="1:6" x14ac:dyDescent="0.2">
      <c r="A773">
        <v>2021</v>
      </c>
      <c r="B773" t="s">
        <v>62</v>
      </c>
      <c r="C773" t="s">
        <v>12</v>
      </c>
      <c r="D773">
        <v>215691</v>
      </c>
      <c r="E773">
        <v>101348</v>
      </c>
      <c r="F773" t="s">
        <v>8</v>
      </c>
    </row>
    <row r="774" spans="1:6" x14ac:dyDescent="0.2">
      <c r="A774">
        <v>2021</v>
      </c>
      <c r="B774" t="s">
        <v>62</v>
      </c>
      <c r="C774" t="s">
        <v>13</v>
      </c>
      <c r="D774">
        <v>55003</v>
      </c>
      <c r="E774">
        <v>92477</v>
      </c>
      <c r="F774" t="s">
        <v>10</v>
      </c>
    </row>
    <row r="775" spans="1:6" x14ac:dyDescent="0.2">
      <c r="A775">
        <v>2021</v>
      </c>
      <c r="B775" t="s">
        <v>62</v>
      </c>
      <c r="C775" t="s">
        <v>14</v>
      </c>
      <c r="D775">
        <v>23755</v>
      </c>
      <c r="E775">
        <v>98139</v>
      </c>
      <c r="F775" t="s">
        <v>10</v>
      </c>
    </row>
    <row r="776" spans="1:6" x14ac:dyDescent="0.2">
      <c r="A776">
        <v>2021</v>
      </c>
      <c r="B776" t="s">
        <v>62</v>
      </c>
      <c r="C776" t="s">
        <v>15</v>
      </c>
      <c r="D776">
        <v>9421</v>
      </c>
      <c r="E776">
        <v>88658</v>
      </c>
      <c r="F776" t="s">
        <v>8</v>
      </c>
    </row>
    <row r="777" spans="1:6" x14ac:dyDescent="0.2">
      <c r="A777">
        <v>2021</v>
      </c>
      <c r="B777" t="s">
        <v>62</v>
      </c>
      <c r="C777" t="s">
        <v>16</v>
      </c>
      <c r="D777">
        <v>170397</v>
      </c>
      <c r="E777">
        <v>69740</v>
      </c>
      <c r="F777" t="s">
        <v>8</v>
      </c>
    </row>
    <row r="778" spans="1:6" x14ac:dyDescent="0.2">
      <c r="A778">
        <v>2021</v>
      </c>
      <c r="B778" t="s">
        <v>62</v>
      </c>
      <c r="C778" t="s">
        <v>17</v>
      </c>
      <c r="D778">
        <v>56304</v>
      </c>
      <c r="E778">
        <v>77861</v>
      </c>
      <c r="F778" t="s">
        <v>10</v>
      </c>
    </row>
    <row r="779" spans="1:6" x14ac:dyDescent="0.2">
      <c r="A779">
        <v>2021</v>
      </c>
      <c r="B779" t="s">
        <v>62</v>
      </c>
      <c r="C779" t="s">
        <v>18</v>
      </c>
      <c r="D779">
        <v>11359</v>
      </c>
      <c r="E779">
        <v>61072</v>
      </c>
      <c r="F779" t="s">
        <v>10</v>
      </c>
    </row>
    <row r="780" spans="1:6" x14ac:dyDescent="0.2">
      <c r="A780">
        <v>2021</v>
      </c>
      <c r="B780" t="s">
        <v>62</v>
      </c>
      <c r="C780" t="s">
        <v>19</v>
      </c>
      <c r="D780">
        <v>75870</v>
      </c>
      <c r="E780">
        <v>84228</v>
      </c>
      <c r="F780" t="s">
        <v>10</v>
      </c>
    </row>
    <row r="781" spans="1:6" x14ac:dyDescent="0.2">
      <c r="A781">
        <v>2021</v>
      </c>
      <c r="B781" t="s">
        <v>62</v>
      </c>
      <c r="C781" t="s">
        <v>20</v>
      </c>
      <c r="D781">
        <v>30165</v>
      </c>
      <c r="E781">
        <v>59817</v>
      </c>
      <c r="F781" t="s">
        <v>10</v>
      </c>
    </row>
    <row r="782" spans="1:6" x14ac:dyDescent="0.2">
      <c r="A782">
        <v>2021</v>
      </c>
      <c r="B782" t="s">
        <v>62</v>
      </c>
      <c r="C782" t="s">
        <v>21</v>
      </c>
      <c r="D782">
        <v>16421</v>
      </c>
      <c r="E782">
        <v>62755</v>
      </c>
      <c r="F782" t="s">
        <v>10</v>
      </c>
    </row>
    <row r="783" spans="1:6" x14ac:dyDescent="0.2">
      <c r="A783">
        <v>2021</v>
      </c>
      <c r="B783" t="s">
        <v>62</v>
      </c>
      <c r="C783" t="s">
        <v>22</v>
      </c>
      <c r="D783">
        <v>16598</v>
      </c>
      <c r="E783">
        <v>70554</v>
      </c>
      <c r="F783" t="s">
        <v>8</v>
      </c>
    </row>
    <row r="784" spans="1:6" x14ac:dyDescent="0.2">
      <c r="A784">
        <v>2021</v>
      </c>
      <c r="B784" t="s">
        <v>62</v>
      </c>
      <c r="C784" t="s">
        <v>23</v>
      </c>
      <c r="D784">
        <v>20866</v>
      </c>
      <c r="E784">
        <v>58511</v>
      </c>
      <c r="F784" t="s">
        <v>8</v>
      </c>
    </row>
    <row r="785" spans="1:6" x14ac:dyDescent="0.2">
      <c r="A785">
        <v>2021</v>
      </c>
      <c r="B785" t="s">
        <v>62</v>
      </c>
      <c r="C785" t="s">
        <v>24</v>
      </c>
      <c r="D785">
        <v>25304</v>
      </c>
      <c r="E785">
        <v>63624</v>
      </c>
      <c r="F785" t="s">
        <v>10</v>
      </c>
    </row>
    <row r="786" spans="1:6" x14ac:dyDescent="0.2">
      <c r="A786">
        <v>2021</v>
      </c>
      <c r="B786" t="s">
        <v>62</v>
      </c>
      <c r="C786" t="s">
        <v>25</v>
      </c>
      <c r="D786">
        <v>10504</v>
      </c>
      <c r="E786">
        <v>66893</v>
      </c>
      <c r="F786" t="s">
        <v>8</v>
      </c>
    </row>
    <row r="787" spans="1:6" x14ac:dyDescent="0.2">
      <c r="A787">
        <v>2021</v>
      </c>
      <c r="B787" t="s">
        <v>62</v>
      </c>
      <c r="C787" t="s">
        <v>26</v>
      </c>
      <c r="D787">
        <v>44172</v>
      </c>
      <c r="E787">
        <v>88573</v>
      </c>
      <c r="F787" t="s">
        <v>8</v>
      </c>
    </row>
    <row r="788" spans="1:6" x14ac:dyDescent="0.2">
      <c r="A788">
        <v>2021</v>
      </c>
      <c r="B788" t="s">
        <v>62</v>
      </c>
      <c r="C788" t="s">
        <v>27</v>
      </c>
      <c r="D788">
        <v>47892</v>
      </c>
      <c r="E788">
        <v>119872</v>
      </c>
      <c r="F788" t="s">
        <v>10</v>
      </c>
    </row>
    <row r="789" spans="1:6" x14ac:dyDescent="0.2">
      <c r="A789">
        <v>2021</v>
      </c>
      <c r="B789" t="s">
        <v>62</v>
      </c>
      <c r="C789" t="s">
        <v>28</v>
      </c>
      <c r="D789">
        <v>44483</v>
      </c>
      <c r="E789">
        <v>76805</v>
      </c>
      <c r="F789" t="s">
        <v>10</v>
      </c>
    </row>
    <row r="790" spans="1:6" x14ac:dyDescent="0.2">
      <c r="A790">
        <v>2021</v>
      </c>
      <c r="B790" t="s">
        <v>62</v>
      </c>
      <c r="C790" t="s">
        <v>29</v>
      </c>
      <c r="D790">
        <v>32903</v>
      </c>
      <c r="E790">
        <v>91736</v>
      </c>
      <c r="F790" t="s">
        <v>8</v>
      </c>
    </row>
    <row r="791" spans="1:6" x14ac:dyDescent="0.2">
      <c r="A791">
        <v>2021</v>
      </c>
      <c r="B791" t="s">
        <v>62</v>
      </c>
      <c r="C791" t="s">
        <v>30</v>
      </c>
      <c r="D791">
        <v>12421</v>
      </c>
      <c r="E791">
        <v>49023</v>
      </c>
      <c r="F791" t="s">
        <v>8</v>
      </c>
    </row>
    <row r="792" spans="1:6" x14ac:dyDescent="0.2">
      <c r="A792">
        <v>2021</v>
      </c>
      <c r="B792" t="s">
        <v>62</v>
      </c>
      <c r="C792" t="s">
        <v>31</v>
      </c>
      <c r="D792">
        <v>34349</v>
      </c>
      <c r="E792">
        <v>74700</v>
      </c>
      <c r="F792" t="s">
        <v>10</v>
      </c>
    </row>
    <row r="793" spans="1:6" x14ac:dyDescent="0.2">
      <c r="A793">
        <v>2021</v>
      </c>
      <c r="B793" t="s">
        <v>62</v>
      </c>
      <c r="C793" t="s">
        <v>32</v>
      </c>
      <c r="D793">
        <v>9482</v>
      </c>
      <c r="E793">
        <v>60553</v>
      </c>
      <c r="F793" t="s">
        <v>8</v>
      </c>
    </row>
    <row r="794" spans="1:6" x14ac:dyDescent="0.2">
      <c r="A794">
        <v>2021</v>
      </c>
      <c r="B794" t="s">
        <v>62</v>
      </c>
      <c r="C794" t="s">
        <v>33</v>
      </c>
      <c r="D794">
        <v>11737</v>
      </c>
      <c r="E794">
        <v>66603</v>
      </c>
      <c r="F794" t="s">
        <v>10</v>
      </c>
    </row>
    <row r="795" spans="1:6" x14ac:dyDescent="0.2">
      <c r="A795">
        <v>2021</v>
      </c>
      <c r="B795" t="s">
        <v>62</v>
      </c>
      <c r="C795" t="s">
        <v>34</v>
      </c>
      <c r="D795">
        <v>20106</v>
      </c>
      <c r="E795">
        <v>68008</v>
      </c>
      <c r="F795" t="s">
        <v>8</v>
      </c>
    </row>
    <row r="796" spans="1:6" x14ac:dyDescent="0.2">
      <c r="A796">
        <v>2021</v>
      </c>
      <c r="B796" t="s">
        <v>62</v>
      </c>
      <c r="C796" t="s">
        <v>35</v>
      </c>
      <c r="D796">
        <v>12808</v>
      </c>
      <c r="E796">
        <v>86647</v>
      </c>
      <c r="F796" t="s">
        <v>8</v>
      </c>
    </row>
    <row r="797" spans="1:6" x14ac:dyDescent="0.2">
      <c r="A797">
        <v>2021</v>
      </c>
      <c r="B797" t="s">
        <v>62</v>
      </c>
      <c r="C797" t="s">
        <v>36</v>
      </c>
      <c r="D797">
        <v>52040</v>
      </c>
      <c r="E797">
        <v>100022</v>
      </c>
      <c r="F797" t="s">
        <v>10</v>
      </c>
    </row>
    <row r="798" spans="1:6" x14ac:dyDescent="0.2">
      <c r="A798">
        <v>2021</v>
      </c>
      <c r="B798" t="s">
        <v>62</v>
      </c>
      <c r="C798" t="s">
        <v>37</v>
      </c>
      <c r="D798">
        <v>11347</v>
      </c>
      <c r="E798">
        <v>70156</v>
      </c>
      <c r="F798" t="s">
        <v>10</v>
      </c>
    </row>
    <row r="799" spans="1:6" x14ac:dyDescent="0.2">
      <c r="A799">
        <v>2021</v>
      </c>
      <c r="B799" t="s">
        <v>62</v>
      </c>
      <c r="C799" t="s">
        <v>38</v>
      </c>
      <c r="D799">
        <v>112890</v>
      </c>
      <c r="E799">
        <v>105615</v>
      </c>
      <c r="F799" t="s">
        <v>8</v>
      </c>
    </row>
    <row r="800" spans="1:6" x14ac:dyDescent="0.2">
      <c r="A800">
        <v>2021</v>
      </c>
      <c r="B800" t="s">
        <v>62</v>
      </c>
      <c r="C800" t="s">
        <v>39</v>
      </c>
      <c r="D800">
        <v>61321</v>
      </c>
      <c r="E800">
        <v>73705</v>
      </c>
      <c r="F800" t="s">
        <v>8</v>
      </c>
    </row>
    <row r="801" spans="1:6" x14ac:dyDescent="0.2">
      <c r="A801">
        <v>2021</v>
      </c>
      <c r="B801" t="s">
        <v>62</v>
      </c>
      <c r="C801" t="s">
        <v>40</v>
      </c>
      <c r="D801">
        <v>5198</v>
      </c>
      <c r="E801">
        <v>69897</v>
      </c>
      <c r="F801" t="s">
        <v>10</v>
      </c>
    </row>
    <row r="802" spans="1:6" x14ac:dyDescent="0.2">
      <c r="A802">
        <v>2021</v>
      </c>
      <c r="B802" t="s">
        <v>62</v>
      </c>
      <c r="C802" t="s">
        <v>41</v>
      </c>
      <c r="D802">
        <v>54330</v>
      </c>
      <c r="E802">
        <v>72752</v>
      </c>
      <c r="F802" t="s">
        <v>10</v>
      </c>
    </row>
    <row r="803" spans="1:6" x14ac:dyDescent="0.2">
      <c r="A803">
        <v>2021</v>
      </c>
      <c r="B803" t="s">
        <v>62</v>
      </c>
      <c r="C803" t="s">
        <v>42</v>
      </c>
      <c r="D803">
        <v>21148</v>
      </c>
      <c r="E803">
        <v>60841</v>
      </c>
      <c r="F803" t="s">
        <v>10</v>
      </c>
    </row>
    <row r="804" spans="1:6" x14ac:dyDescent="0.2">
      <c r="A804">
        <v>2021</v>
      </c>
      <c r="B804" t="s">
        <v>62</v>
      </c>
      <c r="C804" t="s">
        <v>43</v>
      </c>
      <c r="D804">
        <v>26161</v>
      </c>
      <c r="E804">
        <v>79460</v>
      </c>
      <c r="F804" t="s">
        <v>10</v>
      </c>
    </row>
    <row r="805" spans="1:6" x14ac:dyDescent="0.2">
      <c r="A805">
        <v>2021</v>
      </c>
      <c r="B805" t="s">
        <v>62</v>
      </c>
      <c r="C805" t="s">
        <v>44</v>
      </c>
      <c r="D805">
        <v>64541</v>
      </c>
      <c r="E805">
        <v>87681</v>
      </c>
      <c r="F805" t="s">
        <v>10</v>
      </c>
    </row>
    <row r="806" spans="1:6" x14ac:dyDescent="0.2">
      <c r="A806">
        <v>2021</v>
      </c>
      <c r="B806" t="s">
        <v>62</v>
      </c>
      <c r="C806" t="s">
        <v>45</v>
      </c>
      <c r="D806">
        <v>9043</v>
      </c>
      <c r="E806">
        <v>74454</v>
      </c>
      <c r="F806" t="s">
        <v>8</v>
      </c>
    </row>
    <row r="807" spans="1:6" x14ac:dyDescent="0.2">
      <c r="A807">
        <v>2021</v>
      </c>
      <c r="B807" t="s">
        <v>62</v>
      </c>
      <c r="C807" t="s">
        <v>46</v>
      </c>
      <c r="D807">
        <v>29329</v>
      </c>
      <c r="E807">
        <v>58492</v>
      </c>
      <c r="F807" t="s">
        <v>8</v>
      </c>
    </row>
    <row r="808" spans="1:6" x14ac:dyDescent="0.2">
      <c r="A808">
        <v>2021</v>
      </c>
      <c r="B808" t="s">
        <v>62</v>
      </c>
      <c r="C808" t="s">
        <v>47</v>
      </c>
      <c r="D808">
        <v>5498</v>
      </c>
      <c r="E808">
        <v>64619</v>
      </c>
      <c r="F808" t="s">
        <v>10</v>
      </c>
    </row>
    <row r="809" spans="1:6" x14ac:dyDescent="0.2">
      <c r="A809">
        <v>2021</v>
      </c>
      <c r="B809" t="s">
        <v>62</v>
      </c>
      <c r="C809" t="s">
        <v>48</v>
      </c>
      <c r="D809">
        <v>30774</v>
      </c>
      <c r="E809">
        <v>68990</v>
      </c>
      <c r="F809" t="s">
        <v>8</v>
      </c>
    </row>
    <row r="810" spans="1:6" x14ac:dyDescent="0.2">
      <c r="A810">
        <v>2022</v>
      </c>
      <c r="B810" t="s">
        <v>62</v>
      </c>
      <c r="C810" t="s">
        <v>49</v>
      </c>
      <c r="D810">
        <v>139953</v>
      </c>
      <c r="E810">
        <v>83197</v>
      </c>
      <c r="F810" t="s">
        <v>8</v>
      </c>
    </row>
    <row r="811" spans="1:6" x14ac:dyDescent="0.2">
      <c r="A811">
        <v>2022</v>
      </c>
      <c r="B811" t="s">
        <v>62</v>
      </c>
      <c r="C811" t="s">
        <v>50</v>
      </c>
      <c r="D811">
        <v>24485</v>
      </c>
      <c r="E811">
        <v>70641</v>
      </c>
      <c r="F811" t="s">
        <v>10</v>
      </c>
    </row>
    <row r="812" spans="1:6" x14ac:dyDescent="0.2">
      <c r="A812">
        <v>2022</v>
      </c>
      <c r="B812" t="s">
        <v>62</v>
      </c>
      <c r="C812" t="s">
        <v>51</v>
      </c>
      <c r="D812">
        <v>5970</v>
      </c>
      <c r="E812">
        <v>74986</v>
      </c>
      <c r="F812" t="s">
        <v>10</v>
      </c>
    </row>
    <row r="813" spans="1:6" x14ac:dyDescent="0.2">
      <c r="A813">
        <v>2022</v>
      </c>
      <c r="B813" t="s">
        <v>62</v>
      </c>
      <c r="C813" t="s">
        <v>52</v>
      </c>
      <c r="D813">
        <v>59342</v>
      </c>
      <c r="E813">
        <v>96327</v>
      </c>
      <c r="F813" t="s">
        <v>8</v>
      </c>
    </row>
    <row r="814" spans="1:6" x14ac:dyDescent="0.2">
      <c r="A814">
        <v>2022</v>
      </c>
      <c r="B814" t="s">
        <v>62</v>
      </c>
      <c r="C814" t="s">
        <v>53</v>
      </c>
      <c r="D814">
        <v>41249</v>
      </c>
      <c r="E814">
        <v>91460</v>
      </c>
      <c r="F814" t="s">
        <v>8</v>
      </c>
    </row>
    <row r="815" spans="1:6" x14ac:dyDescent="0.2">
      <c r="A815">
        <v>2022</v>
      </c>
      <c r="B815" t="s">
        <v>62</v>
      </c>
      <c r="C815" t="s">
        <v>54</v>
      </c>
      <c r="D815">
        <v>8381</v>
      </c>
      <c r="E815">
        <v>58180</v>
      </c>
      <c r="F815" t="s">
        <v>10</v>
      </c>
    </row>
    <row r="816" spans="1:6" x14ac:dyDescent="0.2">
      <c r="A816">
        <v>2022</v>
      </c>
      <c r="B816" t="s">
        <v>62</v>
      </c>
      <c r="C816" t="s">
        <v>55</v>
      </c>
      <c r="D816">
        <v>26927</v>
      </c>
      <c r="E816">
        <v>69192</v>
      </c>
      <c r="F816" t="s">
        <v>8</v>
      </c>
    </row>
    <row r="817" spans="1:6" x14ac:dyDescent="0.2">
      <c r="A817">
        <v>2022</v>
      </c>
      <c r="B817" t="s">
        <v>62</v>
      </c>
      <c r="C817" t="s">
        <v>56</v>
      </c>
      <c r="D817">
        <v>4728</v>
      </c>
      <c r="E817">
        <v>62253</v>
      </c>
      <c r="F817" t="s">
        <v>10</v>
      </c>
    </row>
    <row r="818" spans="1:6" x14ac:dyDescent="0.2">
      <c r="A818">
        <v>2022</v>
      </c>
      <c r="B818" t="s">
        <v>63</v>
      </c>
      <c r="C818" t="s">
        <v>7</v>
      </c>
      <c r="D818">
        <v>13692</v>
      </c>
      <c r="E818">
        <v>53785</v>
      </c>
      <c r="F818" t="s">
        <v>8</v>
      </c>
    </row>
    <row r="819" spans="1:6" x14ac:dyDescent="0.2">
      <c r="A819">
        <v>2022</v>
      </c>
      <c r="B819" t="s">
        <v>63</v>
      </c>
      <c r="C819" t="s">
        <v>9</v>
      </c>
      <c r="D819">
        <v>19924</v>
      </c>
      <c r="E819">
        <v>58632</v>
      </c>
      <c r="F819" t="s">
        <v>8</v>
      </c>
    </row>
    <row r="820" spans="1:6" x14ac:dyDescent="0.2">
      <c r="A820">
        <v>2022</v>
      </c>
      <c r="B820" t="s">
        <v>63</v>
      </c>
      <c r="C820" t="s">
        <v>11</v>
      </c>
      <c r="D820">
        <v>15780</v>
      </c>
      <c r="E820">
        <v>49983</v>
      </c>
      <c r="F820" t="s">
        <v>10</v>
      </c>
    </row>
    <row r="821" spans="1:6" x14ac:dyDescent="0.2">
      <c r="A821">
        <v>2022</v>
      </c>
      <c r="B821" t="s">
        <v>63</v>
      </c>
      <c r="C821" t="s">
        <v>12</v>
      </c>
      <c r="D821">
        <v>639529</v>
      </c>
      <c r="E821">
        <v>59909</v>
      </c>
      <c r="F821" t="s">
        <v>10</v>
      </c>
    </row>
    <row r="822" spans="1:6" x14ac:dyDescent="0.2">
      <c r="A822">
        <v>2022</v>
      </c>
      <c r="B822" t="s">
        <v>63</v>
      </c>
      <c r="C822" t="s">
        <v>13</v>
      </c>
      <c r="D822">
        <v>21747</v>
      </c>
      <c r="E822">
        <v>57600</v>
      </c>
      <c r="F822" t="s">
        <v>8</v>
      </c>
    </row>
    <row r="823" spans="1:6" x14ac:dyDescent="0.2">
      <c r="A823">
        <v>2022</v>
      </c>
      <c r="B823" t="s">
        <v>63</v>
      </c>
      <c r="C823" t="s">
        <v>14</v>
      </c>
      <c r="D823">
        <v>13478</v>
      </c>
      <c r="E823">
        <v>63419</v>
      </c>
      <c r="F823" t="s">
        <v>8</v>
      </c>
    </row>
    <row r="824" spans="1:6" x14ac:dyDescent="0.2">
      <c r="A824">
        <v>2022</v>
      </c>
      <c r="B824" t="s">
        <v>63</v>
      </c>
      <c r="C824" t="s">
        <v>15</v>
      </c>
      <c r="D824">
        <v>5386</v>
      </c>
      <c r="E824">
        <v>61284</v>
      </c>
      <c r="F824" t="s">
        <v>10</v>
      </c>
    </row>
    <row r="825" spans="1:6" x14ac:dyDescent="0.2">
      <c r="A825">
        <v>2022</v>
      </c>
      <c r="B825" t="s">
        <v>63</v>
      </c>
      <c r="C825" t="s">
        <v>16</v>
      </c>
      <c r="D825">
        <v>76615</v>
      </c>
      <c r="E825">
        <v>58039</v>
      </c>
      <c r="F825" t="s">
        <v>10</v>
      </c>
    </row>
    <row r="826" spans="1:6" x14ac:dyDescent="0.2">
      <c r="A826">
        <v>2022</v>
      </c>
      <c r="B826" t="s">
        <v>63</v>
      </c>
      <c r="C826" t="s">
        <v>17</v>
      </c>
      <c r="D826">
        <v>29998</v>
      </c>
      <c r="E826">
        <v>59810</v>
      </c>
      <c r="F826" t="s">
        <v>10</v>
      </c>
    </row>
    <row r="827" spans="1:6" x14ac:dyDescent="0.2">
      <c r="A827">
        <v>2022</v>
      </c>
      <c r="B827" t="s">
        <v>63</v>
      </c>
      <c r="C827" t="s">
        <v>18</v>
      </c>
      <c r="D827">
        <v>8163</v>
      </c>
      <c r="E827">
        <v>49475</v>
      </c>
      <c r="F827" t="s">
        <v>10</v>
      </c>
    </row>
    <row r="828" spans="1:6" x14ac:dyDescent="0.2">
      <c r="A828">
        <v>2022</v>
      </c>
      <c r="B828" t="s">
        <v>63</v>
      </c>
      <c r="C828" t="s">
        <v>19</v>
      </c>
      <c r="D828">
        <v>35102</v>
      </c>
      <c r="E828">
        <v>58038</v>
      </c>
      <c r="F828" t="s">
        <v>10</v>
      </c>
    </row>
    <row r="829" spans="1:6" x14ac:dyDescent="0.2">
      <c r="A829">
        <v>2022</v>
      </c>
      <c r="B829" t="s">
        <v>63</v>
      </c>
      <c r="C829" t="s">
        <v>20</v>
      </c>
      <c r="D829">
        <v>16247</v>
      </c>
      <c r="E829">
        <v>55107</v>
      </c>
      <c r="F829" t="s">
        <v>8</v>
      </c>
    </row>
    <row r="830" spans="1:6" x14ac:dyDescent="0.2">
      <c r="A830">
        <v>2022</v>
      </c>
      <c r="B830" t="s">
        <v>63</v>
      </c>
      <c r="C830" t="s">
        <v>21</v>
      </c>
      <c r="D830">
        <v>11966</v>
      </c>
      <c r="E830">
        <v>50392</v>
      </c>
      <c r="F830" t="s">
        <v>8</v>
      </c>
    </row>
    <row r="831" spans="1:6" x14ac:dyDescent="0.2">
      <c r="A831">
        <v>2022</v>
      </c>
      <c r="B831" t="s">
        <v>63</v>
      </c>
      <c r="C831" t="s">
        <v>22</v>
      </c>
      <c r="D831">
        <v>10085</v>
      </c>
      <c r="E831">
        <v>49909</v>
      </c>
      <c r="F831" t="s">
        <v>10</v>
      </c>
    </row>
    <row r="832" spans="1:6" x14ac:dyDescent="0.2">
      <c r="A832">
        <v>2022</v>
      </c>
      <c r="B832" t="s">
        <v>63</v>
      </c>
      <c r="C832" t="s">
        <v>23</v>
      </c>
      <c r="D832">
        <v>18442</v>
      </c>
      <c r="E832">
        <v>55141</v>
      </c>
      <c r="F832" t="s">
        <v>8</v>
      </c>
    </row>
    <row r="833" spans="1:6" x14ac:dyDescent="0.2">
      <c r="A833">
        <v>2022</v>
      </c>
      <c r="B833" t="s">
        <v>63</v>
      </c>
      <c r="C833" t="s">
        <v>24</v>
      </c>
      <c r="D833">
        <v>16110</v>
      </c>
      <c r="E833">
        <v>50832</v>
      </c>
      <c r="F833" t="s">
        <v>8</v>
      </c>
    </row>
    <row r="834" spans="1:6" x14ac:dyDescent="0.2">
      <c r="A834">
        <v>2022</v>
      </c>
      <c r="B834" t="s">
        <v>63</v>
      </c>
      <c r="C834" t="s">
        <v>25</v>
      </c>
      <c r="D834">
        <v>5474</v>
      </c>
      <c r="E834">
        <v>55342</v>
      </c>
      <c r="F834" t="s">
        <v>10</v>
      </c>
    </row>
    <row r="835" spans="1:6" x14ac:dyDescent="0.2">
      <c r="A835">
        <v>2022</v>
      </c>
      <c r="B835" t="s">
        <v>63</v>
      </c>
      <c r="C835" t="s">
        <v>26</v>
      </c>
      <c r="D835">
        <v>21419</v>
      </c>
      <c r="E835">
        <v>61476</v>
      </c>
      <c r="F835" t="s">
        <v>10</v>
      </c>
    </row>
    <row r="836" spans="1:6" x14ac:dyDescent="0.2">
      <c r="A836">
        <v>2022</v>
      </c>
      <c r="B836" t="s">
        <v>63</v>
      </c>
      <c r="C836" t="s">
        <v>27</v>
      </c>
      <c r="D836">
        <v>68761</v>
      </c>
      <c r="E836">
        <v>65886</v>
      </c>
      <c r="F836" t="s">
        <v>8</v>
      </c>
    </row>
    <row r="837" spans="1:6" x14ac:dyDescent="0.2">
      <c r="A837">
        <v>2022</v>
      </c>
      <c r="B837" t="s">
        <v>63</v>
      </c>
      <c r="C837" t="s">
        <v>28</v>
      </c>
      <c r="D837">
        <v>25357</v>
      </c>
      <c r="E837">
        <v>56845</v>
      </c>
      <c r="F837" t="s">
        <v>8</v>
      </c>
    </row>
    <row r="838" spans="1:6" x14ac:dyDescent="0.2">
      <c r="A838">
        <v>2022</v>
      </c>
      <c r="B838" t="s">
        <v>63</v>
      </c>
      <c r="C838" t="s">
        <v>29</v>
      </c>
      <c r="D838">
        <v>20728</v>
      </c>
      <c r="E838">
        <v>58656</v>
      </c>
      <c r="F838" t="s">
        <v>10</v>
      </c>
    </row>
    <row r="839" spans="1:6" x14ac:dyDescent="0.2">
      <c r="A839">
        <v>2022</v>
      </c>
      <c r="B839" t="s">
        <v>63</v>
      </c>
      <c r="C839" t="s">
        <v>30</v>
      </c>
      <c r="D839">
        <v>7557</v>
      </c>
      <c r="E839">
        <v>48620</v>
      </c>
      <c r="F839" t="s">
        <v>8</v>
      </c>
    </row>
    <row r="840" spans="1:6" x14ac:dyDescent="0.2">
      <c r="A840">
        <v>2022</v>
      </c>
      <c r="B840" t="s">
        <v>63</v>
      </c>
      <c r="C840" t="s">
        <v>31</v>
      </c>
      <c r="D840">
        <v>52078</v>
      </c>
      <c r="E840">
        <v>53562</v>
      </c>
      <c r="F840" t="s">
        <v>10</v>
      </c>
    </row>
    <row r="841" spans="1:6" x14ac:dyDescent="0.2">
      <c r="A841">
        <v>2022</v>
      </c>
      <c r="B841" t="s">
        <v>63</v>
      </c>
      <c r="C841" t="s">
        <v>32</v>
      </c>
      <c r="D841">
        <v>4834</v>
      </c>
      <c r="E841">
        <v>55258</v>
      </c>
      <c r="F841" t="s">
        <v>8</v>
      </c>
    </row>
    <row r="842" spans="1:6" x14ac:dyDescent="0.2">
      <c r="A842">
        <v>2022</v>
      </c>
      <c r="B842" t="s">
        <v>63</v>
      </c>
      <c r="C842" t="s">
        <v>33</v>
      </c>
      <c r="D842">
        <v>11559</v>
      </c>
      <c r="E842">
        <v>54735</v>
      </c>
      <c r="F842" t="s">
        <v>8</v>
      </c>
    </row>
    <row r="843" spans="1:6" x14ac:dyDescent="0.2">
      <c r="A843">
        <v>2022</v>
      </c>
      <c r="B843" t="s">
        <v>63</v>
      </c>
      <c r="C843" t="s">
        <v>34</v>
      </c>
      <c r="D843">
        <v>8934</v>
      </c>
      <c r="E843">
        <v>60808</v>
      </c>
      <c r="F843" t="s">
        <v>10</v>
      </c>
    </row>
    <row r="844" spans="1:6" x14ac:dyDescent="0.2">
      <c r="A844">
        <v>2022</v>
      </c>
      <c r="B844" t="s">
        <v>63</v>
      </c>
      <c r="C844" t="s">
        <v>35</v>
      </c>
      <c r="D844">
        <v>4773</v>
      </c>
      <c r="E844">
        <v>64363</v>
      </c>
      <c r="F844" t="s">
        <v>10</v>
      </c>
    </row>
    <row r="845" spans="1:6" x14ac:dyDescent="0.2">
      <c r="A845">
        <v>2022</v>
      </c>
      <c r="B845" t="s">
        <v>63</v>
      </c>
      <c r="C845" t="s">
        <v>36</v>
      </c>
      <c r="D845">
        <v>40687</v>
      </c>
      <c r="E845">
        <v>61124</v>
      </c>
      <c r="F845" t="s">
        <v>8</v>
      </c>
    </row>
    <row r="846" spans="1:6" x14ac:dyDescent="0.2">
      <c r="A846">
        <v>2022</v>
      </c>
      <c r="B846" t="s">
        <v>63</v>
      </c>
      <c r="C846" t="s">
        <v>37</v>
      </c>
      <c r="D846">
        <v>10974</v>
      </c>
      <c r="E846">
        <v>48852</v>
      </c>
      <c r="F846" t="s">
        <v>8</v>
      </c>
    </row>
    <row r="847" spans="1:6" x14ac:dyDescent="0.2">
      <c r="A847">
        <v>2022</v>
      </c>
      <c r="B847" t="s">
        <v>63</v>
      </c>
      <c r="C847" t="s">
        <v>38</v>
      </c>
      <c r="D847">
        <v>67202</v>
      </c>
      <c r="E847">
        <v>60638</v>
      </c>
      <c r="F847" t="s">
        <v>10</v>
      </c>
    </row>
    <row r="848" spans="1:6" x14ac:dyDescent="0.2">
      <c r="A848">
        <v>2022</v>
      </c>
      <c r="B848" t="s">
        <v>63</v>
      </c>
      <c r="C848" t="s">
        <v>39</v>
      </c>
      <c r="D848">
        <v>28199</v>
      </c>
      <c r="E848">
        <v>56123</v>
      </c>
      <c r="F848" t="s">
        <v>10</v>
      </c>
    </row>
    <row r="849" spans="1:6" x14ac:dyDescent="0.2">
      <c r="A849">
        <v>2022</v>
      </c>
      <c r="B849" t="s">
        <v>63</v>
      </c>
      <c r="C849" t="s">
        <v>40</v>
      </c>
      <c r="D849">
        <v>2581</v>
      </c>
      <c r="E849">
        <v>58585</v>
      </c>
      <c r="F849" t="s">
        <v>10</v>
      </c>
    </row>
    <row r="850" spans="1:6" x14ac:dyDescent="0.2">
      <c r="A850">
        <v>2022</v>
      </c>
      <c r="B850" t="s">
        <v>63</v>
      </c>
      <c r="C850" t="s">
        <v>41</v>
      </c>
      <c r="D850">
        <v>35525</v>
      </c>
      <c r="E850">
        <v>53891</v>
      </c>
      <c r="F850" t="s">
        <v>10</v>
      </c>
    </row>
    <row r="851" spans="1:6" x14ac:dyDescent="0.2">
      <c r="A851">
        <v>2022</v>
      </c>
      <c r="B851" t="s">
        <v>63</v>
      </c>
      <c r="C851" t="s">
        <v>42</v>
      </c>
      <c r="D851">
        <v>13345</v>
      </c>
      <c r="E851">
        <v>52841</v>
      </c>
      <c r="F851" t="s">
        <v>10</v>
      </c>
    </row>
    <row r="852" spans="1:6" x14ac:dyDescent="0.2">
      <c r="A852">
        <v>2022</v>
      </c>
      <c r="B852" t="s">
        <v>63</v>
      </c>
      <c r="C852" t="s">
        <v>43</v>
      </c>
      <c r="D852">
        <v>16113</v>
      </c>
      <c r="E852">
        <v>57842</v>
      </c>
      <c r="F852" t="s">
        <v>8</v>
      </c>
    </row>
    <row r="853" spans="1:6" x14ac:dyDescent="0.2">
      <c r="A853">
        <v>2022</v>
      </c>
      <c r="B853" t="s">
        <v>63</v>
      </c>
      <c r="C853" t="s">
        <v>44</v>
      </c>
      <c r="D853">
        <v>57945</v>
      </c>
      <c r="E853">
        <v>59416</v>
      </c>
      <c r="F853" t="s">
        <v>8</v>
      </c>
    </row>
    <row r="854" spans="1:6" x14ac:dyDescent="0.2">
      <c r="A854">
        <v>2022</v>
      </c>
      <c r="B854" t="s">
        <v>63</v>
      </c>
      <c r="C854" t="s">
        <v>45</v>
      </c>
      <c r="D854">
        <v>4664</v>
      </c>
      <c r="E854">
        <v>56458</v>
      </c>
      <c r="F854" t="s">
        <v>10</v>
      </c>
    </row>
    <row r="855" spans="1:6" x14ac:dyDescent="0.2">
      <c r="A855">
        <v>2022</v>
      </c>
      <c r="B855" t="s">
        <v>63</v>
      </c>
      <c r="C855" t="s">
        <v>46</v>
      </c>
      <c r="D855">
        <v>12757</v>
      </c>
      <c r="E855">
        <v>53296</v>
      </c>
      <c r="F855" t="s">
        <v>8</v>
      </c>
    </row>
    <row r="856" spans="1:6" x14ac:dyDescent="0.2">
      <c r="A856">
        <v>2022</v>
      </c>
      <c r="B856" t="s">
        <v>63</v>
      </c>
      <c r="C856" t="s">
        <v>47</v>
      </c>
      <c r="D856">
        <v>2904</v>
      </c>
      <c r="E856">
        <v>58412</v>
      </c>
      <c r="F856" t="s">
        <v>8</v>
      </c>
    </row>
    <row r="857" spans="1:6" x14ac:dyDescent="0.2">
      <c r="A857">
        <v>2022</v>
      </c>
      <c r="B857" t="s">
        <v>63</v>
      </c>
      <c r="C857" t="s">
        <v>48</v>
      </c>
      <c r="D857">
        <v>16563</v>
      </c>
      <c r="E857">
        <v>59183</v>
      </c>
      <c r="F857" t="s">
        <v>10</v>
      </c>
    </row>
    <row r="858" spans="1:6" x14ac:dyDescent="0.2">
      <c r="A858">
        <v>2022</v>
      </c>
      <c r="B858" t="s">
        <v>63</v>
      </c>
      <c r="C858" t="s">
        <v>49</v>
      </c>
      <c r="D858">
        <v>94237</v>
      </c>
      <c r="E858">
        <v>55322</v>
      </c>
      <c r="F858" t="s">
        <v>10</v>
      </c>
    </row>
    <row r="859" spans="1:6" x14ac:dyDescent="0.2">
      <c r="A859">
        <v>2022</v>
      </c>
      <c r="B859" t="s">
        <v>63</v>
      </c>
      <c r="C859" t="s">
        <v>50</v>
      </c>
      <c r="D859">
        <v>12857</v>
      </c>
      <c r="E859">
        <v>50983</v>
      </c>
      <c r="F859" t="s">
        <v>8</v>
      </c>
    </row>
    <row r="860" spans="1:6" x14ac:dyDescent="0.2">
      <c r="A860">
        <v>2022</v>
      </c>
      <c r="B860" t="s">
        <v>63</v>
      </c>
      <c r="C860" t="s">
        <v>51</v>
      </c>
      <c r="D860">
        <v>2503</v>
      </c>
      <c r="E860">
        <v>54501</v>
      </c>
      <c r="F860" t="s">
        <v>8</v>
      </c>
    </row>
    <row r="861" spans="1:6" x14ac:dyDescent="0.2">
      <c r="A861">
        <v>2022</v>
      </c>
      <c r="B861" t="s">
        <v>63</v>
      </c>
      <c r="C861" t="s">
        <v>52</v>
      </c>
      <c r="D861">
        <v>50144</v>
      </c>
      <c r="E861">
        <v>56876</v>
      </c>
      <c r="F861" t="s">
        <v>10</v>
      </c>
    </row>
    <row r="862" spans="1:6" x14ac:dyDescent="0.2">
      <c r="A862">
        <v>2022</v>
      </c>
      <c r="B862" t="s">
        <v>63</v>
      </c>
      <c r="C862" t="s">
        <v>53</v>
      </c>
      <c r="D862">
        <v>64023</v>
      </c>
      <c r="E862">
        <v>59267</v>
      </c>
      <c r="F862" t="s">
        <v>8</v>
      </c>
    </row>
    <row r="863" spans="1:6" x14ac:dyDescent="0.2">
      <c r="A863">
        <v>2022</v>
      </c>
      <c r="B863" t="s">
        <v>63</v>
      </c>
      <c r="C863" t="s">
        <v>54</v>
      </c>
      <c r="D863">
        <v>5755</v>
      </c>
      <c r="E863">
        <v>53876</v>
      </c>
      <c r="F863" t="s">
        <v>10</v>
      </c>
    </row>
    <row r="864" spans="1:6" x14ac:dyDescent="0.2">
      <c r="A864">
        <v>2022</v>
      </c>
      <c r="B864" t="s">
        <v>63</v>
      </c>
      <c r="C864" t="s">
        <v>55</v>
      </c>
      <c r="D864">
        <v>29257</v>
      </c>
      <c r="E864">
        <v>56951</v>
      </c>
      <c r="F864" t="s">
        <v>8</v>
      </c>
    </row>
    <row r="865" spans="1:6" x14ac:dyDescent="0.2">
      <c r="A865">
        <v>2022</v>
      </c>
      <c r="B865" t="s">
        <v>63</v>
      </c>
      <c r="C865" t="s">
        <v>56</v>
      </c>
      <c r="D865">
        <v>3384</v>
      </c>
      <c r="E865">
        <v>50083</v>
      </c>
      <c r="F865" t="s">
        <v>8</v>
      </c>
    </row>
    <row r="866" spans="1:6" x14ac:dyDescent="0.2">
      <c r="A866">
        <v>2022</v>
      </c>
      <c r="B866" t="s">
        <v>64</v>
      </c>
      <c r="C866" t="s">
        <v>7</v>
      </c>
      <c r="D866">
        <v>11180</v>
      </c>
      <c r="E866">
        <v>23618</v>
      </c>
      <c r="F866" t="s">
        <v>10</v>
      </c>
    </row>
    <row r="867" spans="1:6" x14ac:dyDescent="0.2">
      <c r="A867">
        <v>2022</v>
      </c>
      <c r="B867" t="s">
        <v>64</v>
      </c>
      <c r="C867" t="s">
        <v>9</v>
      </c>
      <c r="D867">
        <v>14256</v>
      </c>
      <c r="E867">
        <v>31557</v>
      </c>
      <c r="F867" t="s">
        <v>10</v>
      </c>
    </row>
    <row r="868" spans="1:6" x14ac:dyDescent="0.2">
      <c r="A868">
        <v>2022</v>
      </c>
      <c r="B868" t="s">
        <v>64</v>
      </c>
      <c r="C868" t="s">
        <v>11</v>
      </c>
      <c r="D868">
        <v>7315</v>
      </c>
      <c r="E868">
        <v>23299</v>
      </c>
      <c r="F868" t="s">
        <v>8</v>
      </c>
    </row>
    <row r="869" spans="1:6" x14ac:dyDescent="0.2">
      <c r="A869">
        <v>2022</v>
      </c>
      <c r="B869" t="s">
        <v>64</v>
      </c>
      <c r="C869" t="s">
        <v>12</v>
      </c>
      <c r="D869">
        <v>116191</v>
      </c>
      <c r="E869">
        <v>38379</v>
      </c>
      <c r="F869" t="s">
        <v>8</v>
      </c>
    </row>
    <row r="870" spans="1:6" x14ac:dyDescent="0.2">
      <c r="A870">
        <v>2022</v>
      </c>
      <c r="B870" t="s">
        <v>64</v>
      </c>
      <c r="C870" t="s">
        <v>13</v>
      </c>
      <c r="D870">
        <v>17317</v>
      </c>
      <c r="E870">
        <v>33131</v>
      </c>
      <c r="F870" t="s">
        <v>10</v>
      </c>
    </row>
    <row r="871" spans="1:6" x14ac:dyDescent="0.2">
      <c r="A871">
        <v>2022</v>
      </c>
      <c r="B871" t="s">
        <v>64</v>
      </c>
      <c r="C871" t="s">
        <v>14</v>
      </c>
      <c r="D871">
        <v>10917</v>
      </c>
      <c r="E871">
        <v>30451</v>
      </c>
      <c r="F871" t="s">
        <v>10</v>
      </c>
    </row>
    <row r="872" spans="1:6" x14ac:dyDescent="0.2">
      <c r="A872">
        <v>2022</v>
      </c>
      <c r="B872" t="s">
        <v>64</v>
      </c>
      <c r="C872" t="s">
        <v>15</v>
      </c>
      <c r="D872">
        <v>2710</v>
      </c>
      <c r="E872">
        <v>27264</v>
      </c>
      <c r="F872" t="s">
        <v>10</v>
      </c>
    </row>
    <row r="873" spans="1:6" x14ac:dyDescent="0.2">
      <c r="A873">
        <v>2022</v>
      </c>
      <c r="B873" t="s">
        <v>64</v>
      </c>
      <c r="C873" t="s">
        <v>16</v>
      </c>
      <c r="D873">
        <v>58596</v>
      </c>
      <c r="E873">
        <v>32675</v>
      </c>
      <c r="F873" t="s">
        <v>10</v>
      </c>
    </row>
    <row r="874" spans="1:6" x14ac:dyDescent="0.2">
      <c r="A874">
        <v>2022</v>
      </c>
      <c r="B874" t="s">
        <v>64</v>
      </c>
      <c r="C874" t="s">
        <v>17</v>
      </c>
      <c r="D874">
        <v>25254</v>
      </c>
      <c r="E874">
        <v>27342</v>
      </c>
      <c r="F874" t="s">
        <v>10</v>
      </c>
    </row>
    <row r="875" spans="1:6" x14ac:dyDescent="0.2">
      <c r="A875">
        <v>2022</v>
      </c>
      <c r="B875" t="s">
        <v>64</v>
      </c>
      <c r="C875" t="s">
        <v>18</v>
      </c>
      <c r="D875">
        <v>5038</v>
      </c>
      <c r="E875">
        <v>23770</v>
      </c>
      <c r="F875" t="s">
        <v>8</v>
      </c>
    </row>
    <row r="876" spans="1:6" x14ac:dyDescent="0.2">
      <c r="A876">
        <v>2022</v>
      </c>
      <c r="B876" t="s">
        <v>64</v>
      </c>
      <c r="C876" t="s">
        <v>19</v>
      </c>
      <c r="D876">
        <v>33183</v>
      </c>
      <c r="E876">
        <v>30703</v>
      </c>
      <c r="F876" t="s">
        <v>8</v>
      </c>
    </row>
    <row r="877" spans="1:6" x14ac:dyDescent="0.2">
      <c r="A877">
        <v>2022</v>
      </c>
      <c r="B877" t="s">
        <v>64</v>
      </c>
      <c r="C877" t="s">
        <v>20</v>
      </c>
      <c r="D877">
        <v>15776</v>
      </c>
      <c r="E877">
        <v>25660</v>
      </c>
      <c r="F877" t="s">
        <v>10</v>
      </c>
    </row>
    <row r="878" spans="1:6" x14ac:dyDescent="0.2">
      <c r="A878">
        <v>2022</v>
      </c>
      <c r="B878" t="s">
        <v>64</v>
      </c>
      <c r="C878" t="s">
        <v>21</v>
      </c>
      <c r="D878">
        <v>8796</v>
      </c>
      <c r="E878">
        <v>23261</v>
      </c>
      <c r="F878" t="s">
        <v>8</v>
      </c>
    </row>
    <row r="879" spans="1:6" x14ac:dyDescent="0.2">
      <c r="A879">
        <v>2022</v>
      </c>
      <c r="B879" t="s">
        <v>64</v>
      </c>
      <c r="C879" t="s">
        <v>22</v>
      </c>
      <c r="D879">
        <v>6871</v>
      </c>
      <c r="E879">
        <v>23333</v>
      </c>
      <c r="F879" t="s">
        <v>8</v>
      </c>
    </row>
    <row r="880" spans="1:6" x14ac:dyDescent="0.2">
      <c r="A880">
        <v>2022</v>
      </c>
      <c r="B880" t="s">
        <v>64</v>
      </c>
      <c r="C880" t="s">
        <v>23</v>
      </c>
      <c r="D880">
        <v>10118</v>
      </c>
      <c r="E880">
        <v>24350</v>
      </c>
      <c r="F880" t="s">
        <v>10</v>
      </c>
    </row>
    <row r="881" spans="1:6" x14ac:dyDescent="0.2">
      <c r="A881">
        <v>2022</v>
      </c>
      <c r="B881" t="s">
        <v>64</v>
      </c>
      <c r="C881" t="s">
        <v>24</v>
      </c>
      <c r="D881">
        <v>12912</v>
      </c>
      <c r="E881">
        <v>27789</v>
      </c>
      <c r="F881" t="s">
        <v>10</v>
      </c>
    </row>
    <row r="882" spans="1:6" x14ac:dyDescent="0.2">
      <c r="A882">
        <v>2022</v>
      </c>
      <c r="B882" t="s">
        <v>64</v>
      </c>
      <c r="C882" t="s">
        <v>25</v>
      </c>
      <c r="D882">
        <v>5132</v>
      </c>
      <c r="E882">
        <v>29169</v>
      </c>
      <c r="F882" t="s">
        <v>8</v>
      </c>
    </row>
    <row r="883" spans="1:6" x14ac:dyDescent="0.2">
      <c r="A883">
        <v>2022</v>
      </c>
      <c r="B883" t="s">
        <v>64</v>
      </c>
      <c r="C883" t="s">
        <v>26</v>
      </c>
      <c r="D883">
        <v>15043</v>
      </c>
      <c r="E883">
        <v>30758</v>
      </c>
      <c r="F883" t="s">
        <v>8</v>
      </c>
    </row>
    <row r="884" spans="1:6" x14ac:dyDescent="0.2">
      <c r="A884">
        <v>2022</v>
      </c>
      <c r="B884" t="s">
        <v>64</v>
      </c>
      <c r="C884" t="s">
        <v>27</v>
      </c>
      <c r="D884">
        <v>20740</v>
      </c>
      <c r="E884">
        <v>35500</v>
      </c>
      <c r="F884" t="s">
        <v>10</v>
      </c>
    </row>
    <row r="885" spans="1:6" x14ac:dyDescent="0.2">
      <c r="A885">
        <v>2022</v>
      </c>
      <c r="B885" t="s">
        <v>64</v>
      </c>
      <c r="C885" t="s">
        <v>28</v>
      </c>
      <c r="D885">
        <v>23113</v>
      </c>
      <c r="E885">
        <v>27121</v>
      </c>
      <c r="F885" t="s">
        <v>8</v>
      </c>
    </row>
    <row r="886" spans="1:6" x14ac:dyDescent="0.2">
      <c r="A886">
        <v>2022</v>
      </c>
      <c r="B886" t="s">
        <v>64</v>
      </c>
      <c r="C886" t="s">
        <v>29</v>
      </c>
      <c r="D886">
        <v>15325</v>
      </c>
      <c r="E886">
        <v>29261</v>
      </c>
      <c r="F886" t="s">
        <v>10</v>
      </c>
    </row>
    <row r="887" spans="1:6" x14ac:dyDescent="0.2">
      <c r="A887">
        <v>2022</v>
      </c>
      <c r="B887" t="s">
        <v>64</v>
      </c>
      <c r="C887" t="s">
        <v>30</v>
      </c>
      <c r="D887">
        <v>6514</v>
      </c>
      <c r="E887">
        <v>23817</v>
      </c>
      <c r="F887" t="s">
        <v>8</v>
      </c>
    </row>
    <row r="888" spans="1:6" x14ac:dyDescent="0.2">
      <c r="A888">
        <v>2022</v>
      </c>
      <c r="B888" t="s">
        <v>64</v>
      </c>
      <c r="C888" t="s">
        <v>31</v>
      </c>
      <c r="D888">
        <v>15195</v>
      </c>
      <c r="E888">
        <v>27614</v>
      </c>
      <c r="F888" t="s">
        <v>8</v>
      </c>
    </row>
    <row r="889" spans="1:6" x14ac:dyDescent="0.2">
      <c r="A889">
        <v>2022</v>
      </c>
      <c r="B889" t="s">
        <v>64</v>
      </c>
      <c r="C889" t="s">
        <v>32</v>
      </c>
      <c r="D889">
        <v>5052</v>
      </c>
      <c r="E889">
        <v>25955</v>
      </c>
      <c r="F889" t="s">
        <v>10</v>
      </c>
    </row>
    <row r="890" spans="1:6" x14ac:dyDescent="0.2">
      <c r="A890">
        <v>2022</v>
      </c>
      <c r="B890" t="s">
        <v>64</v>
      </c>
      <c r="C890" t="s">
        <v>33</v>
      </c>
      <c r="D890">
        <v>5609</v>
      </c>
      <c r="E890">
        <v>23213</v>
      </c>
      <c r="F890" t="s">
        <v>10</v>
      </c>
    </row>
    <row r="891" spans="1:6" x14ac:dyDescent="0.2">
      <c r="A891">
        <v>2022</v>
      </c>
      <c r="B891" t="s">
        <v>64</v>
      </c>
      <c r="C891" t="s">
        <v>34</v>
      </c>
      <c r="D891">
        <v>8716</v>
      </c>
      <c r="E891">
        <v>40432</v>
      </c>
      <c r="F891" t="s">
        <v>8</v>
      </c>
    </row>
    <row r="892" spans="1:6" x14ac:dyDescent="0.2">
      <c r="A892">
        <v>2022</v>
      </c>
      <c r="B892" t="s">
        <v>64</v>
      </c>
      <c r="C892" t="s">
        <v>35</v>
      </c>
      <c r="D892">
        <v>4675</v>
      </c>
      <c r="E892">
        <v>28783</v>
      </c>
      <c r="F892" t="s">
        <v>8</v>
      </c>
    </row>
    <row r="893" spans="1:6" x14ac:dyDescent="0.2">
      <c r="A893">
        <v>2022</v>
      </c>
      <c r="B893" t="s">
        <v>64</v>
      </c>
      <c r="C893" t="s">
        <v>36</v>
      </c>
      <c r="D893">
        <v>24526</v>
      </c>
      <c r="E893">
        <v>32347</v>
      </c>
      <c r="F893" t="s">
        <v>10</v>
      </c>
    </row>
    <row r="894" spans="1:6" x14ac:dyDescent="0.2">
      <c r="A894">
        <v>2022</v>
      </c>
      <c r="B894" t="s">
        <v>64</v>
      </c>
      <c r="C894" t="s">
        <v>37</v>
      </c>
      <c r="D894">
        <v>5277</v>
      </c>
      <c r="E894">
        <v>25571</v>
      </c>
      <c r="F894" t="s">
        <v>10</v>
      </c>
    </row>
    <row r="895" spans="1:6" x14ac:dyDescent="0.2">
      <c r="A895">
        <v>2022</v>
      </c>
      <c r="B895" t="s">
        <v>64</v>
      </c>
      <c r="C895" t="s">
        <v>38</v>
      </c>
      <c r="D895">
        <v>65868</v>
      </c>
      <c r="E895">
        <v>41828</v>
      </c>
      <c r="F895" t="s">
        <v>10</v>
      </c>
    </row>
    <row r="896" spans="1:6" x14ac:dyDescent="0.2">
      <c r="A896">
        <v>2022</v>
      </c>
      <c r="B896" t="s">
        <v>64</v>
      </c>
      <c r="C896" t="s">
        <v>39</v>
      </c>
      <c r="D896">
        <v>26474</v>
      </c>
      <c r="E896">
        <v>26460</v>
      </c>
      <c r="F896" t="s">
        <v>10</v>
      </c>
    </row>
    <row r="897" spans="1:6" x14ac:dyDescent="0.2">
      <c r="A897">
        <v>2022</v>
      </c>
      <c r="B897" t="s">
        <v>64</v>
      </c>
      <c r="C897" t="s">
        <v>40</v>
      </c>
      <c r="D897">
        <v>2610</v>
      </c>
      <c r="E897">
        <v>24573</v>
      </c>
      <c r="F897" t="s">
        <v>10</v>
      </c>
    </row>
    <row r="898" spans="1:6" x14ac:dyDescent="0.2">
      <c r="A898">
        <v>2022</v>
      </c>
      <c r="B898" t="s">
        <v>64</v>
      </c>
      <c r="C898" t="s">
        <v>41</v>
      </c>
      <c r="D898">
        <v>29035</v>
      </c>
      <c r="E898">
        <v>26197</v>
      </c>
      <c r="F898" t="s">
        <v>8</v>
      </c>
    </row>
    <row r="899" spans="1:6" x14ac:dyDescent="0.2">
      <c r="A899">
        <v>2022</v>
      </c>
      <c r="B899" t="s">
        <v>64</v>
      </c>
      <c r="C899" t="s">
        <v>42</v>
      </c>
      <c r="D899">
        <v>9209</v>
      </c>
      <c r="E899">
        <v>24600</v>
      </c>
      <c r="F899" t="s">
        <v>8</v>
      </c>
    </row>
    <row r="900" spans="1:6" x14ac:dyDescent="0.2">
      <c r="A900">
        <v>2022</v>
      </c>
      <c r="B900" t="s">
        <v>64</v>
      </c>
      <c r="C900" t="s">
        <v>43</v>
      </c>
      <c r="D900">
        <v>14116</v>
      </c>
      <c r="E900">
        <v>29818</v>
      </c>
      <c r="F900" t="s">
        <v>10</v>
      </c>
    </row>
    <row r="901" spans="1:6" x14ac:dyDescent="0.2">
      <c r="A901">
        <v>2022</v>
      </c>
      <c r="B901" t="s">
        <v>64</v>
      </c>
      <c r="C901" t="s">
        <v>44</v>
      </c>
      <c r="D901">
        <v>33729</v>
      </c>
      <c r="E901">
        <v>28011</v>
      </c>
      <c r="F901" t="s">
        <v>8</v>
      </c>
    </row>
    <row r="902" spans="1:6" x14ac:dyDescent="0.2">
      <c r="A902">
        <v>2022</v>
      </c>
      <c r="B902" t="s">
        <v>64</v>
      </c>
      <c r="C902" t="s">
        <v>45</v>
      </c>
      <c r="D902">
        <v>3873</v>
      </c>
      <c r="E902">
        <v>29680</v>
      </c>
      <c r="F902" t="s">
        <v>8</v>
      </c>
    </row>
    <row r="903" spans="1:6" x14ac:dyDescent="0.2">
      <c r="A903">
        <v>2022</v>
      </c>
      <c r="B903" t="s">
        <v>64</v>
      </c>
      <c r="C903" t="s">
        <v>46</v>
      </c>
      <c r="D903">
        <v>13400</v>
      </c>
      <c r="E903">
        <v>24816</v>
      </c>
      <c r="F903" t="s">
        <v>10</v>
      </c>
    </row>
    <row r="904" spans="1:6" x14ac:dyDescent="0.2">
      <c r="A904">
        <v>2022</v>
      </c>
      <c r="B904" t="s">
        <v>64</v>
      </c>
      <c r="C904" t="s">
        <v>47</v>
      </c>
      <c r="D904">
        <v>3191</v>
      </c>
      <c r="E904">
        <v>23519</v>
      </c>
      <c r="F904" t="s">
        <v>10</v>
      </c>
    </row>
    <row r="905" spans="1:6" x14ac:dyDescent="0.2">
      <c r="A905">
        <v>2022</v>
      </c>
      <c r="B905" t="s">
        <v>64</v>
      </c>
      <c r="C905" t="s">
        <v>48</v>
      </c>
      <c r="D905">
        <v>16924</v>
      </c>
      <c r="E905">
        <v>29878</v>
      </c>
      <c r="F905" t="s">
        <v>8</v>
      </c>
    </row>
    <row r="906" spans="1:6" x14ac:dyDescent="0.2">
      <c r="A906">
        <v>2022</v>
      </c>
      <c r="B906" t="s">
        <v>64</v>
      </c>
      <c r="C906" t="s">
        <v>49</v>
      </c>
      <c r="D906">
        <v>65057</v>
      </c>
      <c r="E906">
        <v>28762</v>
      </c>
      <c r="F906" t="s">
        <v>8</v>
      </c>
    </row>
    <row r="907" spans="1:6" x14ac:dyDescent="0.2">
      <c r="A907">
        <v>2022</v>
      </c>
      <c r="B907" t="s">
        <v>64</v>
      </c>
      <c r="C907" t="s">
        <v>50</v>
      </c>
      <c r="D907">
        <v>7570</v>
      </c>
      <c r="E907">
        <v>26955</v>
      </c>
      <c r="F907" t="s">
        <v>10</v>
      </c>
    </row>
    <row r="908" spans="1:6" x14ac:dyDescent="0.2">
      <c r="A908">
        <v>2022</v>
      </c>
      <c r="B908" t="s">
        <v>64</v>
      </c>
      <c r="C908" t="s">
        <v>51</v>
      </c>
      <c r="D908">
        <v>2268</v>
      </c>
      <c r="E908">
        <v>29863</v>
      </c>
      <c r="F908" t="s">
        <v>8</v>
      </c>
    </row>
    <row r="909" spans="1:6" x14ac:dyDescent="0.2">
      <c r="A909">
        <v>2022</v>
      </c>
      <c r="B909" t="s">
        <v>64</v>
      </c>
      <c r="C909" t="s">
        <v>52</v>
      </c>
      <c r="D909">
        <v>20743</v>
      </c>
      <c r="E909">
        <v>27582</v>
      </c>
      <c r="F909" t="s">
        <v>10</v>
      </c>
    </row>
    <row r="910" spans="1:6" x14ac:dyDescent="0.2">
      <c r="A910">
        <v>2022</v>
      </c>
      <c r="B910" t="s">
        <v>64</v>
      </c>
      <c r="C910" t="s">
        <v>53</v>
      </c>
      <c r="D910">
        <v>20637</v>
      </c>
      <c r="E910">
        <v>32566</v>
      </c>
      <c r="F910" t="s">
        <v>8</v>
      </c>
    </row>
    <row r="911" spans="1:6" x14ac:dyDescent="0.2">
      <c r="A911">
        <v>2022</v>
      </c>
      <c r="B911" t="s">
        <v>64</v>
      </c>
      <c r="C911" t="s">
        <v>54</v>
      </c>
      <c r="D911">
        <v>4658</v>
      </c>
      <c r="E911">
        <v>24256</v>
      </c>
      <c r="F911" t="s">
        <v>8</v>
      </c>
    </row>
    <row r="912" spans="1:6" x14ac:dyDescent="0.2">
      <c r="A912">
        <v>2022</v>
      </c>
      <c r="B912" t="s">
        <v>64</v>
      </c>
      <c r="C912" t="s">
        <v>55</v>
      </c>
      <c r="D912">
        <v>17015</v>
      </c>
      <c r="E912">
        <v>24758</v>
      </c>
      <c r="F912" t="s">
        <v>10</v>
      </c>
    </row>
    <row r="913" spans="1:6" x14ac:dyDescent="0.2">
      <c r="A913">
        <v>2022</v>
      </c>
      <c r="B913" t="s">
        <v>64</v>
      </c>
      <c r="C913" t="s">
        <v>56</v>
      </c>
      <c r="D913">
        <v>2398</v>
      </c>
      <c r="E913">
        <v>27994</v>
      </c>
      <c r="F913" t="s">
        <v>10</v>
      </c>
    </row>
    <row r="914" spans="1:6" x14ac:dyDescent="0.2">
      <c r="A914">
        <v>2022</v>
      </c>
      <c r="B914" t="s">
        <v>65</v>
      </c>
      <c r="C914" t="s">
        <v>7</v>
      </c>
      <c r="D914">
        <v>10189</v>
      </c>
      <c r="E914">
        <v>44607</v>
      </c>
      <c r="F914" t="s">
        <v>8</v>
      </c>
    </row>
    <row r="915" spans="1:6" x14ac:dyDescent="0.2">
      <c r="A915">
        <v>2022</v>
      </c>
      <c r="B915" t="s">
        <v>65</v>
      </c>
      <c r="C915" t="s">
        <v>9</v>
      </c>
      <c r="D915">
        <v>10674</v>
      </c>
      <c r="E915">
        <v>45965</v>
      </c>
      <c r="F915" t="s">
        <v>8</v>
      </c>
    </row>
    <row r="916" spans="1:6" x14ac:dyDescent="0.2">
      <c r="A916">
        <v>2022</v>
      </c>
      <c r="B916" t="s">
        <v>65</v>
      </c>
      <c r="C916" t="s">
        <v>11</v>
      </c>
      <c r="D916">
        <v>5359</v>
      </c>
      <c r="E916">
        <v>42115</v>
      </c>
      <c r="F916" t="s">
        <v>10</v>
      </c>
    </row>
    <row r="917" spans="1:6" x14ac:dyDescent="0.2">
      <c r="A917">
        <v>2022</v>
      </c>
      <c r="B917" t="s">
        <v>65</v>
      </c>
      <c r="C917" t="s">
        <v>12</v>
      </c>
      <c r="D917">
        <v>97442</v>
      </c>
      <c r="E917">
        <v>48293</v>
      </c>
      <c r="F917" t="s">
        <v>10</v>
      </c>
    </row>
    <row r="918" spans="1:6" x14ac:dyDescent="0.2">
      <c r="A918">
        <v>2022</v>
      </c>
      <c r="B918" t="s">
        <v>65</v>
      </c>
      <c r="C918" t="s">
        <v>13</v>
      </c>
      <c r="D918">
        <v>17008</v>
      </c>
      <c r="E918">
        <v>48381</v>
      </c>
      <c r="F918" t="s">
        <v>10</v>
      </c>
    </row>
    <row r="919" spans="1:6" x14ac:dyDescent="0.2">
      <c r="A919">
        <v>2022</v>
      </c>
      <c r="B919" t="s">
        <v>65</v>
      </c>
      <c r="C919" t="s">
        <v>14</v>
      </c>
      <c r="D919">
        <v>18146</v>
      </c>
      <c r="E919">
        <v>40861</v>
      </c>
      <c r="F919" t="s">
        <v>10</v>
      </c>
    </row>
    <row r="920" spans="1:6" x14ac:dyDescent="0.2">
      <c r="A920">
        <v>2022</v>
      </c>
      <c r="B920" t="s">
        <v>65</v>
      </c>
      <c r="C920" t="s">
        <v>15</v>
      </c>
      <c r="D920">
        <v>2052</v>
      </c>
      <c r="E920">
        <v>41636</v>
      </c>
      <c r="F920" t="s">
        <v>10</v>
      </c>
    </row>
    <row r="921" spans="1:6" x14ac:dyDescent="0.2">
      <c r="A921">
        <v>2022</v>
      </c>
      <c r="B921" t="s">
        <v>65</v>
      </c>
      <c r="C921" t="s">
        <v>16</v>
      </c>
      <c r="D921">
        <v>56765</v>
      </c>
      <c r="E921">
        <v>43969</v>
      </c>
      <c r="F921" t="s">
        <v>8</v>
      </c>
    </row>
    <row r="922" spans="1:6" x14ac:dyDescent="0.2">
      <c r="A922">
        <v>2022</v>
      </c>
      <c r="B922" t="s">
        <v>65</v>
      </c>
      <c r="C922" t="s">
        <v>17</v>
      </c>
      <c r="D922">
        <v>18227</v>
      </c>
      <c r="E922">
        <v>43971</v>
      </c>
      <c r="F922" t="s">
        <v>8</v>
      </c>
    </row>
    <row r="923" spans="1:6" x14ac:dyDescent="0.2">
      <c r="A923">
        <v>2022</v>
      </c>
      <c r="B923" t="s">
        <v>65</v>
      </c>
      <c r="C923" t="s">
        <v>18</v>
      </c>
      <c r="D923">
        <v>3845</v>
      </c>
      <c r="E923">
        <v>38615</v>
      </c>
      <c r="F923" t="s">
        <v>10</v>
      </c>
    </row>
    <row r="924" spans="1:6" x14ac:dyDescent="0.2">
      <c r="A924">
        <v>2022</v>
      </c>
      <c r="B924" t="s">
        <v>65</v>
      </c>
      <c r="C924" t="s">
        <v>19</v>
      </c>
      <c r="D924">
        <v>39884</v>
      </c>
      <c r="E924">
        <v>49714</v>
      </c>
      <c r="F924" t="s">
        <v>8</v>
      </c>
    </row>
    <row r="925" spans="1:6" x14ac:dyDescent="0.2">
      <c r="A925">
        <v>2022</v>
      </c>
      <c r="B925" t="s">
        <v>65</v>
      </c>
      <c r="C925" t="s">
        <v>20</v>
      </c>
      <c r="D925">
        <v>12916</v>
      </c>
      <c r="E925">
        <v>39759</v>
      </c>
      <c r="F925" t="s">
        <v>8</v>
      </c>
    </row>
    <row r="926" spans="1:6" x14ac:dyDescent="0.2">
      <c r="A926">
        <v>2022</v>
      </c>
      <c r="B926" t="s">
        <v>65</v>
      </c>
      <c r="C926" t="s">
        <v>21</v>
      </c>
      <c r="D926">
        <v>8547</v>
      </c>
      <c r="E926">
        <v>42534</v>
      </c>
      <c r="F926" t="s">
        <v>10</v>
      </c>
    </row>
    <row r="927" spans="1:6" x14ac:dyDescent="0.2">
      <c r="A927">
        <v>2022</v>
      </c>
      <c r="B927" t="s">
        <v>65</v>
      </c>
      <c r="C927" t="s">
        <v>22</v>
      </c>
      <c r="D927">
        <v>5938</v>
      </c>
      <c r="E927">
        <v>41624</v>
      </c>
      <c r="F927" t="s">
        <v>10</v>
      </c>
    </row>
    <row r="928" spans="1:6" x14ac:dyDescent="0.2">
      <c r="A928">
        <v>2022</v>
      </c>
      <c r="B928" t="s">
        <v>65</v>
      </c>
      <c r="C928" t="s">
        <v>23</v>
      </c>
      <c r="D928">
        <v>10404</v>
      </c>
      <c r="E928">
        <v>40846</v>
      </c>
      <c r="F928" t="s">
        <v>8</v>
      </c>
    </row>
    <row r="929" spans="1:6" x14ac:dyDescent="0.2">
      <c r="A929">
        <v>2021</v>
      </c>
      <c r="B929" t="s">
        <v>65</v>
      </c>
      <c r="C929" t="s">
        <v>24</v>
      </c>
      <c r="D929">
        <v>9280</v>
      </c>
      <c r="E929">
        <v>44963</v>
      </c>
      <c r="F929" t="s">
        <v>8</v>
      </c>
    </row>
    <row r="930" spans="1:6" x14ac:dyDescent="0.2">
      <c r="A930">
        <v>2021</v>
      </c>
      <c r="B930" t="s">
        <v>65</v>
      </c>
      <c r="C930" t="s">
        <v>25</v>
      </c>
      <c r="D930">
        <v>3777</v>
      </c>
      <c r="E930">
        <v>41322</v>
      </c>
      <c r="F930" t="s">
        <v>10</v>
      </c>
    </row>
    <row r="931" spans="1:6" x14ac:dyDescent="0.2">
      <c r="A931">
        <v>2021</v>
      </c>
      <c r="B931" t="s">
        <v>65</v>
      </c>
      <c r="C931" t="s">
        <v>26</v>
      </c>
      <c r="D931">
        <v>19358</v>
      </c>
      <c r="E931">
        <v>50150</v>
      </c>
      <c r="F931" t="s">
        <v>8</v>
      </c>
    </row>
    <row r="932" spans="1:6" x14ac:dyDescent="0.2">
      <c r="A932">
        <v>2021</v>
      </c>
      <c r="B932" t="s">
        <v>65</v>
      </c>
      <c r="C932" t="s">
        <v>27</v>
      </c>
      <c r="D932">
        <v>22046</v>
      </c>
      <c r="E932">
        <v>46421</v>
      </c>
      <c r="F932" t="s">
        <v>10</v>
      </c>
    </row>
    <row r="933" spans="1:6" x14ac:dyDescent="0.2">
      <c r="A933">
        <v>2021</v>
      </c>
      <c r="B933" t="s">
        <v>65</v>
      </c>
      <c r="C933" t="s">
        <v>28</v>
      </c>
      <c r="D933">
        <v>32480</v>
      </c>
      <c r="E933">
        <v>40330</v>
      </c>
      <c r="F933" t="s">
        <v>8</v>
      </c>
    </row>
    <row r="934" spans="1:6" x14ac:dyDescent="0.2">
      <c r="A934">
        <v>2021</v>
      </c>
      <c r="B934" t="s">
        <v>65</v>
      </c>
      <c r="C934" t="s">
        <v>29</v>
      </c>
      <c r="D934">
        <v>17266</v>
      </c>
      <c r="E934">
        <v>41478</v>
      </c>
      <c r="F934" t="s">
        <v>8</v>
      </c>
    </row>
    <row r="935" spans="1:6" x14ac:dyDescent="0.2">
      <c r="A935">
        <v>2021</v>
      </c>
      <c r="B935" t="s">
        <v>65</v>
      </c>
      <c r="C935" t="s">
        <v>30</v>
      </c>
      <c r="D935">
        <v>4589</v>
      </c>
      <c r="E935">
        <v>42243</v>
      </c>
      <c r="F935" t="s">
        <v>10</v>
      </c>
    </row>
    <row r="936" spans="1:6" x14ac:dyDescent="0.2">
      <c r="A936">
        <v>2021</v>
      </c>
      <c r="B936" t="s">
        <v>65</v>
      </c>
      <c r="C936" t="s">
        <v>31</v>
      </c>
      <c r="D936">
        <v>13240</v>
      </c>
      <c r="E936">
        <v>41224</v>
      </c>
      <c r="F936" t="s">
        <v>10</v>
      </c>
    </row>
    <row r="937" spans="1:6" x14ac:dyDescent="0.2">
      <c r="A937">
        <v>2021</v>
      </c>
      <c r="B937" t="s">
        <v>65</v>
      </c>
      <c r="C937" t="s">
        <v>32</v>
      </c>
      <c r="D937">
        <v>4153</v>
      </c>
      <c r="E937">
        <v>37791</v>
      </c>
      <c r="F937" t="s">
        <v>8</v>
      </c>
    </row>
    <row r="938" spans="1:6" x14ac:dyDescent="0.2">
      <c r="A938">
        <v>2021</v>
      </c>
      <c r="B938" t="s">
        <v>65</v>
      </c>
      <c r="C938" t="s">
        <v>33</v>
      </c>
      <c r="D938">
        <v>4572</v>
      </c>
      <c r="E938">
        <v>39587</v>
      </c>
      <c r="F938" t="s">
        <v>8</v>
      </c>
    </row>
    <row r="939" spans="1:6" x14ac:dyDescent="0.2">
      <c r="A939">
        <v>2021</v>
      </c>
      <c r="B939" t="s">
        <v>65</v>
      </c>
      <c r="C939" t="s">
        <v>34</v>
      </c>
      <c r="D939">
        <v>5140</v>
      </c>
      <c r="E939">
        <v>44479</v>
      </c>
      <c r="F939" t="s">
        <v>10</v>
      </c>
    </row>
    <row r="940" spans="1:6" x14ac:dyDescent="0.2">
      <c r="A940">
        <v>2021</v>
      </c>
      <c r="B940" t="s">
        <v>65</v>
      </c>
      <c r="C940" t="s">
        <v>35</v>
      </c>
      <c r="D940">
        <v>4011</v>
      </c>
      <c r="E940">
        <v>45236</v>
      </c>
      <c r="F940" t="s">
        <v>10</v>
      </c>
    </row>
    <row r="941" spans="1:6" x14ac:dyDescent="0.2">
      <c r="A941">
        <v>2021</v>
      </c>
      <c r="B941" t="s">
        <v>65</v>
      </c>
      <c r="C941" t="s">
        <v>36</v>
      </c>
      <c r="D941">
        <v>24469</v>
      </c>
      <c r="E941">
        <v>43373</v>
      </c>
      <c r="F941" t="s">
        <v>10</v>
      </c>
    </row>
    <row r="942" spans="1:6" x14ac:dyDescent="0.2">
      <c r="A942">
        <v>2021</v>
      </c>
      <c r="B942" t="s">
        <v>65</v>
      </c>
      <c r="C942" t="s">
        <v>37</v>
      </c>
      <c r="D942">
        <v>4216</v>
      </c>
      <c r="E942">
        <v>41417</v>
      </c>
      <c r="F942" t="s">
        <v>10</v>
      </c>
    </row>
    <row r="943" spans="1:6" x14ac:dyDescent="0.2">
      <c r="A943">
        <v>2021</v>
      </c>
      <c r="B943" t="s">
        <v>65</v>
      </c>
      <c r="C943" t="s">
        <v>38</v>
      </c>
      <c r="D943">
        <v>72430</v>
      </c>
      <c r="E943">
        <v>49410</v>
      </c>
      <c r="F943" t="s">
        <v>10</v>
      </c>
    </row>
    <row r="944" spans="1:6" x14ac:dyDescent="0.2">
      <c r="A944">
        <v>2021</v>
      </c>
      <c r="B944" t="s">
        <v>65</v>
      </c>
      <c r="C944" t="s">
        <v>39</v>
      </c>
      <c r="D944">
        <v>24457</v>
      </c>
      <c r="E944">
        <v>42624</v>
      </c>
      <c r="F944" t="s">
        <v>8</v>
      </c>
    </row>
    <row r="945" spans="1:6" x14ac:dyDescent="0.2">
      <c r="A945">
        <v>2021</v>
      </c>
      <c r="B945" t="s">
        <v>65</v>
      </c>
      <c r="C945" t="s">
        <v>40</v>
      </c>
      <c r="D945">
        <v>2047</v>
      </c>
      <c r="E945">
        <v>44696</v>
      </c>
      <c r="F945" t="s">
        <v>8</v>
      </c>
    </row>
    <row r="946" spans="1:6" x14ac:dyDescent="0.2">
      <c r="A946">
        <v>2021</v>
      </c>
      <c r="B946" t="s">
        <v>65</v>
      </c>
      <c r="C946" t="s">
        <v>41</v>
      </c>
      <c r="D946">
        <v>23639</v>
      </c>
      <c r="E946">
        <v>41006</v>
      </c>
      <c r="F946" t="s">
        <v>10</v>
      </c>
    </row>
    <row r="947" spans="1:6" x14ac:dyDescent="0.2">
      <c r="A947">
        <v>2021</v>
      </c>
      <c r="B947" t="s">
        <v>65</v>
      </c>
      <c r="C947" t="s">
        <v>42</v>
      </c>
      <c r="D947">
        <v>6589</v>
      </c>
      <c r="E947">
        <v>42151</v>
      </c>
      <c r="F947" t="s">
        <v>8</v>
      </c>
    </row>
    <row r="948" spans="1:6" x14ac:dyDescent="0.2">
      <c r="A948">
        <v>2021</v>
      </c>
      <c r="B948" t="s">
        <v>65</v>
      </c>
      <c r="C948" t="s">
        <v>43</v>
      </c>
      <c r="D948">
        <v>25468</v>
      </c>
      <c r="E948">
        <v>41467</v>
      </c>
      <c r="F948" t="s">
        <v>8</v>
      </c>
    </row>
    <row r="949" spans="1:6" x14ac:dyDescent="0.2">
      <c r="A949">
        <v>2021</v>
      </c>
      <c r="B949" t="s">
        <v>65</v>
      </c>
      <c r="C949" t="s">
        <v>44</v>
      </c>
      <c r="D949">
        <v>33082</v>
      </c>
      <c r="E949">
        <v>41131</v>
      </c>
      <c r="F949" t="s">
        <v>10</v>
      </c>
    </row>
    <row r="950" spans="1:6" x14ac:dyDescent="0.2">
      <c r="A950">
        <v>2021</v>
      </c>
      <c r="B950" t="s">
        <v>65</v>
      </c>
      <c r="C950" t="s">
        <v>45</v>
      </c>
      <c r="D950">
        <v>3537</v>
      </c>
      <c r="E950">
        <v>40466</v>
      </c>
      <c r="F950" t="s">
        <v>10</v>
      </c>
    </row>
    <row r="951" spans="1:6" x14ac:dyDescent="0.2">
      <c r="A951">
        <v>2021</v>
      </c>
      <c r="B951" t="s">
        <v>65</v>
      </c>
      <c r="C951" t="s">
        <v>46</v>
      </c>
      <c r="D951">
        <v>12142</v>
      </c>
      <c r="E951">
        <v>40386</v>
      </c>
      <c r="F951" t="s">
        <v>8</v>
      </c>
    </row>
    <row r="952" spans="1:6" x14ac:dyDescent="0.2">
      <c r="A952">
        <v>2021</v>
      </c>
      <c r="B952" t="s">
        <v>65</v>
      </c>
      <c r="C952" t="s">
        <v>47</v>
      </c>
      <c r="D952">
        <v>2223</v>
      </c>
      <c r="E952">
        <v>40233</v>
      </c>
      <c r="F952" t="s">
        <v>8</v>
      </c>
    </row>
    <row r="953" spans="1:6" x14ac:dyDescent="0.2">
      <c r="A953">
        <v>2021</v>
      </c>
      <c r="B953" t="s">
        <v>65</v>
      </c>
      <c r="C953" t="s">
        <v>48</v>
      </c>
      <c r="D953">
        <v>15931</v>
      </c>
      <c r="E953">
        <v>42227</v>
      </c>
      <c r="F953" t="s">
        <v>10</v>
      </c>
    </row>
    <row r="954" spans="1:6" x14ac:dyDescent="0.2">
      <c r="A954">
        <v>2021</v>
      </c>
      <c r="B954" t="s">
        <v>65</v>
      </c>
      <c r="C954" t="s">
        <v>49</v>
      </c>
      <c r="D954">
        <v>57504</v>
      </c>
      <c r="E954">
        <v>47110</v>
      </c>
      <c r="F954" t="s">
        <v>8</v>
      </c>
    </row>
    <row r="955" spans="1:6" x14ac:dyDescent="0.2">
      <c r="A955">
        <v>2021</v>
      </c>
      <c r="B955" t="s">
        <v>65</v>
      </c>
      <c r="C955" t="s">
        <v>50</v>
      </c>
      <c r="D955">
        <v>6492</v>
      </c>
      <c r="E955">
        <v>43389</v>
      </c>
      <c r="F955" t="s">
        <v>10</v>
      </c>
    </row>
    <row r="956" spans="1:6" x14ac:dyDescent="0.2">
      <c r="A956">
        <v>2021</v>
      </c>
      <c r="B956" t="s">
        <v>65</v>
      </c>
      <c r="C956" t="s">
        <v>51</v>
      </c>
      <c r="D956">
        <v>1990</v>
      </c>
      <c r="E956">
        <v>43394</v>
      </c>
      <c r="F956" t="s">
        <v>8</v>
      </c>
    </row>
    <row r="957" spans="1:6" x14ac:dyDescent="0.2">
      <c r="A957">
        <v>2021</v>
      </c>
      <c r="B957" t="s">
        <v>65</v>
      </c>
      <c r="C957" t="s">
        <v>52</v>
      </c>
      <c r="D957">
        <v>29777</v>
      </c>
      <c r="E957">
        <v>51136</v>
      </c>
      <c r="F957" t="s">
        <v>8</v>
      </c>
    </row>
    <row r="958" spans="1:6" x14ac:dyDescent="0.2">
      <c r="A958">
        <v>2021</v>
      </c>
      <c r="B958" t="s">
        <v>65</v>
      </c>
      <c r="C958" t="s">
        <v>53</v>
      </c>
      <c r="D958">
        <v>19915</v>
      </c>
      <c r="E958">
        <v>48585</v>
      </c>
      <c r="F958" t="s">
        <v>10</v>
      </c>
    </row>
    <row r="959" spans="1:6" x14ac:dyDescent="0.2">
      <c r="A959">
        <v>2021</v>
      </c>
      <c r="B959" t="s">
        <v>65</v>
      </c>
      <c r="C959" t="s">
        <v>54</v>
      </c>
      <c r="D959">
        <v>5797</v>
      </c>
      <c r="E959">
        <v>38080</v>
      </c>
      <c r="F959" t="s">
        <v>10</v>
      </c>
    </row>
    <row r="960" spans="1:6" x14ac:dyDescent="0.2">
      <c r="A960">
        <v>2021</v>
      </c>
      <c r="B960" t="s">
        <v>65</v>
      </c>
      <c r="C960" t="s">
        <v>55</v>
      </c>
      <c r="D960">
        <v>13757</v>
      </c>
      <c r="E960">
        <v>37908</v>
      </c>
      <c r="F960" t="s">
        <v>8</v>
      </c>
    </row>
    <row r="961" spans="1:6" x14ac:dyDescent="0.2">
      <c r="A961">
        <v>2021</v>
      </c>
      <c r="B961" t="s">
        <v>65</v>
      </c>
      <c r="C961" t="s">
        <v>56</v>
      </c>
      <c r="D961">
        <v>1655</v>
      </c>
      <c r="E961">
        <v>45255</v>
      </c>
      <c r="F961" t="s">
        <v>8</v>
      </c>
    </row>
    <row r="962" spans="1:6" x14ac:dyDescent="0.2">
      <c r="A962">
        <v>2020</v>
      </c>
      <c r="B962" t="s">
        <v>6</v>
      </c>
      <c r="C962" t="s">
        <v>7</v>
      </c>
      <c r="D962">
        <v>1843</v>
      </c>
      <c r="E962">
        <v>62388</v>
      </c>
      <c r="F962" t="s">
        <v>10</v>
      </c>
    </row>
    <row r="963" spans="1:6" x14ac:dyDescent="0.2">
      <c r="A963">
        <v>2020</v>
      </c>
      <c r="B963" t="s">
        <v>6</v>
      </c>
      <c r="C963" t="s">
        <v>9</v>
      </c>
      <c r="D963">
        <v>1328</v>
      </c>
      <c r="E963">
        <v>56854</v>
      </c>
      <c r="F963" t="s">
        <v>10</v>
      </c>
    </row>
    <row r="964" spans="1:6" x14ac:dyDescent="0.2">
      <c r="A964">
        <v>2020</v>
      </c>
      <c r="B964" t="s">
        <v>6</v>
      </c>
      <c r="C964" t="s">
        <v>11</v>
      </c>
      <c r="D964">
        <v>2525</v>
      </c>
      <c r="E964">
        <v>53616</v>
      </c>
      <c r="F964" t="s">
        <v>10</v>
      </c>
    </row>
    <row r="965" spans="1:6" x14ac:dyDescent="0.2">
      <c r="A965">
        <v>2020</v>
      </c>
      <c r="B965" t="s">
        <v>6</v>
      </c>
      <c r="C965" t="s">
        <v>12</v>
      </c>
      <c r="D965">
        <v>17605</v>
      </c>
      <c r="E965">
        <v>44595</v>
      </c>
      <c r="F965" t="s">
        <v>10</v>
      </c>
    </row>
    <row r="966" spans="1:6" x14ac:dyDescent="0.2">
      <c r="A966">
        <v>2020</v>
      </c>
      <c r="B966" t="s">
        <v>6</v>
      </c>
      <c r="C966" t="s">
        <v>13</v>
      </c>
      <c r="D966">
        <v>3256</v>
      </c>
      <c r="E966">
        <v>94489</v>
      </c>
      <c r="F966" t="s">
        <v>10</v>
      </c>
    </row>
    <row r="967" spans="1:6" x14ac:dyDescent="0.2">
      <c r="A967">
        <v>2020</v>
      </c>
      <c r="B967" t="s">
        <v>6</v>
      </c>
      <c r="C967" t="s">
        <v>14</v>
      </c>
      <c r="D967">
        <v>441</v>
      </c>
      <c r="E967">
        <v>46054</v>
      </c>
      <c r="F967" t="s">
        <v>8</v>
      </c>
    </row>
    <row r="968" spans="1:6" x14ac:dyDescent="0.2">
      <c r="A968">
        <v>2020</v>
      </c>
      <c r="B968" t="s">
        <v>6</v>
      </c>
      <c r="C968" t="s">
        <v>15</v>
      </c>
      <c r="D968">
        <v>177</v>
      </c>
      <c r="E968">
        <v>45987</v>
      </c>
      <c r="F968" t="s">
        <v>8</v>
      </c>
    </row>
    <row r="969" spans="1:6" x14ac:dyDescent="0.2">
      <c r="A969">
        <v>2020</v>
      </c>
      <c r="B969" t="s">
        <v>6</v>
      </c>
      <c r="C969" t="s">
        <v>16</v>
      </c>
      <c r="D969">
        <v>5289</v>
      </c>
      <c r="E969">
        <v>40681</v>
      </c>
      <c r="F969" t="s">
        <v>10</v>
      </c>
    </row>
    <row r="970" spans="1:6" x14ac:dyDescent="0.2">
      <c r="A970">
        <v>2020</v>
      </c>
      <c r="B970" t="s">
        <v>6</v>
      </c>
      <c r="C970" t="s">
        <v>17</v>
      </c>
      <c r="D970">
        <v>2630</v>
      </c>
      <c r="E970">
        <v>48010</v>
      </c>
      <c r="F970" t="s">
        <v>8</v>
      </c>
    </row>
    <row r="971" spans="1:6" x14ac:dyDescent="0.2">
      <c r="A971">
        <v>2020</v>
      </c>
      <c r="B971" t="s">
        <v>6</v>
      </c>
      <c r="C971" t="s">
        <v>18</v>
      </c>
      <c r="D971">
        <v>2500</v>
      </c>
      <c r="E971">
        <v>45998</v>
      </c>
      <c r="F971" t="s">
        <v>8</v>
      </c>
    </row>
    <row r="972" spans="1:6" x14ac:dyDescent="0.2">
      <c r="A972">
        <v>2020</v>
      </c>
      <c r="B972" t="s">
        <v>6</v>
      </c>
      <c r="C972" t="s">
        <v>19</v>
      </c>
      <c r="D972">
        <v>2785</v>
      </c>
      <c r="E972">
        <v>56101</v>
      </c>
      <c r="F972" t="s">
        <v>10</v>
      </c>
    </row>
    <row r="973" spans="1:6" x14ac:dyDescent="0.2">
      <c r="A973">
        <v>2020</v>
      </c>
      <c r="B973" t="s">
        <v>6</v>
      </c>
      <c r="C973" t="s">
        <v>20</v>
      </c>
      <c r="D973">
        <v>2217</v>
      </c>
      <c r="E973">
        <v>54605</v>
      </c>
      <c r="F973" t="s">
        <v>10</v>
      </c>
    </row>
    <row r="974" spans="1:6" x14ac:dyDescent="0.2">
      <c r="A974">
        <v>2020</v>
      </c>
      <c r="B974" t="s">
        <v>6</v>
      </c>
      <c r="C974" t="s">
        <v>21</v>
      </c>
      <c r="D974">
        <v>2830</v>
      </c>
      <c r="E974">
        <v>48989</v>
      </c>
      <c r="F974" t="s">
        <v>8</v>
      </c>
    </row>
    <row r="975" spans="1:6" x14ac:dyDescent="0.2">
      <c r="A975">
        <v>2020</v>
      </c>
      <c r="B975" t="s">
        <v>6</v>
      </c>
      <c r="C975" t="s">
        <v>22</v>
      </c>
      <c r="D975">
        <v>2658</v>
      </c>
      <c r="E975">
        <v>53004</v>
      </c>
      <c r="F975" t="s">
        <v>8</v>
      </c>
    </row>
    <row r="976" spans="1:6" x14ac:dyDescent="0.2">
      <c r="A976">
        <v>2020</v>
      </c>
      <c r="B976" t="s">
        <v>6</v>
      </c>
      <c r="C976" t="s">
        <v>23</v>
      </c>
      <c r="D976">
        <v>1559</v>
      </c>
      <c r="E976">
        <v>62223</v>
      </c>
      <c r="F976" t="s">
        <v>10</v>
      </c>
    </row>
    <row r="977" spans="1:6" x14ac:dyDescent="0.2">
      <c r="A977">
        <v>2020</v>
      </c>
      <c r="B977" t="s">
        <v>6</v>
      </c>
      <c r="C977" t="s">
        <v>24</v>
      </c>
      <c r="D977">
        <v>3089</v>
      </c>
      <c r="E977">
        <v>90277</v>
      </c>
      <c r="F977" t="s">
        <v>8</v>
      </c>
    </row>
    <row r="978" spans="1:6" x14ac:dyDescent="0.2">
      <c r="A978">
        <v>2020</v>
      </c>
      <c r="B978" t="s">
        <v>6</v>
      </c>
      <c r="C978" t="s">
        <v>25</v>
      </c>
      <c r="D978">
        <v>1372</v>
      </c>
      <c r="E978">
        <v>47187</v>
      </c>
      <c r="F978" t="s">
        <v>10</v>
      </c>
    </row>
    <row r="979" spans="1:6" x14ac:dyDescent="0.2">
      <c r="A979">
        <v>2020</v>
      </c>
      <c r="B979" t="s">
        <v>6</v>
      </c>
      <c r="C979" t="s">
        <v>26</v>
      </c>
      <c r="D979">
        <v>723</v>
      </c>
      <c r="E979">
        <v>49100</v>
      </c>
      <c r="F979" t="s">
        <v>8</v>
      </c>
    </row>
    <row r="980" spans="1:6" x14ac:dyDescent="0.2">
      <c r="A980">
        <v>2020</v>
      </c>
      <c r="B980" t="s">
        <v>6</v>
      </c>
      <c r="C980" t="s">
        <v>27</v>
      </c>
      <c r="D980">
        <v>985</v>
      </c>
      <c r="E980">
        <v>67244</v>
      </c>
      <c r="F980" t="s">
        <v>8</v>
      </c>
    </row>
    <row r="981" spans="1:6" x14ac:dyDescent="0.2">
      <c r="A981">
        <v>2020</v>
      </c>
      <c r="B981" t="s">
        <v>6</v>
      </c>
      <c r="C981" t="s">
        <v>28</v>
      </c>
      <c r="D981">
        <v>3282</v>
      </c>
      <c r="E981">
        <v>46516</v>
      </c>
      <c r="F981" t="s">
        <v>10</v>
      </c>
    </row>
    <row r="982" spans="1:6" x14ac:dyDescent="0.2">
      <c r="A982">
        <v>2020</v>
      </c>
      <c r="B982" t="s">
        <v>6</v>
      </c>
      <c r="C982" t="s">
        <v>29</v>
      </c>
      <c r="D982">
        <v>3071</v>
      </c>
      <c r="E982">
        <v>56521</v>
      </c>
      <c r="F982" t="s">
        <v>10</v>
      </c>
    </row>
    <row r="983" spans="1:6" x14ac:dyDescent="0.2">
      <c r="A983">
        <v>2020</v>
      </c>
      <c r="B983" t="s">
        <v>6</v>
      </c>
      <c r="C983" t="s">
        <v>30</v>
      </c>
      <c r="D983">
        <v>2153</v>
      </c>
      <c r="E983">
        <v>53028</v>
      </c>
      <c r="F983" t="s">
        <v>8</v>
      </c>
    </row>
    <row r="984" spans="1:6" x14ac:dyDescent="0.2">
      <c r="A984">
        <v>2020</v>
      </c>
      <c r="B984" t="s">
        <v>6</v>
      </c>
      <c r="C984" t="s">
        <v>31</v>
      </c>
      <c r="D984">
        <v>1935</v>
      </c>
      <c r="E984">
        <v>49331</v>
      </c>
      <c r="F984" t="s">
        <v>8</v>
      </c>
    </row>
    <row r="985" spans="1:6" x14ac:dyDescent="0.2">
      <c r="A985">
        <v>2020</v>
      </c>
      <c r="B985" t="s">
        <v>6</v>
      </c>
      <c r="C985" t="s">
        <v>32</v>
      </c>
      <c r="D985">
        <v>1771</v>
      </c>
      <c r="E985">
        <v>73090</v>
      </c>
      <c r="F985" t="s">
        <v>10</v>
      </c>
    </row>
    <row r="986" spans="1:6" x14ac:dyDescent="0.2">
      <c r="A986">
        <v>2020</v>
      </c>
      <c r="B986" t="s">
        <v>6</v>
      </c>
      <c r="C986" t="s">
        <v>33</v>
      </c>
      <c r="D986">
        <v>2378</v>
      </c>
      <c r="E986">
        <v>47084</v>
      </c>
      <c r="F986" t="s">
        <v>10</v>
      </c>
    </row>
    <row r="987" spans="1:6" x14ac:dyDescent="0.2">
      <c r="A987">
        <v>2020</v>
      </c>
      <c r="B987" t="s">
        <v>6</v>
      </c>
      <c r="C987" t="s">
        <v>34</v>
      </c>
      <c r="D987">
        <v>641</v>
      </c>
      <c r="E987">
        <v>88872</v>
      </c>
      <c r="F987" t="s">
        <v>10</v>
      </c>
    </row>
    <row r="988" spans="1:6" x14ac:dyDescent="0.2">
      <c r="A988">
        <v>2020</v>
      </c>
      <c r="B988" t="s">
        <v>6</v>
      </c>
      <c r="C988" t="s">
        <v>35</v>
      </c>
      <c r="D988">
        <v>344</v>
      </c>
      <c r="E988">
        <v>48081</v>
      </c>
      <c r="F988" t="s">
        <v>10</v>
      </c>
    </row>
    <row r="989" spans="1:6" x14ac:dyDescent="0.2">
      <c r="A989">
        <v>2020</v>
      </c>
      <c r="B989" t="s">
        <v>6</v>
      </c>
      <c r="C989" t="s">
        <v>36</v>
      </c>
      <c r="D989">
        <v>1003</v>
      </c>
      <c r="E989">
        <v>45981</v>
      </c>
      <c r="F989" t="s">
        <v>10</v>
      </c>
    </row>
    <row r="990" spans="1:6" x14ac:dyDescent="0.2">
      <c r="A990">
        <v>2020</v>
      </c>
      <c r="B990" t="s">
        <v>6</v>
      </c>
      <c r="C990" t="s">
        <v>37</v>
      </c>
      <c r="D990">
        <v>2007</v>
      </c>
      <c r="E990">
        <v>70393</v>
      </c>
      <c r="F990" t="s">
        <v>8</v>
      </c>
    </row>
    <row r="991" spans="1:6" x14ac:dyDescent="0.2">
      <c r="A991">
        <v>2020</v>
      </c>
      <c r="B991" t="s">
        <v>6</v>
      </c>
      <c r="C991" t="s">
        <v>38</v>
      </c>
      <c r="D991">
        <v>3062</v>
      </c>
      <c r="E991">
        <v>47230</v>
      </c>
      <c r="F991" t="s">
        <v>8</v>
      </c>
    </row>
    <row r="992" spans="1:6" x14ac:dyDescent="0.2">
      <c r="A992">
        <v>2020</v>
      </c>
      <c r="B992" t="s">
        <v>6</v>
      </c>
      <c r="C992" t="s">
        <v>39</v>
      </c>
      <c r="D992">
        <v>3330</v>
      </c>
      <c r="E992">
        <v>45062</v>
      </c>
      <c r="F992" t="s">
        <v>10</v>
      </c>
    </row>
    <row r="993" spans="1:6" x14ac:dyDescent="0.2">
      <c r="A993">
        <v>2020</v>
      </c>
      <c r="B993" t="s">
        <v>6</v>
      </c>
      <c r="C993" t="s">
        <v>40</v>
      </c>
      <c r="D993">
        <v>1766</v>
      </c>
      <c r="E993">
        <v>101073</v>
      </c>
      <c r="F993" t="s">
        <v>8</v>
      </c>
    </row>
    <row r="994" spans="1:6" x14ac:dyDescent="0.2">
      <c r="A994">
        <v>2020</v>
      </c>
      <c r="B994" t="s">
        <v>6</v>
      </c>
      <c r="C994" t="s">
        <v>41</v>
      </c>
      <c r="D994">
        <v>2470</v>
      </c>
      <c r="E994">
        <v>57145</v>
      </c>
      <c r="F994" t="s">
        <v>8</v>
      </c>
    </row>
    <row r="995" spans="1:6" x14ac:dyDescent="0.2">
      <c r="A995">
        <v>2020</v>
      </c>
      <c r="B995" t="s">
        <v>6</v>
      </c>
      <c r="C995" t="s">
        <v>42</v>
      </c>
      <c r="D995">
        <v>4348</v>
      </c>
      <c r="E995">
        <v>97135</v>
      </c>
      <c r="F995" t="s">
        <v>10</v>
      </c>
    </row>
    <row r="996" spans="1:6" x14ac:dyDescent="0.2">
      <c r="A996">
        <v>2020</v>
      </c>
      <c r="B996" t="s">
        <v>6</v>
      </c>
      <c r="C996" t="s">
        <v>43</v>
      </c>
      <c r="D996">
        <v>4560</v>
      </c>
      <c r="E996">
        <v>43495</v>
      </c>
      <c r="F996" t="s">
        <v>10</v>
      </c>
    </row>
    <row r="997" spans="1:6" x14ac:dyDescent="0.2">
      <c r="A997">
        <v>2020</v>
      </c>
      <c r="B997" t="s">
        <v>6</v>
      </c>
      <c r="C997" t="s">
        <v>44</v>
      </c>
      <c r="D997">
        <v>3585</v>
      </c>
      <c r="E997">
        <v>68951</v>
      </c>
      <c r="F997" t="s">
        <v>8</v>
      </c>
    </row>
    <row r="998" spans="1:6" x14ac:dyDescent="0.2">
      <c r="A998">
        <v>2020</v>
      </c>
      <c r="B998" t="s">
        <v>6</v>
      </c>
      <c r="C998" t="s">
        <v>45</v>
      </c>
      <c r="D998">
        <v>194</v>
      </c>
      <c r="E998">
        <v>45071</v>
      </c>
      <c r="F998" t="s">
        <v>8</v>
      </c>
    </row>
    <row r="999" spans="1:6" x14ac:dyDescent="0.2">
      <c r="A999">
        <v>2020</v>
      </c>
      <c r="B999" t="s">
        <v>6</v>
      </c>
      <c r="C999" t="s">
        <v>46</v>
      </c>
      <c r="D999">
        <v>1286</v>
      </c>
      <c r="E999">
        <v>46536</v>
      </c>
      <c r="F999" t="s">
        <v>10</v>
      </c>
    </row>
    <row r="1000" spans="1:6" x14ac:dyDescent="0.2">
      <c r="A1000">
        <v>2020</v>
      </c>
      <c r="B1000" t="s">
        <v>6</v>
      </c>
      <c r="C1000" t="s">
        <v>47</v>
      </c>
      <c r="D1000">
        <v>1047</v>
      </c>
      <c r="E1000">
        <v>48904</v>
      </c>
      <c r="F1000" t="s">
        <v>8</v>
      </c>
    </row>
    <row r="1001" spans="1:6" x14ac:dyDescent="0.2">
      <c r="A1001">
        <v>2020</v>
      </c>
      <c r="B1001" t="s">
        <v>6</v>
      </c>
      <c r="C1001" t="s">
        <v>48</v>
      </c>
      <c r="D1001">
        <v>1099</v>
      </c>
      <c r="E1001">
        <v>52634</v>
      </c>
      <c r="F1001" t="s">
        <v>10</v>
      </c>
    </row>
    <row r="1002" spans="1:6" x14ac:dyDescent="0.2">
      <c r="A1002">
        <v>2020</v>
      </c>
      <c r="B1002" t="s">
        <v>6</v>
      </c>
      <c r="C1002" t="s">
        <v>49</v>
      </c>
      <c r="D1002">
        <v>19761</v>
      </c>
      <c r="E1002">
        <v>115449</v>
      </c>
      <c r="F1002" t="s">
        <v>8</v>
      </c>
    </row>
    <row r="1003" spans="1:6" x14ac:dyDescent="0.2">
      <c r="A1003">
        <v>2020</v>
      </c>
      <c r="B1003" t="s">
        <v>6</v>
      </c>
      <c r="C1003" t="s">
        <v>50</v>
      </c>
      <c r="D1003">
        <v>1002</v>
      </c>
      <c r="E1003">
        <v>67171</v>
      </c>
      <c r="F1003" t="s">
        <v>8</v>
      </c>
    </row>
    <row r="1004" spans="1:6" x14ac:dyDescent="0.2">
      <c r="A1004">
        <v>2020</v>
      </c>
      <c r="B1004" t="s">
        <v>6</v>
      </c>
      <c r="C1004" t="s">
        <v>51</v>
      </c>
      <c r="D1004">
        <v>548</v>
      </c>
      <c r="E1004">
        <v>44605</v>
      </c>
      <c r="F1004" t="s">
        <v>10</v>
      </c>
    </row>
    <row r="1005" spans="1:6" x14ac:dyDescent="0.2">
      <c r="A1005">
        <v>2020</v>
      </c>
      <c r="B1005" t="s">
        <v>6</v>
      </c>
      <c r="C1005" t="s">
        <v>52</v>
      </c>
      <c r="D1005">
        <v>2101</v>
      </c>
      <c r="E1005">
        <v>53043</v>
      </c>
      <c r="F1005" t="s">
        <v>10</v>
      </c>
    </row>
    <row r="1006" spans="1:6" x14ac:dyDescent="0.2">
      <c r="A1006">
        <v>2020</v>
      </c>
      <c r="B1006" t="s">
        <v>6</v>
      </c>
      <c r="C1006" t="s">
        <v>53</v>
      </c>
      <c r="D1006">
        <v>7317</v>
      </c>
      <c r="E1006">
        <v>39346</v>
      </c>
      <c r="F1006" t="s">
        <v>8</v>
      </c>
    </row>
    <row r="1007" spans="1:6" x14ac:dyDescent="0.2">
      <c r="A1007">
        <v>2020</v>
      </c>
      <c r="B1007" t="s">
        <v>6</v>
      </c>
      <c r="C1007" t="s">
        <v>54</v>
      </c>
      <c r="D1007">
        <v>1199</v>
      </c>
      <c r="E1007">
        <v>86012</v>
      </c>
      <c r="F1007" t="s">
        <v>8</v>
      </c>
    </row>
    <row r="1008" spans="1:6" x14ac:dyDescent="0.2">
      <c r="A1008">
        <v>2020</v>
      </c>
      <c r="B1008" t="s">
        <v>6</v>
      </c>
      <c r="C1008" t="s">
        <v>55</v>
      </c>
      <c r="D1008">
        <v>2926</v>
      </c>
      <c r="E1008">
        <v>45437</v>
      </c>
      <c r="F1008" t="s">
        <v>10</v>
      </c>
    </row>
    <row r="1009" spans="1:6" x14ac:dyDescent="0.2">
      <c r="A1009">
        <v>2020</v>
      </c>
      <c r="B1009" t="s">
        <v>6</v>
      </c>
      <c r="C1009" t="s">
        <v>56</v>
      </c>
      <c r="D1009">
        <v>1438</v>
      </c>
      <c r="E1009">
        <v>89751</v>
      </c>
      <c r="F1009" t="s">
        <v>10</v>
      </c>
    </row>
    <row r="1010" spans="1:6" x14ac:dyDescent="0.2">
      <c r="A1010">
        <v>2020</v>
      </c>
      <c r="B1010" t="s">
        <v>57</v>
      </c>
      <c r="C1010" t="s">
        <v>7</v>
      </c>
      <c r="D1010">
        <v>9897</v>
      </c>
      <c r="E1010">
        <v>59957</v>
      </c>
      <c r="F1010" t="s">
        <v>10</v>
      </c>
    </row>
    <row r="1011" spans="1:6" x14ac:dyDescent="0.2">
      <c r="A1011">
        <v>2020</v>
      </c>
      <c r="B1011" t="s">
        <v>57</v>
      </c>
      <c r="C1011" t="s">
        <v>9</v>
      </c>
      <c r="D1011">
        <v>12867</v>
      </c>
      <c r="E1011">
        <v>61989</v>
      </c>
      <c r="F1011" t="s">
        <v>10</v>
      </c>
    </row>
    <row r="1012" spans="1:6" x14ac:dyDescent="0.2">
      <c r="A1012">
        <v>2020</v>
      </c>
      <c r="B1012" t="s">
        <v>57</v>
      </c>
      <c r="C1012" t="s">
        <v>11</v>
      </c>
      <c r="D1012">
        <v>6945</v>
      </c>
      <c r="E1012">
        <v>53988</v>
      </c>
      <c r="F1012" t="s">
        <v>10</v>
      </c>
    </row>
    <row r="1013" spans="1:6" x14ac:dyDescent="0.2">
      <c r="A1013">
        <v>2020</v>
      </c>
      <c r="B1013" t="s">
        <v>57</v>
      </c>
      <c r="C1013" t="s">
        <v>12</v>
      </c>
      <c r="D1013">
        <v>80657</v>
      </c>
      <c r="E1013">
        <v>76084</v>
      </c>
      <c r="F1013" t="s">
        <v>8</v>
      </c>
    </row>
    <row r="1014" spans="1:6" x14ac:dyDescent="0.2">
      <c r="A1014">
        <v>2020</v>
      </c>
      <c r="B1014" t="s">
        <v>57</v>
      </c>
      <c r="C1014" t="s">
        <v>13</v>
      </c>
      <c r="D1014">
        <v>19884</v>
      </c>
      <c r="E1014">
        <v>68414</v>
      </c>
      <c r="F1014" t="s">
        <v>8</v>
      </c>
    </row>
    <row r="1015" spans="1:6" x14ac:dyDescent="0.2">
      <c r="A1015">
        <v>2020</v>
      </c>
      <c r="B1015" t="s">
        <v>57</v>
      </c>
      <c r="C1015" t="s">
        <v>14</v>
      </c>
      <c r="D1015">
        <v>9399</v>
      </c>
      <c r="E1015">
        <v>75727</v>
      </c>
      <c r="F1015" t="s">
        <v>10</v>
      </c>
    </row>
    <row r="1016" spans="1:6" x14ac:dyDescent="0.2">
      <c r="A1016">
        <v>2020</v>
      </c>
      <c r="B1016" t="s">
        <v>57</v>
      </c>
      <c r="C1016" t="s">
        <v>15</v>
      </c>
      <c r="D1016">
        <v>2871</v>
      </c>
      <c r="E1016">
        <v>65797</v>
      </c>
      <c r="F1016" t="s">
        <v>8</v>
      </c>
    </row>
    <row r="1017" spans="1:6" x14ac:dyDescent="0.2">
      <c r="A1017">
        <v>2020</v>
      </c>
      <c r="B1017" t="s">
        <v>57</v>
      </c>
      <c r="C1017" t="s">
        <v>16</v>
      </c>
      <c r="D1017">
        <v>70819</v>
      </c>
      <c r="E1017">
        <v>57286</v>
      </c>
      <c r="F1017" t="s">
        <v>8</v>
      </c>
    </row>
    <row r="1018" spans="1:6" x14ac:dyDescent="0.2">
      <c r="A1018">
        <v>2020</v>
      </c>
      <c r="B1018" t="s">
        <v>57</v>
      </c>
      <c r="C1018" t="s">
        <v>17</v>
      </c>
      <c r="D1018">
        <v>20577</v>
      </c>
      <c r="E1018">
        <v>67018</v>
      </c>
      <c r="F1018" t="s">
        <v>10</v>
      </c>
    </row>
    <row r="1019" spans="1:6" x14ac:dyDescent="0.2">
      <c r="A1019">
        <v>2020</v>
      </c>
      <c r="B1019" t="s">
        <v>57</v>
      </c>
      <c r="C1019" t="s">
        <v>18</v>
      </c>
      <c r="D1019">
        <v>8174</v>
      </c>
      <c r="E1019">
        <v>50285</v>
      </c>
      <c r="F1019" t="s">
        <v>10</v>
      </c>
    </row>
    <row r="1020" spans="1:6" x14ac:dyDescent="0.2">
      <c r="A1020">
        <v>2020</v>
      </c>
      <c r="B1020" t="s">
        <v>57</v>
      </c>
      <c r="C1020" t="s">
        <v>19</v>
      </c>
      <c r="D1020">
        <v>32305</v>
      </c>
      <c r="E1020">
        <v>77957</v>
      </c>
      <c r="F1020" t="s">
        <v>8</v>
      </c>
    </row>
    <row r="1021" spans="1:6" x14ac:dyDescent="0.2">
      <c r="A1021">
        <v>2020</v>
      </c>
      <c r="B1021" t="s">
        <v>57</v>
      </c>
      <c r="C1021" t="s">
        <v>20</v>
      </c>
      <c r="D1021">
        <v>15176</v>
      </c>
      <c r="E1021">
        <v>64404</v>
      </c>
      <c r="F1021" t="s">
        <v>8</v>
      </c>
    </row>
    <row r="1022" spans="1:6" x14ac:dyDescent="0.2">
      <c r="A1022">
        <v>2020</v>
      </c>
      <c r="B1022" t="s">
        <v>57</v>
      </c>
      <c r="C1022" t="s">
        <v>21</v>
      </c>
      <c r="D1022">
        <v>9447</v>
      </c>
      <c r="E1022">
        <v>63435</v>
      </c>
      <c r="F1022" t="s">
        <v>10</v>
      </c>
    </row>
    <row r="1023" spans="1:6" x14ac:dyDescent="0.2">
      <c r="A1023">
        <v>2020</v>
      </c>
      <c r="B1023" t="s">
        <v>57</v>
      </c>
      <c r="C1023" t="s">
        <v>22</v>
      </c>
      <c r="D1023">
        <v>7555</v>
      </c>
      <c r="E1023">
        <v>60735</v>
      </c>
      <c r="F1023" t="s">
        <v>8</v>
      </c>
    </row>
    <row r="1024" spans="1:6" x14ac:dyDescent="0.2">
      <c r="A1024">
        <v>2020</v>
      </c>
      <c r="B1024" t="s">
        <v>57</v>
      </c>
      <c r="C1024" t="s">
        <v>23</v>
      </c>
      <c r="D1024">
        <v>9466</v>
      </c>
      <c r="E1024">
        <v>59957</v>
      </c>
      <c r="F1024" t="s">
        <v>10</v>
      </c>
    </row>
    <row r="1025" spans="1:6" x14ac:dyDescent="0.2">
      <c r="A1025">
        <v>2020</v>
      </c>
      <c r="B1025" t="s">
        <v>57</v>
      </c>
      <c r="C1025" t="s">
        <v>24</v>
      </c>
      <c r="D1025">
        <v>10844</v>
      </c>
      <c r="E1025">
        <v>69892</v>
      </c>
      <c r="F1025" t="s">
        <v>8</v>
      </c>
    </row>
    <row r="1026" spans="1:6" x14ac:dyDescent="0.2">
      <c r="A1026">
        <v>2020</v>
      </c>
      <c r="B1026" t="s">
        <v>57</v>
      </c>
      <c r="C1026" t="s">
        <v>25</v>
      </c>
      <c r="D1026">
        <v>5475</v>
      </c>
      <c r="E1026">
        <v>55575</v>
      </c>
      <c r="F1026" t="s">
        <v>8</v>
      </c>
    </row>
    <row r="1027" spans="1:6" x14ac:dyDescent="0.2">
      <c r="A1027">
        <v>2020</v>
      </c>
      <c r="B1027" t="s">
        <v>57</v>
      </c>
      <c r="C1027" t="s">
        <v>26</v>
      </c>
      <c r="D1027">
        <v>16487</v>
      </c>
      <c r="E1027">
        <v>71971</v>
      </c>
      <c r="F1027" t="s">
        <v>10</v>
      </c>
    </row>
    <row r="1028" spans="1:6" x14ac:dyDescent="0.2">
      <c r="A1028">
        <v>2020</v>
      </c>
      <c r="B1028" t="s">
        <v>57</v>
      </c>
      <c r="C1028" t="s">
        <v>27</v>
      </c>
      <c r="D1028">
        <v>21120</v>
      </c>
      <c r="E1028">
        <v>84802</v>
      </c>
      <c r="F1028" t="s">
        <v>10</v>
      </c>
    </row>
    <row r="1029" spans="1:6" x14ac:dyDescent="0.2">
      <c r="A1029">
        <v>2020</v>
      </c>
      <c r="B1029" t="s">
        <v>57</v>
      </c>
      <c r="C1029" t="s">
        <v>28</v>
      </c>
      <c r="D1029">
        <v>19952</v>
      </c>
      <c r="E1029">
        <v>68378</v>
      </c>
      <c r="F1029" t="s">
        <v>8</v>
      </c>
    </row>
    <row r="1030" spans="1:6" x14ac:dyDescent="0.2">
      <c r="A1030">
        <v>2020</v>
      </c>
      <c r="B1030" t="s">
        <v>57</v>
      </c>
      <c r="C1030" t="s">
        <v>29</v>
      </c>
      <c r="D1030">
        <v>16480</v>
      </c>
      <c r="E1030">
        <v>73248</v>
      </c>
      <c r="F1030" t="s">
        <v>8</v>
      </c>
    </row>
    <row r="1031" spans="1:6" x14ac:dyDescent="0.2">
      <c r="A1031">
        <v>2020</v>
      </c>
      <c r="B1031" t="s">
        <v>57</v>
      </c>
      <c r="C1031" t="s">
        <v>30</v>
      </c>
      <c r="D1031">
        <v>5760</v>
      </c>
      <c r="E1031">
        <v>56325</v>
      </c>
      <c r="F1031" t="s">
        <v>10</v>
      </c>
    </row>
    <row r="1032" spans="1:6" x14ac:dyDescent="0.2">
      <c r="A1032">
        <v>2020</v>
      </c>
      <c r="B1032" t="s">
        <v>57</v>
      </c>
      <c r="C1032" t="s">
        <v>31</v>
      </c>
      <c r="D1032">
        <v>14591</v>
      </c>
      <c r="E1032">
        <v>65442</v>
      </c>
      <c r="F1032" t="s">
        <v>10</v>
      </c>
    </row>
    <row r="1033" spans="1:6" x14ac:dyDescent="0.2">
      <c r="A1033">
        <v>2020</v>
      </c>
      <c r="B1033" t="s">
        <v>57</v>
      </c>
      <c r="C1033" t="s">
        <v>32</v>
      </c>
      <c r="D1033">
        <v>6514</v>
      </c>
      <c r="E1033">
        <v>58969</v>
      </c>
      <c r="F1033" t="s">
        <v>10</v>
      </c>
    </row>
    <row r="1034" spans="1:6" x14ac:dyDescent="0.2">
      <c r="A1034">
        <v>2020</v>
      </c>
      <c r="B1034" t="s">
        <v>57</v>
      </c>
      <c r="C1034" t="s">
        <v>33</v>
      </c>
      <c r="D1034">
        <v>7068</v>
      </c>
      <c r="E1034">
        <v>57657</v>
      </c>
      <c r="F1034" t="s">
        <v>10</v>
      </c>
    </row>
    <row r="1035" spans="1:6" x14ac:dyDescent="0.2">
      <c r="A1035">
        <v>2020</v>
      </c>
      <c r="B1035" t="s">
        <v>57</v>
      </c>
      <c r="C1035" t="s">
        <v>34</v>
      </c>
      <c r="D1035">
        <v>5898</v>
      </c>
      <c r="E1035">
        <v>67123</v>
      </c>
      <c r="F1035" t="s">
        <v>10</v>
      </c>
    </row>
    <row r="1036" spans="1:6" x14ac:dyDescent="0.2">
      <c r="A1036">
        <v>2020</v>
      </c>
      <c r="B1036" t="s">
        <v>57</v>
      </c>
      <c r="C1036" t="s">
        <v>35</v>
      </c>
      <c r="D1036">
        <v>4498</v>
      </c>
      <c r="E1036">
        <v>68661</v>
      </c>
      <c r="F1036" t="s">
        <v>8</v>
      </c>
    </row>
    <row r="1037" spans="1:6" x14ac:dyDescent="0.2">
      <c r="A1037">
        <v>2020</v>
      </c>
      <c r="B1037" t="s">
        <v>57</v>
      </c>
      <c r="C1037" t="s">
        <v>36</v>
      </c>
      <c r="D1037">
        <v>22416</v>
      </c>
      <c r="E1037">
        <v>78658</v>
      </c>
      <c r="F1037" t="s">
        <v>8</v>
      </c>
    </row>
    <row r="1038" spans="1:6" x14ac:dyDescent="0.2">
      <c r="A1038">
        <v>2020</v>
      </c>
      <c r="B1038" t="s">
        <v>57</v>
      </c>
      <c r="C1038" t="s">
        <v>37</v>
      </c>
      <c r="D1038">
        <v>5337</v>
      </c>
      <c r="E1038">
        <v>55350</v>
      </c>
      <c r="F1038" t="s">
        <v>10</v>
      </c>
    </row>
    <row r="1039" spans="1:6" x14ac:dyDescent="0.2">
      <c r="A1039">
        <v>2020</v>
      </c>
      <c r="B1039" t="s">
        <v>57</v>
      </c>
      <c r="C1039" t="s">
        <v>38</v>
      </c>
      <c r="D1039">
        <v>50281</v>
      </c>
      <c r="E1039">
        <v>79248</v>
      </c>
      <c r="F1039" t="s">
        <v>8</v>
      </c>
    </row>
    <row r="1040" spans="1:6" x14ac:dyDescent="0.2">
      <c r="A1040">
        <v>2020</v>
      </c>
      <c r="B1040" t="s">
        <v>57</v>
      </c>
      <c r="C1040" t="s">
        <v>39</v>
      </c>
      <c r="D1040">
        <v>26741</v>
      </c>
      <c r="E1040">
        <v>60587</v>
      </c>
      <c r="F1040" t="s">
        <v>8</v>
      </c>
    </row>
    <row r="1041" spans="1:6" x14ac:dyDescent="0.2">
      <c r="A1041">
        <v>2020</v>
      </c>
      <c r="B1041" t="s">
        <v>57</v>
      </c>
      <c r="C1041" t="s">
        <v>40</v>
      </c>
      <c r="D1041">
        <v>3798</v>
      </c>
      <c r="E1041">
        <v>70586</v>
      </c>
      <c r="F1041" t="s">
        <v>10</v>
      </c>
    </row>
    <row r="1042" spans="1:6" x14ac:dyDescent="0.2">
      <c r="A1042">
        <v>2020</v>
      </c>
      <c r="B1042" t="s">
        <v>57</v>
      </c>
      <c r="C1042" t="s">
        <v>41</v>
      </c>
      <c r="D1042">
        <v>23076</v>
      </c>
      <c r="E1042">
        <v>67194</v>
      </c>
      <c r="F1042" t="s">
        <v>10</v>
      </c>
    </row>
    <row r="1043" spans="1:6" x14ac:dyDescent="0.2">
      <c r="A1043">
        <v>2020</v>
      </c>
      <c r="B1043" t="s">
        <v>57</v>
      </c>
      <c r="C1043" t="s">
        <v>42</v>
      </c>
      <c r="D1043">
        <v>9765</v>
      </c>
      <c r="E1043">
        <v>58777</v>
      </c>
      <c r="F1043" t="s">
        <v>8</v>
      </c>
    </row>
    <row r="1044" spans="1:6" x14ac:dyDescent="0.2">
      <c r="A1044">
        <v>2020</v>
      </c>
      <c r="B1044" t="s">
        <v>57</v>
      </c>
      <c r="C1044" t="s">
        <v>43</v>
      </c>
      <c r="D1044">
        <v>14244</v>
      </c>
      <c r="E1044">
        <v>66523</v>
      </c>
      <c r="F1044" t="s">
        <v>8</v>
      </c>
    </row>
    <row r="1045" spans="1:6" x14ac:dyDescent="0.2">
      <c r="A1045">
        <v>2020</v>
      </c>
      <c r="B1045" t="s">
        <v>57</v>
      </c>
      <c r="C1045" t="s">
        <v>44</v>
      </c>
      <c r="D1045">
        <v>28749</v>
      </c>
      <c r="E1045">
        <v>72852</v>
      </c>
      <c r="F1045" t="s">
        <v>10</v>
      </c>
    </row>
    <row r="1046" spans="1:6" x14ac:dyDescent="0.2">
      <c r="A1046">
        <v>2020</v>
      </c>
      <c r="B1046" t="s">
        <v>57</v>
      </c>
      <c r="C1046" t="s">
        <v>45</v>
      </c>
      <c r="D1046">
        <v>3743</v>
      </c>
      <c r="E1046">
        <v>67579</v>
      </c>
      <c r="F1046" t="s">
        <v>8</v>
      </c>
    </row>
    <row r="1047" spans="1:6" x14ac:dyDescent="0.2">
      <c r="A1047">
        <v>2020</v>
      </c>
      <c r="B1047" t="s">
        <v>57</v>
      </c>
      <c r="C1047" t="s">
        <v>46</v>
      </c>
      <c r="D1047">
        <v>12124</v>
      </c>
      <c r="E1047">
        <v>58634</v>
      </c>
      <c r="F1047" t="s">
        <v>10</v>
      </c>
    </row>
    <row r="1048" spans="1:6" x14ac:dyDescent="0.2">
      <c r="A1048">
        <v>2020</v>
      </c>
      <c r="B1048" t="s">
        <v>57</v>
      </c>
      <c r="C1048" t="s">
        <v>47</v>
      </c>
      <c r="D1048">
        <v>3884</v>
      </c>
      <c r="E1048">
        <v>54981</v>
      </c>
      <c r="F1048" t="s">
        <v>8</v>
      </c>
    </row>
    <row r="1049" spans="1:6" x14ac:dyDescent="0.2">
      <c r="A1049">
        <v>2020</v>
      </c>
      <c r="B1049" t="s">
        <v>57</v>
      </c>
      <c r="C1049" t="s">
        <v>48</v>
      </c>
      <c r="D1049">
        <v>12110</v>
      </c>
      <c r="E1049">
        <v>63033</v>
      </c>
      <c r="F1049" t="s">
        <v>8</v>
      </c>
    </row>
    <row r="1050" spans="1:6" x14ac:dyDescent="0.2">
      <c r="A1050">
        <v>2020</v>
      </c>
      <c r="B1050" t="s">
        <v>57</v>
      </c>
      <c r="C1050" t="s">
        <v>49</v>
      </c>
      <c r="D1050">
        <v>51405</v>
      </c>
      <c r="E1050">
        <v>71554</v>
      </c>
      <c r="F1050" t="s">
        <v>10</v>
      </c>
    </row>
    <row r="1051" spans="1:6" x14ac:dyDescent="0.2">
      <c r="A1051">
        <v>2020</v>
      </c>
      <c r="B1051" t="s">
        <v>57</v>
      </c>
      <c r="C1051" t="s">
        <v>50</v>
      </c>
      <c r="D1051">
        <v>11572</v>
      </c>
      <c r="E1051">
        <v>57052</v>
      </c>
      <c r="F1051" t="s">
        <v>10</v>
      </c>
    </row>
    <row r="1052" spans="1:6" x14ac:dyDescent="0.2">
      <c r="A1052">
        <v>2020</v>
      </c>
      <c r="B1052" t="s">
        <v>57</v>
      </c>
      <c r="C1052" t="s">
        <v>51</v>
      </c>
      <c r="D1052">
        <v>2878</v>
      </c>
      <c r="E1052">
        <v>57025</v>
      </c>
      <c r="F1052" t="s">
        <v>8</v>
      </c>
    </row>
    <row r="1053" spans="1:6" x14ac:dyDescent="0.2">
      <c r="A1053">
        <v>2020</v>
      </c>
      <c r="B1053" t="s">
        <v>57</v>
      </c>
      <c r="C1053" t="s">
        <v>52</v>
      </c>
      <c r="D1053">
        <v>21508</v>
      </c>
      <c r="E1053">
        <v>64050</v>
      </c>
      <c r="F1053" t="s">
        <v>8</v>
      </c>
    </row>
    <row r="1054" spans="1:6" x14ac:dyDescent="0.2">
      <c r="A1054">
        <v>2020</v>
      </c>
      <c r="B1054" t="s">
        <v>57</v>
      </c>
      <c r="C1054" t="s">
        <v>53</v>
      </c>
      <c r="D1054">
        <v>26015</v>
      </c>
      <c r="E1054">
        <v>70432</v>
      </c>
      <c r="F1054" t="s">
        <v>10</v>
      </c>
    </row>
    <row r="1055" spans="1:6" x14ac:dyDescent="0.2">
      <c r="A1055">
        <v>2020</v>
      </c>
      <c r="B1055" t="s">
        <v>57</v>
      </c>
      <c r="C1055" t="s">
        <v>54</v>
      </c>
      <c r="D1055">
        <v>4435</v>
      </c>
      <c r="E1055">
        <v>78255</v>
      </c>
      <c r="F1055" t="s">
        <v>10</v>
      </c>
    </row>
    <row r="1056" spans="1:6" x14ac:dyDescent="0.2">
      <c r="A1056">
        <v>2020</v>
      </c>
      <c r="B1056" t="s">
        <v>57</v>
      </c>
      <c r="C1056" t="s">
        <v>55</v>
      </c>
      <c r="D1056">
        <v>14814</v>
      </c>
      <c r="E1056">
        <v>68063</v>
      </c>
      <c r="F1056" t="s">
        <v>10</v>
      </c>
    </row>
    <row r="1057" spans="1:6" x14ac:dyDescent="0.2">
      <c r="A1057">
        <v>2020</v>
      </c>
      <c r="B1057" t="s">
        <v>57</v>
      </c>
      <c r="C1057" t="s">
        <v>56</v>
      </c>
      <c r="D1057">
        <v>3375</v>
      </c>
      <c r="E1057">
        <v>59554</v>
      </c>
      <c r="F1057" t="s">
        <v>10</v>
      </c>
    </row>
    <row r="1058" spans="1:6" x14ac:dyDescent="0.2">
      <c r="A1058">
        <v>2020</v>
      </c>
      <c r="B1058" t="s">
        <v>58</v>
      </c>
      <c r="C1058" t="s">
        <v>7</v>
      </c>
      <c r="D1058">
        <v>5566</v>
      </c>
      <c r="E1058">
        <v>63068</v>
      </c>
      <c r="F1058" t="s">
        <v>10</v>
      </c>
    </row>
    <row r="1059" spans="1:6" x14ac:dyDescent="0.2">
      <c r="A1059">
        <v>2020</v>
      </c>
      <c r="B1059" t="s">
        <v>58</v>
      </c>
      <c r="C1059" t="s">
        <v>9</v>
      </c>
      <c r="D1059">
        <v>4926</v>
      </c>
      <c r="E1059">
        <v>82139</v>
      </c>
      <c r="F1059" t="s">
        <v>8</v>
      </c>
    </row>
    <row r="1060" spans="1:6" x14ac:dyDescent="0.2">
      <c r="A1060">
        <v>2020</v>
      </c>
      <c r="B1060" t="s">
        <v>58</v>
      </c>
      <c r="C1060" t="s">
        <v>11</v>
      </c>
      <c r="D1060">
        <v>2918</v>
      </c>
      <c r="E1060">
        <v>53984</v>
      </c>
      <c r="F1060" t="s">
        <v>8</v>
      </c>
    </row>
    <row r="1061" spans="1:6" x14ac:dyDescent="0.2">
      <c r="A1061">
        <v>2020</v>
      </c>
      <c r="B1061" t="s">
        <v>58</v>
      </c>
      <c r="C1061" t="s">
        <v>12</v>
      </c>
      <c r="D1061">
        <v>44706</v>
      </c>
      <c r="E1061">
        <v>101627</v>
      </c>
      <c r="F1061" t="s">
        <v>10</v>
      </c>
    </row>
    <row r="1062" spans="1:6" x14ac:dyDescent="0.2">
      <c r="A1062">
        <v>2020</v>
      </c>
      <c r="B1062" t="s">
        <v>58</v>
      </c>
      <c r="C1062" t="s">
        <v>13</v>
      </c>
      <c r="D1062">
        <v>5804</v>
      </c>
      <c r="E1062">
        <v>76677</v>
      </c>
      <c r="F1062" t="s">
        <v>8</v>
      </c>
    </row>
    <row r="1063" spans="1:6" x14ac:dyDescent="0.2">
      <c r="A1063">
        <v>2020</v>
      </c>
      <c r="B1063" t="s">
        <v>58</v>
      </c>
      <c r="C1063" t="s">
        <v>14</v>
      </c>
      <c r="D1063">
        <v>4408</v>
      </c>
      <c r="E1063">
        <v>88569</v>
      </c>
      <c r="F1063" t="s">
        <v>8</v>
      </c>
    </row>
    <row r="1064" spans="1:6" x14ac:dyDescent="0.2">
      <c r="A1064">
        <v>2020</v>
      </c>
      <c r="B1064" t="s">
        <v>58</v>
      </c>
      <c r="C1064" t="s">
        <v>15</v>
      </c>
      <c r="D1064">
        <v>661</v>
      </c>
      <c r="E1064">
        <v>70153</v>
      </c>
      <c r="F1064" t="s">
        <v>10</v>
      </c>
    </row>
    <row r="1065" spans="1:6" x14ac:dyDescent="0.2">
      <c r="A1065">
        <v>2020</v>
      </c>
      <c r="B1065" t="s">
        <v>58</v>
      </c>
      <c r="C1065" t="s">
        <v>16</v>
      </c>
      <c r="D1065">
        <v>20548</v>
      </c>
      <c r="E1065">
        <v>67740</v>
      </c>
      <c r="F1065" t="s">
        <v>10</v>
      </c>
    </row>
    <row r="1066" spans="1:6" x14ac:dyDescent="0.2">
      <c r="A1066">
        <v>2020</v>
      </c>
      <c r="B1066" t="s">
        <v>58</v>
      </c>
      <c r="C1066" t="s">
        <v>17</v>
      </c>
      <c r="D1066">
        <v>9884</v>
      </c>
      <c r="E1066">
        <v>65168</v>
      </c>
      <c r="F1066" t="s">
        <v>8</v>
      </c>
    </row>
    <row r="1067" spans="1:6" x14ac:dyDescent="0.2">
      <c r="A1067">
        <v>2020</v>
      </c>
      <c r="B1067" t="s">
        <v>58</v>
      </c>
      <c r="C1067" t="s">
        <v>18</v>
      </c>
      <c r="D1067">
        <v>2807</v>
      </c>
      <c r="E1067">
        <v>69932</v>
      </c>
      <c r="F1067" t="s">
        <v>8</v>
      </c>
    </row>
    <row r="1068" spans="1:6" x14ac:dyDescent="0.2">
      <c r="A1068">
        <v>2020</v>
      </c>
      <c r="B1068" t="s">
        <v>58</v>
      </c>
      <c r="C1068" t="s">
        <v>19</v>
      </c>
      <c r="D1068">
        <v>17883</v>
      </c>
      <c r="E1068">
        <v>77895</v>
      </c>
      <c r="F1068" t="s">
        <v>10</v>
      </c>
    </row>
    <row r="1069" spans="1:6" x14ac:dyDescent="0.2">
      <c r="A1069">
        <v>2020</v>
      </c>
      <c r="B1069" t="s">
        <v>58</v>
      </c>
      <c r="C1069" t="s">
        <v>20</v>
      </c>
      <c r="D1069">
        <v>8825</v>
      </c>
      <c r="E1069">
        <v>68680</v>
      </c>
      <c r="F1069" t="s">
        <v>8</v>
      </c>
    </row>
    <row r="1070" spans="1:6" x14ac:dyDescent="0.2">
      <c r="A1070">
        <v>2020</v>
      </c>
      <c r="B1070" t="s">
        <v>58</v>
      </c>
      <c r="C1070" t="s">
        <v>21</v>
      </c>
      <c r="D1070">
        <v>4142</v>
      </c>
      <c r="E1070">
        <v>66257</v>
      </c>
      <c r="F1070" t="s">
        <v>10</v>
      </c>
    </row>
    <row r="1071" spans="1:6" x14ac:dyDescent="0.2">
      <c r="A1071">
        <v>2020</v>
      </c>
      <c r="B1071" t="s">
        <v>58</v>
      </c>
      <c r="C1071" t="s">
        <v>22</v>
      </c>
      <c r="D1071">
        <v>3143</v>
      </c>
      <c r="E1071">
        <v>65206</v>
      </c>
      <c r="F1071" t="s">
        <v>8</v>
      </c>
    </row>
    <row r="1072" spans="1:6" x14ac:dyDescent="0.2">
      <c r="A1072">
        <v>2020</v>
      </c>
      <c r="B1072" t="s">
        <v>58</v>
      </c>
      <c r="C1072" t="s">
        <v>23</v>
      </c>
      <c r="D1072">
        <v>4443</v>
      </c>
      <c r="E1072">
        <v>65208</v>
      </c>
      <c r="F1072" t="s">
        <v>8</v>
      </c>
    </row>
    <row r="1073" spans="1:6" x14ac:dyDescent="0.2">
      <c r="A1073">
        <v>2020</v>
      </c>
      <c r="B1073" t="s">
        <v>58</v>
      </c>
      <c r="C1073" t="s">
        <v>24</v>
      </c>
      <c r="D1073">
        <v>4428</v>
      </c>
      <c r="E1073">
        <v>81881</v>
      </c>
      <c r="F1073" t="s">
        <v>10</v>
      </c>
    </row>
    <row r="1074" spans="1:6" x14ac:dyDescent="0.2">
      <c r="A1074">
        <v>2020</v>
      </c>
      <c r="B1074" t="s">
        <v>58</v>
      </c>
      <c r="C1074" t="s">
        <v>25</v>
      </c>
      <c r="D1074">
        <v>1856</v>
      </c>
      <c r="E1074">
        <v>61894</v>
      </c>
      <c r="F1074" t="s">
        <v>10</v>
      </c>
    </row>
    <row r="1075" spans="1:6" x14ac:dyDescent="0.2">
      <c r="A1075">
        <v>2020</v>
      </c>
      <c r="B1075" t="s">
        <v>58</v>
      </c>
      <c r="C1075" t="s">
        <v>26</v>
      </c>
      <c r="D1075">
        <v>4035</v>
      </c>
      <c r="E1075">
        <v>84350</v>
      </c>
      <c r="F1075" t="s">
        <v>8</v>
      </c>
    </row>
    <row r="1076" spans="1:6" x14ac:dyDescent="0.2">
      <c r="A1076">
        <v>2020</v>
      </c>
      <c r="B1076" t="s">
        <v>58</v>
      </c>
      <c r="C1076" t="s">
        <v>27</v>
      </c>
      <c r="D1076">
        <v>6711</v>
      </c>
      <c r="E1076">
        <v>94576</v>
      </c>
      <c r="F1076" t="s">
        <v>8</v>
      </c>
    </row>
    <row r="1077" spans="1:6" x14ac:dyDescent="0.2">
      <c r="A1077">
        <v>2020</v>
      </c>
      <c r="B1077" t="s">
        <v>58</v>
      </c>
      <c r="C1077" t="s">
        <v>28</v>
      </c>
      <c r="D1077">
        <v>16070</v>
      </c>
      <c r="E1077">
        <v>73537</v>
      </c>
      <c r="F1077" t="s">
        <v>10</v>
      </c>
    </row>
    <row r="1078" spans="1:6" x14ac:dyDescent="0.2">
      <c r="A1078">
        <v>2020</v>
      </c>
      <c r="B1078" t="s">
        <v>58</v>
      </c>
      <c r="C1078" t="s">
        <v>29</v>
      </c>
      <c r="D1078">
        <v>8487</v>
      </c>
      <c r="E1078">
        <v>73096</v>
      </c>
      <c r="F1078" t="s">
        <v>10</v>
      </c>
    </row>
    <row r="1079" spans="1:6" x14ac:dyDescent="0.2">
      <c r="A1079">
        <v>2020</v>
      </c>
      <c r="B1079" t="s">
        <v>58</v>
      </c>
      <c r="C1079" t="s">
        <v>30</v>
      </c>
      <c r="D1079">
        <v>2421</v>
      </c>
      <c r="E1079">
        <v>55254</v>
      </c>
      <c r="F1079" t="s">
        <v>10</v>
      </c>
    </row>
    <row r="1080" spans="1:6" x14ac:dyDescent="0.2">
      <c r="A1080">
        <v>2020</v>
      </c>
      <c r="B1080" t="s">
        <v>58</v>
      </c>
      <c r="C1080" t="s">
        <v>31</v>
      </c>
      <c r="D1080">
        <v>6476</v>
      </c>
      <c r="E1080">
        <v>64359</v>
      </c>
      <c r="F1080" t="s">
        <v>10</v>
      </c>
    </row>
    <row r="1081" spans="1:6" x14ac:dyDescent="0.2">
      <c r="A1081">
        <v>2020</v>
      </c>
      <c r="B1081" t="s">
        <v>58</v>
      </c>
      <c r="C1081" t="s">
        <v>32</v>
      </c>
      <c r="D1081">
        <v>1634</v>
      </c>
      <c r="E1081">
        <v>56194</v>
      </c>
      <c r="F1081" t="s">
        <v>10</v>
      </c>
    </row>
    <row r="1082" spans="1:6" x14ac:dyDescent="0.2">
      <c r="A1082">
        <v>2020</v>
      </c>
      <c r="B1082" t="s">
        <v>58</v>
      </c>
      <c r="C1082" t="s">
        <v>33</v>
      </c>
      <c r="D1082">
        <v>1988</v>
      </c>
      <c r="E1082">
        <v>57566</v>
      </c>
      <c r="F1082" t="s">
        <v>8</v>
      </c>
    </row>
    <row r="1083" spans="1:6" x14ac:dyDescent="0.2">
      <c r="A1083">
        <v>2020</v>
      </c>
      <c r="B1083" t="s">
        <v>58</v>
      </c>
      <c r="C1083" t="s">
        <v>34</v>
      </c>
      <c r="D1083">
        <v>2066</v>
      </c>
      <c r="E1083">
        <v>64543</v>
      </c>
      <c r="F1083" t="s">
        <v>8</v>
      </c>
    </row>
    <row r="1084" spans="1:6" x14ac:dyDescent="0.2">
      <c r="A1084">
        <v>2020</v>
      </c>
      <c r="B1084" t="s">
        <v>58</v>
      </c>
      <c r="C1084" t="s">
        <v>35</v>
      </c>
      <c r="D1084">
        <v>2032</v>
      </c>
      <c r="E1084">
        <v>77722</v>
      </c>
      <c r="F1084" t="s">
        <v>10</v>
      </c>
    </row>
    <row r="1085" spans="1:6" x14ac:dyDescent="0.2">
      <c r="A1085">
        <v>2020</v>
      </c>
      <c r="B1085" t="s">
        <v>58</v>
      </c>
      <c r="C1085" t="s">
        <v>36</v>
      </c>
      <c r="D1085">
        <v>8976</v>
      </c>
      <c r="E1085">
        <v>86088</v>
      </c>
      <c r="F1085" t="s">
        <v>8</v>
      </c>
    </row>
    <row r="1086" spans="1:6" x14ac:dyDescent="0.2">
      <c r="A1086">
        <v>2020</v>
      </c>
      <c r="B1086" t="s">
        <v>58</v>
      </c>
      <c r="C1086" t="s">
        <v>37</v>
      </c>
      <c r="D1086">
        <v>1768</v>
      </c>
      <c r="E1086">
        <v>59139</v>
      </c>
      <c r="F1086" t="s">
        <v>8</v>
      </c>
    </row>
    <row r="1087" spans="1:6" x14ac:dyDescent="0.2">
      <c r="A1087">
        <v>2020</v>
      </c>
      <c r="B1087" t="s">
        <v>58</v>
      </c>
      <c r="C1087" t="s">
        <v>38</v>
      </c>
      <c r="D1087">
        <v>16910</v>
      </c>
      <c r="E1087">
        <v>73614</v>
      </c>
      <c r="F1087" t="s">
        <v>10</v>
      </c>
    </row>
    <row r="1088" spans="1:6" x14ac:dyDescent="0.2">
      <c r="A1088">
        <v>2020</v>
      </c>
      <c r="B1088" t="s">
        <v>58</v>
      </c>
      <c r="C1088" t="s">
        <v>39</v>
      </c>
      <c r="D1088">
        <v>10219</v>
      </c>
      <c r="E1088">
        <v>65827</v>
      </c>
      <c r="F1088" t="s">
        <v>10</v>
      </c>
    </row>
    <row r="1089" spans="1:6" x14ac:dyDescent="0.2">
      <c r="A1089">
        <v>2020</v>
      </c>
      <c r="B1089" t="s">
        <v>58</v>
      </c>
      <c r="C1089" t="s">
        <v>40</v>
      </c>
      <c r="D1089">
        <v>807</v>
      </c>
      <c r="E1089">
        <v>59882</v>
      </c>
      <c r="F1089" t="s">
        <v>8</v>
      </c>
    </row>
    <row r="1090" spans="1:6" x14ac:dyDescent="0.2">
      <c r="A1090">
        <v>2020</v>
      </c>
      <c r="B1090" t="s">
        <v>58</v>
      </c>
      <c r="C1090" t="s">
        <v>41</v>
      </c>
      <c r="D1090">
        <v>15409</v>
      </c>
      <c r="E1090">
        <v>67487</v>
      </c>
      <c r="F1090" t="s">
        <v>8</v>
      </c>
    </row>
    <row r="1091" spans="1:6" x14ac:dyDescent="0.2">
      <c r="A1091">
        <v>2020</v>
      </c>
      <c r="B1091" t="s">
        <v>58</v>
      </c>
      <c r="C1091" t="s">
        <v>42</v>
      </c>
      <c r="D1091">
        <v>4164</v>
      </c>
      <c r="E1091">
        <v>64770</v>
      </c>
      <c r="F1091" t="s">
        <v>10</v>
      </c>
    </row>
    <row r="1092" spans="1:6" x14ac:dyDescent="0.2">
      <c r="A1092">
        <v>2020</v>
      </c>
      <c r="B1092" t="s">
        <v>58</v>
      </c>
      <c r="C1092" t="s">
        <v>43</v>
      </c>
      <c r="D1092">
        <v>6240</v>
      </c>
      <c r="E1092">
        <v>76641</v>
      </c>
      <c r="F1092" t="s">
        <v>8</v>
      </c>
    </row>
    <row r="1093" spans="1:6" x14ac:dyDescent="0.2">
      <c r="A1093">
        <v>2020</v>
      </c>
      <c r="B1093" t="s">
        <v>58</v>
      </c>
      <c r="C1093" t="s">
        <v>44</v>
      </c>
      <c r="D1093">
        <v>14407</v>
      </c>
      <c r="E1093">
        <v>68561</v>
      </c>
      <c r="F1093" t="s">
        <v>10</v>
      </c>
    </row>
    <row r="1094" spans="1:6" x14ac:dyDescent="0.2">
      <c r="A1094">
        <v>2020</v>
      </c>
      <c r="B1094" t="s">
        <v>58</v>
      </c>
      <c r="C1094" t="s">
        <v>45</v>
      </c>
      <c r="D1094">
        <v>1572</v>
      </c>
      <c r="E1094">
        <v>64468</v>
      </c>
      <c r="F1094" t="s">
        <v>8</v>
      </c>
    </row>
    <row r="1095" spans="1:6" x14ac:dyDescent="0.2">
      <c r="A1095">
        <v>2020</v>
      </c>
      <c r="B1095" t="s">
        <v>58</v>
      </c>
      <c r="C1095" t="s">
        <v>46</v>
      </c>
      <c r="D1095">
        <v>6087</v>
      </c>
      <c r="E1095">
        <v>65522</v>
      </c>
      <c r="F1095" t="s">
        <v>8</v>
      </c>
    </row>
    <row r="1096" spans="1:6" x14ac:dyDescent="0.2">
      <c r="A1096">
        <v>2020</v>
      </c>
      <c r="B1096" t="s">
        <v>58</v>
      </c>
      <c r="C1096" t="s">
        <v>47</v>
      </c>
      <c r="D1096">
        <v>1084</v>
      </c>
      <c r="E1096">
        <v>55320</v>
      </c>
      <c r="F1096" t="s">
        <v>10</v>
      </c>
    </row>
    <row r="1097" spans="1:6" x14ac:dyDescent="0.2">
      <c r="A1097">
        <v>2020</v>
      </c>
      <c r="B1097" t="s">
        <v>58</v>
      </c>
      <c r="C1097" t="s">
        <v>48</v>
      </c>
      <c r="D1097">
        <v>7051</v>
      </c>
      <c r="E1097">
        <v>65495</v>
      </c>
      <c r="F1097" t="s">
        <v>10</v>
      </c>
    </row>
    <row r="1098" spans="1:6" x14ac:dyDescent="0.2">
      <c r="A1098">
        <v>2020</v>
      </c>
      <c r="B1098" t="s">
        <v>58</v>
      </c>
      <c r="C1098" t="s">
        <v>49</v>
      </c>
      <c r="D1098">
        <v>24758</v>
      </c>
      <c r="E1098">
        <v>83648</v>
      </c>
      <c r="F1098" t="s">
        <v>8</v>
      </c>
    </row>
    <row r="1099" spans="1:6" x14ac:dyDescent="0.2">
      <c r="A1099">
        <v>2020</v>
      </c>
      <c r="B1099" t="s">
        <v>58</v>
      </c>
      <c r="C1099" t="s">
        <v>50</v>
      </c>
      <c r="D1099">
        <v>4386</v>
      </c>
      <c r="E1099">
        <v>64006</v>
      </c>
      <c r="F1099" t="s">
        <v>8</v>
      </c>
    </row>
    <row r="1100" spans="1:6" x14ac:dyDescent="0.2">
      <c r="A1100">
        <v>2020</v>
      </c>
      <c r="B1100" t="s">
        <v>58</v>
      </c>
      <c r="C1100" t="s">
        <v>51</v>
      </c>
      <c r="D1100">
        <v>1108</v>
      </c>
      <c r="E1100">
        <v>65390</v>
      </c>
      <c r="F1100" t="s">
        <v>10</v>
      </c>
    </row>
    <row r="1101" spans="1:6" x14ac:dyDescent="0.2">
      <c r="A1101">
        <v>2020</v>
      </c>
      <c r="B1101" t="s">
        <v>58</v>
      </c>
      <c r="C1101" t="s">
        <v>52</v>
      </c>
      <c r="D1101">
        <v>6750</v>
      </c>
      <c r="E1101">
        <v>65974</v>
      </c>
      <c r="F1101" t="s">
        <v>10</v>
      </c>
    </row>
    <row r="1102" spans="1:6" x14ac:dyDescent="0.2">
      <c r="A1102">
        <v>2020</v>
      </c>
      <c r="B1102" t="s">
        <v>58</v>
      </c>
      <c r="C1102" t="s">
        <v>53</v>
      </c>
      <c r="D1102">
        <v>7798</v>
      </c>
      <c r="E1102">
        <v>85321</v>
      </c>
      <c r="F1102" t="s">
        <v>10</v>
      </c>
    </row>
    <row r="1103" spans="1:6" x14ac:dyDescent="0.2">
      <c r="A1103">
        <v>2020</v>
      </c>
      <c r="B1103" t="s">
        <v>58</v>
      </c>
      <c r="C1103" t="s">
        <v>54</v>
      </c>
      <c r="D1103">
        <v>1268</v>
      </c>
      <c r="E1103">
        <v>66459</v>
      </c>
      <c r="F1103" t="s">
        <v>10</v>
      </c>
    </row>
    <row r="1104" spans="1:6" x14ac:dyDescent="0.2">
      <c r="A1104">
        <v>2020</v>
      </c>
      <c r="B1104" t="s">
        <v>58</v>
      </c>
      <c r="C1104" t="s">
        <v>55</v>
      </c>
      <c r="D1104">
        <v>9432</v>
      </c>
      <c r="E1104">
        <v>64047</v>
      </c>
      <c r="F1104" t="s">
        <v>10</v>
      </c>
    </row>
    <row r="1105" spans="1:6" x14ac:dyDescent="0.2">
      <c r="A1105">
        <v>2020</v>
      </c>
      <c r="B1105" t="s">
        <v>58</v>
      </c>
      <c r="C1105" t="s">
        <v>56</v>
      </c>
      <c r="D1105">
        <v>600</v>
      </c>
      <c r="E1105">
        <v>73060</v>
      </c>
      <c r="F1105" t="s">
        <v>8</v>
      </c>
    </row>
    <row r="1106" spans="1:6" x14ac:dyDescent="0.2">
      <c r="A1106">
        <v>2020</v>
      </c>
      <c r="B1106" t="s">
        <v>59</v>
      </c>
      <c r="C1106" t="s">
        <v>7</v>
      </c>
      <c r="D1106">
        <v>32481</v>
      </c>
      <c r="E1106">
        <v>47970</v>
      </c>
      <c r="F1106" t="s">
        <v>8</v>
      </c>
    </row>
    <row r="1107" spans="1:6" x14ac:dyDescent="0.2">
      <c r="A1107">
        <v>2020</v>
      </c>
      <c r="B1107" t="s">
        <v>59</v>
      </c>
      <c r="C1107" t="s">
        <v>9</v>
      </c>
      <c r="D1107">
        <v>31775</v>
      </c>
      <c r="E1107">
        <v>52734</v>
      </c>
      <c r="F1107" t="s">
        <v>10</v>
      </c>
    </row>
    <row r="1108" spans="1:6" x14ac:dyDescent="0.2">
      <c r="A1108">
        <v>2020</v>
      </c>
      <c r="B1108" t="s">
        <v>59</v>
      </c>
      <c r="C1108" t="s">
        <v>11</v>
      </c>
      <c r="D1108">
        <v>21642</v>
      </c>
      <c r="E1108">
        <v>47450</v>
      </c>
      <c r="F1108" t="s">
        <v>8</v>
      </c>
    </row>
    <row r="1109" spans="1:6" x14ac:dyDescent="0.2">
      <c r="A1109">
        <v>2020</v>
      </c>
      <c r="B1109" t="s">
        <v>59</v>
      </c>
      <c r="C1109" t="s">
        <v>12</v>
      </c>
      <c r="D1109">
        <v>196511</v>
      </c>
      <c r="E1109">
        <v>58020</v>
      </c>
      <c r="F1109" t="s">
        <v>8</v>
      </c>
    </row>
    <row r="1110" spans="1:6" x14ac:dyDescent="0.2">
      <c r="A1110">
        <v>2020</v>
      </c>
      <c r="B1110" t="s">
        <v>59</v>
      </c>
      <c r="C1110" t="s">
        <v>13</v>
      </c>
      <c r="D1110">
        <v>35891</v>
      </c>
      <c r="E1110">
        <v>56043</v>
      </c>
      <c r="F1110" t="s">
        <v>10</v>
      </c>
    </row>
    <row r="1111" spans="1:6" x14ac:dyDescent="0.2">
      <c r="A1111">
        <v>2020</v>
      </c>
      <c r="B1111" t="s">
        <v>59</v>
      </c>
      <c r="C1111" t="s">
        <v>14</v>
      </c>
      <c r="D1111">
        <v>24902</v>
      </c>
      <c r="E1111">
        <v>57041</v>
      </c>
      <c r="F1111" t="s">
        <v>10</v>
      </c>
    </row>
    <row r="1112" spans="1:6" x14ac:dyDescent="0.2">
      <c r="A1112">
        <v>2020</v>
      </c>
      <c r="B1112" t="s">
        <v>59</v>
      </c>
      <c r="C1112" t="s">
        <v>15</v>
      </c>
      <c r="D1112">
        <v>6850</v>
      </c>
      <c r="E1112">
        <v>46843</v>
      </c>
      <c r="F1112" t="s">
        <v>8</v>
      </c>
    </row>
    <row r="1113" spans="1:6" x14ac:dyDescent="0.2">
      <c r="A1113">
        <v>2020</v>
      </c>
      <c r="B1113" t="s">
        <v>59</v>
      </c>
      <c r="C1113" t="s">
        <v>16</v>
      </c>
      <c r="D1113">
        <v>139486</v>
      </c>
      <c r="E1113">
        <v>50766</v>
      </c>
      <c r="F1113" t="s">
        <v>8</v>
      </c>
    </row>
    <row r="1114" spans="1:6" x14ac:dyDescent="0.2">
      <c r="A1114">
        <v>2020</v>
      </c>
      <c r="B1114" t="s">
        <v>59</v>
      </c>
      <c r="C1114" t="s">
        <v>17</v>
      </c>
      <c r="D1114">
        <v>60996</v>
      </c>
      <c r="E1114">
        <v>55352</v>
      </c>
      <c r="F1114" t="s">
        <v>10</v>
      </c>
    </row>
    <row r="1115" spans="1:6" x14ac:dyDescent="0.2">
      <c r="A1115">
        <v>2020</v>
      </c>
      <c r="B1115" t="s">
        <v>59</v>
      </c>
      <c r="C1115" t="s">
        <v>18</v>
      </c>
      <c r="D1115">
        <v>11969</v>
      </c>
      <c r="E1115">
        <v>45972</v>
      </c>
      <c r="F1115" t="s">
        <v>8</v>
      </c>
    </row>
    <row r="1116" spans="1:6" x14ac:dyDescent="0.2">
      <c r="A1116">
        <v>2020</v>
      </c>
      <c r="B1116" t="s">
        <v>59</v>
      </c>
      <c r="C1116" t="s">
        <v>19</v>
      </c>
      <c r="D1116">
        <v>78063</v>
      </c>
      <c r="E1116">
        <v>57570</v>
      </c>
      <c r="F1116" t="s">
        <v>10</v>
      </c>
    </row>
    <row r="1117" spans="1:6" x14ac:dyDescent="0.2">
      <c r="A1117">
        <v>2020</v>
      </c>
      <c r="B1117" t="s">
        <v>59</v>
      </c>
      <c r="C1117" t="s">
        <v>20</v>
      </c>
      <c r="D1117">
        <v>40681</v>
      </c>
      <c r="E1117">
        <v>48092</v>
      </c>
      <c r="F1117" t="s">
        <v>8</v>
      </c>
    </row>
    <row r="1118" spans="1:6" x14ac:dyDescent="0.2">
      <c r="A1118">
        <v>2020</v>
      </c>
      <c r="B1118" t="s">
        <v>59</v>
      </c>
      <c r="C1118" t="s">
        <v>21</v>
      </c>
      <c r="D1118">
        <v>23521</v>
      </c>
      <c r="E1118">
        <v>46539</v>
      </c>
      <c r="F1118" t="s">
        <v>8</v>
      </c>
    </row>
    <row r="1119" spans="1:6" x14ac:dyDescent="0.2">
      <c r="A1119">
        <v>2020</v>
      </c>
      <c r="B1119" t="s">
        <v>59</v>
      </c>
      <c r="C1119" t="s">
        <v>22</v>
      </c>
      <c r="D1119">
        <v>20370</v>
      </c>
      <c r="E1119">
        <v>48235</v>
      </c>
      <c r="F1119" t="s">
        <v>10</v>
      </c>
    </row>
    <row r="1120" spans="1:6" x14ac:dyDescent="0.2">
      <c r="A1120">
        <v>2020</v>
      </c>
      <c r="B1120" t="s">
        <v>59</v>
      </c>
      <c r="C1120" t="s">
        <v>23</v>
      </c>
      <c r="D1120">
        <v>28056</v>
      </c>
      <c r="E1120">
        <v>48623</v>
      </c>
      <c r="F1120" t="s">
        <v>10</v>
      </c>
    </row>
    <row r="1121" spans="1:6" x14ac:dyDescent="0.2">
      <c r="A1121">
        <v>2020</v>
      </c>
      <c r="B1121" t="s">
        <v>59</v>
      </c>
      <c r="C1121" t="s">
        <v>24</v>
      </c>
      <c r="D1121">
        <v>30545</v>
      </c>
      <c r="E1121">
        <v>48196</v>
      </c>
      <c r="F1121" t="s">
        <v>8</v>
      </c>
    </row>
    <row r="1122" spans="1:6" x14ac:dyDescent="0.2">
      <c r="A1122">
        <v>2020</v>
      </c>
      <c r="B1122" t="s">
        <v>59</v>
      </c>
      <c r="C1122" t="s">
        <v>25</v>
      </c>
      <c r="D1122">
        <v>10761</v>
      </c>
      <c r="E1122">
        <v>43589</v>
      </c>
      <c r="F1122" t="s">
        <v>8</v>
      </c>
    </row>
    <row r="1123" spans="1:6" x14ac:dyDescent="0.2">
      <c r="A1123">
        <v>2020</v>
      </c>
      <c r="B1123" t="s">
        <v>59</v>
      </c>
      <c r="C1123" t="s">
        <v>26</v>
      </c>
      <c r="D1123">
        <v>32767</v>
      </c>
      <c r="E1123">
        <v>52648</v>
      </c>
      <c r="F1123" t="s">
        <v>10</v>
      </c>
    </row>
    <row r="1124" spans="1:6" x14ac:dyDescent="0.2">
      <c r="A1124">
        <v>2020</v>
      </c>
      <c r="B1124" t="s">
        <v>59</v>
      </c>
      <c r="C1124" t="s">
        <v>27</v>
      </c>
      <c r="D1124">
        <v>42171</v>
      </c>
      <c r="E1124">
        <v>58937</v>
      </c>
      <c r="F1124" t="s">
        <v>10</v>
      </c>
    </row>
    <row r="1125" spans="1:6" x14ac:dyDescent="0.2">
      <c r="A1125">
        <v>2020</v>
      </c>
      <c r="B1125" t="s">
        <v>59</v>
      </c>
      <c r="C1125" t="s">
        <v>28</v>
      </c>
      <c r="D1125">
        <v>52459</v>
      </c>
      <c r="E1125">
        <v>53200</v>
      </c>
      <c r="F1125" t="s">
        <v>10</v>
      </c>
    </row>
    <row r="1126" spans="1:6" x14ac:dyDescent="0.2">
      <c r="A1126">
        <v>2020</v>
      </c>
      <c r="B1126" t="s">
        <v>59</v>
      </c>
      <c r="C1126" t="s">
        <v>29</v>
      </c>
      <c r="D1126">
        <v>37272</v>
      </c>
      <c r="E1126">
        <v>55570</v>
      </c>
      <c r="F1126" t="s">
        <v>10</v>
      </c>
    </row>
    <row r="1127" spans="1:6" x14ac:dyDescent="0.2">
      <c r="A1127">
        <v>2020</v>
      </c>
      <c r="B1127" t="s">
        <v>59</v>
      </c>
      <c r="C1127" t="s">
        <v>30</v>
      </c>
      <c r="D1127">
        <v>19763</v>
      </c>
      <c r="E1127">
        <v>42497</v>
      </c>
      <c r="F1127" t="s">
        <v>10</v>
      </c>
    </row>
    <row r="1128" spans="1:6" x14ac:dyDescent="0.2">
      <c r="A1128">
        <v>2020</v>
      </c>
      <c r="B1128" t="s">
        <v>59</v>
      </c>
      <c r="C1128" t="s">
        <v>31</v>
      </c>
      <c r="D1128">
        <v>38808</v>
      </c>
      <c r="E1128">
        <v>48469</v>
      </c>
      <c r="F1128" t="s">
        <v>8</v>
      </c>
    </row>
    <row r="1129" spans="1:6" x14ac:dyDescent="0.2">
      <c r="A1129">
        <v>2020</v>
      </c>
      <c r="B1129" t="s">
        <v>59</v>
      </c>
      <c r="C1129" t="s">
        <v>32</v>
      </c>
      <c r="D1129">
        <v>9250</v>
      </c>
      <c r="E1129">
        <v>45170</v>
      </c>
      <c r="F1129" t="s">
        <v>8</v>
      </c>
    </row>
    <row r="1130" spans="1:6" x14ac:dyDescent="0.2">
      <c r="A1130">
        <v>2020</v>
      </c>
      <c r="B1130" t="s">
        <v>59</v>
      </c>
      <c r="C1130" t="s">
        <v>33</v>
      </c>
      <c r="D1130">
        <v>14923</v>
      </c>
      <c r="E1130">
        <v>45891</v>
      </c>
      <c r="F1130" t="s">
        <v>10</v>
      </c>
    </row>
    <row r="1131" spans="1:6" x14ac:dyDescent="0.2">
      <c r="A1131">
        <v>2020</v>
      </c>
      <c r="B1131" t="s">
        <v>59</v>
      </c>
      <c r="C1131" t="s">
        <v>34</v>
      </c>
      <c r="D1131">
        <v>15829</v>
      </c>
      <c r="E1131">
        <v>50190</v>
      </c>
      <c r="F1131" t="s">
        <v>8</v>
      </c>
    </row>
    <row r="1132" spans="1:6" x14ac:dyDescent="0.2">
      <c r="A1132">
        <v>2020</v>
      </c>
      <c r="B1132" t="s">
        <v>59</v>
      </c>
      <c r="C1132" t="s">
        <v>35</v>
      </c>
      <c r="D1132">
        <v>12509</v>
      </c>
      <c r="E1132">
        <v>53777</v>
      </c>
      <c r="F1132" t="s">
        <v>8</v>
      </c>
    </row>
    <row r="1133" spans="1:6" x14ac:dyDescent="0.2">
      <c r="A1133">
        <v>2020</v>
      </c>
      <c r="B1133" t="s">
        <v>59</v>
      </c>
      <c r="C1133" t="s">
        <v>36</v>
      </c>
      <c r="D1133">
        <v>54238</v>
      </c>
      <c r="E1133">
        <v>59723</v>
      </c>
      <c r="F1133" t="s">
        <v>10</v>
      </c>
    </row>
    <row r="1134" spans="1:6" x14ac:dyDescent="0.2">
      <c r="A1134">
        <v>2020</v>
      </c>
      <c r="B1134" t="s">
        <v>59</v>
      </c>
      <c r="C1134" t="s">
        <v>37</v>
      </c>
      <c r="D1134">
        <v>10758</v>
      </c>
      <c r="E1134">
        <v>44078</v>
      </c>
      <c r="F1134" t="s">
        <v>10</v>
      </c>
    </row>
    <row r="1135" spans="1:6" x14ac:dyDescent="0.2">
      <c r="A1135">
        <v>2020</v>
      </c>
      <c r="B1135" t="s">
        <v>59</v>
      </c>
      <c r="C1135" t="s">
        <v>38</v>
      </c>
      <c r="D1135">
        <v>123741</v>
      </c>
      <c r="E1135">
        <v>57832</v>
      </c>
      <c r="F1135" t="s">
        <v>8</v>
      </c>
    </row>
    <row r="1136" spans="1:6" x14ac:dyDescent="0.2">
      <c r="A1136">
        <v>2020</v>
      </c>
      <c r="B1136" t="s">
        <v>59</v>
      </c>
      <c r="C1136" t="s">
        <v>39</v>
      </c>
      <c r="D1136">
        <v>61525</v>
      </c>
      <c r="E1136">
        <v>49092</v>
      </c>
      <c r="F1136" t="s">
        <v>8</v>
      </c>
    </row>
    <row r="1137" spans="1:6" x14ac:dyDescent="0.2">
      <c r="A1137">
        <v>2020</v>
      </c>
      <c r="B1137" t="s">
        <v>59</v>
      </c>
      <c r="C1137" t="s">
        <v>40</v>
      </c>
      <c r="D1137">
        <v>7753</v>
      </c>
      <c r="E1137">
        <v>55819</v>
      </c>
      <c r="F1137" t="s">
        <v>10</v>
      </c>
    </row>
    <row r="1138" spans="1:6" x14ac:dyDescent="0.2">
      <c r="A1138">
        <v>2020</v>
      </c>
      <c r="B1138" t="s">
        <v>59</v>
      </c>
      <c r="C1138" t="s">
        <v>41</v>
      </c>
      <c r="D1138">
        <v>68615</v>
      </c>
      <c r="E1138">
        <v>50247</v>
      </c>
      <c r="F1138" t="s">
        <v>8</v>
      </c>
    </row>
    <row r="1139" spans="1:6" x14ac:dyDescent="0.2">
      <c r="A1139">
        <v>2020</v>
      </c>
      <c r="B1139" t="s">
        <v>59</v>
      </c>
      <c r="C1139" t="s">
        <v>42</v>
      </c>
      <c r="D1139">
        <v>23748</v>
      </c>
      <c r="E1139">
        <v>47554</v>
      </c>
      <c r="F1139" t="s">
        <v>10</v>
      </c>
    </row>
    <row r="1140" spans="1:6" x14ac:dyDescent="0.2">
      <c r="A1140">
        <v>2020</v>
      </c>
      <c r="B1140" t="s">
        <v>59</v>
      </c>
      <c r="C1140" t="s">
        <v>43</v>
      </c>
      <c r="D1140">
        <v>26503</v>
      </c>
      <c r="E1140">
        <v>50347</v>
      </c>
      <c r="F1140" t="s">
        <v>8</v>
      </c>
    </row>
    <row r="1141" spans="1:6" x14ac:dyDescent="0.2">
      <c r="A1141">
        <v>2020</v>
      </c>
      <c r="B1141" t="s">
        <v>59</v>
      </c>
      <c r="C1141" t="s">
        <v>44</v>
      </c>
      <c r="D1141">
        <v>74845</v>
      </c>
      <c r="E1141">
        <v>51000</v>
      </c>
      <c r="F1141" t="s">
        <v>8</v>
      </c>
    </row>
    <row r="1142" spans="1:6" x14ac:dyDescent="0.2">
      <c r="A1142">
        <v>2020</v>
      </c>
      <c r="B1142" t="s">
        <v>59</v>
      </c>
      <c r="C1142" t="s">
        <v>45</v>
      </c>
      <c r="D1142">
        <v>7658</v>
      </c>
      <c r="E1142">
        <v>49902</v>
      </c>
      <c r="F1142" t="s">
        <v>10</v>
      </c>
    </row>
    <row r="1143" spans="1:6" x14ac:dyDescent="0.2">
      <c r="A1143">
        <v>2020</v>
      </c>
      <c r="B1143" t="s">
        <v>59</v>
      </c>
      <c r="C1143" t="s">
        <v>46</v>
      </c>
      <c r="D1143">
        <v>30013</v>
      </c>
      <c r="E1143">
        <v>45429</v>
      </c>
      <c r="F1143" t="s">
        <v>10</v>
      </c>
    </row>
    <row r="1144" spans="1:6" x14ac:dyDescent="0.2">
      <c r="A1144">
        <v>2020</v>
      </c>
      <c r="B1144" t="s">
        <v>59</v>
      </c>
      <c r="C1144" t="s">
        <v>47</v>
      </c>
      <c r="D1144">
        <v>8059</v>
      </c>
      <c r="E1144">
        <v>45650</v>
      </c>
      <c r="F1144" t="s">
        <v>8</v>
      </c>
    </row>
    <row r="1145" spans="1:6" x14ac:dyDescent="0.2">
      <c r="A1145">
        <v>2020</v>
      </c>
      <c r="B1145" t="s">
        <v>59</v>
      </c>
      <c r="C1145" t="s">
        <v>48</v>
      </c>
      <c r="D1145">
        <v>40040</v>
      </c>
      <c r="E1145">
        <v>52137</v>
      </c>
      <c r="F1145" t="s">
        <v>8</v>
      </c>
    </row>
    <row r="1146" spans="1:6" x14ac:dyDescent="0.2">
      <c r="A1146">
        <v>2020</v>
      </c>
      <c r="B1146" t="s">
        <v>59</v>
      </c>
      <c r="C1146" t="s">
        <v>49</v>
      </c>
      <c r="D1146">
        <v>147447</v>
      </c>
      <c r="E1146">
        <v>58337</v>
      </c>
      <c r="F1146" t="s">
        <v>10</v>
      </c>
    </row>
    <row r="1147" spans="1:6" x14ac:dyDescent="0.2">
      <c r="A1147">
        <v>2020</v>
      </c>
      <c r="B1147" t="s">
        <v>59</v>
      </c>
      <c r="C1147" t="s">
        <v>50</v>
      </c>
      <c r="D1147">
        <v>19531</v>
      </c>
      <c r="E1147">
        <v>50163</v>
      </c>
      <c r="F1147" t="s">
        <v>8</v>
      </c>
    </row>
    <row r="1148" spans="1:6" x14ac:dyDescent="0.2">
      <c r="A1148">
        <v>2020</v>
      </c>
      <c r="B1148" t="s">
        <v>59</v>
      </c>
      <c r="C1148" t="s">
        <v>51</v>
      </c>
      <c r="D1148">
        <v>5084</v>
      </c>
      <c r="E1148">
        <v>46351</v>
      </c>
      <c r="F1148" t="s">
        <v>8</v>
      </c>
    </row>
    <row r="1149" spans="1:6" x14ac:dyDescent="0.2">
      <c r="A1149">
        <v>2020</v>
      </c>
      <c r="B1149" t="s">
        <v>59</v>
      </c>
      <c r="C1149" t="s">
        <v>52</v>
      </c>
      <c r="D1149">
        <v>43180</v>
      </c>
      <c r="E1149">
        <v>49886</v>
      </c>
      <c r="F1149" t="s">
        <v>10</v>
      </c>
    </row>
    <row r="1150" spans="1:6" x14ac:dyDescent="0.2">
      <c r="A1150">
        <v>2020</v>
      </c>
      <c r="B1150" t="s">
        <v>59</v>
      </c>
      <c r="C1150" t="s">
        <v>53</v>
      </c>
      <c r="D1150">
        <v>39324</v>
      </c>
      <c r="E1150">
        <v>69994</v>
      </c>
      <c r="F1150" t="s">
        <v>8</v>
      </c>
    </row>
    <row r="1151" spans="1:6" x14ac:dyDescent="0.2">
      <c r="A1151">
        <v>2020</v>
      </c>
      <c r="B1151" t="s">
        <v>59</v>
      </c>
      <c r="C1151" t="s">
        <v>54</v>
      </c>
      <c r="D1151">
        <v>10925</v>
      </c>
      <c r="E1151">
        <v>44698</v>
      </c>
      <c r="F1151" t="s">
        <v>8</v>
      </c>
    </row>
    <row r="1152" spans="1:6" x14ac:dyDescent="0.2">
      <c r="A1152">
        <v>2020</v>
      </c>
      <c r="B1152" t="s">
        <v>59</v>
      </c>
      <c r="C1152" t="s">
        <v>55</v>
      </c>
      <c r="D1152">
        <v>36496</v>
      </c>
      <c r="E1152">
        <v>47512</v>
      </c>
      <c r="F1152" t="s">
        <v>10</v>
      </c>
    </row>
    <row r="1153" spans="1:6" x14ac:dyDescent="0.2">
      <c r="A1153">
        <v>2020</v>
      </c>
      <c r="B1153" t="s">
        <v>59</v>
      </c>
      <c r="C1153" t="s">
        <v>56</v>
      </c>
      <c r="D1153">
        <v>4830</v>
      </c>
      <c r="E1153">
        <v>48737</v>
      </c>
      <c r="F1153" t="s">
        <v>8</v>
      </c>
    </row>
    <row r="1154" spans="1:6" x14ac:dyDescent="0.2">
      <c r="A1154">
        <v>2020</v>
      </c>
      <c r="B1154" t="s">
        <v>60</v>
      </c>
      <c r="C1154" t="s">
        <v>7</v>
      </c>
      <c r="D1154">
        <v>2168</v>
      </c>
      <c r="E1154">
        <v>66025</v>
      </c>
      <c r="F1154" t="s">
        <v>8</v>
      </c>
    </row>
    <row r="1155" spans="1:6" x14ac:dyDescent="0.2">
      <c r="A1155">
        <v>2020</v>
      </c>
      <c r="B1155" t="s">
        <v>60</v>
      </c>
      <c r="C1155" t="s">
        <v>9</v>
      </c>
      <c r="D1155">
        <v>3113</v>
      </c>
      <c r="E1155">
        <v>81499</v>
      </c>
      <c r="F1155" t="s">
        <v>10</v>
      </c>
    </row>
    <row r="1156" spans="1:6" x14ac:dyDescent="0.2">
      <c r="A1156">
        <v>2020</v>
      </c>
      <c r="B1156" t="s">
        <v>60</v>
      </c>
      <c r="C1156" t="s">
        <v>11</v>
      </c>
      <c r="D1156">
        <v>1210</v>
      </c>
      <c r="E1156">
        <v>59828</v>
      </c>
      <c r="F1156" t="s">
        <v>8</v>
      </c>
    </row>
    <row r="1157" spans="1:6" x14ac:dyDescent="0.2">
      <c r="A1157">
        <v>2020</v>
      </c>
      <c r="B1157" t="s">
        <v>60</v>
      </c>
      <c r="C1157" t="s">
        <v>12</v>
      </c>
      <c r="D1157">
        <v>26592</v>
      </c>
      <c r="E1157">
        <v>194173</v>
      </c>
      <c r="F1157" t="s">
        <v>8</v>
      </c>
    </row>
    <row r="1158" spans="1:6" x14ac:dyDescent="0.2">
      <c r="A1158">
        <v>2020</v>
      </c>
      <c r="B1158" t="s">
        <v>60</v>
      </c>
      <c r="C1158" t="s">
        <v>13</v>
      </c>
      <c r="D1158">
        <v>4173</v>
      </c>
      <c r="E1158">
        <v>106735</v>
      </c>
      <c r="F1158" t="s">
        <v>10</v>
      </c>
    </row>
    <row r="1159" spans="1:6" x14ac:dyDescent="0.2">
      <c r="A1159">
        <v>2020</v>
      </c>
      <c r="B1159" t="s">
        <v>60</v>
      </c>
      <c r="C1159" t="s">
        <v>14</v>
      </c>
      <c r="D1159">
        <v>2306</v>
      </c>
      <c r="E1159">
        <v>116642</v>
      </c>
      <c r="F1159" t="s">
        <v>8</v>
      </c>
    </row>
    <row r="1160" spans="1:6" x14ac:dyDescent="0.2">
      <c r="A1160">
        <v>2020</v>
      </c>
      <c r="B1160" t="s">
        <v>60</v>
      </c>
      <c r="C1160" t="s">
        <v>15</v>
      </c>
      <c r="D1160">
        <v>433</v>
      </c>
      <c r="E1160">
        <v>71782</v>
      </c>
      <c r="F1160" t="s">
        <v>8</v>
      </c>
    </row>
    <row r="1161" spans="1:6" x14ac:dyDescent="0.2">
      <c r="A1161">
        <v>2020</v>
      </c>
      <c r="B1161" t="s">
        <v>60</v>
      </c>
      <c r="C1161" t="s">
        <v>16</v>
      </c>
      <c r="D1161">
        <v>11205</v>
      </c>
      <c r="E1161">
        <v>87168</v>
      </c>
      <c r="F1161" t="s">
        <v>10</v>
      </c>
    </row>
    <row r="1162" spans="1:6" x14ac:dyDescent="0.2">
      <c r="A1162">
        <v>2020</v>
      </c>
      <c r="B1162" t="s">
        <v>60</v>
      </c>
      <c r="C1162" t="s">
        <v>17</v>
      </c>
      <c r="D1162">
        <v>5113</v>
      </c>
      <c r="E1162">
        <v>102613</v>
      </c>
      <c r="F1162" t="s">
        <v>8</v>
      </c>
    </row>
    <row r="1163" spans="1:6" x14ac:dyDescent="0.2">
      <c r="A1163">
        <v>2020</v>
      </c>
      <c r="B1163" t="s">
        <v>60</v>
      </c>
      <c r="C1163" t="s">
        <v>18</v>
      </c>
      <c r="D1163">
        <v>1223</v>
      </c>
      <c r="E1163">
        <v>58761</v>
      </c>
      <c r="F1163" t="s">
        <v>8</v>
      </c>
    </row>
    <row r="1164" spans="1:6" x14ac:dyDescent="0.2">
      <c r="A1164">
        <v>2020</v>
      </c>
      <c r="B1164" t="s">
        <v>60</v>
      </c>
      <c r="C1164" t="s">
        <v>19</v>
      </c>
      <c r="D1164">
        <v>6688</v>
      </c>
      <c r="E1164">
        <v>97164</v>
      </c>
      <c r="F1164" t="s">
        <v>10</v>
      </c>
    </row>
    <row r="1165" spans="1:6" x14ac:dyDescent="0.2">
      <c r="A1165">
        <v>2020</v>
      </c>
      <c r="B1165" t="s">
        <v>60</v>
      </c>
      <c r="C1165" t="s">
        <v>20</v>
      </c>
      <c r="D1165">
        <v>2123</v>
      </c>
      <c r="E1165">
        <v>66371</v>
      </c>
      <c r="F1165" t="s">
        <v>8</v>
      </c>
    </row>
    <row r="1166" spans="1:6" x14ac:dyDescent="0.2">
      <c r="A1166">
        <v>2020</v>
      </c>
      <c r="B1166" t="s">
        <v>60</v>
      </c>
      <c r="C1166" t="s">
        <v>21</v>
      </c>
      <c r="D1166">
        <v>1742</v>
      </c>
      <c r="E1166">
        <v>64519</v>
      </c>
      <c r="F1166" t="s">
        <v>8</v>
      </c>
    </row>
    <row r="1167" spans="1:6" x14ac:dyDescent="0.2">
      <c r="A1167">
        <v>2020</v>
      </c>
      <c r="B1167" t="s">
        <v>60</v>
      </c>
      <c r="C1167" t="s">
        <v>22</v>
      </c>
      <c r="D1167">
        <v>1308</v>
      </c>
      <c r="E1167">
        <v>69399</v>
      </c>
      <c r="F1167" t="s">
        <v>10</v>
      </c>
    </row>
    <row r="1168" spans="1:6" x14ac:dyDescent="0.2">
      <c r="A1168">
        <v>2020</v>
      </c>
      <c r="B1168" t="s">
        <v>60</v>
      </c>
      <c r="C1168" t="s">
        <v>23</v>
      </c>
      <c r="D1168">
        <v>1785</v>
      </c>
      <c r="E1168">
        <v>60629</v>
      </c>
      <c r="F1168" t="s">
        <v>8</v>
      </c>
    </row>
    <row r="1169" spans="1:6" x14ac:dyDescent="0.2">
      <c r="A1169">
        <v>2020</v>
      </c>
      <c r="B1169" t="s">
        <v>60</v>
      </c>
      <c r="C1169" t="s">
        <v>24</v>
      </c>
      <c r="D1169">
        <v>1716</v>
      </c>
      <c r="E1169">
        <v>64223</v>
      </c>
      <c r="F1169" t="s">
        <v>8</v>
      </c>
    </row>
    <row r="1170" spans="1:6" x14ac:dyDescent="0.2">
      <c r="A1170">
        <v>2020</v>
      </c>
      <c r="B1170" t="s">
        <v>60</v>
      </c>
      <c r="C1170" t="s">
        <v>25</v>
      </c>
      <c r="D1170">
        <v>849</v>
      </c>
      <c r="E1170">
        <v>60502</v>
      </c>
      <c r="F1170" t="s">
        <v>10</v>
      </c>
    </row>
    <row r="1171" spans="1:6" x14ac:dyDescent="0.2">
      <c r="A1171">
        <v>2020</v>
      </c>
      <c r="B1171" t="s">
        <v>60</v>
      </c>
      <c r="C1171" t="s">
        <v>26</v>
      </c>
      <c r="D1171">
        <v>2737</v>
      </c>
      <c r="E1171">
        <v>98844</v>
      </c>
      <c r="F1171" t="s">
        <v>8</v>
      </c>
    </row>
    <row r="1172" spans="1:6" x14ac:dyDescent="0.2">
      <c r="A1172">
        <v>2020</v>
      </c>
      <c r="B1172" t="s">
        <v>60</v>
      </c>
      <c r="C1172" t="s">
        <v>27</v>
      </c>
      <c r="D1172">
        <v>5379</v>
      </c>
      <c r="E1172">
        <v>129118</v>
      </c>
      <c r="F1172" t="s">
        <v>8</v>
      </c>
    </row>
    <row r="1173" spans="1:6" x14ac:dyDescent="0.2">
      <c r="A1173">
        <v>2020</v>
      </c>
      <c r="B1173" t="s">
        <v>60</v>
      </c>
      <c r="C1173" t="s">
        <v>28</v>
      </c>
      <c r="D1173">
        <v>6287</v>
      </c>
      <c r="E1173">
        <v>79556</v>
      </c>
      <c r="F1173" t="s">
        <v>10</v>
      </c>
    </row>
    <row r="1174" spans="1:6" x14ac:dyDescent="0.2">
      <c r="A1174">
        <v>2020</v>
      </c>
      <c r="B1174" t="s">
        <v>60</v>
      </c>
      <c r="C1174" t="s">
        <v>29</v>
      </c>
      <c r="D1174">
        <v>3977</v>
      </c>
      <c r="E1174">
        <v>84903</v>
      </c>
      <c r="F1174" t="s">
        <v>8</v>
      </c>
    </row>
    <row r="1175" spans="1:6" x14ac:dyDescent="0.2">
      <c r="A1175">
        <v>2020</v>
      </c>
      <c r="B1175" t="s">
        <v>60</v>
      </c>
      <c r="C1175" t="s">
        <v>30</v>
      </c>
      <c r="D1175">
        <v>940</v>
      </c>
      <c r="E1175">
        <v>55173</v>
      </c>
      <c r="F1175" t="s">
        <v>8</v>
      </c>
    </row>
    <row r="1176" spans="1:6" x14ac:dyDescent="0.2">
      <c r="A1176">
        <v>2020</v>
      </c>
      <c r="B1176" t="s">
        <v>60</v>
      </c>
      <c r="C1176" t="s">
        <v>31</v>
      </c>
      <c r="D1176">
        <v>3049</v>
      </c>
      <c r="E1176">
        <v>87842</v>
      </c>
      <c r="F1176" t="s">
        <v>10</v>
      </c>
    </row>
    <row r="1177" spans="1:6" x14ac:dyDescent="0.2">
      <c r="A1177">
        <v>2020</v>
      </c>
      <c r="B1177" t="s">
        <v>60</v>
      </c>
      <c r="C1177" t="s">
        <v>32</v>
      </c>
      <c r="D1177">
        <v>801</v>
      </c>
      <c r="E1177">
        <v>60475</v>
      </c>
      <c r="F1177" t="s">
        <v>8</v>
      </c>
    </row>
    <row r="1178" spans="1:6" x14ac:dyDescent="0.2">
      <c r="A1178">
        <v>2020</v>
      </c>
      <c r="B1178" t="s">
        <v>60</v>
      </c>
      <c r="C1178" t="s">
        <v>33</v>
      </c>
      <c r="D1178">
        <v>973</v>
      </c>
      <c r="E1178">
        <v>70407</v>
      </c>
      <c r="F1178" t="s">
        <v>8</v>
      </c>
    </row>
    <row r="1179" spans="1:6" x14ac:dyDescent="0.2">
      <c r="A1179">
        <v>2020</v>
      </c>
      <c r="B1179" t="s">
        <v>60</v>
      </c>
      <c r="C1179" t="s">
        <v>34</v>
      </c>
      <c r="D1179">
        <v>1541</v>
      </c>
      <c r="E1179">
        <v>76292</v>
      </c>
      <c r="F1179" t="s">
        <v>10</v>
      </c>
    </row>
    <row r="1180" spans="1:6" x14ac:dyDescent="0.2">
      <c r="A1180">
        <v>2020</v>
      </c>
      <c r="B1180" t="s">
        <v>60</v>
      </c>
      <c r="C1180" t="s">
        <v>35</v>
      </c>
      <c r="D1180">
        <v>892</v>
      </c>
      <c r="E1180">
        <v>99599</v>
      </c>
      <c r="F1180" t="s">
        <v>10</v>
      </c>
    </row>
    <row r="1181" spans="1:6" x14ac:dyDescent="0.2">
      <c r="A1181">
        <v>2020</v>
      </c>
      <c r="B1181" t="s">
        <v>60</v>
      </c>
      <c r="C1181" t="s">
        <v>36</v>
      </c>
      <c r="D1181">
        <v>3722</v>
      </c>
      <c r="E1181">
        <v>120630</v>
      </c>
      <c r="F1181" t="s">
        <v>8</v>
      </c>
    </row>
    <row r="1182" spans="1:6" x14ac:dyDescent="0.2">
      <c r="A1182">
        <v>2020</v>
      </c>
      <c r="B1182" t="s">
        <v>60</v>
      </c>
      <c r="C1182" t="s">
        <v>37</v>
      </c>
      <c r="D1182">
        <v>987</v>
      </c>
      <c r="E1182">
        <v>59204</v>
      </c>
      <c r="F1182" t="s">
        <v>8</v>
      </c>
    </row>
    <row r="1183" spans="1:6" x14ac:dyDescent="0.2">
      <c r="A1183">
        <v>2020</v>
      </c>
      <c r="B1183" t="s">
        <v>60</v>
      </c>
      <c r="C1183" t="s">
        <v>38</v>
      </c>
      <c r="D1183">
        <v>12672</v>
      </c>
      <c r="E1183">
        <v>135853</v>
      </c>
      <c r="F1183" t="s">
        <v>10</v>
      </c>
    </row>
    <row r="1184" spans="1:6" x14ac:dyDescent="0.2">
      <c r="A1184">
        <v>2020</v>
      </c>
      <c r="B1184" t="s">
        <v>60</v>
      </c>
      <c r="C1184" t="s">
        <v>39</v>
      </c>
      <c r="D1184">
        <v>5238</v>
      </c>
      <c r="E1184">
        <v>89920</v>
      </c>
      <c r="F1184" t="s">
        <v>8</v>
      </c>
    </row>
    <row r="1185" spans="1:6" x14ac:dyDescent="0.2">
      <c r="A1185">
        <v>2020</v>
      </c>
      <c r="B1185" t="s">
        <v>60</v>
      </c>
      <c r="C1185" t="s">
        <v>40</v>
      </c>
      <c r="D1185">
        <v>395</v>
      </c>
      <c r="E1185">
        <v>76208</v>
      </c>
      <c r="F1185" t="s">
        <v>10</v>
      </c>
    </row>
    <row r="1186" spans="1:6" x14ac:dyDescent="0.2">
      <c r="A1186">
        <v>2020</v>
      </c>
      <c r="B1186" t="s">
        <v>60</v>
      </c>
      <c r="C1186" t="s">
        <v>41</v>
      </c>
      <c r="D1186">
        <v>4616</v>
      </c>
      <c r="E1186">
        <v>76006</v>
      </c>
      <c r="F1186" t="s">
        <v>8</v>
      </c>
    </row>
    <row r="1187" spans="1:6" x14ac:dyDescent="0.2">
      <c r="A1187">
        <v>2020</v>
      </c>
      <c r="B1187" t="s">
        <v>60</v>
      </c>
      <c r="C1187" t="s">
        <v>42</v>
      </c>
      <c r="D1187">
        <v>1469</v>
      </c>
      <c r="E1187">
        <v>64997</v>
      </c>
      <c r="F1187" t="s">
        <v>8</v>
      </c>
    </row>
    <row r="1188" spans="1:6" x14ac:dyDescent="0.2">
      <c r="A1188">
        <v>2020</v>
      </c>
      <c r="B1188" t="s">
        <v>60</v>
      </c>
      <c r="C1188" t="s">
        <v>43</v>
      </c>
      <c r="D1188">
        <v>3768</v>
      </c>
      <c r="E1188">
        <v>93733</v>
      </c>
      <c r="F1188" t="s">
        <v>10</v>
      </c>
    </row>
    <row r="1189" spans="1:6" x14ac:dyDescent="0.2">
      <c r="A1189">
        <v>2020</v>
      </c>
      <c r="B1189" t="s">
        <v>60</v>
      </c>
      <c r="C1189" t="s">
        <v>44</v>
      </c>
      <c r="D1189">
        <v>4896</v>
      </c>
      <c r="E1189">
        <v>93091</v>
      </c>
      <c r="F1189" t="s">
        <v>10</v>
      </c>
    </row>
    <row r="1190" spans="1:6" x14ac:dyDescent="0.2">
      <c r="A1190">
        <v>2020</v>
      </c>
      <c r="B1190" t="s">
        <v>60</v>
      </c>
      <c r="C1190" t="s">
        <v>45</v>
      </c>
      <c r="D1190">
        <v>715</v>
      </c>
      <c r="E1190">
        <v>80327</v>
      </c>
      <c r="F1190" t="s">
        <v>8</v>
      </c>
    </row>
    <row r="1191" spans="1:6" x14ac:dyDescent="0.2">
      <c r="A1191">
        <v>2020</v>
      </c>
      <c r="B1191" t="s">
        <v>60</v>
      </c>
      <c r="C1191" t="s">
        <v>46</v>
      </c>
      <c r="D1191">
        <v>2548</v>
      </c>
      <c r="E1191">
        <v>67977</v>
      </c>
      <c r="F1191" t="s">
        <v>8</v>
      </c>
    </row>
    <row r="1192" spans="1:6" x14ac:dyDescent="0.2">
      <c r="A1192">
        <v>2020</v>
      </c>
      <c r="B1192" t="s">
        <v>60</v>
      </c>
      <c r="C1192" t="s">
        <v>47</v>
      </c>
      <c r="D1192">
        <v>561</v>
      </c>
      <c r="E1192">
        <v>55334</v>
      </c>
      <c r="F1192" t="s">
        <v>10</v>
      </c>
    </row>
    <row r="1193" spans="1:6" x14ac:dyDescent="0.2">
      <c r="A1193">
        <v>2020</v>
      </c>
      <c r="B1193" t="s">
        <v>60</v>
      </c>
      <c r="C1193" t="s">
        <v>48</v>
      </c>
      <c r="D1193">
        <v>3519</v>
      </c>
      <c r="E1193">
        <v>79821</v>
      </c>
      <c r="F1193" t="s">
        <v>10</v>
      </c>
    </row>
    <row r="1194" spans="1:6" x14ac:dyDescent="0.2">
      <c r="A1194">
        <v>2020</v>
      </c>
      <c r="B1194" t="s">
        <v>60</v>
      </c>
      <c r="C1194" t="s">
        <v>49</v>
      </c>
      <c r="D1194">
        <v>9828</v>
      </c>
      <c r="E1194">
        <v>93085</v>
      </c>
      <c r="F1194" t="s">
        <v>10</v>
      </c>
    </row>
    <row r="1195" spans="1:6" x14ac:dyDescent="0.2">
      <c r="A1195">
        <v>2020</v>
      </c>
      <c r="B1195" t="s">
        <v>60</v>
      </c>
      <c r="C1195" t="s">
        <v>50</v>
      </c>
      <c r="D1195">
        <v>2489</v>
      </c>
      <c r="E1195">
        <v>84404</v>
      </c>
      <c r="F1195" t="s">
        <v>10</v>
      </c>
    </row>
    <row r="1196" spans="1:6" x14ac:dyDescent="0.2">
      <c r="A1196">
        <v>2020</v>
      </c>
      <c r="B1196" t="s">
        <v>60</v>
      </c>
      <c r="C1196" t="s">
        <v>51</v>
      </c>
      <c r="D1196">
        <v>505</v>
      </c>
      <c r="E1196">
        <v>65800</v>
      </c>
      <c r="F1196" t="s">
        <v>10</v>
      </c>
    </row>
    <row r="1197" spans="1:6" x14ac:dyDescent="0.2">
      <c r="A1197">
        <v>2020</v>
      </c>
      <c r="B1197" t="s">
        <v>60</v>
      </c>
      <c r="C1197" t="s">
        <v>52</v>
      </c>
      <c r="D1197">
        <v>4379</v>
      </c>
      <c r="E1197">
        <v>106731</v>
      </c>
      <c r="F1197" t="s">
        <v>8</v>
      </c>
    </row>
    <row r="1198" spans="1:6" x14ac:dyDescent="0.2">
      <c r="A1198">
        <v>2020</v>
      </c>
      <c r="B1198" t="s">
        <v>60</v>
      </c>
      <c r="C1198" t="s">
        <v>53</v>
      </c>
      <c r="D1198">
        <v>4629</v>
      </c>
      <c r="E1198">
        <v>200631</v>
      </c>
      <c r="F1198" t="s">
        <v>8</v>
      </c>
    </row>
    <row r="1199" spans="1:6" x14ac:dyDescent="0.2">
      <c r="A1199">
        <v>2020</v>
      </c>
      <c r="B1199" t="s">
        <v>60</v>
      </c>
      <c r="C1199" t="s">
        <v>54</v>
      </c>
      <c r="D1199">
        <v>789</v>
      </c>
      <c r="E1199">
        <v>58508</v>
      </c>
      <c r="F1199" t="s">
        <v>10</v>
      </c>
    </row>
    <row r="1200" spans="1:6" x14ac:dyDescent="0.2">
      <c r="A1200">
        <v>2020</v>
      </c>
      <c r="B1200" t="s">
        <v>60</v>
      </c>
      <c r="C1200" t="s">
        <v>55</v>
      </c>
      <c r="D1200">
        <v>2298</v>
      </c>
      <c r="E1200">
        <v>81414</v>
      </c>
      <c r="F1200" t="s">
        <v>8</v>
      </c>
    </row>
    <row r="1201" spans="1:6" x14ac:dyDescent="0.2">
      <c r="A1201">
        <v>2020</v>
      </c>
      <c r="B1201" t="s">
        <v>60</v>
      </c>
      <c r="C1201" t="s">
        <v>56</v>
      </c>
      <c r="D1201">
        <v>398</v>
      </c>
      <c r="E1201">
        <v>53401</v>
      </c>
      <c r="F1201" t="s">
        <v>8</v>
      </c>
    </row>
    <row r="1202" spans="1:6" x14ac:dyDescent="0.2">
      <c r="A1202">
        <v>2020</v>
      </c>
      <c r="B1202" t="s">
        <v>61</v>
      </c>
      <c r="C1202" t="s">
        <v>7</v>
      </c>
      <c r="D1202">
        <v>13364</v>
      </c>
      <c r="E1202">
        <v>75240</v>
      </c>
      <c r="F1202" t="s">
        <v>10</v>
      </c>
    </row>
    <row r="1203" spans="1:6" x14ac:dyDescent="0.2">
      <c r="A1203">
        <v>2020</v>
      </c>
      <c r="B1203" t="s">
        <v>61</v>
      </c>
      <c r="C1203" t="s">
        <v>9</v>
      </c>
      <c r="D1203">
        <v>17978</v>
      </c>
      <c r="E1203">
        <v>76877</v>
      </c>
      <c r="F1203" t="s">
        <v>10</v>
      </c>
    </row>
    <row r="1204" spans="1:6" x14ac:dyDescent="0.2">
      <c r="A1204">
        <v>2020</v>
      </c>
      <c r="B1204" t="s">
        <v>61</v>
      </c>
      <c r="C1204" t="s">
        <v>11</v>
      </c>
      <c r="D1204">
        <v>8418</v>
      </c>
      <c r="E1204">
        <v>64119</v>
      </c>
      <c r="F1204" t="s">
        <v>8</v>
      </c>
    </row>
    <row r="1205" spans="1:6" x14ac:dyDescent="0.2">
      <c r="A1205">
        <v>2020</v>
      </c>
      <c r="B1205" t="s">
        <v>61</v>
      </c>
      <c r="C1205" t="s">
        <v>12</v>
      </c>
      <c r="D1205">
        <v>106953</v>
      </c>
      <c r="E1205">
        <v>113228</v>
      </c>
      <c r="F1205" t="s">
        <v>8</v>
      </c>
    </row>
    <row r="1206" spans="1:6" x14ac:dyDescent="0.2">
      <c r="A1206">
        <v>2020</v>
      </c>
      <c r="B1206" t="s">
        <v>61</v>
      </c>
      <c r="C1206" t="s">
        <v>13</v>
      </c>
      <c r="D1206">
        <v>23326</v>
      </c>
      <c r="E1206">
        <v>90615</v>
      </c>
      <c r="F1206" t="s">
        <v>10</v>
      </c>
    </row>
    <row r="1207" spans="1:6" x14ac:dyDescent="0.2">
      <c r="A1207">
        <v>2020</v>
      </c>
      <c r="B1207" t="s">
        <v>61</v>
      </c>
      <c r="C1207" t="s">
        <v>14</v>
      </c>
      <c r="D1207">
        <v>10879</v>
      </c>
      <c r="E1207">
        <v>161433</v>
      </c>
      <c r="F1207" t="s">
        <v>8</v>
      </c>
    </row>
    <row r="1208" spans="1:6" x14ac:dyDescent="0.2">
      <c r="A1208">
        <v>2020</v>
      </c>
      <c r="B1208" t="s">
        <v>61</v>
      </c>
      <c r="C1208" t="s">
        <v>15</v>
      </c>
      <c r="D1208">
        <v>2859</v>
      </c>
      <c r="E1208">
        <v>101574</v>
      </c>
      <c r="F1208" t="s">
        <v>10</v>
      </c>
    </row>
    <row r="1209" spans="1:6" x14ac:dyDescent="0.2">
      <c r="A1209">
        <v>2020</v>
      </c>
      <c r="B1209" t="s">
        <v>61</v>
      </c>
      <c r="C1209" t="s">
        <v>16</v>
      </c>
      <c r="D1209">
        <v>73412</v>
      </c>
      <c r="E1209">
        <v>81337</v>
      </c>
      <c r="F1209" t="s">
        <v>8</v>
      </c>
    </row>
    <row r="1210" spans="1:6" x14ac:dyDescent="0.2">
      <c r="A1210">
        <v>2020</v>
      </c>
      <c r="B1210" t="s">
        <v>61</v>
      </c>
      <c r="C1210" t="s">
        <v>17</v>
      </c>
      <c r="D1210">
        <v>26225</v>
      </c>
      <c r="E1210">
        <v>90587</v>
      </c>
      <c r="F1210" t="s">
        <v>8</v>
      </c>
    </row>
    <row r="1211" spans="1:6" x14ac:dyDescent="0.2">
      <c r="A1211">
        <v>2020</v>
      </c>
      <c r="B1211" t="s">
        <v>61</v>
      </c>
      <c r="C1211" t="s">
        <v>18</v>
      </c>
      <c r="D1211">
        <v>5824</v>
      </c>
      <c r="E1211">
        <v>62024</v>
      </c>
      <c r="F1211" t="s">
        <v>10</v>
      </c>
    </row>
    <row r="1212" spans="1:6" x14ac:dyDescent="0.2">
      <c r="A1212">
        <v>2020</v>
      </c>
      <c r="B1212" t="s">
        <v>61</v>
      </c>
      <c r="C1212" t="s">
        <v>19</v>
      </c>
      <c r="D1212">
        <v>32448</v>
      </c>
      <c r="E1212">
        <v>115598</v>
      </c>
      <c r="F1212" t="s">
        <v>10</v>
      </c>
    </row>
    <row r="1213" spans="1:6" x14ac:dyDescent="0.2">
      <c r="A1213">
        <v>2020</v>
      </c>
      <c r="B1213" t="s">
        <v>61</v>
      </c>
      <c r="C1213" t="s">
        <v>20</v>
      </c>
      <c r="D1213">
        <v>16542</v>
      </c>
      <c r="E1213">
        <v>71167</v>
      </c>
      <c r="F1213" t="s">
        <v>8</v>
      </c>
    </row>
    <row r="1214" spans="1:6" x14ac:dyDescent="0.2">
      <c r="A1214">
        <v>2020</v>
      </c>
      <c r="B1214" t="s">
        <v>61</v>
      </c>
      <c r="C1214" t="s">
        <v>21</v>
      </c>
      <c r="D1214">
        <v>10213</v>
      </c>
      <c r="E1214">
        <v>79894</v>
      </c>
      <c r="F1214" t="s">
        <v>8</v>
      </c>
    </row>
    <row r="1215" spans="1:6" x14ac:dyDescent="0.2">
      <c r="A1215">
        <v>2020</v>
      </c>
      <c r="B1215" t="s">
        <v>61</v>
      </c>
      <c r="C1215" t="s">
        <v>22</v>
      </c>
      <c r="D1215">
        <v>8870</v>
      </c>
      <c r="E1215">
        <v>73710</v>
      </c>
      <c r="F1215" t="s">
        <v>10</v>
      </c>
    </row>
    <row r="1216" spans="1:6" x14ac:dyDescent="0.2">
      <c r="A1216">
        <v>2020</v>
      </c>
      <c r="B1216" t="s">
        <v>61</v>
      </c>
      <c r="C1216" t="s">
        <v>23</v>
      </c>
      <c r="D1216">
        <v>11035</v>
      </c>
      <c r="E1216">
        <v>73733</v>
      </c>
      <c r="F1216" t="s">
        <v>10</v>
      </c>
    </row>
    <row r="1217" spans="1:6" x14ac:dyDescent="0.2">
      <c r="A1217">
        <v>2020</v>
      </c>
      <c r="B1217" t="s">
        <v>61</v>
      </c>
      <c r="C1217" t="s">
        <v>24</v>
      </c>
      <c r="D1217">
        <v>13754</v>
      </c>
      <c r="E1217">
        <v>68731</v>
      </c>
      <c r="F1217" t="s">
        <v>10</v>
      </c>
    </row>
    <row r="1218" spans="1:6" x14ac:dyDescent="0.2">
      <c r="A1218">
        <v>2020</v>
      </c>
      <c r="B1218" t="s">
        <v>61</v>
      </c>
      <c r="C1218" t="s">
        <v>25</v>
      </c>
      <c r="D1218">
        <v>3804</v>
      </c>
      <c r="E1218">
        <v>74174</v>
      </c>
      <c r="F1218" t="s">
        <v>10</v>
      </c>
    </row>
    <row r="1219" spans="1:6" x14ac:dyDescent="0.2">
      <c r="A1219">
        <v>2020</v>
      </c>
      <c r="B1219" t="s">
        <v>61</v>
      </c>
      <c r="C1219" t="s">
        <v>26</v>
      </c>
      <c r="D1219">
        <v>15277</v>
      </c>
      <c r="E1219">
        <v>100201</v>
      </c>
      <c r="F1219" t="s">
        <v>10</v>
      </c>
    </row>
    <row r="1220" spans="1:6" x14ac:dyDescent="0.2">
      <c r="A1220">
        <v>2020</v>
      </c>
      <c r="B1220" t="s">
        <v>61</v>
      </c>
      <c r="C1220" t="s">
        <v>27</v>
      </c>
      <c r="D1220">
        <v>17504</v>
      </c>
      <c r="E1220">
        <v>150514</v>
      </c>
      <c r="F1220" t="s">
        <v>8</v>
      </c>
    </row>
    <row r="1221" spans="1:6" x14ac:dyDescent="0.2">
      <c r="A1221">
        <v>2020</v>
      </c>
      <c r="B1221" t="s">
        <v>61</v>
      </c>
      <c r="C1221" t="s">
        <v>28</v>
      </c>
      <c r="D1221">
        <v>19082</v>
      </c>
      <c r="E1221">
        <v>77568</v>
      </c>
      <c r="F1221" t="s">
        <v>8</v>
      </c>
    </row>
    <row r="1222" spans="1:6" x14ac:dyDescent="0.2">
      <c r="A1222">
        <v>2020</v>
      </c>
      <c r="B1222" t="s">
        <v>61</v>
      </c>
      <c r="C1222" t="s">
        <v>29</v>
      </c>
      <c r="D1222">
        <v>15877</v>
      </c>
      <c r="E1222">
        <v>101604</v>
      </c>
      <c r="F1222" t="s">
        <v>10</v>
      </c>
    </row>
    <row r="1223" spans="1:6" x14ac:dyDescent="0.2">
      <c r="A1223">
        <v>2020</v>
      </c>
      <c r="B1223" t="s">
        <v>61</v>
      </c>
      <c r="C1223" t="s">
        <v>30</v>
      </c>
      <c r="D1223">
        <v>7959</v>
      </c>
      <c r="E1223">
        <v>59281</v>
      </c>
      <c r="F1223" t="s">
        <v>8</v>
      </c>
    </row>
    <row r="1224" spans="1:6" x14ac:dyDescent="0.2">
      <c r="A1224">
        <v>2020</v>
      </c>
      <c r="B1224" t="s">
        <v>61</v>
      </c>
      <c r="C1224" t="s">
        <v>31</v>
      </c>
      <c r="D1224">
        <v>17251</v>
      </c>
      <c r="E1224">
        <v>78947</v>
      </c>
      <c r="F1224" t="s">
        <v>8</v>
      </c>
    </row>
    <row r="1225" spans="1:6" x14ac:dyDescent="0.2">
      <c r="A1225">
        <v>2020</v>
      </c>
      <c r="B1225" t="s">
        <v>61</v>
      </c>
      <c r="C1225" t="s">
        <v>32</v>
      </c>
      <c r="D1225">
        <v>4297</v>
      </c>
      <c r="E1225">
        <v>65315</v>
      </c>
      <c r="F1225" t="s">
        <v>10</v>
      </c>
    </row>
    <row r="1226" spans="1:6" x14ac:dyDescent="0.2">
      <c r="A1226">
        <v>2020</v>
      </c>
      <c r="B1226" t="s">
        <v>61</v>
      </c>
      <c r="C1226" t="s">
        <v>33</v>
      </c>
      <c r="D1226">
        <v>6683</v>
      </c>
      <c r="E1226">
        <v>72817</v>
      </c>
      <c r="F1226" t="s">
        <v>10</v>
      </c>
    </row>
    <row r="1227" spans="1:6" x14ac:dyDescent="0.2">
      <c r="A1227">
        <v>2020</v>
      </c>
      <c r="B1227" t="s">
        <v>61</v>
      </c>
      <c r="C1227" t="s">
        <v>34</v>
      </c>
      <c r="D1227">
        <v>9082</v>
      </c>
      <c r="E1227">
        <v>72612</v>
      </c>
      <c r="F1227" t="s">
        <v>8</v>
      </c>
    </row>
    <row r="1228" spans="1:6" x14ac:dyDescent="0.2">
      <c r="A1228">
        <v>2020</v>
      </c>
      <c r="B1228" t="s">
        <v>61</v>
      </c>
      <c r="C1228" t="s">
        <v>35</v>
      </c>
      <c r="D1228">
        <v>3838</v>
      </c>
      <c r="E1228">
        <v>100889</v>
      </c>
      <c r="F1228" t="s">
        <v>8</v>
      </c>
    </row>
    <row r="1229" spans="1:6" x14ac:dyDescent="0.2">
      <c r="A1229">
        <v>2020</v>
      </c>
      <c r="B1229" t="s">
        <v>61</v>
      </c>
      <c r="C1229" t="s">
        <v>36</v>
      </c>
      <c r="D1229">
        <v>19963</v>
      </c>
      <c r="E1229">
        <v>121066</v>
      </c>
      <c r="F1229" t="s">
        <v>10</v>
      </c>
    </row>
    <row r="1230" spans="1:6" x14ac:dyDescent="0.2">
      <c r="A1230">
        <v>2020</v>
      </c>
      <c r="B1230" t="s">
        <v>61</v>
      </c>
      <c r="C1230" t="s">
        <v>37</v>
      </c>
      <c r="D1230">
        <v>5293</v>
      </c>
      <c r="E1230">
        <v>62048</v>
      </c>
      <c r="F1230" t="s">
        <v>8</v>
      </c>
    </row>
    <row r="1231" spans="1:6" x14ac:dyDescent="0.2">
      <c r="A1231">
        <v>2020</v>
      </c>
      <c r="B1231" t="s">
        <v>61</v>
      </c>
      <c r="C1231" t="s">
        <v>38</v>
      </c>
      <c r="D1231">
        <v>64317</v>
      </c>
      <c r="E1231">
        <v>192871</v>
      </c>
      <c r="F1231" t="s">
        <v>10</v>
      </c>
    </row>
    <row r="1232" spans="1:6" x14ac:dyDescent="0.2">
      <c r="A1232">
        <v>2020</v>
      </c>
      <c r="B1232" t="s">
        <v>61</v>
      </c>
      <c r="C1232" t="s">
        <v>39</v>
      </c>
      <c r="D1232">
        <v>27776</v>
      </c>
      <c r="E1232">
        <v>93311</v>
      </c>
      <c r="F1232" t="s">
        <v>8</v>
      </c>
    </row>
    <row r="1233" spans="1:6" x14ac:dyDescent="0.2">
      <c r="A1233">
        <v>2020</v>
      </c>
      <c r="B1233" t="s">
        <v>61</v>
      </c>
      <c r="C1233" t="s">
        <v>40</v>
      </c>
      <c r="D1233">
        <v>2995</v>
      </c>
      <c r="E1233">
        <v>69251</v>
      </c>
      <c r="F1233" t="s">
        <v>8</v>
      </c>
    </row>
    <row r="1234" spans="1:6" x14ac:dyDescent="0.2">
      <c r="A1234">
        <v>2020</v>
      </c>
      <c r="B1234" t="s">
        <v>61</v>
      </c>
      <c r="C1234" t="s">
        <v>41</v>
      </c>
      <c r="D1234">
        <v>28783</v>
      </c>
      <c r="E1234">
        <v>78736</v>
      </c>
      <c r="F1234" t="s">
        <v>10</v>
      </c>
    </row>
    <row r="1235" spans="1:6" x14ac:dyDescent="0.2">
      <c r="A1235">
        <v>2020</v>
      </c>
      <c r="B1235" t="s">
        <v>61</v>
      </c>
      <c r="C1235" t="s">
        <v>42</v>
      </c>
      <c r="D1235">
        <v>11458</v>
      </c>
      <c r="E1235">
        <v>64044</v>
      </c>
      <c r="F1235" t="s">
        <v>10</v>
      </c>
    </row>
    <row r="1236" spans="1:6" x14ac:dyDescent="0.2">
      <c r="A1236">
        <v>2020</v>
      </c>
      <c r="B1236" t="s">
        <v>61</v>
      </c>
      <c r="C1236" t="s">
        <v>43</v>
      </c>
      <c r="D1236">
        <v>13030</v>
      </c>
      <c r="E1236">
        <v>75649</v>
      </c>
      <c r="F1236" t="s">
        <v>8</v>
      </c>
    </row>
    <row r="1237" spans="1:6" x14ac:dyDescent="0.2">
      <c r="A1237">
        <v>2020</v>
      </c>
      <c r="B1237" t="s">
        <v>61</v>
      </c>
      <c r="C1237" t="s">
        <v>44</v>
      </c>
      <c r="D1237">
        <v>28823</v>
      </c>
      <c r="E1237">
        <v>94831</v>
      </c>
      <c r="F1237" t="s">
        <v>8</v>
      </c>
    </row>
    <row r="1238" spans="1:6" x14ac:dyDescent="0.2">
      <c r="A1238">
        <v>2020</v>
      </c>
      <c r="B1238" t="s">
        <v>61</v>
      </c>
      <c r="C1238" t="s">
        <v>45</v>
      </c>
      <c r="D1238">
        <v>2869</v>
      </c>
      <c r="E1238">
        <v>94061</v>
      </c>
      <c r="F1238" t="s">
        <v>10</v>
      </c>
    </row>
    <row r="1239" spans="1:6" x14ac:dyDescent="0.2">
      <c r="A1239">
        <v>2020</v>
      </c>
      <c r="B1239" t="s">
        <v>61</v>
      </c>
      <c r="C1239" t="s">
        <v>46</v>
      </c>
      <c r="D1239">
        <v>13166</v>
      </c>
      <c r="E1239">
        <v>67713</v>
      </c>
      <c r="F1239" t="s">
        <v>10</v>
      </c>
    </row>
    <row r="1240" spans="1:6" x14ac:dyDescent="0.2">
      <c r="A1240">
        <v>2020</v>
      </c>
      <c r="B1240" t="s">
        <v>61</v>
      </c>
      <c r="C1240" t="s">
        <v>47</v>
      </c>
      <c r="D1240">
        <v>3259</v>
      </c>
      <c r="E1240">
        <v>66160</v>
      </c>
      <c r="F1240" t="s">
        <v>10</v>
      </c>
    </row>
    <row r="1241" spans="1:6" x14ac:dyDescent="0.2">
      <c r="A1241">
        <v>2020</v>
      </c>
      <c r="B1241" t="s">
        <v>61</v>
      </c>
      <c r="C1241" t="s">
        <v>48</v>
      </c>
      <c r="D1241">
        <v>15698</v>
      </c>
      <c r="E1241">
        <v>82718</v>
      </c>
      <c r="F1241" t="s">
        <v>10</v>
      </c>
    </row>
    <row r="1242" spans="1:6" x14ac:dyDescent="0.2">
      <c r="A1242">
        <v>2020</v>
      </c>
      <c r="B1242" t="s">
        <v>61</v>
      </c>
      <c r="C1242" t="s">
        <v>49</v>
      </c>
      <c r="D1242">
        <v>73679</v>
      </c>
      <c r="E1242">
        <v>89356</v>
      </c>
      <c r="F1242" t="s">
        <v>10</v>
      </c>
    </row>
    <row r="1243" spans="1:6" x14ac:dyDescent="0.2">
      <c r="A1243">
        <v>2020</v>
      </c>
      <c r="B1243" t="s">
        <v>61</v>
      </c>
      <c r="C1243" t="s">
        <v>50</v>
      </c>
      <c r="D1243">
        <v>11520</v>
      </c>
      <c r="E1243">
        <v>73933</v>
      </c>
      <c r="F1243" t="s">
        <v>8</v>
      </c>
    </row>
    <row r="1244" spans="1:6" x14ac:dyDescent="0.2">
      <c r="A1244">
        <v>2020</v>
      </c>
      <c r="B1244" t="s">
        <v>61</v>
      </c>
      <c r="C1244" t="s">
        <v>51</v>
      </c>
      <c r="D1244">
        <v>1694</v>
      </c>
      <c r="E1244">
        <v>78078</v>
      </c>
      <c r="F1244" t="s">
        <v>8</v>
      </c>
    </row>
    <row r="1245" spans="1:6" x14ac:dyDescent="0.2">
      <c r="A1245">
        <v>2020</v>
      </c>
      <c r="B1245" t="s">
        <v>61</v>
      </c>
      <c r="C1245" t="s">
        <v>52</v>
      </c>
      <c r="D1245">
        <v>21938</v>
      </c>
      <c r="E1245">
        <v>91723</v>
      </c>
      <c r="F1245" t="s">
        <v>10</v>
      </c>
    </row>
    <row r="1246" spans="1:6" x14ac:dyDescent="0.2">
      <c r="A1246">
        <v>2020</v>
      </c>
      <c r="B1246" t="s">
        <v>61</v>
      </c>
      <c r="C1246" t="s">
        <v>53</v>
      </c>
      <c r="D1246">
        <v>17577</v>
      </c>
      <c r="E1246">
        <v>86466</v>
      </c>
      <c r="F1246" t="s">
        <v>8</v>
      </c>
    </row>
    <row r="1247" spans="1:6" x14ac:dyDescent="0.2">
      <c r="A1247">
        <v>2020</v>
      </c>
      <c r="B1247" t="s">
        <v>61</v>
      </c>
      <c r="C1247" t="s">
        <v>54</v>
      </c>
      <c r="D1247">
        <v>4029</v>
      </c>
      <c r="E1247">
        <v>59206</v>
      </c>
      <c r="F1247" t="s">
        <v>8</v>
      </c>
    </row>
    <row r="1248" spans="1:6" x14ac:dyDescent="0.2">
      <c r="A1248">
        <v>2020</v>
      </c>
      <c r="B1248" t="s">
        <v>61</v>
      </c>
      <c r="C1248" t="s">
        <v>55</v>
      </c>
      <c r="D1248">
        <v>13917</v>
      </c>
      <c r="E1248">
        <v>77561</v>
      </c>
      <c r="F1248" t="s">
        <v>10</v>
      </c>
    </row>
    <row r="1249" spans="1:6" x14ac:dyDescent="0.2">
      <c r="A1249">
        <v>2020</v>
      </c>
      <c r="B1249" t="s">
        <v>61</v>
      </c>
      <c r="C1249" t="s">
        <v>56</v>
      </c>
      <c r="D1249">
        <v>2283</v>
      </c>
      <c r="E1249">
        <v>63486</v>
      </c>
      <c r="F1249" t="s">
        <v>10</v>
      </c>
    </row>
    <row r="1250" spans="1:6" x14ac:dyDescent="0.2">
      <c r="A1250">
        <v>2020</v>
      </c>
      <c r="B1250" t="s">
        <v>62</v>
      </c>
      <c r="C1250" t="s">
        <v>7</v>
      </c>
      <c r="D1250">
        <v>21888</v>
      </c>
      <c r="E1250">
        <v>61653</v>
      </c>
      <c r="F1250" t="s">
        <v>8</v>
      </c>
    </row>
    <row r="1251" spans="1:6" x14ac:dyDescent="0.2">
      <c r="A1251">
        <v>2020</v>
      </c>
      <c r="B1251" t="s">
        <v>62</v>
      </c>
      <c r="C1251" t="s">
        <v>9</v>
      </c>
      <c r="D1251">
        <v>35993</v>
      </c>
      <c r="E1251">
        <v>62745</v>
      </c>
      <c r="F1251" t="s">
        <v>8</v>
      </c>
    </row>
    <row r="1252" spans="1:6" x14ac:dyDescent="0.2">
      <c r="A1252">
        <v>2020</v>
      </c>
      <c r="B1252" t="s">
        <v>62</v>
      </c>
      <c r="C1252" t="s">
        <v>11</v>
      </c>
      <c r="D1252">
        <v>14308</v>
      </c>
      <c r="E1252">
        <v>66316</v>
      </c>
      <c r="F1252" t="s">
        <v>10</v>
      </c>
    </row>
    <row r="1253" spans="1:6" x14ac:dyDescent="0.2">
      <c r="A1253">
        <v>2020</v>
      </c>
      <c r="B1253" t="s">
        <v>62</v>
      </c>
      <c r="C1253" t="s">
        <v>12</v>
      </c>
      <c r="D1253">
        <v>208425</v>
      </c>
      <c r="E1253">
        <v>97070</v>
      </c>
      <c r="F1253" t="s">
        <v>8</v>
      </c>
    </row>
    <row r="1254" spans="1:6" x14ac:dyDescent="0.2">
      <c r="A1254">
        <v>2020</v>
      </c>
      <c r="B1254" t="s">
        <v>62</v>
      </c>
      <c r="C1254" t="s">
        <v>13</v>
      </c>
      <c r="D1254">
        <v>52525</v>
      </c>
      <c r="E1254">
        <v>87401</v>
      </c>
      <c r="F1254" t="s">
        <v>10</v>
      </c>
    </row>
    <row r="1255" spans="1:6" x14ac:dyDescent="0.2">
      <c r="A1255">
        <v>2020</v>
      </c>
      <c r="B1255" t="s">
        <v>62</v>
      </c>
      <c r="C1255" t="s">
        <v>14</v>
      </c>
      <c r="D1255">
        <v>23279</v>
      </c>
      <c r="E1255">
        <v>93958</v>
      </c>
      <c r="F1255" t="s">
        <v>8</v>
      </c>
    </row>
    <row r="1256" spans="1:6" x14ac:dyDescent="0.2">
      <c r="A1256">
        <v>2020</v>
      </c>
      <c r="B1256" t="s">
        <v>62</v>
      </c>
      <c r="C1256" t="s">
        <v>15</v>
      </c>
      <c r="D1256">
        <v>8956</v>
      </c>
      <c r="E1256">
        <v>86066</v>
      </c>
      <c r="F1256" t="s">
        <v>8</v>
      </c>
    </row>
    <row r="1257" spans="1:6" x14ac:dyDescent="0.2">
      <c r="A1257">
        <v>2020</v>
      </c>
      <c r="B1257" t="s">
        <v>62</v>
      </c>
      <c r="C1257" t="s">
        <v>16</v>
      </c>
      <c r="D1257">
        <v>161890</v>
      </c>
      <c r="E1257">
        <v>66914</v>
      </c>
      <c r="F1257" t="s">
        <v>10</v>
      </c>
    </row>
    <row r="1258" spans="1:6" x14ac:dyDescent="0.2">
      <c r="A1258">
        <v>2020</v>
      </c>
      <c r="B1258" t="s">
        <v>62</v>
      </c>
      <c r="C1258" t="s">
        <v>17</v>
      </c>
      <c r="D1258">
        <v>54714</v>
      </c>
      <c r="E1258">
        <v>72989</v>
      </c>
      <c r="F1258" t="s">
        <v>10</v>
      </c>
    </row>
    <row r="1259" spans="1:6" x14ac:dyDescent="0.2">
      <c r="A1259">
        <v>2020</v>
      </c>
      <c r="B1259" t="s">
        <v>62</v>
      </c>
      <c r="C1259" t="s">
        <v>18</v>
      </c>
      <c r="D1259">
        <v>11562</v>
      </c>
      <c r="E1259">
        <v>57695</v>
      </c>
      <c r="F1259" t="s">
        <v>8</v>
      </c>
    </row>
    <row r="1260" spans="1:6" x14ac:dyDescent="0.2">
      <c r="A1260">
        <v>2020</v>
      </c>
      <c r="B1260" t="s">
        <v>62</v>
      </c>
      <c r="C1260" t="s">
        <v>19</v>
      </c>
      <c r="D1260">
        <v>74587</v>
      </c>
      <c r="E1260">
        <v>82586</v>
      </c>
      <c r="F1260" t="s">
        <v>8</v>
      </c>
    </row>
    <row r="1261" spans="1:6" x14ac:dyDescent="0.2">
      <c r="A1261">
        <v>2020</v>
      </c>
      <c r="B1261" t="s">
        <v>62</v>
      </c>
      <c r="C1261" t="s">
        <v>20</v>
      </c>
      <c r="D1261">
        <v>29755</v>
      </c>
      <c r="E1261">
        <v>58468</v>
      </c>
      <c r="F1261" t="s">
        <v>10</v>
      </c>
    </row>
    <row r="1262" spans="1:6" x14ac:dyDescent="0.2">
      <c r="A1262">
        <v>2020</v>
      </c>
      <c r="B1262" t="s">
        <v>62</v>
      </c>
      <c r="C1262" t="s">
        <v>21</v>
      </c>
      <c r="D1262">
        <v>15839</v>
      </c>
      <c r="E1262">
        <v>60071</v>
      </c>
      <c r="F1262" t="s">
        <v>10</v>
      </c>
    </row>
    <row r="1263" spans="1:6" x14ac:dyDescent="0.2">
      <c r="A1263">
        <v>2020</v>
      </c>
      <c r="B1263" t="s">
        <v>62</v>
      </c>
      <c r="C1263" t="s">
        <v>22</v>
      </c>
      <c r="D1263">
        <v>16731</v>
      </c>
      <c r="E1263">
        <v>67288</v>
      </c>
      <c r="F1263" t="s">
        <v>10</v>
      </c>
    </row>
    <row r="1264" spans="1:6" x14ac:dyDescent="0.2">
      <c r="A1264">
        <v>2020</v>
      </c>
      <c r="B1264" t="s">
        <v>62</v>
      </c>
      <c r="C1264" t="s">
        <v>23</v>
      </c>
      <c r="D1264">
        <v>20542</v>
      </c>
      <c r="E1264">
        <v>56087</v>
      </c>
      <c r="F1264" t="s">
        <v>10</v>
      </c>
    </row>
    <row r="1265" spans="1:6" x14ac:dyDescent="0.2">
      <c r="A1265">
        <v>2020</v>
      </c>
      <c r="B1265" t="s">
        <v>62</v>
      </c>
      <c r="C1265" t="s">
        <v>24</v>
      </c>
      <c r="D1265">
        <v>24537</v>
      </c>
      <c r="E1265">
        <v>62446</v>
      </c>
      <c r="F1265" t="s">
        <v>10</v>
      </c>
    </row>
    <row r="1266" spans="1:6" x14ac:dyDescent="0.2">
      <c r="A1266">
        <v>2020</v>
      </c>
      <c r="B1266" t="s">
        <v>62</v>
      </c>
      <c r="C1266" t="s">
        <v>25</v>
      </c>
      <c r="D1266">
        <v>9940</v>
      </c>
      <c r="E1266">
        <v>63328</v>
      </c>
      <c r="F1266" t="s">
        <v>8</v>
      </c>
    </row>
    <row r="1267" spans="1:6" x14ac:dyDescent="0.2">
      <c r="A1267">
        <v>2020</v>
      </c>
      <c r="B1267" t="s">
        <v>62</v>
      </c>
      <c r="C1267" t="s">
        <v>26</v>
      </c>
      <c r="D1267">
        <v>42809</v>
      </c>
      <c r="E1267">
        <v>85500</v>
      </c>
      <c r="F1267" t="s">
        <v>8</v>
      </c>
    </row>
    <row r="1268" spans="1:6" x14ac:dyDescent="0.2">
      <c r="A1268">
        <v>2020</v>
      </c>
      <c r="B1268" t="s">
        <v>62</v>
      </c>
      <c r="C1268" t="s">
        <v>27</v>
      </c>
      <c r="D1268">
        <v>47416</v>
      </c>
      <c r="E1268">
        <v>113875</v>
      </c>
      <c r="F1268" t="s">
        <v>10</v>
      </c>
    </row>
    <row r="1269" spans="1:6" x14ac:dyDescent="0.2">
      <c r="A1269">
        <v>2020</v>
      </c>
      <c r="B1269" t="s">
        <v>62</v>
      </c>
      <c r="C1269" t="s">
        <v>28</v>
      </c>
      <c r="D1269">
        <v>42545</v>
      </c>
      <c r="E1269">
        <v>75377</v>
      </c>
      <c r="F1269" t="s">
        <v>8</v>
      </c>
    </row>
    <row r="1270" spans="1:6" x14ac:dyDescent="0.2">
      <c r="A1270">
        <v>2020</v>
      </c>
      <c r="B1270" t="s">
        <v>62</v>
      </c>
      <c r="C1270" t="s">
        <v>29</v>
      </c>
      <c r="D1270">
        <v>32020</v>
      </c>
      <c r="E1270">
        <v>88535</v>
      </c>
      <c r="F1270" t="s">
        <v>8</v>
      </c>
    </row>
    <row r="1271" spans="1:6" x14ac:dyDescent="0.2">
      <c r="A1271">
        <v>2020</v>
      </c>
      <c r="B1271" t="s">
        <v>62</v>
      </c>
      <c r="C1271" t="s">
        <v>30</v>
      </c>
      <c r="D1271">
        <v>12259</v>
      </c>
      <c r="E1271">
        <v>48132</v>
      </c>
      <c r="F1271" t="s">
        <v>10</v>
      </c>
    </row>
    <row r="1272" spans="1:6" x14ac:dyDescent="0.2">
      <c r="A1272">
        <v>2020</v>
      </c>
      <c r="B1272" t="s">
        <v>62</v>
      </c>
      <c r="C1272" t="s">
        <v>31</v>
      </c>
      <c r="D1272">
        <v>32577</v>
      </c>
      <c r="E1272">
        <v>72429</v>
      </c>
      <c r="F1272" t="s">
        <v>10</v>
      </c>
    </row>
    <row r="1273" spans="1:6" x14ac:dyDescent="0.2">
      <c r="A1273">
        <v>2020</v>
      </c>
      <c r="B1273" t="s">
        <v>62</v>
      </c>
      <c r="C1273" t="s">
        <v>32</v>
      </c>
      <c r="D1273">
        <v>9359</v>
      </c>
      <c r="E1273">
        <v>58271</v>
      </c>
      <c r="F1273" t="s">
        <v>8</v>
      </c>
    </row>
    <row r="1274" spans="1:6" x14ac:dyDescent="0.2">
      <c r="A1274">
        <v>2020</v>
      </c>
      <c r="B1274" t="s">
        <v>62</v>
      </c>
      <c r="C1274" t="s">
        <v>33</v>
      </c>
      <c r="D1274">
        <v>11582</v>
      </c>
      <c r="E1274">
        <v>64836</v>
      </c>
      <c r="F1274" t="s">
        <v>8</v>
      </c>
    </row>
    <row r="1275" spans="1:6" x14ac:dyDescent="0.2">
      <c r="A1275">
        <v>2020</v>
      </c>
      <c r="B1275" t="s">
        <v>62</v>
      </c>
      <c r="C1275" t="s">
        <v>34</v>
      </c>
      <c r="D1275">
        <v>19970</v>
      </c>
      <c r="E1275">
        <v>67821</v>
      </c>
      <c r="F1275" t="s">
        <v>10</v>
      </c>
    </row>
    <row r="1276" spans="1:6" x14ac:dyDescent="0.2">
      <c r="A1276">
        <v>2020</v>
      </c>
      <c r="B1276" t="s">
        <v>62</v>
      </c>
      <c r="C1276" t="s">
        <v>35</v>
      </c>
      <c r="D1276">
        <v>12323</v>
      </c>
      <c r="E1276">
        <v>83486</v>
      </c>
      <c r="F1276" t="s">
        <v>8</v>
      </c>
    </row>
    <row r="1277" spans="1:6" x14ac:dyDescent="0.2">
      <c r="A1277">
        <v>2020</v>
      </c>
      <c r="B1277" t="s">
        <v>62</v>
      </c>
      <c r="C1277" t="s">
        <v>36</v>
      </c>
      <c r="D1277">
        <v>51837</v>
      </c>
      <c r="E1277">
        <v>96784</v>
      </c>
      <c r="F1277" t="s">
        <v>10</v>
      </c>
    </row>
    <row r="1278" spans="1:6" x14ac:dyDescent="0.2">
      <c r="A1278">
        <v>2020</v>
      </c>
      <c r="B1278" t="s">
        <v>62</v>
      </c>
      <c r="C1278" t="s">
        <v>37</v>
      </c>
      <c r="D1278">
        <v>10669</v>
      </c>
      <c r="E1278">
        <v>67899</v>
      </c>
      <c r="F1278" t="s">
        <v>8</v>
      </c>
    </row>
    <row r="1279" spans="1:6" x14ac:dyDescent="0.2">
      <c r="A1279">
        <v>2020</v>
      </c>
      <c r="B1279" t="s">
        <v>62</v>
      </c>
      <c r="C1279" t="s">
        <v>38</v>
      </c>
      <c r="D1279">
        <v>112471</v>
      </c>
      <c r="E1279">
        <v>101057</v>
      </c>
      <c r="F1279" t="s">
        <v>8</v>
      </c>
    </row>
    <row r="1280" spans="1:6" x14ac:dyDescent="0.2">
      <c r="A1280">
        <v>2020</v>
      </c>
      <c r="B1280" t="s">
        <v>62</v>
      </c>
      <c r="C1280" t="s">
        <v>39</v>
      </c>
      <c r="D1280">
        <v>58892</v>
      </c>
      <c r="E1280">
        <v>71609</v>
      </c>
      <c r="F1280" t="s">
        <v>10</v>
      </c>
    </row>
    <row r="1281" spans="1:6" x14ac:dyDescent="0.2">
      <c r="A1281">
        <v>2020</v>
      </c>
      <c r="B1281" t="s">
        <v>62</v>
      </c>
      <c r="C1281" t="s">
        <v>40</v>
      </c>
      <c r="D1281">
        <v>5130</v>
      </c>
      <c r="E1281">
        <v>67774</v>
      </c>
      <c r="F1281" t="s">
        <v>10</v>
      </c>
    </row>
    <row r="1282" spans="1:6" x14ac:dyDescent="0.2">
      <c r="A1282">
        <v>2020</v>
      </c>
      <c r="B1282" t="s">
        <v>62</v>
      </c>
      <c r="C1282" t="s">
        <v>41</v>
      </c>
      <c r="D1282">
        <v>53280</v>
      </c>
      <c r="E1282">
        <v>70006</v>
      </c>
      <c r="F1282" t="s">
        <v>8</v>
      </c>
    </row>
    <row r="1283" spans="1:6" x14ac:dyDescent="0.2">
      <c r="A1283">
        <v>2020</v>
      </c>
      <c r="B1283" t="s">
        <v>62</v>
      </c>
      <c r="C1283" t="s">
        <v>42</v>
      </c>
      <c r="D1283">
        <v>20594</v>
      </c>
      <c r="E1283">
        <v>58227</v>
      </c>
      <c r="F1283" t="s">
        <v>8</v>
      </c>
    </row>
    <row r="1284" spans="1:6" x14ac:dyDescent="0.2">
      <c r="A1284">
        <v>2020</v>
      </c>
      <c r="B1284" t="s">
        <v>62</v>
      </c>
      <c r="C1284" t="s">
        <v>43</v>
      </c>
      <c r="D1284">
        <v>25462</v>
      </c>
      <c r="E1284">
        <v>75806</v>
      </c>
      <c r="F1284" t="s">
        <v>10</v>
      </c>
    </row>
    <row r="1285" spans="1:6" x14ac:dyDescent="0.2">
      <c r="A1285">
        <v>2020</v>
      </c>
      <c r="B1285" t="s">
        <v>62</v>
      </c>
      <c r="C1285" t="s">
        <v>44</v>
      </c>
      <c r="D1285">
        <v>63415</v>
      </c>
      <c r="E1285">
        <v>84092</v>
      </c>
      <c r="F1285" t="s">
        <v>10</v>
      </c>
    </row>
    <row r="1286" spans="1:6" x14ac:dyDescent="0.2">
      <c r="A1286">
        <v>2020</v>
      </c>
      <c r="B1286" t="s">
        <v>62</v>
      </c>
      <c r="C1286" t="s">
        <v>45</v>
      </c>
      <c r="D1286">
        <v>8651</v>
      </c>
      <c r="E1286">
        <v>74957</v>
      </c>
      <c r="F1286" t="s">
        <v>10</v>
      </c>
    </row>
    <row r="1287" spans="1:6" x14ac:dyDescent="0.2">
      <c r="A1287">
        <v>2020</v>
      </c>
      <c r="B1287" t="s">
        <v>62</v>
      </c>
      <c r="C1287" t="s">
        <v>46</v>
      </c>
      <c r="D1287">
        <v>26993</v>
      </c>
      <c r="E1287">
        <v>56391</v>
      </c>
      <c r="F1287" t="s">
        <v>10</v>
      </c>
    </row>
    <row r="1288" spans="1:6" x14ac:dyDescent="0.2">
      <c r="A1288">
        <v>2020</v>
      </c>
      <c r="B1288" t="s">
        <v>62</v>
      </c>
      <c r="C1288" t="s">
        <v>47</v>
      </c>
      <c r="D1288">
        <v>5205</v>
      </c>
      <c r="E1288">
        <v>62384</v>
      </c>
      <c r="F1288" t="s">
        <v>10</v>
      </c>
    </row>
    <row r="1289" spans="1:6" x14ac:dyDescent="0.2">
      <c r="A1289">
        <v>2020</v>
      </c>
      <c r="B1289" t="s">
        <v>62</v>
      </c>
      <c r="C1289" t="s">
        <v>48</v>
      </c>
      <c r="D1289">
        <v>29519</v>
      </c>
      <c r="E1289">
        <v>65851</v>
      </c>
      <c r="F1289" t="s">
        <v>8</v>
      </c>
    </row>
    <row r="1290" spans="1:6" x14ac:dyDescent="0.2">
      <c r="A1290">
        <v>2020</v>
      </c>
      <c r="B1290" t="s">
        <v>62</v>
      </c>
      <c r="C1290" t="s">
        <v>49</v>
      </c>
      <c r="D1290">
        <v>134025</v>
      </c>
      <c r="E1290">
        <v>80443</v>
      </c>
      <c r="F1290" t="s">
        <v>8</v>
      </c>
    </row>
    <row r="1291" spans="1:6" x14ac:dyDescent="0.2">
      <c r="A1291">
        <v>2020</v>
      </c>
      <c r="B1291" t="s">
        <v>62</v>
      </c>
      <c r="C1291" t="s">
        <v>50</v>
      </c>
      <c r="D1291">
        <v>23036</v>
      </c>
      <c r="E1291">
        <v>65543</v>
      </c>
      <c r="F1291" t="s">
        <v>10</v>
      </c>
    </row>
    <row r="1292" spans="1:6" x14ac:dyDescent="0.2">
      <c r="A1292">
        <v>2020</v>
      </c>
      <c r="B1292" t="s">
        <v>62</v>
      </c>
      <c r="C1292" t="s">
        <v>51</v>
      </c>
      <c r="D1292">
        <v>5661</v>
      </c>
      <c r="E1292">
        <v>70917</v>
      </c>
      <c r="F1292" t="s">
        <v>8</v>
      </c>
    </row>
    <row r="1293" spans="1:6" x14ac:dyDescent="0.2">
      <c r="A1293">
        <v>2020</v>
      </c>
      <c r="B1293" t="s">
        <v>62</v>
      </c>
      <c r="C1293" t="s">
        <v>52</v>
      </c>
      <c r="D1293">
        <v>58849</v>
      </c>
      <c r="E1293">
        <v>93511</v>
      </c>
      <c r="F1293" t="s">
        <v>8</v>
      </c>
    </row>
    <row r="1294" spans="1:6" x14ac:dyDescent="0.2">
      <c r="A1294">
        <v>2020</v>
      </c>
      <c r="B1294" t="s">
        <v>62</v>
      </c>
      <c r="C1294" t="s">
        <v>53</v>
      </c>
      <c r="D1294">
        <v>40209</v>
      </c>
      <c r="E1294">
        <v>88245</v>
      </c>
      <c r="F1294" t="s">
        <v>10</v>
      </c>
    </row>
    <row r="1295" spans="1:6" x14ac:dyDescent="0.2">
      <c r="A1295">
        <v>2020</v>
      </c>
      <c r="B1295" t="s">
        <v>62</v>
      </c>
      <c r="C1295" t="s">
        <v>54</v>
      </c>
      <c r="D1295">
        <v>8323</v>
      </c>
      <c r="E1295">
        <v>57745</v>
      </c>
      <c r="F1295" t="s">
        <v>10</v>
      </c>
    </row>
    <row r="1296" spans="1:6" x14ac:dyDescent="0.2">
      <c r="A1296">
        <v>2020</v>
      </c>
      <c r="B1296" t="s">
        <v>62</v>
      </c>
      <c r="C1296" t="s">
        <v>55</v>
      </c>
      <c r="D1296">
        <v>25856</v>
      </c>
      <c r="E1296">
        <v>66773</v>
      </c>
      <c r="F1296" t="s">
        <v>8</v>
      </c>
    </row>
    <row r="1297" spans="1:6" x14ac:dyDescent="0.2">
      <c r="A1297">
        <v>2020</v>
      </c>
      <c r="B1297" t="s">
        <v>62</v>
      </c>
      <c r="C1297" t="s">
        <v>56</v>
      </c>
      <c r="D1297">
        <v>4559</v>
      </c>
      <c r="E1297">
        <v>58783</v>
      </c>
      <c r="F1297" t="s">
        <v>8</v>
      </c>
    </row>
    <row r="1298" spans="1:6" x14ac:dyDescent="0.2">
      <c r="A1298">
        <v>2020</v>
      </c>
      <c r="B1298" t="s">
        <v>63</v>
      </c>
      <c r="C1298" t="s">
        <v>7</v>
      </c>
      <c r="D1298">
        <v>12678</v>
      </c>
      <c r="E1298">
        <v>52432</v>
      </c>
      <c r="F1298" t="s">
        <v>10</v>
      </c>
    </row>
    <row r="1299" spans="1:6" x14ac:dyDescent="0.2">
      <c r="A1299">
        <v>2020</v>
      </c>
      <c r="B1299" t="s">
        <v>63</v>
      </c>
      <c r="C1299" t="s">
        <v>9</v>
      </c>
      <c r="D1299">
        <v>18037</v>
      </c>
      <c r="E1299">
        <v>57125</v>
      </c>
      <c r="F1299" t="s">
        <v>8</v>
      </c>
    </row>
    <row r="1300" spans="1:6" x14ac:dyDescent="0.2">
      <c r="A1300">
        <v>2020</v>
      </c>
      <c r="B1300" t="s">
        <v>63</v>
      </c>
      <c r="C1300" t="s">
        <v>11</v>
      </c>
      <c r="D1300">
        <v>15788</v>
      </c>
      <c r="E1300">
        <v>48468</v>
      </c>
      <c r="F1300" t="s">
        <v>10</v>
      </c>
    </row>
    <row r="1301" spans="1:6" x14ac:dyDescent="0.2">
      <c r="A1301">
        <v>2020</v>
      </c>
      <c r="B1301" t="s">
        <v>63</v>
      </c>
      <c r="C1301" t="s">
        <v>12</v>
      </c>
      <c r="D1301">
        <v>618901</v>
      </c>
      <c r="E1301">
        <v>58187</v>
      </c>
      <c r="F1301" t="s">
        <v>8</v>
      </c>
    </row>
    <row r="1302" spans="1:6" x14ac:dyDescent="0.2">
      <c r="A1302">
        <v>2020</v>
      </c>
      <c r="B1302" t="s">
        <v>63</v>
      </c>
      <c r="C1302" t="s">
        <v>13</v>
      </c>
      <c r="D1302">
        <v>21666</v>
      </c>
      <c r="E1302">
        <v>56156</v>
      </c>
      <c r="F1302" t="s">
        <v>8</v>
      </c>
    </row>
    <row r="1303" spans="1:6" x14ac:dyDescent="0.2">
      <c r="A1303">
        <v>2020</v>
      </c>
      <c r="B1303" t="s">
        <v>63</v>
      </c>
      <c r="C1303" t="s">
        <v>14</v>
      </c>
      <c r="D1303">
        <v>13090</v>
      </c>
      <c r="E1303">
        <v>61369</v>
      </c>
      <c r="F1303" t="s">
        <v>10</v>
      </c>
    </row>
    <row r="1304" spans="1:6" x14ac:dyDescent="0.2">
      <c r="A1304">
        <v>2020</v>
      </c>
      <c r="B1304" t="s">
        <v>63</v>
      </c>
      <c r="C1304" t="s">
        <v>15</v>
      </c>
      <c r="D1304">
        <v>5063</v>
      </c>
      <c r="E1304">
        <v>59795</v>
      </c>
      <c r="F1304" t="s">
        <v>10</v>
      </c>
    </row>
    <row r="1305" spans="1:6" x14ac:dyDescent="0.2">
      <c r="A1305">
        <v>2020</v>
      </c>
      <c r="B1305" t="s">
        <v>63</v>
      </c>
      <c r="C1305" t="s">
        <v>16</v>
      </c>
      <c r="D1305">
        <v>73761</v>
      </c>
      <c r="E1305">
        <v>56781</v>
      </c>
      <c r="F1305" t="s">
        <v>8</v>
      </c>
    </row>
    <row r="1306" spans="1:6" x14ac:dyDescent="0.2">
      <c r="A1306">
        <v>2020</v>
      </c>
      <c r="B1306" t="s">
        <v>63</v>
      </c>
      <c r="C1306" t="s">
        <v>17</v>
      </c>
      <c r="D1306">
        <v>28952</v>
      </c>
      <c r="E1306">
        <v>58062</v>
      </c>
      <c r="F1306" t="s">
        <v>8</v>
      </c>
    </row>
    <row r="1307" spans="1:6" x14ac:dyDescent="0.2">
      <c r="A1307">
        <v>2020</v>
      </c>
      <c r="B1307" t="s">
        <v>63</v>
      </c>
      <c r="C1307" t="s">
        <v>18</v>
      </c>
      <c r="D1307">
        <v>7824</v>
      </c>
      <c r="E1307">
        <v>48047</v>
      </c>
      <c r="F1307" t="s">
        <v>10</v>
      </c>
    </row>
    <row r="1308" spans="1:6" x14ac:dyDescent="0.2">
      <c r="A1308">
        <v>2020</v>
      </c>
      <c r="B1308" t="s">
        <v>63</v>
      </c>
      <c r="C1308" t="s">
        <v>19</v>
      </c>
      <c r="D1308">
        <v>34720</v>
      </c>
      <c r="E1308">
        <v>56959</v>
      </c>
      <c r="F1308" t="s">
        <v>10</v>
      </c>
    </row>
    <row r="1309" spans="1:6" x14ac:dyDescent="0.2">
      <c r="A1309">
        <v>2020</v>
      </c>
      <c r="B1309" t="s">
        <v>63</v>
      </c>
      <c r="C1309" t="s">
        <v>20</v>
      </c>
      <c r="D1309">
        <v>15692</v>
      </c>
      <c r="E1309">
        <v>53681</v>
      </c>
      <c r="F1309" t="s">
        <v>10</v>
      </c>
    </row>
    <row r="1310" spans="1:6" x14ac:dyDescent="0.2">
      <c r="A1310">
        <v>2020</v>
      </c>
      <c r="B1310" t="s">
        <v>63</v>
      </c>
      <c r="C1310" t="s">
        <v>21</v>
      </c>
      <c r="D1310">
        <v>11589</v>
      </c>
      <c r="E1310">
        <v>49022</v>
      </c>
      <c r="F1310" t="s">
        <v>10</v>
      </c>
    </row>
    <row r="1311" spans="1:6" x14ac:dyDescent="0.2">
      <c r="A1311">
        <v>2020</v>
      </c>
      <c r="B1311" t="s">
        <v>63</v>
      </c>
      <c r="C1311" t="s">
        <v>22</v>
      </c>
      <c r="D1311">
        <v>10277</v>
      </c>
      <c r="E1311">
        <v>48586</v>
      </c>
      <c r="F1311" t="s">
        <v>10</v>
      </c>
    </row>
    <row r="1312" spans="1:6" x14ac:dyDescent="0.2">
      <c r="A1312">
        <v>2020</v>
      </c>
      <c r="B1312" t="s">
        <v>63</v>
      </c>
      <c r="C1312" t="s">
        <v>23</v>
      </c>
      <c r="D1312">
        <v>18161</v>
      </c>
      <c r="E1312">
        <v>54210</v>
      </c>
      <c r="F1312" t="s">
        <v>8</v>
      </c>
    </row>
    <row r="1313" spans="1:6" x14ac:dyDescent="0.2">
      <c r="A1313">
        <v>2020</v>
      </c>
      <c r="B1313" t="s">
        <v>63</v>
      </c>
      <c r="C1313" t="s">
        <v>24</v>
      </c>
      <c r="D1313">
        <v>15480</v>
      </c>
      <c r="E1313">
        <v>49339</v>
      </c>
      <c r="F1313" t="s">
        <v>8</v>
      </c>
    </row>
    <row r="1314" spans="1:6" x14ac:dyDescent="0.2">
      <c r="A1314">
        <v>2020</v>
      </c>
      <c r="B1314" t="s">
        <v>63</v>
      </c>
      <c r="C1314" t="s">
        <v>25</v>
      </c>
      <c r="D1314">
        <v>5483</v>
      </c>
      <c r="E1314">
        <v>53535</v>
      </c>
      <c r="F1314" t="s">
        <v>10</v>
      </c>
    </row>
    <row r="1315" spans="1:6" x14ac:dyDescent="0.2">
      <c r="A1315">
        <v>2020</v>
      </c>
      <c r="B1315" t="s">
        <v>63</v>
      </c>
      <c r="C1315" t="s">
        <v>26</v>
      </c>
      <c r="D1315">
        <v>20856</v>
      </c>
      <c r="E1315">
        <v>60310</v>
      </c>
      <c r="F1315" t="s">
        <v>8</v>
      </c>
    </row>
    <row r="1316" spans="1:6" x14ac:dyDescent="0.2">
      <c r="A1316">
        <v>2020</v>
      </c>
      <c r="B1316" t="s">
        <v>63</v>
      </c>
      <c r="C1316" t="s">
        <v>27</v>
      </c>
      <c r="D1316">
        <v>66364</v>
      </c>
      <c r="E1316">
        <v>64448</v>
      </c>
      <c r="F1316" t="s">
        <v>8</v>
      </c>
    </row>
    <row r="1317" spans="1:6" x14ac:dyDescent="0.2">
      <c r="A1317">
        <v>2020</v>
      </c>
      <c r="B1317" t="s">
        <v>63</v>
      </c>
      <c r="C1317" t="s">
        <v>28</v>
      </c>
      <c r="D1317">
        <v>24822</v>
      </c>
      <c r="E1317">
        <v>55739</v>
      </c>
      <c r="F1317" t="s">
        <v>10</v>
      </c>
    </row>
    <row r="1318" spans="1:6" x14ac:dyDescent="0.2">
      <c r="A1318">
        <v>2020</v>
      </c>
      <c r="B1318" t="s">
        <v>63</v>
      </c>
      <c r="C1318" t="s">
        <v>29</v>
      </c>
      <c r="D1318">
        <v>19210</v>
      </c>
      <c r="E1318">
        <v>57469</v>
      </c>
      <c r="F1318" t="s">
        <v>10</v>
      </c>
    </row>
    <row r="1319" spans="1:6" x14ac:dyDescent="0.2">
      <c r="A1319">
        <v>2020</v>
      </c>
      <c r="B1319" t="s">
        <v>63</v>
      </c>
      <c r="C1319" t="s">
        <v>30</v>
      </c>
      <c r="D1319">
        <v>7531</v>
      </c>
      <c r="E1319">
        <v>47620</v>
      </c>
      <c r="F1319" t="s">
        <v>8</v>
      </c>
    </row>
    <row r="1320" spans="1:6" x14ac:dyDescent="0.2">
      <c r="A1320">
        <v>2020</v>
      </c>
      <c r="B1320" t="s">
        <v>63</v>
      </c>
      <c r="C1320" t="s">
        <v>31</v>
      </c>
      <c r="D1320">
        <v>48555</v>
      </c>
      <c r="E1320">
        <v>52127</v>
      </c>
      <c r="F1320" t="s">
        <v>8</v>
      </c>
    </row>
    <row r="1321" spans="1:6" x14ac:dyDescent="0.2">
      <c r="A1321">
        <v>2020</v>
      </c>
      <c r="B1321" t="s">
        <v>63</v>
      </c>
      <c r="C1321" t="s">
        <v>32</v>
      </c>
      <c r="D1321">
        <v>4637</v>
      </c>
      <c r="E1321">
        <v>53539</v>
      </c>
      <c r="F1321" t="s">
        <v>10</v>
      </c>
    </row>
    <row r="1322" spans="1:6" x14ac:dyDescent="0.2">
      <c r="A1322">
        <v>2020</v>
      </c>
      <c r="B1322" t="s">
        <v>63</v>
      </c>
      <c r="C1322" t="s">
        <v>33</v>
      </c>
      <c r="D1322">
        <v>12205</v>
      </c>
      <c r="E1322">
        <v>52678</v>
      </c>
      <c r="F1322" t="s">
        <v>8</v>
      </c>
    </row>
    <row r="1323" spans="1:6" x14ac:dyDescent="0.2">
      <c r="A1323">
        <v>2020</v>
      </c>
      <c r="B1323" t="s">
        <v>63</v>
      </c>
      <c r="C1323" t="s">
        <v>34</v>
      </c>
      <c r="D1323">
        <v>8913</v>
      </c>
      <c r="E1323">
        <v>60167</v>
      </c>
      <c r="F1323" t="s">
        <v>10</v>
      </c>
    </row>
    <row r="1324" spans="1:6" x14ac:dyDescent="0.2">
      <c r="A1324">
        <v>2020</v>
      </c>
      <c r="B1324" t="s">
        <v>63</v>
      </c>
      <c r="C1324" t="s">
        <v>35</v>
      </c>
      <c r="D1324">
        <v>4700</v>
      </c>
      <c r="E1324">
        <v>62317</v>
      </c>
      <c r="F1324" t="s">
        <v>8</v>
      </c>
    </row>
    <row r="1325" spans="1:6" x14ac:dyDescent="0.2">
      <c r="A1325">
        <v>2020</v>
      </c>
      <c r="B1325" t="s">
        <v>63</v>
      </c>
      <c r="C1325" t="s">
        <v>36</v>
      </c>
      <c r="D1325">
        <v>37328</v>
      </c>
      <c r="E1325">
        <v>59402</v>
      </c>
      <c r="F1325" t="s">
        <v>8</v>
      </c>
    </row>
    <row r="1326" spans="1:6" x14ac:dyDescent="0.2">
      <c r="A1326">
        <v>2020</v>
      </c>
      <c r="B1326" t="s">
        <v>63</v>
      </c>
      <c r="C1326" t="s">
        <v>37</v>
      </c>
      <c r="D1326">
        <v>10221</v>
      </c>
      <c r="E1326">
        <v>47645</v>
      </c>
      <c r="F1326" t="s">
        <v>10</v>
      </c>
    </row>
    <row r="1327" spans="1:6" x14ac:dyDescent="0.2">
      <c r="A1327">
        <v>2020</v>
      </c>
      <c r="B1327" t="s">
        <v>63</v>
      </c>
      <c r="C1327" t="s">
        <v>38</v>
      </c>
      <c r="D1327">
        <v>67399</v>
      </c>
      <c r="E1327">
        <v>59467</v>
      </c>
      <c r="F1327" t="s">
        <v>10</v>
      </c>
    </row>
    <row r="1328" spans="1:6" x14ac:dyDescent="0.2">
      <c r="A1328">
        <v>2020</v>
      </c>
      <c r="B1328" t="s">
        <v>63</v>
      </c>
      <c r="C1328" t="s">
        <v>39</v>
      </c>
      <c r="D1328">
        <v>27210</v>
      </c>
      <c r="E1328">
        <v>54381</v>
      </c>
      <c r="F1328" t="s">
        <v>8</v>
      </c>
    </row>
    <row r="1329" spans="1:6" x14ac:dyDescent="0.2">
      <c r="A1329">
        <v>2020</v>
      </c>
      <c r="B1329" t="s">
        <v>63</v>
      </c>
      <c r="C1329" t="s">
        <v>40</v>
      </c>
      <c r="D1329">
        <v>2558</v>
      </c>
      <c r="E1329">
        <v>57404</v>
      </c>
      <c r="F1329" t="s">
        <v>8</v>
      </c>
    </row>
    <row r="1330" spans="1:6" x14ac:dyDescent="0.2">
      <c r="A1330">
        <v>2020</v>
      </c>
      <c r="B1330" t="s">
        <v>63</v>
      </c>
      <c r="C1330" t="s">
        <v>41</v>
      </c>
      <c r="D1330">
        <v>34508</v>
      </c>
      <c r="E1330">
        <v>52408</v>
      </c>
      <c r="F1330" t="s">
        <v>10</v>
      </c>
    </row>
    <row r="1331" spans="1:6" x14ac:dyDescent="0.2">
      <c r="A1331">
        <v>2020</v>
      </c>
      <c r="B1331" t="s">
        <v>63</v>
      </c>
      <c r="C1331" t="s">
        <v>42</v>
      </c>
      <c r="D1331">
        <v>13563</v>
      </c>
      <c r="E1331">
        <v>51570</v>
      </c>
      <c r="F1331" t="s">
        <v>10</v>
      </c>
    </row>
    <row r="1332" spans="1:6" x14ac:dyDescent="0.2">
      <c r="A1332">
        <v>2020</v>
      </c>
      <c r="B1332" t="s">
        <v>63</v>
      </c>
      <c r="C1332" t="s">
        <v>43</v>
      </c>
      <c r="D1332">
        <v>15708</v>
      </c>
      <c r="E1332">
        <v>56107</v>
      </c>
      <c r="F1332" t="s">
        <v>10</v>
      </c>
    </row>
    <row r="1333" spans="1:6" x14ac:dyDescent="0.2">
      <c r="A1333">
        <v>2020</v>
      </c>
      <c r="B1333" t="s">
        <v>63</v>
      </c>
      <c r="C1333" t="s">
        <v>44</v>
      </c>
      <c r="D1333">
        <v>57768</v>
      </c>
      <c r="E1333">
        <v>57808</v>
      </c>
      <c r="F1333" t="s">
        <v>10</v>
      </c>
    </row>
    <row r="1334" spans="1:6" x14ac:dyDescent="0.2">
      <c r="A1334">
        <v>2020</v>
      </c>
      <c r="B1334" t="s">
        <v>63</v>
      </c>
      <c r="C1334" t="s">
        <v>45</v>
      </c>
      <c r="D1334">
        <v>4545</v>
      </c>
      <c r="E1334">
        <v>54716</v>
      </c>
      <c r="F1334" t="s">
        <v>10</v>
      </c>
    </row>
    <row r="1335" spans="1:6" x14ac:dyDescent="0.2">
      <c r="A1335">
        <v>2020</v>
      </c>
      <c r="B1335" t="s">
        <v>63</v>
      </c>
      <c r="C1335" t="s">
        <v>46</v>
      </c>
      <c r="D1335">
        <v>11971</v>
      </c>
      <c r="E1335">
        <v>51993</v>
      </c>
      <c r="F1335" t="s">
        <v>8</v>
      </c>
    </row>
    <row r="1336" spans="1:6" x14ac:dyDescent="0.2">
      <c r="A1336">
        <v>2020</v>
      </c>
      <c r="B1336" t="s">
        <v>63</v>
      </c>
      <c r="C1336" t="s">
        <v>47</v>
      </c>
      <c r="D1336">
        <v>2839</v>
      </c>
      <c r="E1336">
        <v>56399</v>
      </c>
      <c r="F1336" t="s">
        <v>8</v>
      </c>
    </row>
    <row r="1337" spans="1:6" x14ac:dyDescent="0.2">
      <c r="A1337">
        <v>2020</v>
      </c>
      <c r="B1337" t="s">
        <v>63</v>
      </c>
      <c r="C1337" t="s">
        <v>48</v>
      </c>
      <c r="D1337">
        <v>16127</v>
      </c>
      <c r="E1337">
        <v>58099</v>
      </c>
      <c r="F1337" t="s">
        <v>10</v>
      </c>
    </row>
    <row r="1338" spans="1:6" x14ac:dyDescent="0.2">
      <c r="A1338">
        <v>2020</v>
      </c>
      <c r="B1338" t="s">
        <v>63</v>
      </c>
      <c r="C1338" t="s">
        <v>49</v>
      </c>
      <c r="D1338">
        <v>90552</v>
      </c>
      <c r="E1338">
        <v>54036</v>
      </c>
      <c r="F1338" t="s">
        <v>8</v>
      </c>
    </row>
    <row r="1339" spans="1:6" x14ac:dyDescent="0.2">
      <c r="A1339">
        <v>2020</v>
      </c>
      <c r="B1339" t="s">
        <v>63</v>
      </c>
      <c r="C1339" t="s">
        <v>50</v>
      </c>
      <c r="D1339">
        <v>12264</v>
      </c>
      <c r="E1339">
        <v>49696</v>
      </c>
      <c r="F1339" t="s">
        <v>8</v>
      </c>
    </row>
    <row r="1340" spans="1:6" x14ac:dyDescent="0.2">
      <c r="A1340">
        <v>2020</v>
      </c>
      <c r="B1340" t="s">
        <v>63</v>
      </c>
      <c r="C1340" t="s">
        <v>51</v>
      </c>
      <c r="D1340">
        <v>2463</v>
      </c>
      <c r="E1340">
        <v>52699</v>
      </c>
      <c r="F1340" t="s">
        <v>10</v>
      </c>
    </row>
    <row r="1341" spans="1:6" x14ac:dyDescent="0.2">
      <c r="A1341">
        <v>2020</v>
      </c>
      <c r="B1341" t="s">
        <v>63</v>
      </c>
      <c r="C1341" t="s">
        <v>52</v>
      </c>
      <c r="D1341">
        <v>43566</v>
      </c>
      <c r="E1341">
        <v>55627</v>
      </c>
      <c r="F1341" t="s">
        <v>10</v>
      </c>
    </row>
    <row r="1342" spans="1:6" x14ac:dyDescent="0.2">
      <c r="A1342">
        <v>2020</v>
      </c>
      <c r="B1342" t="s">
        <v>63</v>
      </c>
      <c r="C1342" t="s">
        <v>53</v>
      </c>
      <c r="D1342">
        <v>61026</v>
      </c>
      <c r="E1342">
        <v>57354</v>
      </c>
      <c r="F1342" t="s">
        <v>8</v>
      </c>
    </row>
    <row r="1343" spans="1:6" x14ac:dyDescent="0.2">
      <c r="A1343">
        <v>2020</v>
      </c>
      <c r="B1343" t="s">
        <v>63</v>
      </c>
      <c r="C1343" t="s">
        <v>54</v>
      </c>
      <c r="D1343">
        <v>5765</v>
      </c>
      <c r="E1343">
        <v>52182</v>
      </c>
      <c r="F1343" t="s">
        <v>8</v>
      </c>
    </row>
    <row r="1344" spans="1:6" x14ac:dyDescent="0.2">
      <c r="A1344">
        <v>2020</v>
      </c>
      <c r="B1344" t="s">
        <v>63</v>
      </c>
      <c r="C1344" t="s">
        <v>55</v>
      </c>
      <c r="D1344">
        <v>28013</v>
      </c>
      <c r="E1344">
        <v>55195</v>
      </c>
      <c r="F1344" t="s">
        <v>10</v>
      </c>
    </row>
    <row r="1345" spans="1:6" x14ac:dyDescent="0.2">
      <c r="A1345">
        <v>2020</v>
      </c>
      <c r="B1345" t="s">
        <v>63</v>
      </c>
      <c r="C1345" t="s">
        <v>56</v>
      </c>
      <c r="D1345">
        <v>3338</v>
      </c>
      <c r="E1345">
        <v>48906</v>
      </c>
      <c r="F1345" t="s">
        <v>8</v>
      </c>
    </row>
    <row r="1346" spans="1:6" x14ac:dyDescent="0.2">
      <c r="A1346">
        <v>2020</v>
      </c>
      <c r="B1346" t="s">
        <v>64</v>
      </c>
      <c r="C1346" t="s">
        <v>7</v>
      </c>
      <c r="D1346">
        <v>10993</v>
      </c>
      <c r="E1346">
        <v>22798</v>
      </c>
      <c r="F1346" t="s">
        <v>10</v>
      </c>
    </row>
    <row r="1347" spans="1:6" x14ac:dyDescent="0.2">
      <c r="A1347">
        <v>2020</v>
      </c>
      <c r="B1347" t="s">
        <v>64</v>
      </c>
      <c r="C1347" t="s">
        <v>9</v>
      </c>
      <c r="D1347">
        <v>13627</v>
      </c>
      <c r="E1347">
        <v>30580</v>
      </c>
      <c r="F1347" t="s">
        <v>8</v>
      </c>
    </row>
    <row r="1348" spans="1:6" x14ac:dyDescent="0.2">
      <c r="A1348">
        <v>2020</v>
      </c>
      <c r="B1348" t="s">
        <v>64</v>
      </c>
      <c r="C1348" t="s">
        <v>11</v>
      </c>
      <c r="D1348">
        <v>7168</v>
      </c>
      <c r="E1348">
        <v>22536</v>
      </c>
      <c r="F1348" t="s">
        <v>8</v>
      </c>
    </row>
    <row r="1349" spans="1:6" x14ac:dyDescent="0.2">
      <c r="A1349">
        <v>2020</v>
      </c>
      <c r="B1349" t="s">
        <v>64</v>
      </c>
      <c r="C1349" t="s">
        <v>12</v>
      </c>
      <c r="D1349">
        <v>111455</v>
      </c>
      <c r="E1349">
        <v>36527</v>
      </c>
      <c r="F1349" t="s">
        <v>10</v>
      </c>
    </row>
    <row r="1350" spans="1:6" x14ac:dyDescent="0.2">
      <c r="A1350">
        <v>2020</v>
      </c>
      <c r="B1350" t="s">
        <v>64</v>
      </c>
      <c r="C1350" t="s">
        <v>13</v>
      </c>
      <c r="D1350">
        <v>16939</v>
      </c>
      <c r="E1350">
        <v>31878</v>
      </c>
      <c r="F1350" t="s">
        <v>10</v>
      </c>
    </row>
    <row r="1351" spans="1:6" x14ac:dyDescent="0.2">
      <c r="A1351">
        <v>2020</v>
      </c>
      <c r="B1351" t="s">
        <v>64</v>
      </c>
      <c r="C1351" t="s">
        <v>14</v>
      </c>
      <c r="D1351">
        <v>10668</v>
      </c>
      <c r="E1351">
        <v>29705</v>
      </c>
      <c r="F1351" t="s">
        <v>8</v>
      </c>
    </row>
    <row r="1352" spans="1:6" x14ac:dyDescent="0.2">
      <c r="A1352">
        <v>2020</v>
      </c>
      <c r="B1352" t="s">
        <v>64</v>
      </c>
      <c r="C1352" t="s">
        <v>15</v>
      </c>
      <c r="D1352">
        <v>2637</v>
      </c>
      <c r="E1352">
        <v>26414</v>
      </c>
      <c r="F1352" t="s">
        <v>8</v>
      </c>
    </row>
    <row r="1353" spans="1:6" x14ac:dyDescent="0.2">
      <c r="A1353">
        <v>2020</v>
      </c>
      <c r="B1353" t="s">
        <v>64</v>
      </c>
      <c r="C1353" t="s">
        <v>16</v>
      </c>
      <c r="D1353">
        <v>56587</v>
      </c>
      <c r="E1353">
        <v>31881</v>
      </c>
      <c r="F1353" t="s">
        <v>10</v>
      </c>
    </row>
    <row r="1354" spans="1:6" x14ac:dyDescent="0.2">
      <c r="A1354">
        <v>2020</v>
      </c>
      <c r="B1354" t="s">
        <v>64</v>
      </c>
      <c r="C1354" t="s">
        <v>17</v>
      </c>
      <c r="D1354">
        <v>24275</v>
      </c>
      <c r="E1354">
        <v>26604</v>
      </c>
      <c r="F1354" t="s">
        <v>10</v>
      </c>
    </row>
    <row r="1355" spans="1:6" x14ac:dyDescent="0.2">
      <c r="A1355">
        <v>2020</v>
      </c>
      <c r="B1355" t="s">
        <v>64</v>
      </c>
      <c r="C1355" t="s">
        <v>18</v>
      </c>
      <c r="D1355">
        <v>5008</v>
      </c>
      <c r="E1355">
        <v>23141</v>
      </c>
      <c r="F1355" t="s">
        <v>10</v>
      </c>
    </row>
    <row r="1356" spans="1:6" x14ac:dyDescent="0.2">
      <c r="A1356">
        <v>2020</v>
      </c>
      <c r="B1356" t="s">
        <v>64</v>
      </c>
      <c r="C1356" t="s">
        <v>19</v>
      </c>
      <c r="D1356">
        <v>32619</v>
      </c>
      <c r="E1356">
        <v>29765</v>
      </c>
      <c r="F1356" t="s">
        <v>10</v>
      </c>
    </row>
    <row r="1357" spans="1:6" x14ac:dyDescent="0.2">
      <c r="A1357">
        <v>2020</v>
      </c>
      <c r="B1357" t="s">
        <v>64</v>
      </c>
      <c r="C1357" t="s">
        <v>20</v>
      </c>
      <c r="D1357">
        <v>15564</v>
      </c>
      <c r="E1357">
        <v>24981</v>
      </c>
      <c r="F1357" t="s">
        <v>10</v>
      </c>
    </row>
    <row r="1358" spans="1:6" x14ac:dyDescent="0.2">
      <c r="A1358">
        <v>2020</v>
      </c>
      <c r="B1358" t="s">
        <v>64</v>
      </c>
      <c r="C1358" t="s">
        <v>21</v>
      </c>
      <c r="D1358">
        <v>8670</v>
      </c>
      <c r="E1358">
        <v>22799</v>
      </c>
      <c r="F1358" t="s">
        <v>8</v>
      </c>
    </row>
    <row r="1359" spans="1:6" x14ac:dyDescent="0.2">
      <c r="A1359">
        <v>2020</v>
      </c>
      <c r="B1359" t="s">
        <v>64</v>
      </c>
      <c r="C1359" t="s">
        <v>22</v>
      </c>
      <c r="D1359">
        <v>6895</v>
      </c>
      <c r="E1359">
        <v>22764</v>
      </c>
      <c r="F1359" t="s">
        <v>8</v>
      </c>
    </row>
    <row r="1360" spans="1:6" x14ac:dyDescent="0.2">
      <c r="A1360">
        <v>2020</v>
      </c>
      <c r="B1360" t="s">
        <v>64</v>
      </c>
      <c r="C1360" t="s">
        <v>23</v>
      </c>
      <c r="D1360">
        <v>10080</v>
      </c>
      <c r="E1360">
        <v>23719</v>
      </c>
      <c r="F1360" t="s">
        <v>10</v>
      </c>
    </row>
    <row r="1361" spans="1:6" x14ac:dyDescent="0.2">
      <c r="A1361">
        <v>2020</v>
      </c>
      <c r="B1361" t="s">
        <v>64</v>
      </c>
      <c r="C1361" t="s">
        <v>24</v>
      </c>
      <c r="D1361">
        <v>12415</v>
      </c>
      <c r="E1361">
        <v>27264</v>
      </c>
      <c r="F1361" t="s">
        <v>8</v>
      </c>
    </row>
    <row r="1362" spans="1:6" x14ac:dyDescent="0.2">
      <c r="A1362">
        <v>2020</v>
      </c>
      <c r="B1362" t="s">
        <v>64</v>
      </c>
      <c r="C1362" t="s">
        <v>25</v>
      </c>
      <c r="D1362">
        <v>5047</v>
      </c>
      <c r="E1362">
        <v>28087</v>
      </c>
      <c r="F1362" t="s">
        <v>8</v>
      </c>
    </row>
    <row r="1363" spans="1:6" x14ac:dyDescent="0.2">
      <c r="A1363">
        <v>2020</v>
      </c>
      <c r="B1363" t="s">
        <v>64</v>
      </c>
      <c r="C1363" t="s">
        <v>26</v>
      </c>
      <c r="D1363">
        <v>14772</v>
      </c>
      <c r="E1363">
        <v>30012</v>
      </c>
      <c r="F1363" t="s">
        <v>10</v>
      </c>
    </row>
    <row r="1364" spans="1:6" x14ac:dyDescent="0.2">
      <c r="A1364">
        <v>2020</v>
      </c>
      <c r="B1364" t="s">
        <v>64</v>
      </c>
      <c r="C1364" t="s">
        <v>27</v>
      </c>
      <c r="D1364">
        <v>20642</v>
      </c>
      <c r="E1364">
        <v>33758</v>
      </c>
      <c r="F1364" t="s">
        <v>10</v>
      </c>
    </row>
    <row r="1365" spans="1:6" x14ac:dyDescent="0.2">
      <c r="A1365">
        <v>2020</v>
      </c>
      <c r="B1365" t="s">
        <v>64</v>
      </c>
      <c r="C1365" t="s">
        <v>28</v>
      </c>
      <c r="D1365">
        <v>22025</v>
      </c>
      <c r="E1365">
        <v>26566</v>
      </c>
      <c r="F1365" t="s">
        <v>8</v>
      </c>
    </row>
    <row r="1366" spans="1:6" x14ac:dyDescent="0.2">
      <c r="A1366">
        <v>2020</v>
      </c>
      <c r="B1366" t="s">
        <v>64</v>
      </c>
      <c r="C1366" t="s">
        <v>29</v>
      </c>
      <c r="D1366">
        <v>15294</v>
      </c>
      <c r="E1366">
        <v>28507</v>
      </c>
      <c r="F1366" t="s">
        <v>8</v>
      </c>
    </row>
    <row r="1367" spans="1:6" x14ac:dyDescent="0.2">
      <c r="A1367">
        <v>2020</v>
      </c>
      <c r="B1367" t="s">
        <v>64</v>
      </c>
      <c r="C1367" t="s">
        <v>30</v>
      </c>
      <c r="D1367">
        <v>6464</v>
      </c>
      <c r="E1367">
        <v>23523</v>
      </c>
      <c r="F1367" t="s">
        <v>10</v>
      </c>
    </row>
    <row r="1368" spans="1:6" x14ac:dyDescent="0.2">
      <c r="A1368">
        <v>2020</v>
      </c>
      <c r="B1368" t="s">
        <v>64</v>
      </c>
      <c r="C1368" t="s">
        <v>31</v>
      </c>
      <c r="D1368">
        <v>14797</v>
      </c>
      <c r="E1368">
        <v>26892</v>
      </c>
      <c r="F1368" t="s">
        <v>8</v>
      </c>
    </row>
    <row r="1369" spans="1:6" x14ac:dyDescent="0.2">
      <c r="A1369">
        <v>2020</v>
      </c>
      <c r="B1369" t="s">
        <v>64</v>
      </c>
      <c r="C1369" t="s">
        <v>32</v>
      </c>
      <c r="D1369">
        <v>5071</v>
      </c>
      <c r="E1369">
        <v>25150</v>
      </c>
      <c r="F1369" t="s">
        <v>10</v>
      </c>
    </row>
    <row r="1370" spans="1:6" x14ac:dyDescent="0.2">
      <c r="A1370">
        <v>2020</v>
      </c>
      <c r="B1370" t="s">
        <v>64</v>
      </c>
      <c r="C1370" t="s">
        <v>33</v>
      </c>
      <c r="D1370">
        <v>5561</v>
      </c>
      <c r="E1370">
        <v>22715</v>
      </c>
      <c r="F1370" t="s">
        <v>8</v>
      </c>
    </row>
    <row r="1371" spans="1:6" x14ac:dyDescent="0.2">
      <c r="A1371">
        <v>2020</v>
      </c>
      <c r="B1371" t="s">
        <v>64</v>
      </c>
      <c r="C1371" t="s">
        <v>34</v>
      </c>
      <c r="D1371">
        <v>8499</v>
      </c>
      <c r="E1371">
        <v>39688</v>
      </c>
      <c r="F1371" t="s">
        <v>8</v>
      </c>
    </row>
    <row r="1372" spans="1:6" x14ac:dyDescent="0.2">
      <c r="A1372">
        <v>2020</v>
      </c>
      <c r="B1372" t="s">
        <v>64</v>
      </c>
      <c r="C1372" t="s">
        <v>35</v>
      </c>
      <c r="D1372">
        <v>4595</v>
      </c>
      <c r="E1372">
        <v>27945</v>
      </c>
      <c r="F1372" t="s">
        <v>10</v>
      </c>
    </row>
    <row r="1373" spans="1:6" x14ac:dyDescent="0.2">
      <c r="A1373">
        <v>2020</v>
      </c>
      <c r="B1373" t="s">
        <v>64</v>
      </c>
      <c r="C1373" t="s">
        <v>36</v>
      </c>
      <c r="D1373">
        <v>24132</v>
      </c>
      <c r="E1373">
        <v>32316</v>
      </c>
      <c r="F1373" t="s">
        <v>10</v>
      </c>
    </row>
    <row r="1374" spans="1:6" x14ac:dyDescent="0.2">
      <c r="A1374">
        <v>2020</v>
      </c>
      <c r="B1374" t="s">
        <v>64</v>
      </c>
      <c r="C1374" t="s">
        <v>37</v>
      </c>
      <c r="D1374">
        <v>5107</v>
      </c>
      <c r="E1374">
        <v>24651</v>
      </c>
      <c r="F1374" t="s">
        <v>8</v>
      </c>
    </row>
    <row r="1375" spans="1:6" x14ac:dyDescent="0.2">
      <c r="A1375">
        <v>2020</v>
      </c>
      <c r="B1375" t="s">
        <v>64</v>
      </c>
      <c r="C1375" t="s">
        <v>38</v>
      </c>
      <c r="D1375">
        <v>66285</v>
      </c>
      <c r="E1375">
        <v>39850</v>
      </c>
      <c r="F1375" t="s">
        <v>8</v>
      </c>
    </row>
    <row r="1376" spans="1:6" x14ac:dyDescent="0.2">
      <c r="A1376">
        <v>2020</v>
      </c>
      <c r="B1376" t="s">
        <v>64</v>
      </c>
      <c r="C1376" t="s">
        <v>39</v>
      </c>
      <c r="D1376">
        <v>25859</v>
      </c>
      <c r="E1376">
        <v>25767</v>
      </c>
      <c r="F1376" t="s">
        <v>10</v>
      </c>
    </row>
    <row r="1377" spans="1:6" x14ac:dyDescent="0.2">
      <c r="A1377">
        <v>2020</v>
      </c>
      <c r="B1377" t="s">
        <v>64</v>
      </c>
      <c r="C1377" t="s">
        <v>40</v>
      </c>
      <c r="D1377">
        <v>2627</v>
      </c>
      <c r="E1377">
        <v>23889</v>
      </c>
      <c r="F1377" t="s">
        <v>10</v>
      </c>
    </row>
    <row r="1378" spans="1:6" x14ac:dyDescent="0.2">
      <c r="A1378">
        <v>2020</v>
      </c>
      <c r="B1378" t="s">
        <v>64</v>
      </c>
      <c r="C1378" t="s">
        <v>41</v>
      </c>
      <c r="D1378">
        <v>28523</v>
      </c>
      <c r="E1378">
        <v>25459</v>
      </c>
      <c r="F1378" t="s">
        <v>10</v>
      </c>
    </row>
    <row r="1379" spans="1:6" x14ac:dyDescent="0.2">
      <c r="A1379">
        <v>2020</v>
      </c>
      <c r="B1379" t="s">
        <v>64</v>
      </c>
      <c r="C1379" t="s">
        <v>42</v>
      </c>
      <c r="D1379">
        <v>9140</v>
      </c>
      <c r="E1379">
        <v>24204</v>
      </c>
      <c r="F1379" t="s">
        <v>10</v>
      </c>
    </row>
    <row r="1380" spans="1:6" x14ac:dyDescent="0.2">
      <c r="A1380">
        <v>2020</v>
      </c>
      <c r="B1380" t="s">
        <v>64</v>
      </c>
      <c r="C1380" t="s">
        <v>43</v>
      </c>
      <c r="D1380">
        <v>13794</v>
      </c>
      <c r="E1380">
        <v>28754</v>
      </c>
      <c r="F1380" t="s">
        <v>10</v>
      </c>
    </row>
    <row r="1381" spans="1:6" x14ac:dyDescent="0.2">
      <c r="A1381">
        <v>2020</v>
      </c>
      <c r="B1381" t="s">
        <v>64</v>
      </c>
      <c r="C1381" t="s">
        <v>44</v>
      </c>
      <c r="D1381">
        <v>33471</v>
      </c>
      <c r="E1381">
        <v>27102</v>
      </c>
      <c r="F1381" t="s">
        <v>8</v>
      </c>
    </row>
    <row r="1382" spans="1:6" x14ac:dyDescent="0.2">
      <c r="A1382">
        <v>2020</v>
      </c>
      <c r="B1382" t="s">
        <v>64</v>
      </c>
      <c r="C1382" t="s">
        <v>45</v>
      </c>
      <c r="D1382">
        <v>3748</v>
      </c>
      <c r="E1382">
        <v>28818</v>
      </c>
      <c r="F1382" t="s">
        <v>8</v>
      </c>
    </row>
    <row r="1383" spans="1:6" x14ac:dyDescent="0.2">
      <c r="A1383">
        <v>2020</v>
      </c>
      <c r="B1383" t="s">
        <v>64</v>
      </c>
      <c r="C1383" t="s">
        <v>46</v>
      </c>
      <c r="D1383">
        <v>12841</v>
      </c>
      <c r="E1383">
        <v>23991</v>
      </c>
      <c r="F1383" t="s">
        <v>10</v>
      </c>
    </row>
    <row r="1384" spans="1:6" x14ac:dyDescent="0.2">
      <c r="A1384">
        <v>2020</v>
      </c>
      <c r="B1384" t="s">
        <v>64</v>
      </c>
      <c r="C1384" t="s">
        <v>47</v>
      </c>
      <c r="D1384">
        <v>3149</v>
      </c>
      <c r="E1384">
        <v>22954</v>
      </c>
      <c r="F1384" t="s">
        <v>8</v>
      </c>
    </row>
    <row r="1385" spans="1:6" x14ac:dyDescent="0.2">
      <c r="A1385">
        <v>2020</v>
      </c>
      <c r="B1385" t="s">
        <v>64</v>
      </c>
      <c r="C1385" t="s">
        <v>48</v>
      </c>
      <c r="D1385">
        <v>16427</v>
      </c>
      <c r="E1385">
        <v>29524</v>
      </c>
      <c r="F1385" t="s">
        <v>8</v>
      </c>
    </row>
    <row r="1386" spans="1:6" x14ac:dyDescent="0.2">
      <c r="A1386">
        <v>2020</v>
      </c>
      <c r="B1386" t="s">
        <v>64</v>
      </c>
      <c r="C1386" t="s">
        <v>49</v>
      </c>
      <c r="D1386">
        <v>62760</v>
      </c>
      <c r="E1386">
        <v>27861</v>
      </c>
      <c r="F1386" t="s">
        <v>10</v>
      </c>
    </row>
    <row r="1387" spans="1:6" x14ac:dyDescent="0.2">
      <c r="A1387">
        <v>2020</v>
      </c>
      <c r="B1387" t="s">
        <v>64</v>
      </c>
      <c r="C1387" t="s">
        <v>50</v>
      </c>
      <c r="D1387">
        <v>7374</v>
      </c>
      <c r="E1387">
        <v>26121</v>
      </c>
      <c r="F1387" t="s">
        <v>10</v>
      </c>
    </row>
    <row r="1388" spans="1:6" x14ac:dyDescent="0.2">
      <c r="A1388">
        <v>2020</v>
      </c>
      <c r="B1388" t="s">
        <v>64</v>
      </c>
      <c r="C1388" t="s">
        <v>51</v>
      </c>
      <c r="D1388">
        <v>2279</v>
      </c>
      <c r="E1388">
        <v>29107</v>
      </c>
      <c r="F1388" t="s">
        <v>8</v>
      </c>
    </row>
    <row r="1389" spans="1:6" x14ac:dyDescent="0.2">
      <c r="A1389">
        <v>2020</v>
      </c>
      <c r="B1389" t="s">
        <v>64</v>
      </c>
      <c r="C1389" t="s">
        <v>52</v>
      </c>
      <c r="D1389">
        <v>20479</v>
      </c>
      <c r="E1389">
        <v>26678</v>
      </c>
      <c r="F1389" t="s">
        <v>8</v>
      </c>
    </row>
    <row r="1390" spans="1:6" x14ac:dyDescent="0.2">
      <c r="A1390">
        <v>2020</v>
      </c>
      <c r="B1390" t="s">
        <v>64</v>
      </c>
      <c r="C1390" t="s">
        <v>53</v>
      </c>
      <c r="D1390">
        <v>20431</v>
      </c>
      <c r="E1390">
        <v>31357</v>
      </c>
      <c r="F1390" t="s">
        <v>10</v>
      </c>
    </row>
    <row r="1391" spans="1:6" x14ac:dyDescent="0.2">
      <c r="A1391">
        <v>2020</v>
      </c>
      <c r="B1391" t="s">
        <v>64</v>
      </c>
      <c r="C1391" t="s">
        <v>54</v>
      </c>
      <c r="D1391">
        <v>4722</v>
      </c>
      <c r="E1391">
        <v>23916</v>
      </c>
      <c r="F1391" t="s">
        <v>8</v>
      </c>
    </row>
    <row r="1392" spans="1:6" x14ac:dyDescent="0.2">
      <c r="A1392">
        <v>2020</v>
      </c>
      <c r="B1392" t="s">
        <v>64</v>
      </c>
      <c r="C1392" t="s">
        <v>55</v>
      </c>
      <c r="D1392">
        <v>16931</v>
      </c>
      <c r="E1392">
        <v>24305</v>
      </c>
      <c r="F1392" t="s">
        <v>10</v>
      </c>
    </row>
    <row r="1393" spans="1:6" x14ac:dyDescent="0.2">
      <c r="A1393">
        <v>2020</v>
      </c>
      <c r="B1393" t="s">
        <v>64</v>
      </c>
      <c r="C1393" t="s">
        <v>56</v>
      </c>
      <c r="D1393">
        <v>2383</v>
      </c>
      <c r="E1393">
        <v>27270</v>
      </c>
      <c r="F1393" t="s">
        <v>8</v>
      </c>
    </row>
    <row r="1394" spans="1:6" x14ac:dyDescent="0.2">
      <c r="A1394">
        <v>2020</v>
      </c>
      <c r="B1394" t="s">
        <v>65</v>
      </c>
      <c r="C1394" t="s">
        <v>7</v>
      </c>
      <c r="D1394">
        <v>10102</v>
      </c>
      <c r="E1394">
        <v>43839</v>
      </c>
      <c r="F1394" t="s">
        <v>8</v>
      </c>
    </row>
    <row r="1395" spans="1:6" x14ac:dyDescent="0.2">
      <c r="A1395">
        <v>2020</v>
      </c>
      <c r="B1395" t="s">
        <v>65</v>
      </c>
      <c r="C1395" t="s">
        <v>9</v>
      </c>
      <c r="D1395">
        <v>11119</v>
      </c>
      <c r="E1395">
        <v>43697</v>
      </c>
      <c r="F1395" t="s">
        <v>10</v>
      </c>
    </row>
    <row r="1396" spans="1:6" x14ac:dyDescent="0.2">
      <c r="A1396">
        <v>2020</v>
      </c>
      <c r="B1396" t="s">
        <v>65</v>
      </c>
      <c r="C1396" t="s">
        <v>11</v>
      </c>
      <c r="D1396">
        <v>5345</v>
      </c>
      <c r="E1396">
        <v>40843</v>
      </c>
      <c r="F1396" t="s">
        <v>10</v>
      </c>
    </row>
    <row r="1397" spans="1:6" x14ac:dyDescent="0.2">
      <c r="A1397">
        <v>2020</v>
      </c>
      <c r="B1397" t="s">
        <v>65</v>
      </c>
      <c r="C1397" t="s">
        <v>12</v>
      </c>
      <c r="D1397">
        <v>95398</v>
      </c>
      <c r="E1397">
        <v>46668</v>
      </c>
      <c r="F1397" t="s">
        <v>8</v>
      </c>
    </row>
    <row r="1398" spans="1:6" x14ac:dyDescent="0.2">
      <c r="A1398">
        <v>2020</v>
      </c>
      <c r="B1398" t="s">
        <v>65</v>
      </c>
      <c r="C1398" t="s">
        <v>13</v>
      </c>
      <c r="D1398">
        <v>16405</v>
      </c>
      <c r="E1398">
        <v>46987</v>
      </c>
      <c r="F1398" t="s">
        <v>8</v>
      </c>
    </row>
    <row r="1399" spans="1:6" x14ac:dyDescent="0.2">
      <c r="A1399">
        <v>2020</v>
      </c>
      <c r="B1399" t="s">
        <v>65</v>
      </c>
      <c r="C1399" t="s">
        <v>14</v>
      </c>
      <c r="D1399">
        <v>17517</v>
      </c>
      <c r="E1399">
        <v>39615</v>
      </c>
      <c r="F1399" t="s">
        <v>10</v>
      </c>
    </row>
    <row r="1400" spans="1:6" x14ac:dyDescent="0.2">
      <c r="A1400">
        <v>2020</v>
      </c>
      <c r="B1400" t="s">
        <v>65</v>
      </c>
      <c r="C1400" t="s">
        <v>15</v>
      </c>
      <c r="D1400">
        <v>2054</v>
      </c>
      <c r="E1400">
        <v>40259</v>
      </c>
      <c r="F1400" t="s">
        <v>10</v>
      </c>
    </row>
    <row r="1401" spans="1:6" x14ac:dyDescent="0.2">
      <c r="A1401">
        <v>2020</v>
      </c>
      <c r="B1401" t="s">
        <v>65</v>
      </c>
      <c r="C1401" t="s">
        <v>16</v>
      </c>
      <c r="D1401">
        <v>55687</v>
      </c>
      <c r="E1401">
        <v>42402</v>
      </c>
      <c r="F1401" t="s">
        <v>10</v>
      </c>
    </row>
    <row r="1402" spans="1:6" x14ac:dyDescent="0.2">
      <c r="A1402">
        <v>2020</v>
      </c>
      <c r="B1402" t="s">
        <v>65</v>
      </c>
      <c r="C1402" t="s">
        <v>17</v>
      </c>
      <c r="D1402">
        <v>17999</v>
      </c>
      <c r="E1402">
        <v>42377</v>
      </c>
      <c r="F1402" t="s">
        <v>10</v>
      </c>
    </row>
    <row r="1403" spans="1:6" x14ac:dyDescent="0.2">
      <c r="A1403">
        <v>2020</v>
      </c>
      <c r="B1403" t="s">
        <v>65</v>
      </c>
      <c r="C1403" t="s">
        <v>18</v>
      </c>
      <c r="D1403">
        <v>3985</v>
      </c>
      <c r="E1403">
        <v>37284</v>
      </c>
      <c r="F1403" t="s">
        <v>10</v>
      </c>
    </row>
    <row r="1404" spans="1:6" x14ac:dyDescent="0.2">
      <c r="A1404">
        <v>2020</v>
      </c>
      <c r="B1404" t="s">
        <v>65</v>
      </c>
      <c r="C1404" t="s">
        <v>19</v>
      </c>
      <c r="D1404">
        <v>39449</v>
      </c>
      <c r="E1404">
        <v>48392</v>
      </c>
      <c r="F1404" t="s">
        <v>8</v>
      </c>
    </row>
    <row r="1405" spans="1:6" x14ac:dyDescent="0.2">
      <c r="A1405">
        <v>2020</v>
      </c>
      <c r="B1405" t="s">
        <v>65</v>
      </c>
      <c r="C1405" t="s">
        <v>20</v>
      </c>
      <c r="D1405">
        <v>13122</v>
      </c>
      <c r="E1405">
        <v>38900</v>
      </c>
      <c r="F1405" t="s">
        <v>8</v>
      </c>
    </row>
    <row r="1406" spans="1:6" x14ac:dyDescent="0.2">
      <c r="A1406">
        <v>2020</v>
      </c>
      <c r="B1406" t="s">
        <v>65</v>
      </c>
      <c r="C1406" t="s">
        <v>21</v>
      </c>
      <c r="D1406">
        <v>8669</v>
      </c>
      <c r="E1406">
        <v>40313</v>
      </c>
      <c r="F1406" t="s">
        <v>10</v>
      </c>
    </row>
    <row r="1407" spans="1:6" x14ac:dyDescent="0.2">
      <c r="A1407">
        <v>2020</v>
      </c>
      <c r="B1407" t="s">
        <v>65</v>
      </c>
      <c r="C1407" t="s">
        <v>22</v>
      </c>
      <c r="D1407">
        <v>5983</v>
      </c>
      <c r="E1407">
        <v>40478</v>
      </c>
      <c r="F1407" t="s">
        <v>8</v>
      </c>
    </row>
    <row r="1408" spans="1:6" x14ac:dyDescent="0.2">
      <c r="A1408">
        <v>2020</v>
      </c>
      <c r="B1408" t="s">
        <v>65</v>
      </c>
      <c r="C1408" t="s">
        <v>23</v>
      </c>
      <c r="D1408">
        <v>10697</v>
      </c>
      <c r="E1408">
        <v>39616</v>
      </c>
      <c r="F1408" t="s">
        <v>8</v>
      </c>
    </row>
    <row r="1409" spans="1:6" x14ac:dyDescent="0.2">
      <c r="A1409">
        <v>2020</v>
      </c>
      <c r="B1409" t="s">
        <v>65</v>
      </c>
      <c r="C1409" t="s">
        <v>24</v>
      </c>
      <c r="D1409">
        <v>9230</v>
      </c>
      <c r="E1409">
        <v>43854</v>
      </c>
      <c r="F1409" t="s">
        <v>10</v>
      </c>
    </row>
    <row r="1410" spans="1:6" x14ac:dyDescent="0.2">
      <c r="A1410">
        <v>2020</v>
      </c>
      <c r="B1410" t="s">
        <v>65</v>
      </c>
      <c r="C1410" t="s">
        <v>25</v>
      </c>
      <c r="D1410">
        <v>3832</v>
      </c>
      <c r="E1410">
        <v>39967</v>
      </c>
      <c r="F1410" t="s">
        <v>10</v>
      </c>
    </row>
    <row r="1411" spans="1:6" x14ac:dyDescent="0.2">
      <c r="A1411">
        <v>2020</v>
      </c>
      <c r="B1411" t="s">
        <v>65</v>
      </c>
      <c r="C1411" t="s">
        <v>26</v>
      </c>
      <c r="D1411">
        <v>19354</v>
      </c>
      <c r="E1411">
        <v>49222</v>
      </c>
      <c r="F1411" t="s">
        <v>8</v>
      </c>
    </row>
    <row r="1412" spans="1:6" x14ac:dyDescent="0.2">
      <c r="A1412">
        <v>2020</v>
      </c>
      <c r="B1412" t="s">
        <v>65</v>
      </c>
      <c r="C1412" t="s">
        <v>27</v>
      </c>
      <c r="D1412">
        <v>21621</v>
      </c>
      <c r="E1412">
        <v>44569</v>
      </c>
      <c r="F1412" t="s">
        <v>8</v>
      </c>
    </row>
    <row r="1413" spans="1:6" x14ac:dyDescent="0.2">
      <c r="A1413">
        <v>2020</v>
      </c>
      <c r="B1413" t="s">
        <v>65</v>
      </c>
      <c r="C1413" t="s">
        <v>28</v>
      </c>
      <c r="D1413">
        <v>31024</v>
      </c>
      <c r="E1413">
        <v>39275</v>
      </c>
      <c r="F1413" t="s">
        <v>10</v>
      </c>
    </row>
    <row r="1414" spans="1:6" x14ac:dyDescent="0.2">
      <c r="A1414">
        <v>2020</v>
      </c>
      <c r="B1414" t="s">
        <v>65</v>
      </c>
      <c r="C1414" t="s">
        <v>29</v>
      </c>
      <c r="D1414">
        <v>17099</v>
      </c>
      <c r="E1414">
        <v>40221</v>
      </c>
      <c r="F1414" t="s">
        <v>8</v>
      </c>
    </row>
    <row r="1415" spans="1:6" x14ac:dyDescent="0.2">
      <c r="A1415">
        <v>2020</v>
      </c>
      <c r="B1415" t="s">
        <v>65</v>
      </c>
      <c r="C1415" t="s">
        <v>30</v>
      </c>
      <c r="D1415">
        <v>4645</v>
      </c>
      <c r="E1415">
        <v>40491</v>
      </c>
      <c r="F1415" t="s">
        <v>10</v>
      </c>
    </row>
    <row r="1416" spans="1:6" x14ac:dyDescent="0.2">
      <c r="A1416">
        <v>2020</v>
      </c>
      <c r="B1416" t="s">
        <v>65</v>
      </c>
      <c r="C1416" t="s">
        <v>31</v>
      </c>
      <c r="D1416">
        <v>12996</v>
      </c>
      <c r="E1416">
        <v>40075</v>
      </c>
      <c r="F1416" t="s">
        <v>8</v>
      </c>
    </row>
    <row r="1417" spans="1:6" x14ac:dyDescent="0.2">
      <c r="A1417">
        <v>2020</v>
      </c>
      <c r="B1417" t="s">
        <v>65</v>
      </c>
      <c r="C1417" t="s">
        <v>32</v>
      </c>
      <c r="D1417">
        <v>4285</v>
      </c>
      <c r="E1417">
        <v>36293</v>
      </c>
      <c r="F1417" t="s">
        <v>8</v>
      </c>
    </row>
    <row r="1418" spans="1:6" x14ac:dyDescent="0.2">
      <c r="A1418">
        <v>2020</v>
      </c>
      <c r="B1418" t="s">
        <v>65</v>
      </c>
      <c r="C1418" t="s">
        <v>33</v>
      </c>
      <c r="D1418">
        <v>4614</v>
      </c>
      <c r="E1418">
        <v>38212</v>
      </c>
      <c r="F1418" t="s">
        <v>10</v>
      </c>
    </row>
    <row r="1419" spans="1:6" x14ac:dyDescent="0.2">
      <c r="A1419">
        <v>2020</v>
      </c>
      <c r="B1419" t="s">
        <v>65</v>
      </c>
      <c r="C1419" t="s">
        <v>34</v>
      </c>
      <c r="D1419">
        <v>5080</v>
      </c>
      <c r="E1419">
        <v>43484</v>
      </c>
      <c r="F1419" t="s">
        <v>10</v>
      </c>
    </row>
    <row r="1420" spans="1:6" x14ac:dyDescent="0.2">
      <c r="A1420">
        <v>2020</v>
      </c>
      <c r="B1420" t="s">
        <v>65</v>
      </c>
      <c r="C1420" t="s">
        <v>35</v>
      </c>
      <c r="D1420">
        <v>3934</v>
      </c>
      <c r="E1420">
        <v>43927</v>
      </c>
      <c r="F1420" t="s">
        <v>8</v>
      </c>
    </row>
    <row r="1421" spans="1:6" x14ac:dyDescent="0.2">
      <c r="A1421">
        <v>2020</v>
      </c>
      <c r="B1421" t="s">
        <v>65</v>
      </c>
      <c r="C1421" t="s">
        <v>36</v>
      </c>
      <c r="D1421">
        <v>24105</v>
      </c>
      <c r="E1421">
        <v>42518</v>
      </c>
      <c r="F1421" t="s">
        <v>8</v>
      </c>
    </row>
    <row r="1422" spans="1:6" x14ac:dyDescent="0.2">
      <c r="A1422">
        <v>2020</v>
      </c>
      <c r="B1422" t="s">
        <v>65</v>
      </c>
      <c r="C1422" t="s">
        <v>37</v>
      </c>
      <c r="D1422">
        <v>4073</v>
      </c>
      <c r="E1422">
        <v>40365</v>
      </c>
      <c r="F1422" t="s">
        <v>10</v>
      </c>
    </row>
    <row r="1423" spans="1:6" x14ac:dyDescent="0.2">
      <c r="A1423">
        <v>2020</v>
      </c>
      <c r="B1423" t="s">
        <v>65</v>
      </c>
      <c r="C1423" t="s">
        <v>38</v>
      </c>
      <c r="D1423">
        <v>73275</v>
      </c>
      <c r="E1423">
        <v>47910</v>
      </c>
      <c r="F1423" t="s">
        <v>10</v>
      </c>
    </row>
    <row r="1424" spans="1:6" x14ac:dyDescent="0.2">
      <c r="A1424">
        <v>2020</v>
      </c>
      <c r="B1424" t="s">
        <v>65</v>
      </c>
      <c r="C1424" t="s">
        <v>39</v>
      </c>
      <c r="D1424">
        <v>23444</v>
      </c>
      <c r="E1424">
        <v>41102</v>
      </c>
      <c r="F1424" t="s">
        <v>10</v>
      </c>
    </row>
    <row r="1425" spans="1:6" x14ac:dyDescent="0.2">
      <c r="A1425">
        <v>2020</v>
      </c>
      <c r="B1425" t="s">
        <v>65</v>
      </c>
      <c r="C1425" t="s">
        <v>40</v>
      </c>
      <c r="D1425">
        <v>2051</v>
      </c>
      <c r="E1425">
        <v>43216</v>
      </c>
      <c r="F1425" t="s">
        <v>10</v>
      </c>
    </row>
    <row r="1426" spans="1:6" x14ac:dyDescent="0.2">
      <c r="A1426">
        <v>2020</v>
      </c>
      <c r="B1426" t="s">
        <v>65</v>
      </c>
      <c r="C1426" t="s">
        <v>41</v>
      </c>
      <c r="D1426">
        <v>23542</v>
      </c>
      <c r="E1426">
        <v>40001</v>
      </c>
      <c r="F1426" t="s">
        <v>10</v>
      </c>
    </row>
    <row r="1427" spans="1:6" x14ac:dyDescent="0.2">
      <c r="A1427">
        <v>2020</v>
      </c>
      <c r="B1427" t="s">
        <v>65</v>
      </c>
      <c r="C1427" t="s">
        <v>42</v>
      </c>
      <c r="D1427">
        <v>6640</v>
      </c>
      <c r="E1427">
        <v>41221</v>
      </c>
      <c r="F1427" t="s">
        <v>8</v>
      </c>
    </row>
    <row r="1428" spans="1:6" x14ac:dyDescent="0.2">
      <c r="A1428">
        <v>2020</v>
      </c>
      <c r="B1428" t="s">
        <v>65</v>
      </c>
      <c r="C1428" t="s">
        <v>43</v>
      </c>
      <c r="D1428">
        <v>24302</v>
      </c>
      <c r="E1428">
        <v>40031</v>
      </c>
      <c r="F1428" t="s">
        <v>8</v>
      </c>
    </row>
    <row r="1429" spans="1:6" x14ac:dyDescent="0.2">
      <c r="A1429">
        <v>2020</v>
      </c>
      <c r="B1429" t="s">
        <v>65</v>
      </c>
      <c r="C1429" t="s">
        <v>44</v>
      </c>
      <c r="D1429">
        <v>32530</v>
      </c>
      <c r="E1429">
        <v>39988</v>
      </c>
      <c r="F1429" t="s">
        <v>10</v>
      </c>
    </row>
    <row r="1430" spans="1:6" x14ac:dyDescent="0.2">
      <c r="A1430">
        <v>2020</v>
      </c>
      <c r="B1430" t="s">
        <v>65</v>
      </c>
      <c r="C1430" t="s">
        <v>45</v>
      </c>
      <c r="D1430">
        <v>3459</v>
      </c>
      <c r="E1430">
        <v>39322</v>
      </c>
      <c r="F1430" t="s">
        <v>8</v>
      </c>
    </row>
    <row r="1431" spans="1:6" x14ac:dyDescent="0.2">
      <c r="A1431">
        <v>2020</v>
      </c>
      <c r="B1431" t="s">
        <v>65</v>
      </c>
      <c r="C1431" t="s">
        <v>46</v>
      </c>
      <c r="D1431">
        <v>11329</v>
      </c>
      <c r="E1431">
        <v>38985</v>
      </c>
      <c r="F1431" t="s">
        <v>8</v>
      </c>
    </row>
    <row r="1432" spans="1:6" x14ac:dyDescent="0.2">
      <c r="A1432">
        <v>2020</v>
      </c>
      <c r="B1432" t="s">
        <v>65</v>
      </c>
      <c r="C1432" t="s">
        <v>47</v>
      </c>
      <c r="D1432">
        <v>2201</v>
      </c>
      <c r="E1432">
        <v>38874</v>
      </c>
      <c r="F1432" t="s">
        <v>10</v>
      </c>
    </row>
    <row r="1433" spans="1:6" x14ac:dyDescent="0.2">
      <c r="A1433">
        <v>2020</v>
      </c>
      <c r="B1433" t="s">
        <v>65</v>
      </c>
      <c r="C1433" t="s">
        <v>48</v>
      </c>
      <c r="D1433">
        <v>15494</v>
      </c>
      <c r="E1433">
        <v>41137</v>
      </c>
      <c r="F1433" t="s">
        <v>10</v>
      </c>
    </row>
    <row r="1434" spans="1:6" x14ac:dyDescent="0.2">
      <c r="A1434">
        <v>2020</v>
      </c>
      <c r="B1434" t="s">
        <v>65</v>
      </c>
      <c r="C1434" t="s">
        <v>49</v>
      </c>
      <c r="D1434">
        <v>56598</v>
      </c>
      <c r="E1434">
        <v>45429</v>
      </c>
      <c r="F1434" t="s">
        <v>8</v>
      </c>
    </row>
    <row r="1435" spans="1:6" x14ac:dyDescent="0.2">
      <c r="A1435">
        <v>2020</v>
      </c>
      <c r="B1435" t="s">
        <v>65</v>
      </c>
      <c r="C1435" t="s">
        <v>50</v>
      </c>
      <c r="D1435">
        <v>6320</v>
      </c>
      <c r="E1435">
        <v>41627</v>
      </c>
      <c r="F1435" t="s">
        <v>8</v>
      </c>
    </row>
    <row r="1436" spans="1:6" x14ac:dyDescent="0.2">
      <c r="A1436">
        <v>2020</v>
      </c>
      <c r="B1436" t="s">
        <v>65</v>
      </c>
      <c r="C1436" t="s">
        <v>51</v>
      </c>
      <c r="D1436">
        <v>1954</v>
      </c>
      <c r="E1436">
        <v>42288</v>
      </c>
      <c r="F1436" t="s">
        <v>10</v>
      </c>
    </row>
    <row r="1437" spans="1:6" x14ac:dyDescent="0.2">
      <c r="A1437">
        <v>2020</v>
      </c>
      <c r="B1437" t="s">
        <v>65</v>
      </c>
      <c r="C1437" t="s">
        <v>52</v>
      </c>
      <c r="D1437">
        <v>36204</v>
      </c>
      <c r="E1437">
        <v>48804</v>
      </c>
      <c r="F1437" t="s">
        <v>8</v>
      </c>
    </row>
    <row r="1438" spans="1:6" x14ac:dyDescent="0.2">
      <c r="A1438">
        <v>2020</v>
      </c>
      <c r="B1438" t="s">
        <v>65</v>
      </c>
      <c r="C1438" t="s">
        <v>53</v>
      </c>
      <c r="D1438">
        <v>19893</v>
      </c>
      <c r="E1438">
        <v>46310</v>
      </c>
      <c r="F1438" t="s">
        <v>10</v>
      </c>
    </row>
    <row r="1439" spans="1:6" x14ac:dyDescent="0.2">
      <c r="A1439">
        <v>2020</v>
      </c>
      <c r="B1439" t="s">
        <v>65</v>
      </c>
      <c r="C1439" t="s">
        <v>54</v>
      </c>
      <c r="D1439">
        <v>5536</v>
      </c>
      <c r="E1439">
        <v>37425</v>
      </c>
      <c r="F1439" t="s">
        <v>8</v>
      </c>
    </row>
    <row r="1440" spans="1:6" x14ac:dyDescent="0.2">
      <c r="A1440">
        <v>2020</v>
      </c>
      <c r="B1440" t="s">
        <v>65</v>
      </c>
      <c r="C1440" t="s">
        <v>55</v>
      </c>
      <c r="D1440">
        <v>14009</v>
      </c>
      <c r="E1440">
        <v>36593</v>
      </c>
      <c r="F1440" t="s">
        <v>8</v>
      </c>
    </row>
    <row r="1441" spans="1:6" x14ac:dyDescent="0.2">
      <c r="A1441">
        <v>2020</v>
      </c>
      <c r="B1441" t="s">
        <v>65</v>
      </c>
      <c r="C1441" t="s">
        <v>56</v>
      </c>
      <c r="D1441">
        <v>1664</v>
      </c>
      <c r="E1441">
        <v>43155</v>
      </c>
      <c r="F1441" t="s">
        <v>10</v>
      </c>
    </row>
    <row r="1442" spans="1:6" x14ac:dyDescent="0.2">
      <c r="A1442">
        <v>2019</v>
      </c>
      <c r="B1442" t="s">
        <v>6</v>
      </c>
      <c r="C1442" t="s">
        <v>7</v>
      </c>
      <c r="D1442">
        <v>1815</v>
      </c>
      <c r="E1442">
        <v>58748</v>
      </c>
      <c r="F1442" t="s">
        <v>10</v>
      </c>
    </row>
    <row r="1443" spans="1:6" x14ac:dyDescent="0.2">
      <c r="A1443">
        <v>2019</v>
      </c>
      <c r="B1443" t="s">
        <v>6</v>
      </c>
      <c r="C1443" t="s">
        <v>9</v>
      </c>
      <c r="D1443">
        <v>1257</v>
      </c>
      <c r="E1443">
        <v>53116</v>
      </c>
      <c r="F1443" t="s">
        <v>8</v>
      </c>
    </row>
    <row r="1444" spans="1:6" x14ac:dyDescent="0.2">
      <c r="A1444">
        <v>2019</v>
      </c>
      <c r="B1444" t="s">
        <v>6</v>
      </c>
      <c r="C1444" t="s">
        <v>11</v>
      </c>
      <c r="D1444">
        <v>2551</v>
      </c>
      <c r="E1444">
        <v>52191</v>
      </c>
      <c r="F1444" t="s">
        <v>8</v>
      </c>
    </row>
    <row r="1445" spans="1:6" x14ac:dyDescent="0.2">
      <c r="A1445">
        <v>2019</v>
      </c>
      <c r="B1445" t="s">
        <v>6</v>
      </c>
      <c r="C1445" t="s">
        <v>12</v>
      </c>
      <c r="D1445">
        <v>17021</v>
      </c>
      <c r="E1445">
        <v>43249</v>
      </c>
      <c r="F1445" t="s">
        <v>10</v>
      </c>
    </row>
    <row r="1446" spans="1:6" x14ac:dyDescent="0.2">
      <c r="A1446">
        <v>2019</v>
      </c>
      <c r="B1446" t="s">
        <v>6</v>
      </c>
      <c r="C1446" t="s">
        <v>13</v>
      </c>
      <c r="D1446">
        <v>3202</v>
      </c>
      <c r="E1446">
        <v>90161</v>
      </c>
      <c r="F1446" t="s">
        <v>10</v>
      </c>
    </row>
    <row r="1447" spans="1:6" x14ac:dyDescent="0.2">
      <c r="A1447">
        <v>2019</v>
      </c>
      <c r="B1447" t="s">
        <v>6</v>
      </c>
      <c r="C1447" t="s">
        <v>14</v>
      </c>
      <c r="D1447">
        <v>433</v>
      </c>
      <c r="E1447">
        <v>46017</v>
      </c>
      <c r="F1447" t="s">
        <v>10</v>
      </c>
    </row>
    <row r="1448" spans="1:6" x14ac:dyDescent="0.2">
      <c r="A1448">
        <v>2019</v>
      </c>
      <c r="B1448" t="s">
        <v>6</v>
      </c>
      <c r="C1448" t="s">
        <v>15</v>
      </c>
      <c r="D1448">
        <v>177</v>
      </c>
      <c r="E1448">
        <v>45651</v>
      </c>
      <c r="F1448" t="s">
        <v>10</v>
      </c>
    </row>
    <row r="1449" spans="1:6" x14ac:dyDescent="0.2">
      <c r="A1449">
        <v>2019</v>
      </c>
      <c r="B1449" t="s">
        <v>6</v>
      </c>
      <c r="C1449" t="s">
        <v>16</v>
      </c>
      <c r="D1449">
        <v>5285</v>
      </c>
      <c r="E1449">
        <v>38773</v>
      </c>
      <c r="F1449" t="s">
        <v>10</v>
      </c>
    </row>
    <row r="1450" spans="1:6" x14ac:dyDescent="0.2">
      <c r="A1450">
        <v>2019</v>
      </c>
      <c r="B1450" t="s">
        <v>6</v>
      </c>
      <c r="C1450" t="s">
        <v>17</v>
      </c>
      <c r="D1450">
        <v>2594</v>
      </c>
      <c r="E1450">
        <v>47048</v>
      </c>
      <c r="F1450" t="s">
        <v>8</v>
      </c>
    </row>
    <row r="1451" spans="1:6" x14ac:dyDescent="0.2">
      <c r="A1451">
        <v>2019</v>
      </c>
      <c r="B1451" t="s">
        <v>6</v>
      </c>
      <c r="C1451" t="s">
        <v>18</v>
      </c>
      <c r="D1451">
        <v>2448</v>
      </c>
      <c r="E1451">
        <v>44417</v>
      </c>
      <c r="F1451" t="s">
        <v>8</v>
      </c>
    </row>
    <row r="1452" spans="1:6" x14ac:dyDescent="0.2">
      <c r="A1452">
        <v>2019</v>
      </c>
      <c r="B1452" t="s">
        <v>6</v>
      </c>
      <c r="C1452" t="s">
        <v>19</v>
      </c>
      <c r="D1452">
        <v>2730</v>
      </c>
      <c r="E1452">
        <v>54549</v>
      </c>
      <c r="F1452" t="s">
        <v>10</v>
      </c>
    </row>
    <row r="1453" spans="1:6" x14ac:dyDescent="0.2">
      <c r="A1453">
        <v>2019</v>
      </c>
      <c r="B1453" t="s">
        <v>6</v>
      </c>
      <c r="C1453" t="s">
        <v>20</v>
      </c>
      <c r="D1453">
        <v>2183</v>
      </c>
      <c r="E1453">
        <v>53269</v>
      </c>
      <c r="F1453" t="s">
        <v>8</v>
      </c>
    </row>
    <row r="1454" spans="1:6" x14ac:dyDescent="0.2">
      <c r="A1454">
        <v>2019</v>
      </c>
      <c r="B1454" t="s">
        <v>6</v>
      </c>
      <c r="C1454" t="s">
        <v>21</v>
      </c>
      <c r="D1454">
        <v>2766</v>
      </c>
      <c r="E1454">
        <v>47388</v>
      </c>
      <c r="F1454" t="s">
        <v>8</v>
      </c>
    </row>
    <row r="1455" spans="1:6" x14ac:dyDescent="0.2">
      <c r="A1455">
        <v>2019</v>
      </c>
      <c r="B1455" t="s">
        <v>6</v>
      </c>
      <c r="C1455" t="s">
        <v>22</v>
      </c>
      <c r="D1455">
        <v>2686</v>
      </c>
      <c r="E1455">
        <v>51105</v>
      </c>
      <c r="F1455" t="s">
        <v>10</v>
      </c>
    </row>
    <row r="1456" spans="1:6" x14ac:dyDescent="0.2">
      <c r="A1456">
        <v>2019</v>
      </c>
      <c r="B1456" t="s">
        <v>6</v>
      </c>
      <c r="C1456" t="s">
        <v>23</v>
      </c>
      <c r="D1456">
        <v>1584</v>
      </c>
      <c r="E1456">
        <v>60943</v>
      </c>
      <c r="F1456" t="s">
        <v>10</v>
      </c>
    </row>
    <row r="1457" spans="1:6" x14ac:dyDescent="0.2">
      <c r="A1457">
        <v>2019</v>
      </c>
      <c r="B1457" t="s">
        <v>6</v>
      </c>
      <c r="C1457" t="s">
        <v>24</v>
      </c>
      <c r="D1457">
        <v>3082</v>
      </c>
      <c r="E1457">
        <v>86128</v>
      </c>
      <c r="F1457" t="s">
        <v>8</v>
      </c>
    </row>
    <row r="1458" spans="1:6" x14ac:dyDescent="0.2">
      <c r="A1458">
        <v>2019</v>
      </c>
      <c r="B1458" t="s">
        <v>6</v>
      </c>
      <c r="C1458" t="s">
        <v>25</v>
      </c>
      <c r="D1458">
        <v>1370</v>
      </c>
      <c r="E1458">
        <v>46118</v>
      </c>
      <c r="F1458" t="s">
        <v>8</v>
      </c>
    </row>
    <row r="1459" spans="1:6" x14ac:dyDescent="0.2">
      <c r="A1459">
        <v>2019</v>
      </c>
      <c r="B1459" t="s">
        <v>6</v>
      </c>
      <c r="C1459" t="s">
        <v>26</v>
      </c>
      <c r="D1459">
        <v>723</v>
      </c>
      <c r="E1459">
        <v>48478</v>
      </c>
      <c r="F1459" t="s">
        <v>10</v>
      </c>
    </row>
    <row r="1460" spans="1:6" x14ac:dyDescent="0.2">
      <c r="A1460">
        <v>2019</v>
      </c>
      <c r="B1460" t="s">
        <v>6</v>
      </c>
      <c r="C1460" t="s">
        <v>27</v>
      </c>
      <c r="D1460">
        <v>1030</v>
      </c>
      <c r="E1460">
        <v>67286</v>
      </c>
      <c r="F1460" t="s">
        <v>8</v>
      </c>
    </row>
    <row r="1461" spans="1:6" x14ac:dyDescent="0.2">
      <c r="A1461">
        <v>2019</v>
      </c>
      <c r="B1461" t="s">
        <v>6</v>
      </c>
      <c r="C1461" t="s">
        <v>28</v>
      </c>
      <c r="D1461">
        <v>3203</v>
      </c>
      <c r="E1461">
        <v>44160</v>
      </c>
      <c r="F1461" t="s">
        <v>10</v>
      </c>
    </row>
    <row r="1462" spans="1:6" x14ac:dyDescent="0.2">
      <c r="A1462">
        <v>2019</v>
      </c>
      <c r="B1462" t="s">
        <v>6</v>
      </c>
      <c r="C1462" t="s">
        <v>29</v>
      </c>
      <c r="D1462">
        <v>2992</v>
      </c>
      <c r="E1462">
        <v>53599</v>
      </c>
      <c r="F1462" t="s">
        <v>8</v>
      </c>
    </row>
    <row r="1463" spans="1:6" x14ac:dyDescent="0.2">
      <c r="A1463">
        <v>2019</v>
      </c>
      <c r="B1463" t="s">
        <v>6</v>
      </c>
      <c r="C1463" t="s">
        <v>30</v>
      </c>
      <c r="D1463">
        <v>2168</v>
      </c>
      <c r="E1463">
        <v>51681</v>
      </c>
      <c r="F1463" t="s">
        <v>8</v>
      </c>
    </row>
    <row r="1464" spans="1:6" x14ac:dyDescent="0.2">
      <c r="A1464">
        <v>2019</v>
      </c>
      <c r="B1464" t="s">
        <v>6</v>
      </c>
      <c r="C1464" t="s">
        <v>31</v>
      </c>
      <c r="D1464">
        <v>1950</v>
      </c>
      <c r="E1464">
        <v>48894</v>
      </c>
      <c r="F1464" t="s">
        <v>10</v>
      </c>
    </row>
    <row r="1465" spans="1:6" x14ac:dyDescent="0.2">
      <c r="A1465">
        <v>2019</v>
      </c>
      <c r="B1465" t="s">
        <v>6</v>
      </c>
      <c r="C1465" t="s">
        <v>32</v>
      </c>
      <c r="D1465">
        <v>1753</v>
      </c>
      <c r="E1465">
        <v>70781</v>
      </c>
      <c r="F1465" t="s">
        <v>10</v>
      </c>
    </row>
    <row r="1466" spans="1:6" x14ac:dyDescent="0.2">
      <c r="A1466">
        <v>2019</v>
      </c>
      <c r="B1466" t="s">
        <v>6</v>
      </c>
      <c r="C1466" t="s">
        <v>33</v>
      </c>
      <c r="D1466">
        <v>2337</v>
      </c>
      <c r="E1466">
        <v>45544</v>
      </c>
      <c r="F1466" t="s">
        <v>8</v>
      </c>
    </row>
    <row r="1467" spans="1:6" x14ac:dyDescent="0.2">
      <c r="A1467">
        <v>2019</v>
      </c>
      <c r="B1467" t="s">
        <v>6</v>
      </c>
      <c r="C1467" t="s">
        <v>34</v>
      </c>
      <c r="D1467">
        <v>612</v>
      </c>
      <c r="E1467">
        <v>88999</v>
      </c>
      <c r="F1467" t="s">
        <v>8</v>
      </c>
    </row>
    <row r="1468" spans="1:6" x14ac:dyDescent="0.2">
      <c r="A1468">
        <v>2019</v>
      </c>
      <c r="B1468" t="s">
        <v>6</v>
      </c>
      <c r="C1468" t="s">
        <v>35</v>
      </c>
      <c r="D1468">
        <v>350</v>
      </c>
      <c r="E1468">
        <v>47972</v>
      </c>
      <c r="F1468" t="s">
        <v>10</v>
      </c>
    </row>
    <row r="1469" spans="1:6" x14ac:dyDescent="0.2">
      <c r="A1469">
        <v>2019</v>
      </c>
      <c r="B1469" t="s">
        <v>6</v>
      </c>
      <c r="C1469" t="s">
        <v>36</v>
      </c>
      <c r="D1469">
        <v>1018</v>
      </c>
      <c r="E1469">
        <v>43279</v>
      </c>
      <c r="F1469" t="s">
        <v>10</v>
      </c>
    </row>
    <row r="1470" spans="1:6" x14ac:dyDescent="0.2">
      <c r="A1470">
        <v>2019</v>
      </c>
      <c r="B1470" t="s">
        <v>6</v>
      </c>
      <c r="C1470" t="s">
        <v>37</v>
      </c>
      <c r="D1470">
        <v>1991</v>
      </c>
      <c r="E1470">
        <v>65989</v>
      </c>
      <c r="F1470" t="s">
        <v>10</v>
      </c>
    </row>
    <row r="1471" spans="1:6" x14ac:dyDescent="0.2">
      <c r="A1471">
        <v>2019</v>
      </c>
      <c r="B1471" t="s">
        <v>6</v>
      </c>
      <c r="C1471" t="s">
        <v>38</v>
      </c>
      <c r="D1471">
        <v>3023</v>
      </c>
      <c r="E1471">
        <v>45487</v>
      </c>
      <c r="F1471" t="s">
        <v>10</v>
      </c>
    </row>
    <row r="1472" spans="1:6" x14ac:dyDescent="0.2">
      <c r="A1472">
        <v>2019</v>
      </c>
      <c r="B1472" t="s">
        <v>6</v>
      </c>
      <c r="C1472" t="s">
        <v>39</v>
      </c>
      <c r="D1472">
        <v>3306</v>
      </c>
      <c r="E1472">
        <v>43636</v>
      </c>
      <c r="F1472" t="s">
        <v>10</v>
      </c>
    </row>
    <row r="1473" spans="1:6" x14ac:dyDescent="0.2">
      <c r="A1473">
        <v>2019</v>
      </c>
      <c r="B1473" t="s">
        <v>6</v>
      </c>
      <c r="C1473" t="s">
        <v>40</v>
      </c>
      <c r="D1473">
        <v>1771</v>
      </c>
      <c r="E1473">
        <v>95578</v>
      </c>
      <c r="F1473" t="s">
        <v>8</v>
      </c>
    </row>
    <row r="1474" spans="1:6" x14ac:dyDescent="0.2">
      <c r="A1474">
        <v>2019</v>
      </c>
      <c r="B1474" t="s">
        <v>6</v>
      </c>
      <c r="C1474" t="s">
        <v>41</v>
      </c>
      <c r="D1474">
        <v>2483</v>
      </c>
      <c r="E1474">
        <v>54849</v>
      </c>
      <c r="F1474" t="s">
        <v>8</v>
      </c>
    </row>
    <row r="1475" spans="1:6" x14ac:dyDescent="0.2">
      <c r="A1475">
        <v>2019</v>
      </c>
      <c r="B1475" t="s">
        <v>6</v>
      </c>
      <c r="C1475" t="s">
        <v>42</v>
      </c>
      <c r="D1475">
        <v>4333</v>
      </c>
      <c r="E1475">
        <v>94899</v>
      </c>
      <c r="F1475" t="s">
        <v>10</v>
      </c>
    </row>
    <row r="1476" spans="1:6" x14ac:dyDescent="0.2">
      <c r="A1476">
        <v>2019</v>
      </c>
      <c r="B1476" t="s">
        <v>6</v>
      </c>
      <c r="C1476" t="s">
        <v>43</v>
      </c>
      <c r="D1476">
        <v>4453</v>
      </c>
      <c r="E1476">
        <v>41362</v>
      </c>
      <c r="F1476" t="s">
        <v>8</v>
      </c>
    </row>
    <row r="1477" spans="1:6" x14ac:dyDescent="0.2">
      <c r="A1477">
        <v>2019</v>
      </c>
      <c r="B1477" t="s">
        <v>6</v>
      </c>
      <c r="C1477" t="s">
        <v>44</v>
      </c>
      <c r="D1477">
        <v>3498</v>
      </c>
      <c r="E1477">
        <v>69021</v>
      </c>
      <c r="F1477" t="s">
        <v>8</v>
      </c>
    </row>
    <row r="1478" spans="1:6" x14ac:dyDescent="0.2">
      <c r="A1478">
        <v>2019</v>
      </c>
      <c r="B1478" t="s">
        <v>6</v>
      </c>
      <c r="C1478" t="s">
        <v>46</v>
      </c>
      <c r="D1478">
        <v>1230</v>
      </c>
      <c r="E1478">
        <v>46520</v>
      </c>
      <c r="F1478" t="s">
        <v>10</v>
      </c>
    </row>
    <row r="1479" spans="1:6" x14ac:dyDescent="0.2">
      <c r="A1479">
        <v>2019</v>
      </c>
      <c r="B1479" t="s">
        <v>6</v>
      </c>
      <c r="C1479" t="s">
        <v>47</v>
      </c>
      <c r="D1479">
        <v>1026</v>
      </c>
      <c r="E1479">
        <v>47459</v>
      </c>
      <c r="F1479" t="s">
        <v>10</v>
      </c>
    </row>
    <row r="1480" spans="1:6" x14ac:dyDescent="0.2">
      <c r="A1480">
        <v>2019</v>
      </c>
      <c r="B1480" t="s">
        <v>6</v>
      </c>
      <c r="C1480" t="s">
        <v>48</v>
      </c>
      <c r="D1480">
        <v>1071</v>
      </c>
      <c r="E1480">
        <v>49908</v>
      </c>
      <c r="F1480" t="s">
        <v>8</v>
      </c>
    </row>
    <row r="1481" spans="1:6" x14ac:dyDescent="0.2">
      <c r="A1481">
        <v>2019</v>
      </c>
      <c r="B1481" t="s">
        <v>6</v>
      </c>
      <c r="C1481" t="s">
        <v>49</v>
      </c>
      <c r="D1481">
        <v>19580</v>
      </c>
      <c r="E1481">
        <v>113415</v>
      </c>
      <c r="F1481" t="s">
        <v>8</v>
      </c>
    </row>
    <row r="1482" spans="1:6" x14ac:dyDescent="0.2">
      <c r="A1482">
        <v>2019</v>
      </c>
      <c r="B1482" t="s">
        <v>6</v>
      </c>
      <c r="C1482" t="s">
        <v>50</v>
      </c>
      <c r="D1482">
        <v>1034</v>
      </c>
      <c r="E1482">
        <v>65120</v>
      </c>
      <c r="F1482" t="s">
        <v>10</v>
      </c>
    </row>
    <row r="1483" spans="1:6" x14ac:dyDescent="0.2">
      <c r="A1483">
        <v>2019</v>
      </c>
      <c r="B1483" t="s">
        <v>6</v>
      </c>
      <c r="C1483" t="s">
        <v>51</v>
      </c>
      <c r="D1483">
        <v>551</v>
      </c>
      <c r="E1483">
        <v>43223</v>
      </c>
      <c r="F1483" t="s">
        <v>8</v>
      </c>
    </row>
    <row r="1484" spans="1:6" x14ac:dyDescent="0.2">
      <c r="A1484">
        <v>2019</v>
      </c>
      <c r="B1484" t="s">
        <v>6</v>
      </c>
      <c r="C1484" t="s">
        <v>52</v>
      </c>
      <c r="D1484">
        <v>2061</v>
      </c>
      <c r="E1484">
        <v>50371</v>
      </c>
      <c r="F1484" t="s">
        <v>10</v>
      </c>
    </row>
    <row r="1485" spans="1:6" x14ac:dyDescent="0.2">
      <c r="A1485">
        <v>2019</v>
      </c>
      <c r="B1485" t="s">
        <v>6</v>
      </c>
      <c r="C1485" t="s">
        <v>53</v>
      </c>
      <c r="D1485">
        <v>7493</v>
      </c>
      <c r="E1485">
        <v>38082</v>
      </c>
      <c r="F1485" t="s">
        <v>8</v>
      </c>
    </row>
    <row r="1486" spans="1:6" x14ac:dyDescent="0.2">
      <c r="A1486">
        <v>2019</v>
      </c>
      <c r="B1486" t="s">
        <v>6</v>
      </c>
      <c r="C1486" t="s">
        <v>54</v>
      </c>
      <c r="D1486">
        <v>1221</v>
      </c>
      <c r="E1486">
        <v>82848</v>
      </c>
      <c r="F1486" t="s">
        <v>8</v>
      </c>
    </row>
    <row r="1487" spans="1:6" x14ac:dyDescent="0.2">
      <c r="A1487">
        <v>2019</v>
      </c>
      <c r="B1487" t="s">
        <v>6</v>
      </c>
      <c r="C1487" t="s">
        <v>55</v>
      </c>
      <c r="D1487">
        <v>2865</v>
      </c>
      <c r="E1487">
        <v>43981</v>
      </c>
      <c r="F1487" t="s">
        <v>10</v>
      </c>
    </row>
    <row r="1488" spans="1:6" x14ac:dyDescent="0.2">
      <c r="A1488">
        <v>2019</v>
      </c>
      <c r="B1488" t="s">
        <v>6</v>
      </c>
      <c r="C1488" t="s">
        <v>56</v>
      </c>
      <c r="D1488">
        <v>1442</v>
      </c>
      <c r="E1488">
        <v>87163</v>
      </c>
      <c r="F1488" t="s">
        <v>10</v>
      </c>
    </row>
    <row r="1489" spans="1:6" x14ac:dyDescent="0.2">
      <c r="A1489">
        <v>2019</v>
      </c>
      <c r="B1489" t="s">
        <v>57</v>
      </c>
      <c r="C1489" t="s">
        <v>7</v>
      </c>
      <c r="D1489">
        <v>9645</v>
      </c>
      <c r="E1489">
        <v>58230</v>
      </c>
      <c r="F1489" t="s">
        <v>8</v>
      </c>
    </row>
    <row r="1490" spans="1:6" x14ac:dyDescent="0.2">
      <c r="A1490">
        <v>2019</v>
      </c>
      <c r="B1490" t="s">
        <v>57</v>
      </c>
      <c r="C1490" t="s">
        <v>9</v>
      </c>
      <c r="D1490">
        <v>11368</v>
      </c>
      <c r="E1490">
        <v>59440</v>
      </c>
      <c r="F1490" t="s">
        <v>8</v>
      </c>
    </row>
    <row r="1491" spans="1:6" x14ac:dyDescent="0.2">
      <c r="A1491">
        <v>2019</v>
      </c>
      <c r="B1491" t="s">
        <v>57</v>
      </c>
      <c r="C1491" t="s">
        <v>11</v>
      </c>
      <c r="D1491">
        <v>6817</v>
      </c>
      <c r="E1491">
        <v>53283</v>
      </c>
      <c r="F1491" t="s">
        <v>10</v>
      </c>
    </row>
    <row r="1492" spans="1:6" x14ac:dyDescent="0.2">
      <c r="A1492">
        <v>2019</v>
      </c>
      <c r="B1492" t="s">
        <v>57</v>
      </c>
      <c r="C1492" t="s">
        <v>12</v>
      </c>
      <c r="D1492">
        <v>72972</v>
      </c>
      <c r="E1492">
        <v>73561</v>
      </c>
      <c r="F1492" t="s">
        <v>10</v>
      </c>
    </row>
    <row r="1493" spans="1:6" x14ac:dyDescent="0.2">
      <c r="A1493">
        <v>2019</v>
      </c>
      <c r="B1493" t="s">
        <v>57</v>
      </c>
      <c r="C1493" t="s">
        <v>13</v>
      </c>
      <c r="D1493">
        <v>19243</v>
      </c>
      <c r="E1493">
        <v>65444</v>
      </c>
      <c r="F1493" t="s">
        <v>10</v>
      </c>
    </row>
    <row r="1494" spans="1:6" x14ac:dyDescent="0.2">
      <c r="A1494">
        <v>2019</v>
      </c>
      <c r="B1494" t="s">
        <v>57</v>
      </c>
      <c r="C1494" t="s">
        <v>14</v>
      </c>
      <c r="D1494">
        <v>9351</v>
      </c>
      <c r="E1494">
        <v>74641</v>
      </c>
      <c r="F1494" t="s">
        <v>10</v>
      </c>
    </row>
    <row r="1495" spans="1:6" x14ac:dyDescent="0.2">
      <c r="A1495">
        <v>2019</v>
      </c>
      <c r="B1495" t="s">
        <v>57</v>
      </c>
      <c r="C1495" t="s">
        <v>15</v>
      </c>
      <c r="D1495">
        <v>2777</v>
      </c>
      <c r="E1495">
        <v>65040</v>
      </c>
      <c r="F1495" t="s">
        <v>10</v>
      </c>
    </row>
    <row r="1496" spans="1:6" x14ac:dyDescent="0.2">
      <c r="A1496">
        <v>2019</v>
      </c>
      <c r="B1496" t="s">
        <v>57</v>
      </c>
      <c r="C1496" t="s">
        <v>16</v>
      </c>
      <c r="D1496">
        <v>67384</v>
      </c>
      <c r="E1496">
        <v>55256</v>
      </c>
      <c r="F1496" t="s">
        <v>8</v>
      </c>
    </row>
    <row r="1497" spans="1:6" x14ac:dyDescent="0.2">
      <c r="A1497">
        <v>2019</v>
      </c>
      <c r="B1497" t="s">
        <v>57</v>
      </c>
      <c r="C1497" t="s">
        <v>17</v>
      </c>
      <c r="D1497">
        <v>20135</v>
      </c>
      <c r="E1497">
        <v>64213</v>
      </c>
      <c r="F1497" t="s">
        <v>8</v>
      </c>
    </row>
    <row r="1498" spans="1:6" x14ac:dyDescent="0.2">
      <c r="A1498">
        <v>2019</v>
      </c>
      <c r="B1498" t="s">
        <v>57</v>
      </c>
      <c r="C1498" t="s">
        <v>18</v>
      </c>
      <c r="D1498">
        <v>7660</v>
      </c>
      <c r="E1498">
        <v>48865</v>
      </c>
      <c r="F1498" t="s">
        <v>10</v>
      </c>
    </row>
    <row r="1499" spans="1:6" x14ac:dyDescent="0.2">
      <c r="A1499">
        <v>2019</v>
      </c>
      <c r="B1499" t="s">
        <v>57</v>
      </c>
      <c r="C1499" t="s">
        <v>19</v>
      </c>
      <c r="D1499">
        <v>31422</v>
      </c>
      <c r="E1499">
        <v>76893</v>
      </c>
      <c r="F1499" t="s">
        <v>8</v>
      </c>
    </row>
    <row r="1500" spans="1:6" x14ac:dyDescent="0.2">
      <c r="A1500">
        <v>2019</v>
      </c>
      <c r="B1500" t="s">
        <v>57</v>
      </c>
      <c r="C1500" t="s">
        <v>20</v>
      </c>
      <c r="D1500">
        <v>14839</v>
      </c>
      <c r="E1500">
        <v>63099</v>
      </c>
      <c r="F1500" t="s">
        <v>8</v>
      </c>
    </row>
    <row r="1501" spans="1:6" x14ac:dyDescent="0.2">
      <c r="A1501">
        <v>2019</v>
      </c>
      <c r="B1501" t="s">
        <v>57</v>
      </c>
      <c r="C1501" t="s">
        <v>21</v>
      </c>
      <c r="D1501">
        <v>9417</v>
      </c>
      <c r="E1501">
        <v>61415</v>
      </c>
      <c r="F1501" t="s">
        <v>10</v>
      </c>
    </row>
    <row r="1502" spans="1:6" x14ac:dyDescent="0.2">
      <c r="A1502">
        <v>2019</v>
      </c>
      <c r="B1502" t="s">
        <v>57</v>
      </c>
      <c r="C1502" t="s">
        <v>22</v>
      </c>
      <c r="D1502">
        <v>7584</v>
      </c>
      <c r="E1502">
        <v>58807</v>
      </c>
      <c r="F1502" t="s">
        <v>10</v>
      </c>
    </row>
    <row r="1503" spans="1:6" x14ac:dyDescent="0.2">
      <c r="A1503">
        <v>2019</v>
      </c>
      <c r="B1503" t="s">
        <v>57</v>
      </c>
      <c r="C1503" t="s">
        <v>23</v>
      </c>
      <c r="D1503">
        <v>9339</v>
      </c>
      <c r="E1503">
        <v>59194</v>
      </c>
      <c r="F1503" t="s">
        <v>8</v>
      </c>
    </row>
    <row r="1504" spans="1:6" x14ac:dyDescent="0.2">
      <c r="A1504">
        <v>2019</v>
      </c>
      <c r="B1504" t="s">
        <v>57</v>
      </c>
      <c r="C1504" t="s">
        <v>24</v>
      </c>
      <c r="D1504">
        <v>10825</v>
      </c>
      <c r="E1504">
        <v>67781</v>
      </c>
      <c r="F1504" t="s">
        <v>8</v>
      </c>
    </row>
    <row r="1505" spans="1:6" x14ac:dyDescent="0.2">
      <c r="A1505">
        <v>2019</v>
      </c>
      <c r="B1505" t="s">
        <v>57</v>
      </c>
      <c r="C1505" t="s">
        <v>25</v>
      </c>
      <c r="D1505">
        <v>5502</v>
      </c>
      <c r="E1505">
        <v>53930</v>
      </c>
      <c r="F1505" t="s">
        <v>10</v>
      </c>
    </row>
    <row r="1506" spans="1:6" x14ac:dyDescent="0.2">
      <c r="A1506">
        <v>2019</v>
      </c>
      <c r="B1506" t="s">
        <v>57</v>
      </c>
      <c r="C1506" t="s">
        <v>26</v>
      </c>
      <c r="D1506">
        <v>16463</v>
      </c>
      <c r="E1506">
        <v>71027</v>
      </c>
      <c r="F1506" t="s">
        <v>8</v>
      </c>
    </row>
    <row r="1507" spans="1:6" x14ac:dyDescent="0.2">
      <c r="A1507">
        <v>2019</v>
      </c>
      <c r="B1507" t="s">
        <v>57</v>
      </c>
      <c r="C1507" t="s">
        <v>27</v>
      </c>
      <c r="D1507">
        <v>21055</v>
      </c>
      <c r="E1507">
        <v>81405</v>
      </c>
      <c r="F1507" t="s">
        <v>10</v>
      </c>
    </row>
    <row r="1508" spans="1:6" x14ac:dyDescent="0.2">
      <c r="A1508">
        <v>2019</v>
      </c>
      <c r="B1508" t="s">
        <v>57</v>
      </c>
      <c r="C1508" t="s">
        <v>28</v>
      </c>
      <c r="D1508">
        <v>19544</v>
      </c>
      <c r="E1508">
        <v>67511</v>
      </c>
      <c r="F1508" t="s">
        <v>8</v>
      </c>
    </row>
    <row r="1509" spans="1:6" x14ac:dyDescent="0.2">
      <c r="A1509">
        <v>2019</v>
      </c>
      <c r="B1509" t="s">
        <v>57</v>
      </c>
      <c r="C1509" t="s">
        <v>29</v>
      </c>
      <c r="D1509">
        <v>15746</v>
      </c>
      <c r="E1509">
        <v>71464</v>
      </c>
      <c r="F1509" t="s">
        <v>8</v>
      </c>
    </row>
    <row r="1510" spans="1:6" x14ac:dyDescent="0.2">
      <c r="A1510">
        <v>2019</v>
      </c>
      <c r="B1510" t="s">
        <v>57</v>
      </c>
      <c r="C1510" t="s">
        <v>30</v>
      </c>
      <c r="D1510">
        <v>5670</v>
      </c>
      <c r="E1510">
        <v>54782</v>
      </c>
      <c r="F1510" t="s">
        <v>10</v>
      </c>
    </row>
    <row r="1511" spans="1:6" x14ac:dyDescent="0.2">
      <c r="A1511">
        <v>2019</v>
      </c>
      <c r="B1511" t="s">
        <v>57</v>
      </c>
      <c r="C1511" t="s">
        <v>31</v>
      </c>
      <c r="D1511">
        <v>15141</v>
      </c>
      <c r="E1511">
        <v>63823</v>
      </c>
      <c r="F1511" t="s">
        <v>10</v>
      </c>
    </row>
    <row r="1512" spans="1:6" x14ac:dyDescent="0.2">
      <c r="A1512">
        <v>2019</v>
      </c>
      <c r="B1512" t="s">
        <v>57</v>
      </c>
      <c r="C1512" t="s">
        <v>32</v>
      </c>
      <c r="D1512">
        <v>6287</v>
      </c>
      <c r="E1512">
        <v>56369</v>
      </c>
      <c r="F1512" t="s">
        <v>8</v>
      </c>
    </row>
    <row r="1513" spans="1:6" x14ac:dyDescent="0.2">
      <c r="A1513">
        <v>2019</v>
      </c>
      <c r="B1513" t="s">
        <v>57</v>
      </c>
      <c r="C1513" t="s">
        <v>33</v>
      </c>
      <c r="D1513">
        <v>7053</v>
      </c>
      <c r="E1513">
        <v>55634</v>
      </c>
      <c r="F1513" t="s">
        <v>8</v>
      </c>
    </row>
    <row r="1514" spans="1:6" x14ac:dyDescent="0.2">
      <c r="A1514">
        <v>2019</v>
      </c>
      <c r="B1514" t="s">
        <v>57</v>
      </c>
      <c r="C1514" t="s">
        <v>34</v>
      </c>
      <c r="D1514">
        <v>5859</v>
      </c>
      <c r="E1514">
        <v>64071</v>
      </c>
      <c r="F1514" t="s">
        <v>10</v>
      </c>
    </row>
    <row r="1515" spans="1:6" x14ac:dyDescent="0.2">
      <c r="A1515">
        <v>2019</v>
      </c>
      <c r="B1515" t="s">
        <v>57</v>
      </c>
      <c r="C1515" t="s">
        <v>35</v>
      </c>
      <c r="D1515">
        <v>4363</v>
      </c>
      <c r="E1515">
        <v>67497</v>
      </c>
      <c r="F1515" t="s">
        <v>10</v>
      </c>
    </row>
    <row r="1516" spans="1:6" x14ac:dyDescent="0.2">
      <c r="A1516">
        <v>2019</v>
      </c>
      <c r="B1516" t="s">
        <v>57</v>
      </c>
      <c r="C1516" t="s">
        <v>36</v>
      </c>
      <c r="D1516">
        <v>21672</v>
      </c>
      <c r="E1516">
        <v>77145</v>
      </c>
      <c r="F1516" t="s">
        <v>10</v>
      </c>
    </row>
    <row r="1517" spans="1:6" x14ac:dyDescent="0.2">
      <c r="A1517">
        <v>2019</v>
      </c>
      <c r="B1517" t="s">
        <v>57</v>
      </c>
      <c r="C1517" t="s">
        <v>37</v>
      </c>
      <c r="D1517">
        <v>5141</v>
      </c>
      <c r="E1517">
        <v>52369</v>
      </c>
      <c r="F1517" t="s">
        <v>10</v>
      </c>
    </row>
    <row r="1518" spans="1:6" x14ac:dyDescent="0.2">
      <c r="A1518">
        <v>2019</v>
      </c>
      <c r="B1518" t="s">
        <v>57</v>
      </c>
      <c r="C1518" t="s">
        <v>38</v>
      </c>
      <c r="D1518">
        <v>50064</v>
      </c>
      <c r="E1518">
        <v>77408</v>
      </c>
      <c r="F1518" t="s">
        <v>10</v>
      </c>
    </row>
    <row r="1519" spans="1:6" x14ac:dyDescent="0.2">
      <c r="A1519">
        <v>2019</v>
      </c>
      <c r="B1519" t="s">
        <v>57</v>
      </c>
      <c r="C1519" t="s">
        <v>39</v>
      </c>
      <c r="D1519">
        <v>26057</v>
      </c>
      <c r="E1519">
        <v>58372</v>
      </c>
      <c r="F1519" t="s">
        <v>8</v>
      </c>
    </row>
    <row r="1520" spans="1:6" x14ac:dyDescent="0.2">
      <c r="A1520">
        <v>2019</v>
      </c>
      <c r="B1520" t="s">
        <v>57</v>
      </c>
      <c r="C1520" t="s">
        <v>40</v>
      </c>
      <c r="D1520">
        <v>4035</v>
      </c>
      <c r="E1520">
        <v>69029</v>
      </c>
      <c r="F1520" t="s">
        <v>8</v>
      </c>
    </row>
    <row r="1521" spans="1:6" x14ac:dyDescent="0.2">
      <c r="A1521">
        <v>2019</v>
      </c>
      <c r="B1521" t="s">
        <v>57</v>
      </c>
      <c r="C1521" t="s">
        <v>41</v>
      </c>
      <c r="D1521">
        <v>23022</v>
      </c>
      <c r="E1521">
        <v>66831</v>
      </c>
      <c r="F1521" t="s">
        <v>10</v>
      </c>
    </row>
    <row r="1522" spans="1:6" x14ac:dyDescent="0.2">
      <c r="A1522">
        <v>2019</v>
      </c>
      <c r="B1522" t="s">
        <v>57</v>
      </c>
      <c r="C1522" t="s">
        <v>42</v>
      </c>
      <c r="D1522">
        <v>9823</v>
      </c>
      <c r="E1522">
        <v>56585</v>
      </c>
      <c r="F1522" t="s">
        <v>8</v>
      </c>
    </row>
    <row r="1523" spans="1:6" x14ac:dyDescent="0.2">
      <c r="A1523">
        <v>2019</v>
      </c>
      <c r="B1523" t="s">
        <v>57</v>
      </c>
      <c r="C1523" t="s">
        <v>43</v>
      </c>
      <c r="D1523">
        <v>13468</v>
      </c>
      <c r="E1523">
        <v>63987</v>
      </c>
      <c r="F1523" t="s">
        <v>8</v>
      </c>
    </row>
    <row r="1524" spans="1:6" x14ac:dyDescent="0.2">
      <c r="A1524">
        <v>2019</v>
      </c>
      <c r="B1524" t="s">
        <v>57</v>
      </c>
      <c r="C1524" t="s">
        <v>44</v>
      </c>
      <c r="D1524">
        <v>28397</v>
      </c>
      <c r="E1524">
        <v>70769</v>
      </c>
      <c r="F1524" t="s">
        <v>10</v>
      </c>
    </row>
    <row r="1525" spans="1:6" x14ac:dyDescent="0.2">
      <c r="A1525">
        <v>2019</v>
      </c>
      <c r="B1525" t="s">
        <v>57</v>
      </c>
      <c r="C1525" t="s">
        <v>46</v>
      </c>
      <c r="D1525">
        <v>11635</v>
      </c>
      <c r="E1525">
        <v>59542</v>
      </c>
      <c r="F1525" t="s">
        <v>10</v>
      </c>
    </row>
    <row r="1526" spans="1:6" x14ac:dyDescent="0.2">
      <c r="A1526">
        <v>2019</v>
      </c>
      <c r="B1526" t="s">
        <v>57</v>
      </c>
      <c r="C1526" t="s">
        <v>47</v>
      </c>
      <c r="D1526">
        <v>3883</v>
      </c>
      <c r="E1526">
        <v>53385</v>
      </c>
      <c r="F1526" t="s">
        <v>8</v>
      </c>
    </row>
    <row r="1527" spans="1:6" x14ac:dyDescent="0.2">
      <c r="A1527">
        <v>2019</v>
      </c>
      <c r="B1527" t="s">
        <v>57</v>
      </c>
      <c r="C1527" t="s">
        <v>48</v>
      </c>
      <c r="D1527">
        <v>11745</v>
      </c>
      <c r="E1527">
        <v>62642</v>
      </c>
      <c r="F1527" t="s">
        <v>8</v>
      </c>
    </row>
    <row r="1528" spans="1:6" x14ac:dyDescent="0.2">
      <c r="A1528">
        <v>2019</v>
      </c>
      <c r="B1528" t="s">
        <v>57</v>
      </c>
      <c r="C1528" t="s">
        <v>49</v>
      </c>
      <c r="D1528">
        <v>49310</v>
      </c>
      <c r="E1528">
        <v>69219</v>
      </c>
      <c r="F1528" t="s">
        <v>10</v>
      </c>
    </row>
    <row r="1529" spans="1:6" x14ac:dyDescent="0.2">
      <c r="A1529">
        <v>2019</v>
      </c>
      <c r="B1529" t="s">
        <v>57</v>
      </c>
      <c r="C1529" t="s">
        <v>50</v>
      </c>
      <c r="D1529">
        <v>10886</v>
      </c>
      <c r="E1529">
        <v>55132</v>
      </c>
      <c r="F1529" t="s">
        <v>8</v>
      </c>
    </row>
    <row r="1530" spans="1:6" x14ac:dyDescent="0.2">
      <c r="A1530">
        <v>2019</v>
      </c>
      <c r="B1530" t="s">
        <v>57</v>
      </c>
      <c r="C1530" t="s">
        <v>51</v>
      </c>
      <c r="D1530">
        <v>2865</v>
      </c>
      <c r="E1530">
        <v>56125</v>
      </c>
      <c r="F1530" t="s">
        <v>10</v>
      </c>
    </row>
    <row r="1531" spans="1:6" x14ac:dyDescent="0.2">
      <c r="A1531">
        <v>2019</v>
      </c>
      <c r="B1531" t="s">
        <v>57</v>
      </c>
      <c r="C1531" t="s">
        <v>52</v>
      </c>
      <c r="D1531">
        <v>21256</v>
      </c>
      <c r="E1531">
        <v>62166</v>
      </c>
      <c r="F1531" t="s">
        <v>8</v>
      </c>
    </row>
    <row r="1532" spans="1:6" x14ac:dyDescent="0.2">
      <c r="A1532">
        <v>2019</v>
      </c>
      <c r="B1532" t="s">
        <v>57</v>
      </c>
      <c r="C1532" t="s">
        <v>53</v>
      </c>
      <c r="D1532">
        <v>25279</v>
      </c>
      <c r="E1532">
        <v>67249</v>
      </c>
      <c r="F1532" t="s">
        <v>8</v>
      </c>
    </row>
    <row r="1533" spans="1:6" x14ac:dyDescent="0.2">
      <c r="A1533">
        <v>2019</v>
      </c>
      <c r="B1533" t="s">
        <v>57</v>
      </c>
      <c r="C1533" t="s">
        <v>54</v>
      </c>
      <c r="D1533">
        <v>4402</v>
      </c>
      <c r="E1533">
        <v>63987</v>
      </c>
      <c r="F1533" t="s">
        <v>10</v>
      </c>
    </row>
    <row r="1534" spans="1:6" x14ac:dyDescent="0.2">
      <c r="A1534">
        <v>2019</v>
      </c>
      <c r="B1534" t="s">
        <v>57</v>
      </c>
      <c r="C1534" t="s">
        <v>55</v>
      </c>
      <c r="D1534">
        <v>14158</v>
      </c>
      <c r="E1534">
        <v>66136</v>
      </c>
      <c r="F1534" t="s">
        <v>10</v>
      </c>
    </row>
    <row r="1535" spans="1:6" x14ac:dyDescent="0.2">
      <c r="A1535">
        <v>2019</v>
      </c>
      <c r="B1535" t="s">
        <v>57</v>
      </c>
      <c r="C1535" t="s">
        <v>56</v>
      </c>
      <c r="D1535">
        <v>3427</v>
      </c>
      <c r="E1535">
        <v>56877</v>
      </c>
      <c r="F1535" t="s">
        <v>8</v>
      </c>
    </row>
    <row r="1536" spans="1:6" x14ac:dyDescent="0.2">
      <c r="A1536">
        <v>2019</v>
      </c>
      <c r="B1536" t="s">
        <v>58</v>
      </c>
      <c r="C1536" t="s">
        <v>7</v>
      </c>
      <c r="D1536">
        <v>5447</v>
      </c>
      <c r="E1536">
        <v>61197</v>
      </c>
      <c r="F1536" t="s">
        <v>8</v>
      </c>
    </row>
    <row r="1537" spans="1:6" x14ac:dyDescent="0.2">
      <c r="A1537">
        <v>2019</v>
      </c>
      <c r="B1537" t="s">
        <v>58</v>
      </c>
      <c r="C1537" t="s">
        <v>9</v>
      </c>
      <c r="D1537">
        <v>4657</v>
      </c>
      <c r="E1537">
        <v>79528</v>
      </c>
      <c r="F1537" t="s">
        <v>10</v>
      </c>
    </row>
    <row r="1538" spans="1:6" x14ac:dyDescent="0.2">
      <c r="A1538">
        <v>2019</v>
      </c>
      <c r="B1538" t="s">
        <v>58</v>
      </c>
      <c r="C1538" t="s">
        <v>11</v>
      </c>
      <c r="D1538">
        <v>2928</v>
      </c>
      <c r="E1538">
        <v>52766</v>
      </c>
      <c r="F1538" t="s">
        <v>10</v>
      </c>
    </row>
    <row r="1539" spans="1:6" x14ac:dyDescent="0.2">
      <c r="A1539">
        <v>2019</v>
      </c>
      <c r="B1539" t="s">
        <v>58</v>
      </c>
      <c r="C1539" t="s">
        <v>12</v>
      </c>
      <c r="D1539">
        <v>42215</v>
      </c>
      <c r="E1539">
        <v>98246</v>
      </c>
      <c r="F1539" t="s">
        <v>10</v>
      </c>
    </row>
    <row r="1540" spans="1:6" x14ac:dyDescent="0.2">
      <c r="A1540">
        <v>2019</v>
      </c>
      <c r="B1540" t="s">
        <v>58</v>
      </c>
      <c r="C1540" t="s">
        <v>13</v>
      </c>
      <c r="D1540">
        <v>5750</v>
      </c>
      <c r="E1540">
        <v>75446</v>
      </c>
      <c r="F1540" t="s">
        <v>10</v>
      </c>
    </row>
    <row r="1541" spans="1:6" x14ac:dyDescent="0.2">
      <c r="A1541">
        <v>2019</v>
      </c>
      <c r="B1541" t="s">
        <v>58</v>
      </c>
      <c r="C1541" t="s">
        <v>14</v>
      </c>
      <c r="D1541">
        <v>4460</v>
      </c>
      <c r="E1541">
        <v>87864</v>
      </c>
      <c r="F1541" t="s">
        <v>10</v>
      </c>
    </row>
    <row r="1542" spans="1:6" x14ac:dyDescent="0.2">
      <c r="A1542">
        <v>2019</v>
      </c>
      <c r="B1542" t="s">
        <v>58</v>
      </c>
      <c r="C1542" t="s">
        <v>15</v>
      </c>
      <c r="D1542">
        <v>688</v>
      </c>
      <c r="E1542">
        <v>68417</v>
      </c>
      <c r="F1542" t="s">
        <v>8</v>
      </c>
    </row>
    <row r="1543" spans="1:6" x14ac:dyDescent="0.2">
      <c r="A1543">
        <v>2019</v>
      </c>
      <c r="B1543" t="s">
        <v>58</v>
      </c>
      <c r="C1543" t="s">
        <v>16</v>
      </c>
      <c r="D1543">
        <v>20513</v>
      </c>
      <c r="E1543">
        <v>65389</v>
      </c>
      <c r="F1543" t="s">
        <v>8</v>
      </c>
    </row>
    <row r="1544" spans="1:6" x14ac:dyDescent="0.2">
      <c r="A1544">
        <v>2019</v>
      </c>
      <c r="B1544" t="s">
        <v>58</v>
      </c>
      <c r="C1544" t="s">
        <v>17</v>
      </c>
      <c r="D1544">
        <v>9745</v>
      </c>
      <c r="E1544">
        <v>63889</v>
      </c>
      <c r="F1544" t="s">
        <v>10</v>
      </c>
    </row>
    <row r="1545" spans="1:6" x14ac:dyDescent="0.2">
      <c r="A1545">
        <v>2019</v>
      </c>
      <c r="B1545" t="s">
        <v>58</v>
      </c>
      <c r="C1545" t="s">
        <v>18</v>
      </c>
      <c r="D1545">
        <v>2750</v>
      </c>
      <c r="E1545">
        <v>67543</v>
      </c>
      <c r="F1545" t="s">
        <v>8</v>
      </c>
    </row>
    <row r="1546" spans="1:6" x14ac:dyDescent="0.2">
      <c r="A1546">
        <v>2019</v>
      </c>
      <c r="B1546" t="s">
        <v>58</v>
      </c>
      <c r="C1546" t="s">
        <v>19</v>
      </c>
      <c r="D1546">
        <v>17979</v>
      </c>
      <c r="E1546">
        <v>76174</v>
      </c>
      <c r="F1546" t="s">
        <v>8</v>
      </c>
    </row>
    <row r="1547" spans="1:6" x14ac:dyDescent="0.2">
      <c r="A1547">
        <v>2019</v>
      </c>
      <c r="B1547" t="s">
        <v>58</v>
      </c>
      <c r="C1547" t="s">
        <v>20</v>
      </c>
      <c r="D1547">
        <v>8554</v>
      </c>
      <c r="E1547">
        <v>67118</v>
      </c>
      <c r="F1547" t="s">
        <v>10</v>
      </c>
    </row>
    <row r="1548" spans="1:6" x14ac:dyDescent="0.2">
      <c r="A1548">
        <v>2019</v>
      </c>
      <c r="B1548" t="s">
        <v>58</v>
      </c>
      <c r="C1548" t="s">
        <v>21</v>
      </c>
      <c r="D1548">
        <v>4125</v>
      </c>
      <c r="E1548">
        <v>64617</v>
      </c>
      <c r="F1548" t="s">
        <v>10</v>
      </c>
    </row>
    <row r="1549" spans="1:6" x14ac:dyDescent="0.2">
      <c r="A1549">
        <v>2019</v>
      </c>
      <c r="B1549" t="s">
        <v>58</v>
      </c>
      <c r="C1549" t="s">
        <v>22</v>
      </c>
      <c r="D1549">
        <v>3164</v>
      </c>
      <c r="E1549">
        <v>63532</v>
      </c>
      <c r="F1549" t="s">
        <v>8</v>
      </c>
    </row>
    <row r="1550" spans="1:6" x14ac:dyDescent="0.2">
      <c r="A1550">
        <v>2019</v>
      </c>
      <c r="B1550" t="s">
        <v>58</v>
      </c>
      <c r="C1550" t="s">
        <v>23</v>
      </c>
      <c r="D1550">
        <v>4368</v>
      </c>
      <c r="E1550">
        <v>64143</v>
      </c>
      <c r="F1550" t="s">
        <v>8</v>
      </c>
    </row>
    <row r="1551" spans="1:6" x14ac:dyDescent="0.2">
      <c r="A1551">
        <v>2019</v>
      </c>
      <c r="B1551" t="s">
        <v>58</v>
      </c>
      <c r="C1551" t="s">
        <v>24</v>
      </c>
      <c r="D1551">
        <v>4464</v>
      </c>
      <c r="E1551">
        <v>78604</v>
      </c>
      <c r="F1551" t="s">
        <v>10</v>
      </c>
    </row>
    <row r="1552" spans="1:6" x14ac:dyDescent="0.2">
      <c r="A1552">
        <v>2019</v>
      </c>
      <c r="B1552" t="s">
        <v>58</v>
      </c>
      <c r="C1552" t="s">
        <v>25</v>
      </c>
      <c r="D1552">
        <v>1877</v>
      </c>
      <c r="E1552">
        <v>61458</v>
      </c>
      <c r="F1552" t="s">
        <v>8</v>
      </c>
    </row>
    <row r="1553" spans="1:6" x14ac:dyDescent="0.2">
      <c r="A1553">
        <v>2019</v>
      </c>
      <c r="B1553" t="s">
        <v>58</v>
      </c>
      <c r="C1553" t="s">
        <v>26</v>
      </c>
      <c r="D1553">
        <v>3901</v>
      </c>
      <c r="E1553">
        <v>83289</v>
      </c>
      <c r="F1553" t="s">
        <v>10</v>
      </c>
    </row>
    <row r="1554" spans="1:6" x14ac:dyDescent="0.2">
      <c r="A1554">
        <v>2019</v>
      </c>
      <c r="B1554" t="s">
        <v>58</v>
      </c>
      <c r="C1554" t="s">
        <v>27</v>
      </c>
      <c r="D1554">
        <v>6850</v>
      </c>
      <c r="E1554">
        <v>94132</v>
      </c>
      <c r="F1554" t="s">
        <v>8</v>
      </c>
    </row>
    <row r="1555" spans="1:6" x14ac:dyDescent="0.2">
      <c r="A1555">
        <v>2019</v>
      </c>
      <c r="B1555" t="s">
        <v>58</v>
      </c>
      <c r="C1555" t="s">
        <v>28</v>
      </c>
      <c r="D1555">
        <v>15721</v>
      </c>
      <c r="E1555">
        <v>72395</v>
      </c>
      <c r="F1555" t="s">
        <v>8</v>
      </c>
    </row>
    <row r="1556" spans="1:6" x14ac:dyDescent="0.2">
      <c r="A1556">
        <v>2019</v>
      </c>
      <c r="B1556" t="s">
        <v>58</v>
      </c>
      <c r="C1556" t="s">
        <v>29</v>
      </c>
      <c r="D1556">
        <v>8369</v>
      </c>
      <c r="E1556">
        <v>71734</v>
      </c>
      <c r="F1556" t="s">
        <v>10</v>
      </c>
    </row>
    <row r="1557" spans="1:6" x14ac:dyDescent="0.2">
      <c r="A1557">
        <v>2019</v>
      </c>
      <c r="B1557" t="s">
        <v>58</v>
      </c>
      <c r="C1557" t="s">
        <v>30</v>
      </c>
      <c r="D1557">
        <v>2441</v>
      </c>
      <c r="E1557">
        <v>54199</v>
      </c>
      <c r="F1557" t="s">
        <v>10</v>
      </c>
    </row>
    <row r="1558" spans="1:6" x14ac:dyDescent="0.2">
      <c r="A1558">
        <v>2019</v>
      </c>
      <c r="B1558" t="s">
        <v>58</v>
      </c>
      <c r="C1558" t="s">
        <v>31</v>
      </c>
      <c r="D1558">
        <v>6636</v>
      </c>
      <c r="E1558">
        <v>63139</v>
      </c>
      <c r="F1558" t="s">
        <v>8</v>
      </c>
    </row>
    <row r="1559" spans="1:6" x14ac:dyDescent="0.2">
      <c r="A1559">
        <v>2019</v>
      </c>
      <c r="B1559" t="s">
        <v>58</v>
      </c>
      <c r="C1559" t="s">
        <v>32</v>
      </c>
      <c r="D1559">
        <v>1572</v>
      </c>
      <c r="E1559">
        <v>54758</v>
      </c>
      <c r="F1559" t="s">
        <v>8</v>
      </c>
    </row>
    <row r="1560" spans="1:6" x14ac:dyDescent="0.2">
      <c r="A1560">
        <v>2019</v>
      </c>
      <c r="B1560" t="s">
        <v>58</v>
      </c>
      <c r="C1560" t="s">
        <v>33</v>
      </c>
      <c r="D1560">
        <v>1977</v>
      </c>
      <c r="E1560">
        <v>55568</v>
      </c>
      <c r="F1560" t="s">
        <v>10</v>
      </c>
    </row>
    <row r="1561" spans="1:6" x14ac:dyDescent="0.2">
      <c r="A1561">
        <v>2019</v>
      </c>
      <c r="B1561" t="s">
        <v>58</v>
      </c>
      <c r="C1561" t="s">
        <v>34</v>
      </c>
      <c r="D1561">
        <v>2043</v>
      </c>
      <c r="E1561">
        <v>62486</v>
      </c>
      <c r="F1561" t="s">
        <v>10</v>
      </c>
    </row>
    <row r="1562" spans="1:6" x14ac:dyDescent="0.2">
      <c r="A1562">
        <v>2019</v>
      </c>
      <c r="B1562" t="s">
        <v>58</v>
      </c>
      <c r="C1562" t="s">
        <v>35</v>
      </c>
      <c r="D1562">
        <v>2011</v>
      </c>
      <c r="E1562">
        <v>76482</v>
      </c>
      <c r="F1562" t="s">
        <v>10</v>
      </c>
    </row>
    <row r="1563" spans="1:6" x14ac:dyDescent="0.2">
      <c r="A1563">
        <v>2019</v>
      </c>
      <c r="B1563" t="s">
        <v>58</v>
      </c>
      <c r="C1563" t="s">
        <v>36</v>
      </c>
      <c r="D1563">
        <v>8962</v>
      </c>
      <c r="E1563">
        <v>84813</v>
      </c>
      <c r="F1563" t="s">
        <v>10</v>
      </c>
    </row>
    <row r="1564" spans="1:6" x14ac:dyDescent="0.2">
      <c r="A1564">
        <v>2019</v>
      </c>
      <c r="B1564" t="s">
        <v>58</v>
      </c>
      <c r="C1564" t="s">
        <v>37</v>
      </c>
      <c r="D1564">
        <v>1724</v>
      </c>
      <c r="E1564">
        <v>59328</v>
      </c>
      <c r="F1564" t="s">
        <v>10</v>
      </c>
    </row>
    <row r="1565" spans="1:6" x14ac:dyDescent="0.2">
      <c r="A1565">
        <v>2019</v>
      </c>
      <c r="B1565" t="s">
        <v>58</v>
      </c>
      <c r="C1565" t="s">
        <v>38</v>
      </c>
      <c r="D1565">
        <v>17319</v>
      </c>
      <c r="E1565">
        <v>71899</v>
      </c>
      <c r="F1565" t="s">
        <v>8</v>
      </c>
    </row>
    <row r="1566" spans="1:6" x14ac:dyDescent="0.2">
      <c r="A1566">
        <v>2019</v>
      </c>
      <c r="B1566" t="s">
        <v>58</v>
      </c>
      <c r="C1566" t="s">
        <v>39</v>
      </c>
      <c r="D1566">
        <v>10287</v>
      </c>
      <c r="E1566">
        <v>64368</v>
      </c>
      <c r="F1566" t="s">
        <v>8</v>
      </c>
    </row>
    <row r="1567" spans="1:6" x14ac:dyDescent="0.2">
      <c r="A1567">
        <v>2019</v>
      </c>
      <c r="B1567" t="s">
        <v>58</v>
      </c>
      <c r="C1567" t="s">
        <v>40</v>
      </c>
      <c r="D1567">
        <v>810</v>
      </c>
      <c r="E1567">
        <v>58594</v>
      </c>
      <c r="F1567" t="s">
        <v>10</v>
      </c>
    </row>
    <row r="1568" spans="1:6" x14ac:dyDescent="0.2">
      <c r="A1568">
        <v>2019</v>
      </c>
      <c r="B1568" t="s">
        <v>58</v>
      </c>
      <c r="C1568" t="s">
        <v>41</v>
      </c>
      <c r="D1568">
        <v>15430</v>
      </c>
      <c r="E1568">
        <v>66002</v>
      </c>
      <c r="F1568" t="s">
        <v>8</v>
      </c>
    </row>
    <row r="1569" spans="1:6" x14ac:dyDescent="0.2">
      <c r="A1569">
        <v>2019</v>
      </c>
      <c r="B1569" t="s">
        <v>58</v>
      </c>
      <c r="C1569" t="s">
        <v>42</v>
      </c>
      <c r="D1569">
        <v>4230</v>
      </c>
      <c r="E1569">
        <v>61496</v>
      </c>
      <c r="F1569" t="s">
        <v>8</v>
      </c>
    </row>
    <row r="1570" spans="1:6" x14ac:dyDescent="0.2">
      <c r="A1570">
        <v>2019</v>
      </c>
      <c r="B1570" t="s">
        <v>58</v>
      </c>
      <c r="C1570" t="s">
        <v>43</v>
      </c>
      <c r="D1570">
        <v>6175</v>
      </c>
      <c r="E1570">
        <v>74161</v>
      </c>
      <c r="F1570" t="s">
        <v>10</v>
      </c>
    </row>
    <row r="1571" spans="1:6" x14ac:dyDescent="0.2">
      <c r="A1571">
        <v>2019</v>
      </c>
      <c r="B1571" t="s">
        <v>58</v>
      </c>
      <c r="C1571" t="s">
        <v>44</v>
      </c>
      <c r="D1571">
        <v>14414</v>
      </c>
      <c r="E1571">
        <v>67111</v>
      </c>
      <c r="F1571" t="s">
        <v>10</v>
      </c>
    </row>
    <row r="1572" spans="1:6" x14ac:dyDescent="0.2">
      <c r="A1572">
        <v>2019</v>
      </c>
      <c r="B1572" t="s">
        <v>58</v>
      </c>
      <c r="C1572" t="s">
        <v>45</v>
      </c>
      <c r="D1572">
        <v>1567</v>
      </c>
      <c r="E1572">
        <v>63616</v>
      </c>
      <c r="F1572" t="s">
        <v>8</v>
      </c>
    </row>
    <row r="1573" spans="1:6" x14ac:dyDescent="0.2">
      <c r="A1573">
        <v>2019</v>
      </c>
      <c r="B1573" t="s">
        <v>58</v>
      </c>
      <c r="C1573" t="s">
        <v>46</v>
      </c>
      <c r="D1573">
        <v>5906</v>
      </c>
      <c r="E1573">
        <v>64927</v>
      </c>
      <c r="F1573" t="s">
        <v>8</v>
      </c>
    </row>
    <row r="1574" spans="1:6" x14ac:dyDescent="0.2">
      <c r="A1574">
        <v>2019</v>
      </c>
      <c r="B1574" t="s">
        <v>58</v>
      </c>
      <c r="C1574" t="s">
        <v>47</v>
      </c>
      <c r="D1574">
        <v>1091</v>
      </c>
      <c r="E1574">
        <v>53877</v>
      </c>
      <c r="F1574" t="s">
        <v>10</v>
      </c>
    </row>
    <row r="1575" spans="1:6" x14ac:dyDescent="0.2">
      <c r="A1575">
        <v>2019</v>
      </c>
      <c r="B1575" t="s">
        <v>58</v>
      </c>
      <c r="C1575" t="s">
        <v>48</v>
      </c>
      <c r="D1575">
        <v>6835</v>
      </c>
      <c r="E1575">
        <v>65526</v>
      </c>
      <c r="F1575" t="s">
        <v>8</v>
      </c>
    </row>
    <row r="1576" spans="1:6" x14ac:dyDescent="0.2">
      <c r="A1576">
        <v>2019</v>
      </c>
      <c r="B1576" t="s">
        <v>58</v>
      </c>
      <c r="C1576" t="s">
        <v>49</v>
      </c>
      <c r="D1576">
        <v>24275</v>
      </c>
      <c r="E1576">
        <v>81813</v>
      </c>
      <c r="F1576" t="s">
        <v>10</v>
      </c>
    </row>
    <row r="1577" spans="1:6" x14ac:dyDescent="0.2">
      <c r="A1577">
        <v>2019</v>
      </c>
      <c r="B1577" t="s">
        <v>58</v>
      </c>
      <c r="C1577" t="s">
        <v>50</v>
      </c>
      <c r="D1577">
        <v>4248</v>
      </c>
      <c r="E1577">
        <v>62723</v>
      </c>
      <c r="F1577" t="s">
        <v>8</v>
      </c>
    </row>
    <row r="1578" spans="1:6" x14ac:dyDescent="0.2">
      <c r="A1578">
        <v>2019</v>
      </c>
      <c r="B1578" t="s">
        <v>58</v>
      </c>
      <c r="C1578" t="s">
        <v>51</v>
      </c>
      <c r="D1578">
        <v>1105</v>
      </c>
      <c r="E1578">
        <v>64004</v>
      </c>
      <c r="F1578" t="s">
        <v>8</v>
      </c>
    </row>
    <row r="1579" spans="1:6" x14ac:dyDescent="0.2">
      <c r="A1579">
        <v>2019</v>
      </c>
      <c r="B1579" t="s">
        <v>58</v>
      </c>
      <c r="C1579" t="s">
        <v>52</v>
      </c>
      <c r="D1579">
        <v>6475</v>
      </c>
      <c r="E1579">
        <v>63894</v>
      </c>
      <c r="F1579" t="s">
        <v>10</v>
      </c>
    </row>
    <row r="1580" spans="1:6" x14ac:dyDescent="0.2">
      <c r="A1580">
        <v>2019</v>
      </c>
      <c r="B1580" t="s">
        <v>58</v>
      </c>
      <c r="C1580" t="s">
        <v>53</v>
      </c>
      <c r="D1580">
        <v>7671</v>
      </c>
      <c r="E1580">
        <v>82290</v>
      </c>
      <c r="F1580" t="s">
        <v>10</v>
      </c>
    </row>
    <row r="1581" spans="1:6" x14ac:dyDescent="0.2">
      <c r="A1581">
        <v>2019</v>
      </c>
      <c r="B1581" t="s">
        <v>58</v>
      </c>
      <c r="C1581" t="s">
        <v>54</v>
      </c>
      <c r="D1581">
        <v>1272</v>
      </c>
      <c r="E1581">
        <v>64624</v>
      </c>
      <c r="F1581" t="s">
        <v>8</v>
      </c>
    </row>
    <row r="1582" spans="1:6" x14ac:dyDescent="0.2">
      <c r="A1582">
        <v>2019</v>
      </c>
      <c r="B1582" t="s">
        <v>58</v>
      </c>
      <c r="C1582" t="s">
        <v>55</v>
      </c>
      <c r="D1582">
        <v>9356</v>
      </c>
      <c r="E1582">
        <v>63001</v>
      </c>
      <c r="F1582" t="s">
        <v>8</v>
      </c>
    </row>
    <row r="1583" spans="1:6" x14ac:dyDescent="0.2">
      <c r="A1583">
        <v>2019</v>
      </c>
      <c r="B1583" t="s">
        <v>58</v>
      </c>
      <c r="C1583" t="s">
        <v>56</v>
      </c>
      <c r="D1583">
        <v>598</v>
      </c>
      <c r="E1583">
        <v>71834</v>
      </c>
      <c r="F1583" t="s">
        <v>10</v>
      </c>
    </row>
    <row r="1584" spans="1:6" x14ac:dyDescent="0.2">
      <c r="A1584">
        <v>2019</v>
      </c>
      <c r="B1584" t="s">
        <v>59</v>
      </c>
      <c r="C1584" t="s">
        <v>7</v>
      </c>
      <c r="D1584">
        <v>32410</v>
      </c>
      <c r="E1584">
        <v>46518</v>
      </c>
      <c r="F1584" t="s">
        <v>10</v>
      </c>
    </row>
    <row r="1585" spans="1:6" x14ac:dyDescent="0.2">
      <c r="A1585">
        <v>2019</v>
      </c>
      <c r="B1585" t="s">
        <v>59</v>
      </c>
      <c r="C1585" t="s">
        <v>9</v>
      </c>
      <c r="D1585">
        <v>29489</v>
      </c>
      <c r="E1585">
        <v>51126</v>
      </c>
      <c r="F1585" t="s">
        <v>10</v>
      </c>
    </row>
    <row r="1586" spans="1:6" x14ac:dyDescent="0.2">
      <c r="A1586">
        <v>2019</v>
      </c>
      <c r="B1586" t="s">
        <v>59</v>
      </c>
      <c r="C1586" t="s">
        <v>11</v>
      </c>
      <c r="D1586">
        <v>21486</v>
      </c>
      <c r="E1586">
        <v>46275</v>
      </c>
      <c r="F1586" t="s">
        <v>10</v>
      </c>
    </row>
    <row r="1587" spans="1:6" x14ac:dyDescent="0.2">
      <c r="A1587">
        <v>2019</v>
      </c>
      <c r="B1587" t="s">
        <v>59</v>
      </c>
      <c r="C1587" t="s">
        <v>12</v>
      </c>
      <c r="D1587">
        <v>185826</v>
      </c>
      <c r="E1587">
        <v>57095</v>
      </c>
      <c r="F1587" t="s">
        <v>10</v>
      </c>
    </row>
    <row r="1588" spans="1:6" x14ac:dyDescent="0.2">
      <c r="A1588">
        <v>2019</v>
      </c>
      <c r="B1588" t="s">
        <v>59</v>
      </c>
      <c r="C1588" t="s">
        <v>13</v>
      </c>
      <c r="D1588">
        <v>35715</v>
      </c>
      <c r="E1588">
        <v>54601</v>
      </c>
      <c r="F1588" t="s">
        <v>8</v>
      </c>
    </row>
    <row r="1589" spans="1:6" x14ac:dyDescent="0.2">
      <c r="A1589">
        <v>2019</v>
      </c>
      <c r="B1589" t="s">
        <v>59</v>
      </c>
      <c r="C1589" t="s">
        <v>14</v>
      </c>
      <c r="D1589">
        <v>25027</v>
      </c>
      <c r="E1589">
        <v>56064</v>
      </c>
      <c r="F1589" t="s">
        <v>8</v>
      </c>
    </row>
    <row r="1590" spans="1:6" x14ac:dyDescent="0.2">
      <c r="A1590">
        <v>2019</v>
      </c>
      <c r="B1590" t="s">
        <v>59</v>
      </c>
      <c r="C1590" t="s">
        <v>15</v>
      </c>
      <c r="D1590">
        <v>6681</v>
      </c>
      <c r="E1590">
        <v>45700</v>
      </c>
      <c r="F1590" t="s">
        <v>10</v>
      </c>
    </row>
    <row r="1591" spans="1:6" x14ac:dyDescent="0.2">
      <c r="A1591">
        <v>2019</v>
      </c>
      <c r="B1591" t="s">
        <v>59</v>
      </c>
      <c r="C1591" t="s">
        <v>16</v>
      </c>
      <c r="D1591">
        <v>139501</v>
      </c>
      <c r="E1591">
        <v>49229</v>
      </c>
      <c r="F1591" t="s">
        <v>8</v>
      </c>
    </row>
    <row r="1592" spans="1:6" x14ac:dyDescent="0.2">
      <c r="A1592">
        <v>2019</v>
      </c>
      <c r="B1592" t="s">
        <v>59</v>
      </c>
      <c r="C1592" t="s">
        <v>17</v>
      </c>
      <c r="D1592">
        <v>60382</v>
      </c>
      <c r="E1592">
        <v>54763</v>
      </c>
      <c r="F1592" t="s">
        <v>8</v>
      </c>
    </row>
    <row r="1593" spans="1:6" x14ac:dyDescent="0.2">
      <c r="A1593">
        <v>2019</v>
      </c>
      <c r="B1593" t="s">
        <v>59</v>
      </c>
      <c r="C1593" t="s">
        <v>18</v>
      </c>
      <c r="D1593">
        <v>11706</v>
      </c>
      <c r="E1593">
        <v>44856</v>
      </c>
      <c r="F1593" t="s">
        <v>10</v>
      </c>
    </row>
    <row r="1594" spans="1:6" x14ac:dyDescent="0.2">
      <c r="A1594">
        <v>2019</v>
      </c>
      <c r="B1594" t="s">
        <v>59</v>
      </c>
      <c r="C1594" t="s">
        <v>19</v>
      </c>
      <c r="D1594">
        <v>77273</v>
      </c>
      <c r="E1594">
        <v>56025</v>
      </c>
      <c r="F1594" t="s">
        <v>10</v>
      </c>
    </row>
    <row r="1595" spans="1:6" x14ac:dyDescent="0.2">
      <c r="A1595">
        <v>2019</v>
      </c>
      <c r="B1595" t="s">
        <v>59</v>
      </c>
      <c r="C1595" t="s">
        <v>20</v>
      </c>
      <c r="D1595">
        <v>40630</v>
      </c>
      <c r="E1595">
        <v>46479</v>
      </c>
      <c r="F1595" t="s">
        <v>8</v>
      </c>
    </row>
    <row r="1596" spans="1:6" x14ac:dyDescent="0.2">
      <c r="A1596">
        <v>2019</v>
      </c>
      <c r="B1596" t="s">
        <v>59</v>
      </c>
      <c r="C1596" t="s">
        <v>21</v>
      </c>
      <c r="D1596">
        <v>23446</v>
      </c>
      <c r="E1596">
        <v>45025</v>
      </c>
      <c r="F1596" t="s">
        <v>8</v>
      </c>
    </row>
    <row r="1597" spans="1:6" x14ac:dyDescent="0.2">
      <c r="A1597">
        <v>2019</v>
      </c>
      <c r="B1597" t="s">
        <v>59</v>
      </c>
      <c r="C1597" t="s">
        <v>22</v>
      </c>
      <c r="D1597">
        <v>20676</v>
      </c>
      <c r="E1597">
        <v>46705</v>
      </c>
      <c r="F1597" t="s">
        <v>10</v>
      </c>
    </row>
    <row r="1598" spans="1:6" x14ac:dyDescent="0.2">
      <c r="A1598">
        <v>2019</v>
      </c>
      <c r="B1598" t="s">
        <v>59</v>
      </c>
      <c r="C1598" t="s">
        <v>23</v>
      </c>
      <c r="D1598">
        <v>27941</v>
      </c>
      <c r="E1598">
        <v>47261</v>
      </c>
      <c r="F1598" t="s">
        <v>8</v>
      </c>
    </row>
    <row r="1599" spans="1:6" x14ac:dyDescent="0.2">
      <c r="A1599">
        <v>2019</v>
      </c>
      <c r="B1599" t="s">
        <v>59</v>
      </c>
      <c r="C1599" t="s">
        <v>24</v>
      </c>
      <c r="D1599">
        <v>30444</v>
      </c>
      <c r="E1599">
        <v>46938</v>
      </c>
      <c r="F1599" t="s">
        <v>10</v>
      </c>
    </row>
    <row r="1600" spans="1:6" x14ac:dyDescent="0.2">
      <c r="A1600">
        <v>2019</v>
      </c>
      <c r="B1600" t="s">
        <v>59</v>
      </c>
      <c r="C1600" t="s">
        <v>25</v>
      </c>
      <c r="D1600">
        <v>11060</v>
      </c>
      <c r="E1600">
        <v>42287</v>
      </c>
      <c r="F1600" t="s">
        <v>8</v>
      </c>
    </row>
    <row r="1601" spans="1:6" x14ac:dyDescent="0.2">
      <c r="A1601">
        <v>2019</v>
      </c>
      <c r="B1601" t="s">
        <v>59</v>
      </c>
      <c r="C1601" t="s">
        <v>26</v>
      </c>
      <c r="D1601">
        <v>33064</v>
      </c>
      <c r="E1601">
        <v>51367</v>
      </c>
      <c r="F1601" t="s">
        <v>8</v>
      </c>
    </row>
    <row r="1602" spans="1:6" x14ac:dyDescent="0.2">
      <c r="A1602">
        <v>2019</v>
      </c>
      <c r="B1602" t="s">
        <v>59</v>
      </c>
      <c r="C1602" t="s">
        <v>27</v>
      </c>
      <c r="D1602">
        <v>42906</v>
      </c>
      <c r="E1602">
        <v>57500</v>
      </c>
      <c r="F1602" t="s">
        <v>10</v>
      </c>
    </row>
    <row r="1603" spans="1:6" x14ac:dyDescent="0.2">
      <c r="A1603">
        <v>2019</v>
      </c>
      <c r="B1603" t="s">
        <v>59</v>
      </c>
      <c r="C1603" t="s">
        <v>28</v>
      </c>
      <c r="D1603">
        <v>52149</v>
      </c>
      <c r="E1603">
        <v>51628</v>
      </c>
      <c r="F1603" t="s">
        <v>10</v>
      </c>
    </row>
    <row r="1604" spans="1:6" x14ac:dyDescent="0.2">
      <c r="A1604">
        <v>2019</v>
      </c>
      <c r="B1604" t="s">
        <v>59</v>
      </c>
      <c r="C1604" t="s">
        <v>29</v>
      </c>
      <c r="D1604">
        <v>36334</v>
      </c>
      <c r="E1604">
        <v>54273</v>
      </c>
      <c r="F1604" t="s">
        <v>8</v>
      </c>
    </row>
    <row r="1605" spans="1:6" x14ac:dyDescent="0.2">
      <c r="A1605">
        <v>2019</v>
      </c>
      <c r="B1605" t="s">
        <v>59</v>
      </c>
      <c r="C1605" t="s">
        <v>30</v>
      </c>
      <c r="D1605">
        <v>19589</v>
      </c>
      <c r="E1605">
        <v>41324</v>
      </c>
      <c r="F1605" t="s">
        <v>8</v>
      </c>
    </row>
    <row r="1606" spans="1:6" x14ac:dyDescent="0.2">
      <c r="A1606">
        <v>2019</v>
      </c>
      <c r="B1606" t="s">
        <v>59</v>
      </c>
      <c r="C1606" t="s">
        <v>31</v>
      </c>
      <c r="D1606">
        <v>40324</v>
      </c>
      <c r="E1606">
        <v>47095</v>
      </c>
      <c r="F1606" t="s">
        <v>10</v>
      </c>
    </row>
    <row r="1607" spans="1:6" x14ac:dyDescent="0.2">
      <c r="A1607">
        <v>2019</v>
      </c>
      <c r="B1607" t="s">
        <v>59</v>
      </c>
      <c r="C1607" t="s">
        <v>32</v>
      </c>
      <c r="D1607">
        <v>9270</v>
      </c>
      <c r="E1607">
        <v>44067</v>
      </c>
      <c r="F1607" t="s">
        <v>10</v>
      </c>
    </row>
    <row r="1608" spans="1:6" x14ac:dyDescent="0.2">
      <c r="A1608">
        <v>2019</v>
      </c>
      <c r="B1608" t="s">
        <v>59</v>
      </c>
      <c r="C1608" t="s">
        <v>33</v>
      </c>
      <c r="D1608">
        <v>15024</v>
      </c>
      <c r="E1608">
        <v>44493</v>
      </c>
      <c r="F1608" t="s">
        <v>10</v>
      </c>
    </row>
    <row r="1609" spans="1:6" x14ac:dyDescent="0.2">
      <c r="A1609">
        <v>2019</v>
      </c>
      <c r="B1609" t="s">
        <v>59</v>
      </c>
      <c r="C1609" t="s">
        <v>34</v>
      </c>
      <c r="D1609">
        <v>15910</v>
      </c>
      <c r="E1609">
        <v>48847</v>
      </c>
      <c r="F1609" t="s">
        <v>10</v>
      </c>
    </row>
    <row r="1610" spans="1:6" x14ac:dyDescent="0.2">
      <c r="A1610">
        <v>2019</v>
      </c>
      <c r="B1610" t="s">
        <v>59</v>
      </c>
      <c r="C1610" t="s">
        <v>35</v>
      </c>
      <c r="D1610">
        <v>12612</v>
      </c>
      <c r="E1610">
        <v>52101</v>
      </c>
      <c r="F1610" t="s">
        <v>10</v>
      </c>
    </row>
    <row r="1611" spans="1:6" x14ac:dyDescent="0.2">
      <c r="A1611">
        <v>2019</v>
      </c>
      <c r="B1611" t="s">
        <v>59</v>
      </c>
      <c r="C1611" t="s">
        <v>36</v>
      </c>
      <c r="D1611">
        <v>53977</v>
      </c>
      <c r="E1611">
        <v>58631</v>
      </c>
      <c r="F1611" t="s">
        <v>8</v>
      </c>
    </row>
    <row r="1612" spans="1:6" x14ac:dyDescent="0.2">
      <c r="A1612">
        <v>2019</v>
      </c>
      <c r="B1612" t="s">
        <v>59</v>
      </c>
      <c r="C1612" t="s">
        <v>37</v>
      </c>
      <c r="D1612">
        <v>10538</v>
      </c>
      <c r="E1612">
        <v>42519</v>
      </c>
      <c r="F1612" t="s">
        <v>8</v>
      </c>
    </row>
    <row r="1613" spans="1:6" x14ac:dyDescent="0.2">
      <c r="A1613">
        <v>2019</v>
      </c>
      <c r="B1613" t="s">
        <v>59</v>
      </c>
      <c r="C1613" t="s">
        <v>38</v>
      </c>
      <c r="D1613">
        <v>126549</v>
      </c>
      <c r="E1613">
        <v>56389</v>
      </c>
      <c r="F1613" t="s">
        <v>10</v>
      </c>
    </row>
    <row r="1614" spans="1:6" x14ac:dyDescent="0.2">
      <c r="A1614">
        <v>2019</v>
      </c>
      <c r="B1614" t="s">
        <v>59</v>
      </c>
      <c r="C1614" t="s">
        <v>39</v>
      </c>
      <c r="D1614">
        <v>61042</v>
      </c>
      <c r="E1614">
        <v>47845</v>
      </c>
      <c r="F1614" t="s">
        <v>8</v>
      </c>
    </row>
    <row r="1615" spans="1:6" x14ac:dyDescent="0.2">
      <c r="A1615">
        <v>2019</v>
      </c>
      <c r="B1615" t="s">
        <v>59</v>
      </c>
      <c r="C1615" t="s">
        <v>40</v>
      </c>
      <c r="D1615">
        <v>7819</v>
      </c>
      <c r="E1615">
        <v>53910</v>
      </c>
      <c r="F1615" t="s">
        <v>8</v>
      </c>
    </row>
    <row r="1616" spans="1:6" x14ac:dyDescent="0.2">
      <c r="A1616">
        <v>2019</v>
      </c>
      <c r="B1616" t="s">
        <v>59</v>
      </c>
      <c r="C1616" t="s">
        <v>41</v>
      </c>
      <c r="D1616">
        <v>68763</v>
      </c>
      <c r="E1616">
        <v>48564</v>
      </c>
      <c r="F1616" t="s">
        <v>10</v>
      </c>
    </row>
    <row r="1617" spans="1:6" x14ac:dyDescent="0.2">
      <c r="A1617">
        <v>2019</v>
      </c>
      <c r="B1617" t="s">
        <v>59</v>
      </c>
      <c r="C1617" t="s">
        <v>42</v>
      </c>
      <c r="D1617">
        <v>23838</v>
      </c>
      <c r="E1617">
        <v>47040</v>
      </c>
      <c r="F1617" t="s">
        <v>10</v>
      </c>
    </row>
    <row r="1618" spans="1:6" x14ac:dyDescent="0.2">
      <c r="A1618">
        <v>2019</v>
      </c>
      <c r="B1618" t="s">
        <v>59</v>
      </c>
      <c r="C1618" t="s">
        <v>43</v>
      </c>
      <c r="D1618">
        <v>26684</v>
      </c>
      <c r="E1618">
        <v>48870</v>
      </c>
      <c r="F1618" t="s">
        <v>8</v>
      </c>
    </row>
    <row r="1619" spans="1:6" x14ac:dyDescent="0.2">
      <c r="A1619">
        <v>2019</v>
      </c>
      <c r="B1619" t="s">
        <v>59</v>
      </c>
      <c r="C1619" t="s">
        <v>44</v>
      </c>
      <c r="D1619">
        <v>75374</v>
      </c>
      <c r="E1619">
        <v>49972</v>
      </c>
      <c r="F1619" t="s">
        <v>8</v>
      </c>
    </row>
    <row r="1620" spans="1:6" x14ac:dyDescent="0.2">
      <c r="A1620">
        <v>2019</v>
      </c>
      <c r="B1620" t="s">
        <v>59</v>
      </c>
      <c r="C1620" t="s">
        <v>45</v>
      </c>
      <c r="D1620">
        <v>7674</v>
      </c>
      <c r="E1620">
        <v>48503</v>
      </c>
      <c r="F1620" t="s">
        <v>10</v>
      </c>
    </row>
    <row r="1621" spans="1:6" x14ac:dyDescent="0.2">
      <c r="A1621">
        <v>2019</v>
      </c>
      <c r="B1621" t="s">
        <v>59</v>
      </c>
      <c r="C1621" t="s">
        <v>46</v>
      </c>
      <c r="D1621">
        <v>29784</v>
      </c>
      <c r="E1621">
        <v>44973</v>
      </c>
      <c r="F1621" t="s">
        <v>8</v>
      </c>
    </row>
    <row r="1622" spans="1:6" x14ac:dyDescent="0.2">
      <c r="A1622">
        <v>2019</v>
      </c>
      <c r="B1622" t="s">
        <v>59</v>
      </c>
      <c r="C1622" t="s">
        <v>47</v>
      </c>
      <c r="D1622">
        <v>8036</v>
      </c>
      <c r="E1622">
        <v>44278</v>
      </c>
      <c r="F1622" t="s">
        <v>10</v>
      </c>
    </row>
    <row r="1623" spans="1:6" x14ac:dyDescent="0.2">
      <c r="A1623">
        <v>2019</v>
      </c>
      <c r="B1623" t="s">
        <v>59</v>
      </c>
      <c r="C1623" t="s">
        <v>48</v>
      </c>
      <c r="D1623">
        <v>39250</v>
      </c>
      <c r="E1623">
        <v>50773</v>
      </c>
      <c r="F1623" t="s">
        <v>8</v>
      </c>
    </row>
    <row r="1624" spans="1:6" x14ac:dyDescent="0.2">
      <c r="A1624">
        <v>2019</v>
      </c>
      <c r="B1624" t="s">
        <v>59</v>
      </c>
      <c r="C1624" t="s">
        <v>49</v>
      </c>
      <c r="D1624">
        <v>145842</v>
      </c>
      <c r="E1624">
        <v>56316</v>
      </c>
      <c r="F1624" t="s">
        <v>8</v>
      </c>
    </row>
    <row r="1625" spans="1:6" x14ac:dyDescent="0.2">
      <c r="A1625">
        <v>2019</v>
      </c>
      <c r="B1625" t="s">
        <v>59</v>
      </c>
      <c r="C1625" t="s">
        <v>50</v>
      </c>
      <c r="D1625">
        <v>19048</v>
      </c>
      <c r="E1625">
        <v>48378</v>
      </c>
      <c r="F1625" t="s">
        <v>10</v>
      </c>
    </row>
    <row r="1626" spans="1:6" x14ac:dyDescent="0.2">
      <c r="A1626">
        <v>2019</v>
      </c>
      <c r="B1626" t="s">
        <v>59</v>
      </c>
      <c r="C1626" t="s">
        <v>51</v>
      </c>
      <c r="D1626">
        <v>5138</v>
      </c>
      <c r="E1626">
        <v>44650</v>
      </c>
      <c r="F1626" t="s">
        <v>10</v>
      </c>
    </row>
    <row r="1627" spans="1:6" x14ac:dyDescent="0.2">
      <c r="A1627">
        <v>2019</v>
      </c>
      <c r="B1627" t="s">
        <v>59</v>
      </c>
      <c r="C1627" t="s">
        <v>52</v>
      </c>
      <c r="D1627">
        <v>42996</v>
      </c>
      <c r="E1627">
        <v>48291</v>
      </c>
      <c r="F1627" t="s">
        <v>8</v>
      </c>
    </row>
    <row r="1628" spans="1:6" x14ac:dyDescent="0.2">
      <c r="A1628">
        <v>2019</v>
      </c>
      <c r="B1628" t="s">
        <v>59</v>
      </c>
      <c r="C1628" t="s">
        <v>53</v>
      </c>
      <c r="D1628">
        <v>39715</v>
      </c>
      <c r="E1628">
        <v>64924</v>
      </c>
      <c r="F1628" t="s">
        <v>8</v>
      </c>
    </row>
    <row r="1629" spans="1:6" x14ac:dyDescent="0.2">
      <c r="A1629">
        <v>2019</v>
      </c>
      <c r="B1629" t="s">
        <v>59</v>
      </c>
      <c r="C1629" t="s">
        <v>54</v>
      </c>
      <c r="D1629">
        <v>10925</v>
      </c>
      <c r="E1629">
        <v>43489</v>
      </c>
      <c r="F1629" t="s">
        <v>10</v>
      </c>
    </row>
    <row r="1630" spans="1:6" x14ac:dyDescent="0.2">
      <c r="A1630">
        <v>2019</v>
      </c>
      <c r="B1630" t="s">
        <v>59</v>
      </c>
      <c r="C1630" t="s">
        <v>55</v>
      </c>
      <c r="D1630">
        <v>35433</v>
      </c>
      <c r="E1630">
        <v>45831</v>
      </c>
      <c r="F1630" t="s">
        <v>10</v>
      </c>
    </row>
    <row r="1631" spans="1:6" x14ac:dyDescent="0.2">
      <c r="A1631">
        <v>2019</v>
      </c>
      <c r="B1631" t="s">
        <v>59</v>
      </c>
      <c r="C1631" t="s">
        <v>56</v>
      </c>
      <c r="D1631">
        <v>4822</v>
      </c>
      <c r="E1631">
        <v>46999</v>
      </c>
      <c r="F1631" t="s">
        <v>10</v>
      </c>
    </row>
    <row r="1632" spans="1:6" x14ac:dyDescent="0.2">
      <c r="A1632">
        <v>2019</v>
      </c>
      <c r="B1632" t="s">
        <v>60</v>
      </c>
      <c r="C1632" t="s">
        <v>7</v>
      </c>
      <c r="D1632">
        <v>1969</v>
      </c>
      <c r="E1632">
        <v>64932</v>
      </c>
      <c r="F1632" t="s">
        <v>10</v>
      </c>
    </row>
    <row r="1633" spans="1:6" x14ac:dyDescent="0.2">
      <c r="A1633">
        <v>2019</v>
      </c>
      <c r="B1633" t="s">
        <v>60</v>
      </c>
      <c r="C1633" t="s">
        <v>9</v>
      </c>
      <c r="D1633">
        <v>2461</v>
      </c>
      <c r="E1633">
        <v>77171</v>
      </c>
      <c r="F1633" t="s">
        <v>10</v>
      </c>
    </row>
    <row r="1634" spans="1:6" x14ac:dyDescent="0.2">
      <c r="A1634">
        <v>2019</v>
      </c>
      <c r="B1634" t="s">
        <v>60</v>
      </c>
      <c r="C1634" t="s">
        <v>11</v>
      </c>
      <c r="D1634">
        <v>1123</v>
      </c>
      <c r="E1634">
        <v>62682</v>
      </c>
      <c r="F1634" t="s">
        <v>8</v>
      </c>
    </row>
    <row r="1635" spans="1:6" x14ac:dyDescent="0.2">
      <c r="A1635">
        <v>2019</v>
      </c>
      <c r="B1635" t="s">
        <v>60</v>
      </c>
      <c r="C1635" t="s">
        <v>12</v>
      </c>
      <c r="D1635">
        <v>22519</v>
      </c>
      <c r="E1635">
        <v>178309</v>
      </c>
      <c r="F1635" t="s">
        <v>8</v>
      </c>
    </row>
    <row r="1636" spans="1:6" x14ac:dyDescent="0.2">
      <c r="A1636">
        <v>2019</v>
      </c>
      <c r="B1636" t="s">
        <v>60</v>
      </c>
      <c r="C1636" t="s">
        <v>13</v>
      </c>
      <c r="D1636">
        <v>3891</v>
      </c>
      <c r="E1636">
        <v>106781</v>
      </c>
      <c r="F1636" t="s">
        <v>10</v>
      </c>
    </row>
    <row r="1637" spans="1:6" x14ac:dyDescent="0.2">
      <c r="A1637">
        <v>2019</v>
      </c>
      <c r="B1637" t="s">
        <v>60</v>
      </c>
      <c r="C1637" t="s">
        <v>14</v>
      </c>
      <c r="D1637">
        <v>2146</v>
      </c>
      <c r="E1637">
        <v>109094</v>
      </c>
      <c r="F1637" t="s">
        <v>8</v>
      </c>
    </row>
    <row r="1638" spans="1:6" x14ac:dyDescent="0.2">
      <c r="A1638">
        <v>2019</v>
      </c>
      <c r="B1638" t="s">
        <v>60</v>
      </c>
      <c r="C1638" t="s">
        <v>15</v>
      </c>
      <c r="D1638">
        <v>409</v>
      </c>
      <c r="E1638">
        <v>70686</v>
      </c>
      <c r="F1638" t="s">
        <v>8</v>
      </c>
    </row>
    <row r="1639" spans="1:6" x14ac:dyDescent="0.2">
      <c r="A1639">
        <v>2019</v>
      </c>
      <c r="B1639" t="s">
        <v>60</v>
      </c>
      <c r="C1639" t="s">
        <v>16</v>
      </c>
      <c r="D1639">
        <v>10983</v>
      </c>
      <c r="E1639">
        <v>86305</v>
      </c>
      <c r="F1639" t="s">
        <v>10</v>
      </c>
    </row>
    <row r="1640" spans="1:6" x14ac:dyDescent="0.2">
      <c r="A1640">
        <v>2019</v>
      </c>
      <c r="B1640" t="s">
        <v>60</v>
      </c>
      <c r="C1640" t="s">
        <v>17</v>
      </c>
      <c r="D1640">
        <v>4911</v>
      </c>
      <c r="E1640">
        <v>102306</v>
      </c>
      <c r="F1640" t="s">
        <v>10</v>
      </c>
    </row>
    <row r="1641" spans="1:6" x14ac:dyDescent="0.2">
      <c r="A1641">
        <v>2019</v>
      </c>
      <c r="B1641" t="s">
        <v>60</v>
      </c>
      <c r="C1641" t="s">
        <v>18</v>
      </c>
      <c r="D1641">
        <v>1175</v>
      </c>
      <c r="E1641">
        <v>57032</v>
      </c>
      <c r="F1641" t="s">
        <v>8</v>
      </c>
    </row>
    <row r="1642" spans="1:6" x14ac:dyDescent="0.2">
      <c r="A1642">
        <v>2019</v>
      </c>
      <c r="B1642" t="s">
        <v>60</v>
      </c>
      <c r="C1642" t="s">
        <v>19</v>
      </c>
      <c r="D1642">
        <v>6534</v>
      </c>
      <c r="E1642">
        <v>91328</v>
      </c>
      <c r="F1642" t="s">
        <v>8</v>
      </c>
    </row>
    <row r="1643" spans="1:6" x14ac:dyDescent="0.2">
      <c r="A1643">
        <v>2019</v>
      </c>
      <c r="B1643" t="s">
        <v>60</v>
      </c>
      <c r="C1643" t="s">
        <v>20</v>
      </c>
      <c r="D1643">
        <v>2019</v>
      </c>
      <c r="E1643">
        <v>65391</v>
      </c>
      <c r="F1643" t="s">
        <v>10</v>
      </c>
    </row>
    <row r="1644" spans="1:6" x14ac:dyDescent="0.2">
      <c r="A1644">
        <v>2019</v>
      </c>
      <c r="B1644" t="s">
        <v>60</v>
      </c>
      <c r="C1644" t="s">
        <v>21</v>
      </c>
      <c r="D1644">
        <v>1698</v>
      </c>
      <c r="E1644">
        <v>61957</v>
      </c>
      <c r="F1644" t="s">
        <v>8</v>
      </c>
    </row>
    <row r="1645" spans="1:6" x14ac:dyDescent="0.2">
      <c r="A1645">
        <v>2019</v>
      </c>
      <c r="B1645" t="s">
        <v>60</v>
      </c>
      <c r="C1645" t="s">
        <v>22</v>
      </c>
      <c r="D1645">
        <v>1260</v>
      </c>
      <c r="E1645">
        <v>67084</v>
      </c>
      <c r="F1645" t="s">
        <v>10</v>
      </c>
    </row>
    <row r="1646" spans="1:6" x14ac:dyDescent="0.2">
      <c r="A1646">
        <v>2019</v>
      </c>
      <c r="B1646" t="s">
        <v>60</v>
      </c>
      <c r="C1646" t="s">
        <v>23</v>
      </c>
      <c r="D1646">
        <v>1697</v>
      </c>
      <c r="E1646">
        <v>60857</v>
      </c>
      <c r="F1646" t="s">
        <v>8</v>
      </c>
    </row>
    <row r="1647" spans="1:6" x14ac:dyDescent="0.2">
      <c r="A1647">
        <v>2019</v>
      </c>
      <c r="B1647" t="s">
        <v>60</v>
      </c>
      <c r="C1647" t="s">
        <v>24</v>
      </c>
      <c r="D1647">
        <v>1650</v>
      </c>
      <c r="E1647">
        <v>61038</v>
      </c>
      <c r="F1647" t="s">
        <v>8</v>
      </c>
    </row>
    <row r="1648" spans="1:6" x14ac:dyDescent="0.2">
      <c r="A1648">
        <v>2019</v>
      </c>
      <c r="B1648" t="s">
        <v>60</v>
      </c>
      <c r="C1648" t="s">
        <v>25</v>
      </c>
      <c r="D1648">
        <v>843</v>
      </c>
      <c r="E1648">
        <v>58561</v>
      </c>
      <c r="F1648" t="s">
        <v>10</v>
      </c>
    </row>
    <row r="1649" spans="1:6" x14ac:dyDescent="0.2">
      <c r="A1649">
        <v>2019</v>
      </c>
      <c r="B1649" t="s">
        <v>60</v>
      </c>
      <c r="C1649" t="s">
        <v>26</v>
      </c>
      <c r="D1649">
        <v>2719</v>
      </c>
      <c r="E1649">
        <v>94009</v>
      </c>
      <c r="F1649" t="s">
        <v>10</v>
      </c>
    </row>
    <row r="1650" spans="1:6" x14ac:dyDescent="0.2">
      <c r="A1650">
        <v>2019</v>
      </c>
      <c r="B1650" t="s">
        <v>60</v>
      </c>
      <c r="C1650" t="s">
        <v>27</v>
      </c>
      <c r="D1650">
        <v>5143</v>
      </c>
      <c r="E1650">
        <v>120166</v>
      </c>
      <c r="F1650" t="s">
        <v>8</v>
      </c>
    </row>
    <row r="1651" spans="1:6" x14ac:dyDescent="0.2">
      <c r="A1651">
        <v>2019</v>
      </c>
      <c r="B1651" t="s">
        <v>60</v>
      </c>
      <c r="C1651" t="s">
        <v>28</v>
      </c>
      <c r="D1651">
        <v>5934</v>
      </c>
      <c r="E1651">
        <v>76884</v>
      </c>
      <c r="F1651" t="s">
        <v>8</v>
      </c>
    </row>
    <row r="1652" spans="1:6" x14ac:dyDescent="0.2">
      <c r="A1652">
        <v>2019</v>
      </c>
      <c r="B1652" t="s">
        <v>60</v>
      </c>
      <c r="C1652" t="s">
        <v>29</v>
      </c>
      <c r="D1652">
        <v>3663</v>
      </c>
      <c r="E1652">
        <v>81459</v>
      </c>
      <c r="F1652" t="s">
        <v>10</v>
      </c>
    </row>
    <row r="1653" spans="1:6" x14ac:dyDescent="0.2">
      <c r="A1653">
        <v>2019</v>
      </c>
      <c r="B1653" t="s">
        <v>60</v>
      </c>
      <c r="C1653" t="s">
        <v>30</v>
      </c>
      <c r="D1653">
        <v>962</v>
      </c>
      <c r="E1653">
        <v>54002</v>
      </c>
      <c r="F1653" t="s">
        <v>10</v>
      </c>
    </row>
    <row r="1654" spans="1:6" x14ac:dyDescent="0.2">
      <c r="A1654">
        <v>2019</v>
      </c>
      <c r="B1654" t="s">
        <v>60</v>
      </c>
      <c r="C1654" t="s">
        <v>31</v>
      </c>
      <c r="D1654">
        <v>3051</v>
      </c>
      <c r="E1654">
        <v>79665</v>
      </c>
      <c r="F1654" t="s">
        <v>10</v>
      </c>
    </row>
    <row r="1655" spans="1:6" x14ac:dyDescent="0.2">
      <c r="A1655">
        <v>2019</v>
      </c>
      <c r="B1655" t="s">
        <v>60</v>
      </c>
      <c r="C1655" t="s">
        <v>32</v>
      </c>
      <c r="D1655">
        <v>759</v>
      </c>
      <c r="E1655">
        <v>57903</v>
      </c>
      <c r="F1655" t="s">
        <v>10</v>
      </c>
    </row>
    <row r="1656" spans="1:6" x14ac:dyDescent="0.2">
      <c r="A1656">
        <v>2019</v>
      </c>
      <c r="B1656" t="s">
        <v>60</v>
      </c>
      <c r="C1656" t="s">
        <v>33</v>
      </c>
      <c r="D1656">
        <v>964</v>
      </c>
      <c r="E1656">
        <v>67365</v>
      </c>
      <c r="F1656" t="s">
        <v>10</v>
      </c>
    </row>
    <row r="1657" spans="1:6" x14ac:dyDescent="0.2">
      <c r="A1657">
        <v>2019</v>
      </c>
      <c r="B1657" t="s">
        <v>60</v>
      </c>
      <c r="C1657" t="s">
        <v>34</v>
      </c>
      <c r="D1657">
        <v>1440</v>
      </c>
      <c r="E1657">
        <v>71866</v>
      </c>
      <c r="F1657" t="s">
        <v>8</v>
      </c>
    </row>
    <row r="1658" spans="1:6" x14ac:dyDescent="0.2">
      <c r="A1658">
        <v>2019</v>
      </c>
      <c r="B1658" t="s">
        <v>60</v>
      </c>
      <c r="C1658" t="s">
        <v>35</v>
      </c>
      <c r="D1658">
        <v>843</v>
      </c>
      <c r="E1658">
        <v>94119</v>
      </c>
      <c r="F1658" t="s">
        <v>8</v>
      </c>
    </row>
    <row r="1659" spans="1:6" x14ac:dyDescent="0.2">
      <c r="A1659">
        <v>2019</v>
      </c>
      <c r="B1659" t="s">
        <v>60</v>
      </c>
      <c r="C1659" t="s">
        <v>36</v>
      </c>
      <c r="D1659">
        <v>3595</v>
      </c>
      <c r="E1659">
        <v>114638</v>
      </c>
      <c r="F1659" t="s">
        <v>10</v>
      </c>
    </row>
    <row r="1660" spans="1:6" x14ac:dyDescent="0.2">
      <c r="A1660">
        <v>2019</v>
      </c>
      <c r="B1660" t="s">
        <v>60</v>
      </c>
      <c r="C1660" t="s">
        <v>37</v>
      </c>
      <c r="D1660">
        <v>929</v>
      </c>
      <c r="E1660">
        <v>57009</v>
      </c>
      <c r="F1660" t="s">
        <v>8</v>
      </c>
    </row>
    <row r="1661" spans="1:6" x14ac:dyDescent="0.2">
      <c r="A1661">
        <v>2019</v>
      </c>
      <c r="B1661" t="s">
        <v>60</v>
      </c>
      <c r="C1661" t="s">
        <v>38</v>
      </c>
      <c r="D1661">
        <v>12397</v>
      </c>
      <c r="E1661">
        <v>125508</v>
      </c>
      <c r="F1661" t="s">
        <v>8</v>
      </c>
    </row>
    <row r="1662" spans="1:6" x14ac:dyDescent="0.2">
      <c r="A1662">
        <v>2019</v>
      </c>
      <c r="B1662" t="s">
        <v>60</v>
      </c>
      <c r="C1662" t="s">
        <v>39</v>
      </c>
      <c r="D1662">
        <v>5042</v>
      </c>
      <c r="E1662">
        <v>86496</v>
      </c>
      <c r="F1662" t="s">
        <v>10</v>
      </c>
    </row>
    <row r="1663" spans="1:6" x14ac:dyDescent="0.2">
      <c r="A1663">
        <v>2019</v>
      </c>
      <c r="B1663" t="s">
        <v>60</v>
      </c>
      <c r="C1663" t="s">
        <v>40</v>
      </c>
      <c r="D1663">
        <v>396</v>
      </c>
      <c r="E1663">
        <v>71114</v>
      </c>
      <c r="F1663" t="s">
        <v>10</v>
      </c>
    </row>
    <row r="1664" spans="1:6" x14ac:dyDescent="0.2">
      <c r="A1664">
        <v>2019</v>
      </c>
      <c r="B1664" t="s">
        <v>60</v>
      </c>
      <c r="C1664" t="s">
        <v>41</v>
      </c>
      <c r="D1664">
        <v>4456</v>
      </c>
      <c r="E1664">
        <v>73912</v>
      </c>
      <c r="F1664" t="s">
        <v>8</v>
      </c>
    </row>
    <row r="1665" spans="1:6" x14ac:dyDescent="0.2">
      <c r="A1665">
        <v>2019</v>
      </c>
      <c r="B1665" t="s">
        <v>60</v>
      </c>
      <c r="C1665" t="s">
        <v>42</v>
      </c>
      <c r="D1665">
        <v>1491</v>
      </c>
      <c r="E1665">
        <v>63922</v>
      </c>
      <c r="F1665" t="s">
        <v>8</v>
      </c>
    </row>
    <row r="1666" spans="1:6" x14ac:dyDescent="0.2">
      <c r="A1666">
        <v>2019</v>
      </c>
      <c r="B1666" t="s">
        <v>60</v>
      </c>
      <c r="C1666" t="s">
        <v>43</v>
      </c>
      <c r="D1666">
        <v>3521</v>
      </c>
      <c r="E1666">
        <v>86210</v>
      </c>
      <c r="F1666" t="s">
        <v>10</v>
      </c>
    </row>
    <row r="1667" spans="1:6" x14ac:dyDescent="0.2">
      <c r="A1667">
        <v>2019</v>
      </c>
      <c r="B1667" t="s">
        <v>60</v>
      </c>
      <c r="C1667" t="s">
        <v>44</v>
      </c>
      <c r="D1667">
        <v>4664</v>
      </c>
      <c r="E1667">
        <v>84987</v>
      </c>
      <c r="F1667" t="s">
        <v>8</v>
      </c>
    </row>
    <row r="1668" spans="1:6" x14ac:dyDescent="0.2">
      <c r="A1668">
        <v>2019</v>
      </c>
      <c r="B1668" t="s">
        <v>60</v>
      </c>
      <c r="C1668" t="s">
        <v>45</v>
      </c>
      <c r="D1668">
        <v>745</v>
      </c>
      <c r="E1668">
        <v>76660</v>
      </c>
      <c r="F1668" t="s">
        <v>10</v>
      </c>
    </row>
    <row r="1669" spans="1:6" x14ac:dyDescent="0.2">
      <c r="A1669">
        <v>2019</v>
      </c>
      <c r="B1669" t="s">
        <v>60</v>
      </c>
      <c r="C1669" t="s">
        <v>46</v>
      </c>
      <c r="D1669">
        <v>2430</v>
      </c>
      <c r="E1669">
        <v>67428</v>
      </c>
      <c r="F1669" t="s">
        <v>8</v>
      </c>
    </row>
    <row r="1670" spans="1:6" x14ac:dyDescent="0.2">
      <c r="A1670">
        <v>2019</v>
      </c>
      <c r="B1670" t="s">
        <v>60</v>
      </c>
      <c r="C1670" t="s">
        <v>47</v>
      </c>
      <c r="D1670">
        <v>561</v>
      </c>
      <c r="E1670">
        <v>53231</v>
      </c>
      <c r="F1670" t="s">
        <v>8</v>
      </c>
    </row>
    <row r="1671" spans="1:6" x14ac:dyDescent="0.2">
      <c r="A1671">
        <v>2019</v>
      </c>
      <c r="B1671" t="s">
        <v>60</v>
      </c>
      <c r="C1671" t="s">
        <v>48</v>
      </c>
      <c r="D1671">
        <v>3260</v>
      </c>
      <c r="E1671">
        <v>74381</v>
      </c>
      <c r="F1671" t="s">
        <v>10</v>
      </c>
    </row>
    <row r="1672" spans="1:6" x14ac:dyDescent="0.2">
      <c r="A1672">
        <v>2019</v>
      </c>
      <c r="B1672" t="s">
        <v>60</v>
      </c>
      <c r="C1672" t="s">
        <v>49</v>
      </c>
      <c r="D1672">
        <v>9521</v>
      </c>
      <c r="E1672">
        <v>90394</v>
      </c>
      <c r="F1672" t="s">
        <v>10</v>
      </c>
    </row>
    <row r="1673" spans="1:6" x14ac:dyDescent="0.2">
      <c r="A1673">
        <v>2019</v>
      </c>
      <c r="B1673" t="s">
        <v>60</v>
      </c>
      <c r="C1673" t="s">
        <v>50</v>
      </c>
      <c r="D1673">
        <v>2347</v>
      </c>
      <c r="E1673">
        <v>77167</v>
      </c>
      <c r="F1673" t="s">
        <v>8</v>
      </c>
    </row>
    <row r="1674" spans="1:6" x14ac:dyDescent="0.2">
      <c r="A1674">
        <v>2019</v>
      </c>
      <c r="B1674" t="s">
        <v>60</v>
      </c>
      <c r="C1674" t="s">
        <v>51</v>
      </c>
      <c r="D1674">
        <v>503</v>
      </c>
      <c r="E1674">
        <v>64372</v>
      </c>
      <c r="F1674" t="s">
        <v>8</v>
      </c>
    </row>
    <row r="1675" spans="1:6" x14ac:dyDescent="0.2">
      <c r="A1675">
        <v>2019</v>
      </c>
      <c r="B1675" t="s">
        <v>60</v>
      </c>
      <c r="C1675" t="s">
        <v>52</v>
      </c>
      <c r="D1675">
        <v>4222</v>
      </c>
      <c r="E1675">
        <v>104219</v>
      </c>
      <c r="F1675" t="s">
        <v>10</v>
      </c>
    </row>
    <row r="1676" spans="1:6" x14ac:dyDescent="0.2">
      <c r="A1676">
        <v>2019</v>
      </c>
      <c r="B1676" t="s">
        <v>60</v>
      </c>
      <c r="C1676" t="s">
        <v>53</v>
      </c>
      <c r="D1676">
        <v>4271</v>
      </c>
      <c r="E1676">
        <v>178513</v>
      </c>
      <c r="F1676" t="s">
        <v>10</v>
      </c>
    </row>
    <row r="1677" spans="1:6" x14ac:dyDescent="0.2">
      <c r="A1677">
        <v>2019</v>
      </c>
      <c r="B1677" t="s">
        <v>60</v>
      </c>
      <c r="C1677" t="s">
        <v>54</v>
      </c>
      <c r="D1677">
        <v>764</v>
      </c>
      <c r="E1677">
        <v>56474</v>
      </c>
      <c r="F1677" t="s">
        <v>10</v>
      </c>
    </row>
    <row r="1678" spans="1:6" x14ac:dyDescent="0.2">
      <c r="A1678">
        <v>2019</v>
      </c>
      <c r="B1678" t="s">
        <v>60</v>
      </c>
      <c r="C1678" t="s">
        <v>55</v>
      </c>
      <c r="D1678">
        <v>2126</v>
      </c>
      <c r="E1678">
        <v>77912</v>
      </c>
      <c r="F1678" t="s">
        <v>10</v>
      </c>
    </row>
    <row r="1679" spans="1:6" x14ac:dyDescent="0.2">
      <c r="A1679">
        <v>2019</v>
      </c>
      <c r="B1679" t="s">
        <v>60</v>
      </c>
      <c r="C1679" t="s">
        <v>56</v>
      </c>
      <c r="D1679">
        <v>389</v>
      </c>
      <c r="E1679">
        <v>52375</v>
      </c>
      <c r="F1679" t="s">
        <v>10</v>
      </c>
    </row>
    <row r="1680" spans="1:6" x14ac:dyDescent="0.2">
      <c r="A1680">
        <v>2019</v>
      </c>
      <c r="B1680" t="s">
        <v>61</v>
      </c>
      <c r="C1680" t="s">
        <v>7</v>
      </c>
      <c r="D1680">
        <v>13089</v>
      </c>
      <c r="E1680">
        <v>72324</v>
      </c>
      <c r="F1680" t="s">
        <v>8</v>
      </c>
    </row>
    <row r="1681" spans="1:6" x14ac:dyDescent="0.2">
      <c r="A1681">
        <v>2019</v>
      </c>
      <c r="B1681" t="s">
        <v>61</v>
      </c>
      <c r="C1681" t="s">
        <v>9</v>
      </c>
      <c r="D1681">
        <v>15754</v>
      </c>
      <c r="E1681">
        <v>74059</v>
      </c>
      <c r="F1681" t="s">
        <v>8</v>
      </c>
    </row>
    <row r="1682" spans="1:6" x14ac:dyDescent="0.2">
      <c r="A1682">
        <v>2019</v>
      </c>
      <c r="B1682" t="s">
        <v>61</v>
      </c>
      <c r="C1682" t="s">
        <v>11</v>
      </c>
      <c r="D1682">
        <v>8251</v>
      </c>
      <c r="E1682">
        <v>61939</v>
      </c>
      <c r="F1682" t="s">
        <v>10</v>
      </c>
    </row>
    <row r="1683" spans="1:6" x14ac:dyDescent="0.2">
      <c r="A1683">
        <v>2019</v>
      </c>
      <c r="B1683" t="s">
        <v>61</v>
      </c>
      <c r="C1683" t="s">
        <v>12</v>
      </c>
      <c r="D1683">
        <v>98024</v>
      </c>
      <c r="E1683">
        <v>110466</v>
      </c>
      <c r="F1683" t="s">
        <v>8</v>
      </c>
    </row>
    <row r="1684" spans="1:6" x14ac:dyDescent="0.2">
      <c r="A1684">
        <v>2019</v>
      </c>
      <c r="B1684" t="s">
        <v>61</v>
      </c>
      <c r="C1684" t="s">
        <v>13</v>
      </c>
      <c r="D1684">
        <v>22552</v>
      </c>
      <c r="E1684">
        <v>87536</v>
      </c>
      <c r="F1684" t="s">
        <v>8</v>
      </c>
    </row>
    <row r="1685" spans="1:6" x14ac:dyDescent="0.2">
      <c r="A1685">
        <v>2019</v>
      </c>
      <c r="B1685" t="s">
        <v>61</v>
      </c>
      <c r="C1685" t="s">
        <v>14</v>
      </c>
      <c r="D1685">
        <v>10779</v>
      </c>
      <c r="E1685">
        <v>158598</v>
      </c>
      <c r="F1685" t="s">
        <v>10</v>
      </c>
    </row>
    <row r="1686" spans="1:6" x14ac:dyDescent="0.2">
      <c r="A1686">
        <v>2019</v>
      </c>
      <c r="B1686" t="s">
        <v>61</v>
      </c>
      <c r="C1686" t="s">
        <v>15</v>
      </c>
      <c r="D1686">
        <v>2800</v>
      </c>
      <c r="E1686">
        <v>98267</v>
      </c>
      <c r="F1686" t="s">
        <v>10</v>
      </c>
    </row>
    <row r="1687" spans="1:6" x14ac:dyDescent="0.2">
      <c r="A1687">
        <v>2019</v>
      </c>
      <c r="B1687" t="s">
        <v>61</v>
      </c>
      <c r="C1687" t="s">
        <v>16</v>
      </c>
      <c r="D1687">
        <v>71616</v>
      </c>
      <c r="E1687">
        <v>78708</v>
      </c>
      <c r="F1687" t="s">
        <v>8</v>
      </c>
    </row>
    <row r="1688" spans="1:6" x14ac:dyDescent="0.2">
      <c r="A1688">
        <v>2019</v>
      </c>
      <c r="B1688" t="s">
        <v>61</v>
      </c>
      <c r="C1688" t="s">
        <v>17</v>
      </c>
      <c r="D1688">
        <v>25978</v>
      </c>
      <c r="E1688">
        <v>87197</v>
      </c>
      <c r="F1688" t="s">
        <v>8</v>
      </c>
    </row>
    <row r="1689" spans="1:6" x14ac:dyDescent="0.2">
      <c r="A1689">
        <v>2019</v>
      </c>
      <c r="B1689" t="s">
        <v>61</v>
      </c>
      <c r="C1689" t="s">
        <v>18</v>
      </c>
      <c r="D1689">
        <v>5522</v>
      </c>
      <c r="E1689">
        <v>59820</v>
      </c>
      <c r="F1689" t="s">
        <v>10</v>
      </c>
    </row>
    <row r="1690" spans="1:6" x14ac:dyDescent="0.2">
      <c r="A1690">
        <v>2019</v>
      </c>
      <c r="B1690" t="s">
        <v>61</v>
      </c>
      <c r="C1690" t="s">
        <v>19</v>
      </c>
      <c r="D1690">
        <v>32114</v>
      </c>
      <c r="E1690">
        <v>110689</v>
      </c>
      <c r="F1690" t="s">
        <v>8</v>
      </c>
    </row>
    <row r="1691" spans="1:6" x14ac:dyDescent="0.2">
      <c r="A1691">
        <v>2019</v>
      </c>
      <c r="B1691" t="s">
        <v>61</v>
      </c>
      <c r="C1691" t="s">
        <v>20</v>
      </c>
      <c r="D1691">
        <v>16124</v>
      </c>
      <c r="E1691">
        <v>68518</v>
      </c>
      <c r="F1691" t="s">
        <v>10</v>
      </c>
    </row>
    <row r="1692" spans="1:6" x14ac:dyDescent="0.2">
      <c r="A1692">
        <v>2019</v>
      </c>
      <c r="B1692" t="s">
        <v>61</v>
      </c>
      <c r="C1692" t="s">
        <v>21</v>
      </c>
      <c r="D1692">
        <v>9983</v>
      </c>
      <c r="E1692">
        <v>77597</v>
      </c>
      <c r="F1692" t="s">
        <v>8</v>
      </c>
    </row>
    <row r="1693" spans="1:6" x14ac:dyDescent="0.2">
      <c r="A1693">
        <v>2019</v>
      </c>
      <c r="B1693" t="s">
        <v>61</v>
      </c>
      <c r="C1693" t="s">
        <v>22</v>
      </c>
      <c r="D1693">
        <v>8858</v>
      </c>
      <c r="E1693">
        <v>71845</v>
      </c>
      <c r="F1693" t="s">
        <v>8</v>
      </c>
    </row>
    <row r="1694" spans="1:6" x14ac:dyDescent="0.2">
      <c r="A1694">
        <v>2019</v>
      </c>
      <c r="B1694" t="s">
        <v>61</v>
      </c>
      <c r="C1694" t="s">
        <v>23</v>
      </c>
      <c r="D1694">
        <v>10845</v>
      </c>
      <c r="E1694">
        <v>70967</v>
      </c>
      <c r="F1694" t="s">
        <v>10</v>
      </c>
    </row>
    <row r="1695" spans="1:6" x14ac:dyDescent="0.2">
      <c r="A1695">
        <v>2019</v>
      </c>
      <c r="B1695" t="s">
        <v>61</v>
      </c>
      <c r="C1695" t="s">
        <v>24</v>
      </c>
      <c r="D1695">
        <v>13618</v>
      </c>
      <c r="E1695">
        <v>65758</v>
      </c>
      <c r="F1695" t="s">
        <v>10</v>
      </c>
    </row>
    <row r="1696" spans="1:6" x14ac:dyDescent="0.2">
      <c r="A1696">
        <v>2019</v>
      </c>
      <c r="B1696" t="s">
        <v>61</v>
      </c>
      <c r="C1696" t="s">
        <v>25</v>
      </c>
      <c r="D1696">
        <v>3827</v>
      </c>
      <c r="E1696">
        <v>71934</v>
      </c>
      <c r="F1696" t="s">
        <v>8</v>
      </c>
    </row>
    <row r="1697" spans="1:6" x14ac:dyDescent="0.2">
      <c r="A1697">
        <v>2019</v>
      </c>
      <c r="B1697" t="s">
        <v>61</v>
      </c>
      <c r="C1697" t="s">
        <v>26</v>
      </c>
      <c r="D1697">
        <v>15099</v>
      </c>
      <c r="E1697">
        <v>96791</v>
      </c>
      <c r="F1697" t="s">
        <v>8</v>
      </c>
    </row>
    <row r="1698" spans="1:6" x14ac:dyDescent="0.2">
      <c r="A1698">
        <v>2019</v>
      </c>
      <c r="B1698" t="s">
        <v>61</v>
      </c>
      <c r="C1698" t="s">
        <v>27</v>
      </c>
      <c r="D1698">
        <v>17270</v>
      </c>
      <c r="E1698">
        <v>142040</v>
      </c>
      <c r="F1698" t="s">
        <v>10</v>
      </c>
    </row>
    <row r="1699" spans="1:6" x14ac:dyDescent="0.2">
      <c r="A1699">
        <v>2019</v>
      </c>
      <c r="B1699" t="s">
        <v>61</v>
      </c>
      <c r="C1699" t="s">
        <v>28</v>
      </c>
      <c r="D1699">
        <v>18942</v>
      </c>
      <c r="E1699">
        <v>75275</v>
      </c>
      <c r="F1699" t="s">
        <v>10</v>
      </c>
    </row>
    <row r="1700" spans="1:6" x14ac:dyDescent="0.2">
      <c r="A1700">
        <v>2019</v>
      </c>
      <c r="B1700" t="s">
        <v>61</v>
      </c>
      <c r="C1700" t="s">
        <v>29</v>
      </c>
      <c r="D1700">
        <v>15467</v>
      </c>
      <c r="E1700">
        <v>97036</v>
      </c>
      <c r="F1700" t="s">
        <v>10</v>
      </c>
    </row>
    <row r="1701" spans="1:6" x14ac:dyDescent="0.2">
      <c r="A1701">
        <v>2019</v>
      </c>
      <c r="B1701" t="s">
        <v>61</v>
      </c>
      <c r="C1701" t="s">
        <v>30</v>
      </c>
      <c r="D1701">
        <v>7854</v>
      </c>
      <c r="E1701">
        <v>57222</v>
      </c>
      <c r="F1701" t="s">
        <v>10</v>
      </c>
    </row>
    <row r="1702" spans="1:6" x14ac:dyDescent="0.2">
      <c r="A1702">
        <v>2019</v>
      </c>
      <c r="B1702" t="s">
        <v>61</v>
      </c>
      <c r="C1702" t="s">
        <v>31</v>
      </c>
      <c r="D1702">
        <v>17661</v>
      </c>
      <c r="E1702">
        <v>74974</v>
      </c>
      <c r="F1702" t="s">
        <v>10</v>
      </c>
    </row>
    <row r="1703" spans="1:6" x14ac:dyDescent="0.2">
      <c r="A1703">
        <v>2019</v>
      </c>
      <c r="B1703" t="s">
        <v>61</v>
      </c>
      <c r="C1703" t="s">
        <v>32</v>
      </c>
      <c r="D1703">
        <v>4178</v>
      </c>
      <c r="E1703">
        <v>62708</v>
      </c>
      <c r="F1703" t="s">
        <v>8</v>
      </c>
    </row>
    <row r="1704" spans="1:6" x14ac:dyDescent="0.2">
      <c r="A1704">
        <v>2019</v>
      </c>
      <c r="B1704" t="s">
        <v>61</v>
      </c>
      <c r="C1704" t="s">
        <v>33</v>
      </c>
      <c r="D1704">
        <v>6481</v>
      </c>
      <c r="E1704">
        <v>69484</v>
      </c>
      <c r="F1704" t="s">
        <v>8</v>
      </c>
    </row>
    <row r="1705" spans="1:6" x14ac:dyDescent="0.2">
      <c r="A1705">
        <v>2019</v>
      </c>
      <c r="B1705" t="s">
        <v>61</v>
      </c>
      <c r="C1705" t="s">
        <v>34</v>
      </c>
      <c r="D1705">
        <v>8856</v>
      </c>
      <c r="E1705">
        <v>69979</v>
      </c>
      <c r="F1705" t="s">
        <v>10</v>
      </c>
    </row>
    <row r="1706" spans="1:6" x14ac:dyDescent="0.2">
      <c r="A1706">
        <v>2019</v>
      </c>
      <c r="B1706" t="s">
        <v>61</v>
      </c>
      <c r="C1706" t="s">
        <v>35</v>
      </c>
      <c r="D1706">
        <v>3835</v>
      </c>
      <c r="E1706">
        <v>97139</v>
      </c>
      <c r="F1706" t="s">
        <v>8</v>
      </c>
    </row>
    <row r="1707" spans="1:6" x14ac:dyDescent="0.2">
      <c r="A1707">
        <v>2019</v>
      </c>
      <c r="B1707" t="s">
        <v>61</v>
      </c>
      <c r="C1707" t="s">
        <v>36</v>
      </c>
      <c r="D1707">
        <v>19625</v>
      </c>
      <c r="E1707">
        <v>117862</v>
      </c>
      <c r="F1707" t="s">
        <v>8</v>
      </c>
    </row>
    <row r="1708" spans="1:6" x14ac:dyDescent="0.2">
      <c r="A1708">
        <v>2019</v>
      </c>
      <c r="B1708" t="s">
        <v>61</v>
      </c>
      <c r="C1708" t="s">
        <v>37</v>
      </c>
      <c r="D1708">
        <v>5092</v>
      </c>
      <c r="E1708">
        <v>59932</v>
      </c>
      <c r="F1708" t="s">
        <v>10</v>
      </c>
    </row>
    <row r="1709" spans="1:6" x14ac:dyDescent="0.2">
      <c r="A1709">
        <v>2019</v>
      </c>
      <c r="B1709" t="s">
        <v>61</v>
      </c>
      <c r="C1709" t="s">
        <v>38</v>
      </c>
      <c r="D1709">
        <v>65326</v>
      </c>
      <c r="E1709">
        <v>195559</v>
      </c>
      <c r="F1709" t="s">
        <v>10</v>
      </c>
    </row>
    <row r="1710" spans="1:6" x14ac:dyDescent="0.2">
      <c r="A1710">
        <v>2019</v>
      </c>
      <c r="B1710" t="s">
        <v>61</v>
      </c>
      <c r="C1710" t="s">
        <v>39</v>
      </c>
      <c r="D1710">
        <v>27332</v>
      </c>
      <c r="E1710">
        <v>88975</v>
      </c>
      <c r="F1710" t="s">
        <v>8</v>
      </c>
    </row>
    <row r="1711" spans="1:6" x14ac:dyDescent="0.2">
      <c r="A1711">
        <v>2019</v>
      </c>
      <c r="B1711" t="s">
        <v>61</v>
      </c>
      <c r="C1711" t="s">
        <v>40</v>
      </c>
      <c r="D1711">
        <v>2979</v>
      </c>
      <c r="E1711">
        <v>66044</v>
      </c>
      <c r="F1711" t="s">
        <v>8</v>
      </c>
    </row>
    <row r="1712" spans="1:6" x14ac:dyDescent="0.2">
      <c r="A1712">
        <v>2019</v>
      </c>
      <c r="B1712" t="s">
        <v>61</v>
      </c>
      <c r="C1712" t="s">
        <v>41</v>
      </c>
      <c r="D1712">
        <v>28537</v>
      </c>
      <c r="E1712">
        <v>75967</v>
      </c>
      <c r="F1712" t="s">
        <v>10</v>
      </c>
    </row>
    <row r="1713" spans="1:6" x14ac:dyDescent="0.2">
      <c r="A1713">
        <v>2019</v>
      </c>
      <c r="B1713" t="s">
        <v>61</v>
      </c>
      <c r="C1713" t="s">
        <v>42</v>
      </c>
      <c r="D1713">
        <v>11379</v>
      </c>
      <c r="E1713">
        <v>62323</v>
      </c>
      <c r="F1713" t="s">
        <v>8</v>
      </c>
    </row>
    <row r="1714" spans="1:6" x14ac:dyDescent="0.2">
      <c r="A1714">
        <v>2019</v>
      </c>
      <c r="B1714" t="s">
        <v>61</v>
      </c>
      <c r="C1714" t="s">
        <v>43</v>
      </c>
      <c r="D1714">
        <v>12686</v>
      </c>
      <c r="E1714">
        <v>73638</v>
      </c>
      <c r="F1714" t="s">
        <v>10</v>
      </c>
    </row>
    <row r="1715" spans="1:6" x14ac:dyDescent="0.2">
      <c r="A1715">
        <v>2019</v>
      </c>
      <c r="B1715" t="s">
        <v>61</v>
      </c>
      <c r="C1715" t="s">
        <v>44</v>
      </c>
      <c r="D1715">
        <v>28479</v>
      </c>
      <c r="E1715">
        <v>91405</v>
      </c>
      <c r="F1715" t="s">
        <v>8</v>
      </c>
    </row>
    <row r="1716" spans="1:6" x14ac:dyDescent="0.2">
      <c r="A1716">
        <v>2019</v>
      </c>
      <c r="B1716" t="s">
        <v>61</v>
      </c>
      <c r="C1716" t="s">
        <v>45</v>
      </c>
      <c r="D1716">
        <v>2802</v>
      </c>
      <c r="E1716">
        <v>95570</v>
      </c>
      <c r="F1716" t="s">
        <v>8</v>
      </c>
    </row>
    <row r="1717" spans="1:6" x14ac:dyDescent="0.2">
      <c r="A1717">
        <v>2019</v>
      </c>
      <c r="B1717" t="s">
        <v>61</v>
      </c>
      <c r="C1717" t="s">
        <v>46</v>
      </c>
      <c r="D1717">
        <v>12653</v>
      </c>
      <c r="E1717">
        <v>65859</v>
      </c>
      <c r="F1717" t="s">
        <v>10</v>
      </c>
    </row>
    <row r="1718" spans="1:6" x14ac:dyDescent="0.2">
      <c r="A1718">
        <v>2019</v>
      </c>
      <c r="B1718" t="s">
        <v>61</v>
      </c>
      <c r="C1718" t="s">
        <v>47</v>
      </c>
      <c r="D1718">
        <v>3221</v>
      </c>
      <c r="E1718">
        <v>63506</v>
      </c>
      <c r="F1718" t="s">
        <v>10</v>
      </c>
    </row>
    <row r="1719" spans="1:6" x14ac:dyDescent="0.2">
      <c r="A1719">
        <v>2019</v>
      </c>
      <c r="B1719" t="s">
        <v>61</v>
      </c>
      <c r="C1719" t="s">
        <v>48</v>
      </c>
      <c r="D1719">
        <v>15531</v>
      </c>
      <c r="E1719">
        <v>77601</v>
      </c>
      <c r="F1719" t="s">
        <v>8</v>
      </c>
    </row>
    <row r="1720" spans="1:6" x14ac:dyDescent="0.2">
      <c r="A1720">
        <v>2019</v>
      </c>
      <c r="B1720" t="s">
        <v>61</v>
      </c>
      <c r="C1720" t="s">
        <v>49</v>
      </c>
      <c r="D1720">
        <v>71279</v>
      </c>
      <c r="E1720">
        <v>86242</v>
      </c>
      <c r="F1720" t="s">
        <v>8</v>
      </c>
    </row>
    <row r="1721" spans="1:6" x14ac:dyDescent="0.2">
      <c r="A1721">
        <v>2019</v>
      </c>
      <c r="B1721" t="s">
        <v>61</v>
      </c>
      <c r="C1721" t="s">
        <v>50</v>
      </c>
      <c r="D1721">
        <v>11066</v>
      </c>
      <c r="E1721">
        <v>70760</v>
      </c>
      <c r="F1721" t="s">
        <v>10</v>
      </c>
    </row>
    <row r="1722" spans="1:6" x14ac:dyDescent="0.2">
      <c r="A1722">
        <v>2019</v>
      </c>
      <c r="B1722" t="s">
        <v>61</v>
      </c>
      <c r="C1722" t="s">
        <v>51</v>
      </c>
      <c r="D1722">
        <v>1700</v>
      </c>
      <c r="E1722">
        <v>76768</v>
      </c>
      <c r="F1722" t="s">
        <v>10</v>
      </c>
    </row>
    <row r="1723" spans="1:6" x14ac:dyDescent="0.2">
      <c r="A1723">
        <v>2019</v>
      </c>
      <c r="B1723" t="s">
        <v>61</v>
      </c>
      <c r="C1723" t="s">
        <v>52</v>
      </c>
      <c r="D1723">
        <v>21609</v>
      </c>
      <c r="E1723">
        <v>88201</v>
      </c>
      <c r="F1723" t="s">
        <v>10</v>
      </c>
    </row>
    <row r="1724" spans="1:6" x14ac:dyDescent="0.2">
      <c r="A1724">
        <v>2019</v>
      </c>
      <c r="B1724" t="s">
        <v>61</v>
      </c>
      <c r="C1724" t="s">
        <v>53</v>
      </c>
      <c r="D1724">
        <v>17184</v>
      </c>
      <c r="E1724">
        <v>82957</v>
      </c>
      <c r="F1724" t="s">
        <v>10</v>
      </c>
    </row>
    <row r="1725" spans="1:6" x14ac:dyDescent="0.2">
      <c r="A1725">
        <v>2019</v>
      </c>
      <c r="B1725" t="s">
        <v>61</v>
      </c>
      <c r="C1725" t="s">
        <v>54</v>
      </c>
      <c r="D1725">
        <v>3992</v>
      </c>
      <c r="E1725">
        <v>56354</v>
      </c>
      <c r="F1725" t="s">
        <v>10</v>
      </c>
    </row>
    <row r="1726" spans="1:6" x14ac:dyDescent="0.2">
      <c r="A1726">
        <v>2019</v>
      </c>
      <c r="B1726" t="s">
        <v>61</v>
      </c>
      <c r="C1726" t="s">
        <v>55</v>
      </c>
      <c r="D1726">
        <v>13244</v>
      </c>
      <c r="E1726">
        <v>74759</v>
      </c>
      <c r="F1726" t="s">
        <v>8</v>
      </c>
    </row>
    <row r="1727" spans="1:6" x14ac:dyDescent="0.2">
      <c r="A1727">
        <v>2019</v>
      </c>
      <c r="B1727" t="s">
        <v>61</v>
      </c>
      <c r="C1727" t="s">
        <v>56</v>
      </c>
      <c r="D1727">
        <v>2248</v>
      </c>
      <c r="E1727">
        <v>60692</v>
      </c>
      <c r="F1727" t="s">
        <v>8</v>
      </c>
    </row>
    <row r="1728" spans="1:6" x14ac:dyDescent="0.2">
      <c r="A1728">
        <v>2019</v>
      </c>
      <c r="B1728" t="s">
        <v>62</v>
      </c>
      <c r="C1728" t="s">
        <v>7</v>
      </c>
      <c r="D1728">
        <v>21426</v>
      </c>
      <c r="E1728">
        <v>59774</v>
      </c>
      <c r="F1728" t="s">
        <v>10</v>
      </c>
    </row>
    <row r="1729" spans="1:6" x14ac:dyDescent="0.2">
      <c r="A1729">
        <v>2019</v>
      </c>
      <c r="B1729" t="s">
        <v>62</v>
      </c>
      <c r="C1729" t="s">
        <v>9</v>
      </c>
      <c r="D1729">
        <v>31059</v>
      </c>
      <c r="E1729">
        <v>61334</v>
      </c>
      <c r="F1729" t="s">
        <v>8</v>
      </c>
    </row>
    <row r="1730" spans="1:6" x14ac:dyDescent="0.2">
      <c r="A1730">
        <v>2019</v>
      </c>
      <c r="B1730" t="s">
        <v>62</v>
      </c>
      <c r="C1730" t="s">
        <v>11</v>
      </c>
      <c r="D1730">
        <v>13845</v>
      </c>
      <c r="E1730">
        <v>65263</v>
      </c>
      <c r="F1730" t="s">
        <v>8</v>
      </c>
    </row>
    <row r="1731" spans="1:6" x14ac:dyDescent="0.2">
      <c r="A1731">
        <v>2019</v>
      </c>
      <c r="B1731" t="s">
        <v>62</v>
      </c>
      <c r="C1731" t="s">
        <v>12</v>
      </c>
      <c r="D1731">
        <v>188712</v>
      </c>
      <c r="E1731">
        <v>92955</v>
      </c>
      <c r="F1731" t="s">
        <v>10</v>
      </c>
    </row>
    <row r="1732" spans="1:6" x14ac:dyDescent="0.2">
      <c r="A1732">
        <v>2019</v>
      </c>
      <c r="B1732" t="s">
        <v>62</v>
      </c>
      <c r="C1732" t="s">
        <v>13</v>
      </c>
      <c r="D1732">
        <v>50576</v>
      </c>
      <c r="E1732">
        <v>84698</v>
      </c>
      <c r="F1732" t="s">
        <v>10</v>
      </c>
    </row>
    <row r="1733" spans="1:6" x14ac:dyDescent="0.2">
      <c r="A1733">
        <v>2019</v>
      </c>
      <c r="B1733" t="s">
        <v>62</v>
      </c>
      <c r="C1733" t="s">
        <v>14</v>
      </c>
      <c r="D1733">
        <v>22807</v>
      </c>
      <c r="E1733">
        <v>93307</v>
      </c>
      <c r="F1733" t="s">
        <v>8</v>
      </c>
    </row>
    <row r="1734" spans="1:6" x14ac:dyDescent="0.2">
      <c r="A1734">
        <v>2019</v>
      </c>
      <c r="B1734" t="s">
        <v>62</v>
      </c>
      <c r="C1734" t="s">
        <v>15</v>
      </c>
      <c r="D1734">
        <v>8644</v>
      </c>
      <c r="E1734">
        <v>86600</v>
      </c>
      <c r="F1734" t="s">
        <v>8</v>
      </c>
    </row>
    <row r="1735" spans="1:6" x14ac:dyDescent="0.2">
      <c r="A1735">
        <v>2019</v>
      </c>
      <c r="B1735" t="s">
        <v>62</v>
      </c>
      <c r="C1735" t="s">
        <v>16</v>
      </c>
      <c r="D1735">
        <v>156978</v>
      </c>
      <c r="E1735">
        <v>64653</v>
      </c>
      <c r="F1735" t="s">
        <v>10</v>
      </c>
    </row>
    <row r="1736" spans="1:6" x14ac:dyDescent="0.2">
      <c r="A1736">
        <v>2019</v>
      </c>
      <c r="B1736" t="s">
        <v>62</v>
      </c>
      <c r="C1736" t="s">
        <v>17</v>
      </c>
      <c r="D1736">
        <v>54102</v>
      </c>
      <c r="E1736">
        <v>70724</v>
      </c>
      <c r="F1736" t="s">
        <v>8</v>
      </c>
    </row>
    <row r="1737" spans="1:6" x14ac:dyDescent="0.2">
      <c r="A1737">
        <v>2019</v>
      </c>
      <c r="B1737" t="s">
        <v>62</v>
      </c>
      <c r="C1737" t="s">
        <v>18</v>
      </c>
      <c r="D1737">
        <v>11075</v>
      </c>
      <c r="E1737">
        <v>54653</v>
      </c>
      <c r="F1737" t="s">
        <v>10</v>
      </c>
    </row>
    <row r="1738" spans="1:6" x14ac:dyDescent="0.2">
      <c r="A1738">
        <v>2019</v>
      </c>
      <c r="B1738" t="s">
        <v>62</v>
      </c>
      <c r="C1738" t="s">
        <v>19</v>
      </c>
      <c r="D1738">
        <v>73447</v>
      </c>
      <c r="E1738">
        <v>79829</v>
      </c>
      <c r="F1738" t="s">
        <v>8</v>
      </c>
    </row>
    <row r="1739" spans="1:6" x14ac:dyDescent="0.2">
      <c r="A1739">
        <v>2019</v>
      </c>
      <c r="B1739" t="s">
        <v>62</v>
      </c>
      <c r="C1739" t="s">
        <v>20</v>
      </c>
      <c r="D1739">
        <v>29045</v>
      </c>
      <c r="E1739">
        <v>56796</v>
      </c>
      <c r="F1739" t="s">
        <v>8</v>
      </c>
    </row>
    <row r="1740" spans="1:6" x14ac:dyDescent="0.2">
      <c r="A1740">
        <v>2019</v>
      </c>
      <c r="B1740" t="s">
        <v>62</v>
      </c>
      <c r="C1740" t="s">
        <v>21</v>
      </c>
      <c r="D1740">
        <v>15401</v>
      </c>
      <c r="E1740">
        <v>58293</v>
      </c>
      <c r="F1740" t="s">
        <v>10</v>
      </c>
    </row>
    <row r="1741" spans="1:6" x14ac:dyDescent="0.2">
      <c r="A1741">
        <v>2019</v>
      </c>
      <c r="B1741" t="s">
        <v>62</v>
      </c>
      <c r="C1741" t="s">
        <v>22</v>
      </c>
      <c r="D1741">
        <v>16569</v>
      </c>
      <c r="E1741">
        <v>65048</v>
      </c>
      <c r="F1741" t="s">
        <v>10</v>
      </c>
    </row>
    <row r="1742" spans="1:6" x14ac:dyDescent="0.2">
      <c r="A1742">
        <v>2019</v>
      </c>
      <c r="B1742" t="s">
        <v>62</v>
      </c>
      <c r="C1742" t="s">
        <v>23</v>
      </c>
      <c r="D1742">
        <v>20206</v>
      </c>
      <c r="E1742">
        <v>54829</v>
      </c>
      <c r="F1742" t="s">
        <v>8</v>
      </c>
    </row>
    <row r="1743" spans="1:6" x14ac:dyDescent="0.2">
      <c r="A1743">
        <v>2019</v>
      </c>
      <c r="B1743" t="s">
        <v>62</v>
      </c>
      <c r="C1743" t="s">
        <v>24</v>
      </c>
      <c r="D1743">
        <v>24001</v>
      </c>
      <c r="E1743">
        <v>61218</v>
      </c>
      <c r="F1743" t="s">
        <v>8</v>
      </c>
    </row>
    <row r="1744" spans="1:6" x14ac:dyDescent="0.2">
      <c r="A1744">
        <v>2019</v>
      </c>
      <c r="B1744" t="s">
        <v>62</v>
      </c>
      <c r="C1744" t="s">
        <v>25</v>
      </c>
      <c r="D1744">
        <v>9912</v>
      </c>
      <c r="E1744">
        <v>61405</v>
      </c>
      <c r="F1744" t="s">
        <v>10</v>
      </c>
    </row>
    <row r="1745" spans="1:6" x14ac:dyDescent="0.2">
      <c r="A1745">
        <v>2019</v>
      </c>
      <c r="B1745" t="s">
        <v>62</v>
      </c>
      <c r="C1745" t="s">
        <v>26</v>
      </c>
      <c r="D1745">
        <v>42175</v>
      </c>
      <c r="E1745">
        <v>83259</v>
      </c>
      <c r="F1745" t="s">
        <v>10</v>
      </c>
    </row>
    <row r="1746" spans="1:6" x14ac:dyDescent="0.2">
      <c r="A1746">
        <v>2019</v>
      </c>
      <c r="B1746" t="s">
        <v>62</v>
      </c>
      <c r="C1746" t="s">
        <v>27</v>
      </c>
      <c r="D1746">
        <v>47186</v>
      </c>
      <c r="E1746">
        <v>108580</v>
      </c>
      <c r="F1746" t="s">
        <v>10</v>
      </c>
    </row>
    <row r="1747" spans="1:6" x14ac:dyDescent="0.2">
      <c r="A1747">
        <v>2019</v>
      </c>
      <c r="B1747" t="s">
        <v>62</v>
      </c>
      <c r="C1747" t="s">
        <v>28</v>
      </c>
      <c r="D1747">
        <v>42271</v>
      </c>
      <c r="E1747">
        <v>74677</v>
      </c>
      <c r="F1747" t="s">
        <v>10</v>
      </c>
    </row>
    <row r="1748" spans="1:6" x14ac:dyDescent="0.2">
      <c r="A1748">
        <v>2019</v>
      </c>
      <c r="B1748" t="s">
        <v>62</v>
      </c>
      <c r="C1748" t="s">
        <v>29</v>
      </c>
      <c r="D1748">
        <v>29916</v>
      </c>
      <c r="E1748">
        <v>86794</v>
      </c>
      <c r="F1748" t="s">
        <v>10</v>
      </c>
    </row>
    <row r="1749" spans="1:6" x14ac:dyDescent="0.2">
      <c r="A1749">
        <v>2019</v>
      </c>
      <c r="B1749" t="s">
        <v>62</v>
      </c>
      <c r="C1749" t="s">
        <v>30</v>
      </c>
      <c r="D1749">
        <v>11953</v>
      </c>
      <c r="E1749">
        <v>47461</v>
      </c>
      <c r="F1749" t="s">
        <v>8</v>
      </c>
    </row>
    <row r="1750" spans="1:6" x14ac:dyDescent="0.2">
      <c r="A1750">
        <v>2019</v>
      </c>
      <c r="B1750" t="s">
        <v>62</v>
      </c>
      <c r="C1750" t="s">
        <v>31</v>
      </c>
      <c r="D1750">
        <v>33699</v>
      </c>
      <c r="E1750">
        <v>69932</v>
      </c>
      <c r="F1750" t="s">
        <v>8</v>
      </c>
    </row>
    <row r="1751" spans="1:6" x14ac:dyDescent="0.2">
      <c r="A1751">
        <v>2019</v>
      </c>
      <c r="B1751" t="s">
        <v>62</v>
      </c>
      <c r="C1751" t="s">
        <v>32</v>
      </c>
      <c r="D1751">
        <v>8994</v>
      </c>
      <c r="E1751">
        <v>56921</v>
      </c>
      <c r="F1751" t="s">
        <v>10</v>
      </c>
    </row>
    <row r="1752" spans="1:6" x14ac:dyDescent="0.2">
      <c r="A1752">
        <v>2019</v>
      </c>
      <c r="B1752" t="s">
        <v>62</v>
      </c>
      <c r="C1752" t="s">
        <v>33</v>
      </c>
      <c r="D1752">
        <v>11395</v>
      </c>
      <c r="E1752">
        <v>65204</v>
      </c>
      <c r="F1752" t="s">
        <v>8</v>
      </c>
    </row>
    <row r="1753" spans="1:6" x14ac:dyDescent="0.2">
      <c r="A1753">
        <v>2019</v>
      </c>
      <c r="B1753" t="s">
        <v>62</v>
      </c>
      <c r="C1753" t="s">
        <v>34</v>
      </c>
      <c r="D1753">
        <v>19521</v>
      </c>
      <c r="E1753">
        <v>64283</v>
      </c>
      <c r="F1753" t="s">
        <v>8</v>
      </c>
    </row>
    <row r="1754" spans="1:6" x14ac:dyDescent="0.2">
      <c r="A1754">
        <v>2019</v>
      </c>
      <c r="B1754" t="s">
        <v>62</v>
      </c>
      <c r="C1754" t="s">
        <v>35</v>
      </c>
      <c r="D1754">
        <v>11938</v>
      </c>
      <c r="E1754">
        <v>81584</v>
      </c>
      <c r="F1754" t="s">
        <v>10</v>
      </c>
    </row>
    <row r="1755" spans="1:6" x14ac:dyDescent="0.2">
      <c r="A1755">
        <v>2019</v>
      </c>
      <c r="B1755" t="s">
        <v>62</v>
      </c>
      <c r="C1755" t="s">
        <v>36</v>
      </c>
      <c r="D1755">
        <v>50907</v>
      </c>
      <c r="E1755">
        <v>94404</v>
      </c>
      <c r="F1755" t="s">
        <v>10</v>
      </c>
    </row>
    <row r="1756" spans="1:6" x14ac:dyDescent="0.2">
      <c r="A1756">
        <v>2019</v>
      </c>
      <c r="B1756" t="s">
        <v>62</v>
      </c>
      <c r="C1756" t="s">
        <v>37</v>
      </c>
      <c r="D1756">
        <v>10062</v>
      </c>
      <c r="E1756">
        <v>66086</v>
      </c>
      <c r="F1756" t="s">
        <v>8</v>
      </c>
    </row>
    <row r="1757" spans="1:6" x14ac:dyDescent="0.2">
      <c r="A1757">
        <v>2019</v>
      </c>
      <c r="B1757" t="s">
        <v>62</v>
      </c>
      <c r="C1757" t="s">
        <v>38</v>
      </c>
      <c r="D1757">
        <v>111646</v>
      </c>
      <c r="E1757">
        <v>98549</v>
      </c>
      <c r="F1757" t="s">
        <v>8</v>
      </c>
    </row>
    <row r="1758" spans="1:6" x14ac:dyDescent="0.2">
      <c r="A1758">
        <v>2019</v>
      </c>
      <c r="B1758" t="s">
        <v>62</v>
      </c>
      <c r="C1758" t="s">
        <v>39</v>
      </c>
      <c r="D1758">
        <v>57179</v>
      </c>
      <c r="E1758">
        <v>68617</v>
      </c>
      <c r="F1758" t="s">
        <v>10</v>
      </c>
    </row>
    <row r="1759" spans="1:6" x14ac:dyDescent="0.2">
      <c r="A1759">
        <v>2019</v>
      </c>
      <c r="B1759" t="s">
        <v>62</v>
      </c>
      <c r="C1759" t="s">
        <v>40</v>
      </c>
      <c r="D1759">
        <v>4917</v>
      </c>
      <c r="E1759">
        <v>65438</v>
      </c>
      <c r="F1759" t="s">
        <v>8</v>
      </c>
    </row>
    <row r="1760" spans="1:6" x14ac:dyDescent="0.2">
      <c r="A1760">
        <v>2019</v>
      </c>
      <c r="B1760" t="s">
        <v>62</v>
      </c>
      <c r="C1760" t="s">
        <v>41</v>
      </c>
      <c r="D1760">
        <v>52650</v>
      </c>
      <c r="E1760">
        <v>68445</v>
      </c>
      <c r="F1760" t="s">
        <v>10</v>
      </c>
    </row>
    <row r="1761" spans="1:6" x14ac:dyDescent="0.2">
      <c r="A1761">
        <v>2019</v>
      </c>
      <c r="B1761" t="s">
        <v>62</v>
      </c>
      <c r="C1761" t="s">
        <v>42</v>
      </c>
      <c r="D1761">
        <v>20434</v>
      </c>
      <c r="E1761">
        <v>56640</v>
      </c>
      <c r="F1761" t="s">
        <v>8</v>
      </c>
    </row>
    <row r="1762" spans="1:6" x14ac:dyDescent="0.2">
      <c r="A1762">
        <v>2019</v>
      </c>
      <c r="B1762" t="s">
        <v>62</v>
      </c>
      <c r="C1762" t="s">
        <v>43</v>
      </c>
      <c r="D1762">
        <v>24942</v>
      </c>
      <c r="E1762">
        <v>73873</v>
      </c>
      <c r="F1762" t="s">
        <v>8</v>
      </c>
    </row>
    <row r="1763" spans="1:6" x14ac:dyDescent="0.2">
      <c r="A1763">
        <v>2019</v>
      </c>
      <c r="B1763" t="s">
        <v>62</v>
      </c>
      <c r="C1763" t="s">
        <v>44</v>
      </c>
      <c r="D1763">
        <v>61779</v>
      </c>
      <c r="E1763">
        <v>82029</v>
      </c>
      <c r="F1763" t="s">
        <v>10</v>
      </c>
    </row>
    <row r="1764" spans="1:6" x14ac:dyDescent="0.2">
      <c r="A1764">
        <v>2019</v>
      </c>
      <c r="B1764" t="s">
        <v>62</v>
      </c>
      <c r="C1764" t="s">
        <v>45</v>
      </c>
      <c r="D1764">
        <v>8350</v>
      </c>
      <c r="E1764">
        <v>73763</v>
      </c>
      <c r="F1764" t="s">
        <v>10</v>
      </c>
    </row>
    <row r="1765" spans="1:6" x14ac:dyDescent="0.2">
      <c r="A1765">
        <v>2019</v>
      </c>
      <c r="B1765" t="s">
        <v>62</v>
      </c>
      <c r="C1765" t="s">
        <v>46</v>
      </c>
      <c r="D1765">
        <v>25902</v>
      </c>
      <c r="E1765">
        <v>55505</v>
      </c>
      <c r="F1765" t="s">
        <v>8</v>
      </c>
    </row>
    <row r="1766" spans="1:6" x14ac:dyDescent="0.2">
      <c r="A1766">
        <v>2019</v>
      </c>
      <c r="B1766" t="s">
        <v>62</v>
      </c>
      <c r="C1766" t="s">
        <v>47</v>
      </c>
      <c r="D1766">
        <v>5030</v>
      </c>
      <c r="E1766">
        <v>61293</v>
      </c>
      <c r="F1766" t="s">
        <v>8</v>
      </c>
    </row>
    <row r="1767" spans="1:6" x14ac:dyDescent="0.2">
      <c r="A1767">
        <v>2019</v>
      </c>
      <c r="B1767" t="s">
        <v>62</v>
      </c>
      <c r="C1767" t="s">
        <v>48</v>
      </c>
      <c r="D1767">
        <v>28315</v>
      </c>
      <c r="E1767">
        <v>62172</v>
      </c>
      <c r="F1767" t="s">
        <v>10</v>
      </c>
    </row>
    <row r="1768" spans="1:6" x14ac:dyDescent="0.2">
      <c r="A1768">
        <v>2019</v>
      </c>
      <c r="B1768" t="s">
        <v>62</v>
      </c>
      <c r="C1768" t="s">
        <v>49</v>
      </c>
      <c r="D1768">
        <v>129242</v>
      </c>
      <c r="E1768">
        <v>77507</v>
      </c>
      <c r="F1768" t="s">
        <v>10</v>
      </c>
    </row>
    <row r="1769" spans="1:6" x14ac:dyDescent="0.2">
      <c r="A1769">
        <v>2019</v>
      </c>
      <c r="B1769" t="s">
        <v>62</v>
      </c>
      <c r="C1769" t="s">
        <v>50</v>
      </c>
      <c r="D1769">
        <v>21911</v>
      </c>
      <c r="E1769">
        <v>62815</v>
      </c>
      <c r="F1769" t="s">
        <v>10</v>
      </c>
    </row>
    <row r="1770" spans="1:6" x14ac:dyDescent="0.2">
      <c r="A1770">
        <v>2019</v>
      </c>
      <c r="B1770" t="s">
        <v>62</v>
      </c>
      <c r="C1770" t="s">
        <v>51</v>
      </c>
      <c r="D1770">
        <v>5488</v>
      </c>
      <c r="E1770">
        <v>69457</v>
      </c>
      <c r="F1770" t="s">
        <v>10</v>
      </c>
    </row>
    <row r="1771" spans="1:6" x14ac:dyDescent="0.2">
      <c r="A1771">
        <v>2019</v>
      </c>
      <c r="B1771" t="s">
        <v>62</v>
      </c>
      <c r="C1771" t="s">
        <v>52</v>
      </c>
      <c r="D1771">
        <v>57146</v>
      </c>
      <c r="E1771">
        <v>90971</v>
      </c>
      <c r="F1771" t="s">
        <v>10</v>
      </c>
    </row>
    <row r="1772" spans="1:6" x14ac:dyDescent="0.2">
      <c r="A1772">
        <v>2019</v>
      </c>
      <c r="B1772" t="s">
        <v>62</v>
      </c>
      <c r="C1772" t="s">
        <v>53</v>
      </c>
      <c r="D1772">
        <v>39177</v>
      </c>
      <c r="E1772">
        <v>82348</v>
      </c>
      <c r="F1772" t="s">
        <v>8</v>
      </c>
    </row>
    <row r="1773" spans="1:6" x14ac:dyDescent="0.2">
      <c r="A1773">
        <v>2019</v>
      </c>
      <c r="B1773" t="s">
        <v>62</v>
      </c>
      <c r="C1773" t="s">
        <v>54</v>
      </c>
      <c r="D1773">
        <v>8077</v>
      </c>
      <c r="E1773">
        <v>54213</v>
      </c>
      <c r="F1773" t="s">
        <v>8</v>
      </c>
    </row>
    <row r="1774" spans="1:6" x14ac:dyDescent="0.2">
      <c r="A1774">
        <v>2019</v>
      </c>
      <c r="B1774" t="s">
        <v>62</v>
      </c>
      <c r="C1774" t="s">
        <v>55</v>
      </c>
      <c r="D1774">
        <v>23769</v>
      </c>
      <c r="E1774">
        <v>63868</v>
      </c>
      <c r="F1774" t="s">
        <v>10</v>
      </c>
    </row>
    <row r="1775" spans="1:6" x14ac:dyDescent="0.2">
      <c r="A1775">
        <v>2019</v>
      </c>
      <c r="B1775" t="s">
        <v>62</v>
      </c>
      <c r="C1775" t="s">
        <v>56</v>
      </c>
      <c r="D1775">
        <v>4417</v>
      </c>
      <c r="E1775">
        <v>56226</v>
      </c>
      <c r="F1775" t="s">
        <v>8</v>
      </c>
    </row>
    <row r="1776" spans="1:6" x14ac:dyDescent="0.2">
      <c r="A1776">
        <v>2019</v>
      </c>
      <c r="B1776" t="s">
        <v>63</v>
      </c>
      <c r="C1776" t="s">
        <v>7</v>
      </c>
      <c r="D1776">
        <v>12429</v>
      </c>
      <c r="E1776">
        <v>51641</v>
      </c>
      <c r="F1776" t="s">
        <v>8</v>
      </c>
    </row>
    <row r="1777" spans="1:6" x14ac:dyDescent="0.2">
      <c r="A1777">
        <v>2019</v>
      </c>
      <c r="B1777" t="s">
        <v>63</v>
      </c>
      <c r="C1777" t="s">
        <v>9</v>
      </c>
      <c r="D1777">
        <v>16509</v>
      </c>
      <c r="E1777">
        <v>56240</v>
      </c>
      <c r="F1777" t="s">
        <v>10</v>
      </c>
    </row>
    <row r="1778" spans="1:6" x14ac:dyDescent="0.2">
      <c r="A1778">
        <v>2019</v>
      </c>
      <c r="B1778" t="s">
        <v>63</v>
      </c>
      <c r="C1778" t="s">
        <v>11</v>
      </c>
      <c r="D1778">
        <v>15762</v>
      </c>
      <c r="E1778">
        <v>47521</v>
      </c>
      <c r="F1778" t="s">
        <v>10</v>
      </c>
    </row>
    <row r="1779" spans="1:6" x14ac:dyDescent="0.2">
      <c r="A1779">
        <v>2019</v>
      </c>
      <c r="B1779" t="s">
        <v>63</v>
      </c>
      <c r="C1779" t="s">
        <v>12</v>
      </c>
      <c r="D1779">
        <v>593987</v>
      </c>
      <c r="E1779">
        <v>56766</v>
      </c>
      <c r="F1779" t="s">
        <v>8</v>
      </c>
    </row>
    <row r="1780" spans="1:6" x14ac:dyDescent="0.2">
      <c r="A1780">
        <v>2019</v>
      </c>
      <c r="B1780" t="s">
        <v>63</v>
      </c>
      <c r="C1780" t="s">
        <v>13</v>
      </c>
      <c r="D1780">
        <v>21356</v>
      </c>
      <c r="E1780">
        <v>54754</v>
      </c>
      <c r="F1780" t="s">
        <v>8</v>
      </c>
    </row>
    <row r="1781" spans="1:6" x14ac:dyDescent="0.2">
      <c r="A1781">
        <v>2019</v>
      </c>
      <c r="B1781" t="s">
        <v>63</v>
      </c>
      <c r="C1781" t="s">
        <v>14</v>
      </c>
      <c r="D1781">
        <v>12701</v>
      </c>
      <c r="E1781">
        <v>59993</v>
      </c>
      <c r="F1781" t="s">
        <v>10</v>
      </c>
    </row>
    <row r="1782" spans="1:6" x14ac:dyDescent="0.2">
      <c r="A1782">
        <v>2019</v>
      </c>
      <c r="B1782" t="s">
        <v>63</v>
      </c>
      <c r="C1782" t="s">
        <v>15</v>
      </c>
      <c r="D1782">
        <v>4626</v>
      </c>
      <c r="E1782">
        <v>59083</v>
      </c>
      <c r="F1782" t="s">
        <v>8</v>
      </c>
    </row>
    <row r="1783" spans="1:6" x14ac:dyDescent="0.2">
      <c r="A1783">
        <v>2019</v>
      </c>
      <c r="B1783" t="s">
        <v>63</v>
      </c>
      <c r="C1783" t="s">
        <v>16</v>
      </c>
      <c r="D1783">
        <v>71929</v>
      </c>
      <c r="E1783">
        <v>55450</v>
      </c>
      <c r="F1783" t="s">
        <v>10</v>
      </c>
    </row>
    <row r="1784" spans="1:6" x14ac:dyDescent="0.2">
      <c r="A1784">
        <v>2019</v>
      </c>
      <c r="B1784" t="s">
        <v>63</v>
      </c>
      <c r="C1784" t="s">
        <v>17</v>
      </c>
      <c r="D1784">
        <v>28426</v>
      </c>
      <c r="E1784">
        <v>56819</v>
      </c>
      <c r="F1784" t="s">
        <v>8</v>
      </c>
    </row>
    <row r="1785" spans="1:6" x14ac:dyDescent="0.2">
      <c r="A1785">
        <v>2019</v>
      </c>
      <c r="B1785" t="s">
        <v>63</v>
      </c>
      <c r="C1785" t="s">
        <v>18</v>
      </c>
      <c r="D1785">
        <v>7292</v>
      </c>
      <c r="E1785">
        <v>46927</v>
      </c>
      <c r="F1785" t="s">
        <v>8</v>
      </c>
    </row>
    <row r="1786" spans="1:6" x14ac:dyDescent="0.2">
      <c r="A1786">
        <v>2019</v>
      </c>
      <c r="B1786" t="s">
        <v>63</v>
      </c>
      <c r="C1786" t="s">
        <v>19</v>
      </c>
      <c r="D1786">
        <v>34414</v>
      </c>
      <c r="E1786">
        <v>55347</v>
      </c>
      <c r="F1786" t="s">
        <v>10</v>
      </c>
    </row>
    <row r="1787" spans="1:6" x14ac:dyDescent="0.2">
      <c r="A1787">
        <v>2019</v>
      </c>
      <c r="B1787" t="s">
        <v>63</v>
      </c>
      <c r="C1787" t="s">
        <v>20</v>
      </c>
      <c r="D1787">
        <v>15254</v>
      </c>
      <c r="E1787">
        <v>52791</v>
      </c>
      <c r="F1787" t="s">
        <v>10</v>
      </c>
    </row>
    <row r="1788" spans="1:6" x14ac:dyDescent="0.2">
      <c r="A1788">
        <v>2019</v>
      </c>
      <c r="B1788" t="s">
        <v>63</v>
      </c>
      <c r="C1788" t="s">
        <v>21</v>
      </c>
      <c r="D1788">
        <v>11324</v>
      </c>
      <c r="E1788">
        <v>48092</v>
      </c>
      <c r="F1788" t="s">
        <v>8</v>
      </c>
    </row>
    <row r="1789" spans="1:6" x14ac:dyDescent="0.2">
      <c r="A1789">
        <v>2019</v>
      </c>
      <c r="B1789" t="s">
        <v>63</v>
      </c>
      <c r="C1789" t="s">
        <v>22</v>
      </c>
      <c r="D1789">
        <v>10129</v>
      </c>
      <c r="E1789">
        <v>47465</v>
      </c>
      <c r="F1789" t="s">
        <v>8</v>
      </c>
    </row>
    <row r="1790" spans="1:6" x14ac:dyDescent="0.2">
      <c r="A1790">
        <v>2019</v>
      </c>
      <c r="B1790" t="s">
        <v>63</v>
      </c>
      <c r="C1790" t="s">
        <v>23</v>
      </c>
      <c r="D1790">
        <v>17849</v>
      </c>
      <c r="E1790">
        <v>53340</v>
      </c>
      <c r="F1790" t="s">
        <v>10</v>
      </c>
    </row>
    <row r="1791" spans="1:6" x14ac:dyDescent="0.2">
      <c r="A1791">
        <v>2019</v>
      </c>
      <c r="B1791" t="s">
        <v>63</v>
      </c>
      <c r="C1791" t="s">
        <v>24</v>
      </c>
      <c r="D1791">
        <v>15003</v>
      </c>
      <c r="E1791">
        <v>48305</v>
      </c>
      <c r="F1791" t="s">
        <v>10</v>
      </c>
    </row>
    <row r="1792" spans="1:6" x14ac:dyDescent="0.2">
      <c r="A1792">
        <v>2019</v>
      </c>
      <c r="B1792" t="s">
        <v>63</v>
      </c>
      <c r="C1792" t="s">
        <v>25</v>
      </c>
      <c r="D1792">
        <v>6292</v>
      </c>
      <c r="E1792">
        <v>51937</v>
      </c>
      <c r="F1792" t="s">
        <v>10</v>
      </c>
    </row>
    <row r="1793" spans="1:6" x14ac:dyDescent="0.2">
      <c r="A1793">
        <v>2019</v>
      </c>
      <c r="B1793" t="s">
        <v>63</v>
      </c>
      <c r="C1793" t="s">
        <v>26</v>
      </c>
      <c r="D1793">
        <v>20270</v>
      </c>
      <c r="E1793">
        <v>59201</v>
      </c>
      <c r="F1793" t="s">
        <v>10</v>
      </c>
    </row>
    <row r="1794" spans="1:6" x14ac:dyDescent="0.2">
      <c r="A1794">
        <v>2019</v>
      </c>
      <c r="B1794" t="s">
        <v>63</v>
      </c>
      <c r="C1794" t="s">
        <v>27</v>
      </c>
      <c r="D1794">
        <v>61589</v>
      </c>
      <c r="E1794">
        <v>63794</v>
      </c>
      <c r="F1794" t="s">
        <v>10</v>
      </c>
    </row>
    <row r="1795" spans="1:6" x14ac:dyDescent="0.2">
      <c r="A1795">
        <v>2019</v>
      </c>
      <c r="B1795" t="s">
        <v>63</v>
      </c>
      <c r="C1795" t="s">
        <v>28</v>
      </c>
      <c r="D1795">
        <v>24957</v>
      </c>
      <c r="E1795">
        <v>54406</v>
      </c>
      <c r="F1795" t="s">
        <v>8</v>
      </c>
    </row>
    <row r="1796" spans="1:6" x14ac:dyDescent="0.2">
      <c r="A1796">
        <v>2019</v>
      </c>
      <c r="B1796" t="s">
        <v>63</v>
      </c>
      <c r="C1796" t="s">
        <v>29</v>
      </c>
      <c r="D1796">
        <v>17543</v>
      </c>
      <c r="E1796">
        <v>55720</v>
      </c>
      <c r="F1796" t="s">
        <v>8</v>
      </c>
    </row>
    <row r="1797" spans="1:6" x14ac:dyDescent="0.2">
      <c r="A1797">
        <v>2019</v>
      </c>
      <c r="B1797" t="s">
        <v>63</v>
      </c>
      <c r="C1797" t="s">
        <v>30</v>
      </c>
      <c r="D1797">
        <v>7420</v>
      </c>
      <c r="E1797">
        <v>46426</v>
      </c>
      <c r="F1797" t="s">
        <v>10</v>
      </c>
    </row>
    <row r="1798" spans="1:6" x14ac:dyDescent="0.2">
      <c r="A1798">
        <v>2019</v>
      </c>
      <c r="B1798" t="s">
        <v>63</v>
      </c>
      <c r="C1798" t="s">
        <v>31</v>
      </c>
      <c r="D1798">
        <v>48626</v>
      </c>
      <c r="E1798">
        <v>50800</v>
      </c>
      <c r="F1798" t="s">
        <v>8</v>
      </c>
    </row>
    <row r="1799" spans="1:6" x14ac:dyDescent="0.2">
      <c r="A1799">
        <v>2019</v>
      </c>
      <c r="B1799" t="s">
        <v>63</v>
      </c>
      <c r="C1799" t="s">
        <v>32</v>
      </c>
      <c r="D1799">
        <v>4448</v>
      </c>
      <c r="E1799">
        <v>52171</v>
      </c>
      <c r="F1799" t="s">
        <v>8</v>
      </c>
    </row>
    <row r="1800" spans="1:6" x14ac:dyDescent="0.2">
      <c r="A1800">
        <v>2019</v>
      </c>
      <c r="B1800" t="s">
        <v>63</v>
      </c>
      <c r="C1800" t="s">
        <v>33</v>
      </c>
      <c r="D1800">
        <v>13241</v>
      </c>
      <c r="E1800">
        <v>50565</v>
      </c>
      <c r="F1800" t="s">
        <v>10</v>
      </c>
    </row>
    <row r="1801" spans="1:6" x14ac:dyDescent="0.2">
      <c r="A1801">
        <v>2019</v>
      </c>
      <c r="B1801" t="s">
        <v>63</v>
      </c>
      <c r="C1801" t="s">
        <v>34</v>
      </c>
      <c r="D1801">
        <v>8681</v>
      </c>
      <c r="E1801">
        <v>59119</v>
      </c>
      <c r="F1801" t="s">
        <v>10</v>
      </c>
    </row>
    <row r="1802" spans="1:6" x14ac:dyDescent="0.2">
      <c r="A1802">
        <v>2019</v>
      </c>
      <c r="B1802" t="s">
        <v>63</v>
      </c>
      <c r="C1802" t="s">
        <v>35</v>
      </c>
      <c r="D1802">
        <v>4635</v>
      </c>
      <c r="E1802">
        <v>60599</v>
      </c>
      <c r="F1802" t="s">
        <v>8</v>
      </c>
    </row>
    <row r="1803" spans="1:6" x14ac:dyDescent="0.2">
      <c r="A1803">
        <v>2019</v>
      </c>
      <c r="B1803" t="s">
        <v>63</v>
      </c>
      <c r="C1803" t="s">
        <v>36</v>
      </c>
      <c r="D1803">
        <v>33411</v>
      </c>
      <c r="E1803">
        <v>58138</v>
      </c>
      <c r="F1803" t="s">
        <v>8</v>
      </c>
    </row>
    <row r="1804" spans="1:6" x14ac:dyDescent="0.2">
      <c r="A1804">
        <v>2019</v>
      </c>
      <c r="B1804" t="s">
        <v>63</v>
      </c>
      <c r="C1804" t="s">
        <v>37</v>
      </c>
      <c r="D1804">
        <v>9629</v>
      </c>
      <c r="E1804">
        <v>46621</v>
      </c>
      <c r="F1804" t="s">
        <v>10</v>
      </c>
    </row>
    <row r="1805" spans="1:6" x14ac:dyDescent="0.2">
      <c r="A1805">
        <v>2019</v>
      </c>
      <c r="B1805" t="s">
        <v>63</v>
      </c>
      <c r="C1805" t="s">
        <v>38</v>
      </c>
      <c r="D1805">
        <v>67533</v>
      </c>
      <c r="E1805">
        <v>57932</v>
      </c>
      <c r="F1805" t="s">
        <v>8</v>
      </c>
    </row>
    <row r="1806" spans="1:6" x14ac:dyDescent="0.2">
      <c r="A1806">
        <v>2019</v>
      </c>
      <c r="B1806" t="s">
        <v>63</v>
      </c>
      <c r="C1806" t="s">
        <v>39</v>
      </c>
      <c r="D1806">
        <v>26885</v>
      </c>
      <c r="E1806">
        <v>53135</v>
      </c>
      <c r="F1806" t="s">
        <v>10</v>
      </c>
    </row>
    <row r="1807" spans="1:6" x14ac:dyDescent="0.2">
      <c r="A1807">
        <v>2019</v>
      </c>
      <c r="B1807" t="s">
        <v>63</v>
      </c>
      <c r="C1807" t="s">
        <v>40</v>
      </c>
      <c r="D1807">
        <v>2484</v>
      </c>
      <c r="E1807">
        <v>55915</v>
      </c>
      <c r="F1807" t="s">
        <v>8</v>
      </c>
    </row>
    <row r="1808" spans="1:6" x14ac:dyDescent="0.2">
      <c r="A1808">
        <v>2019</v>
      </c>
      <c r="B1808" t="s">
        <v>63</v>
      </c>
      <c r="C1808" t="s">
        <v>41</v>
      </c>
      <c r="D1808">
        <v>34090</v>
      </c>
      <c r="E1808">
        <v>51314</v>
      </c>
      <c r="F1808" t="s">
        <v>8</v>
      </c>
    </row>
    <row r="1809" spans="1:6" x14ac:dyDescent="0.2">
      <c r="A1809">
        <v>2019</v>
      </c>
      <c r="B1809" t="s">
        <v>63</v>
      </c>
      <c r="C1809" t="s">
        <v>42</v>
      </c>
      <c r="D1809">
        <v>13367</v>
      </c>
      <c r="E1809">
        <v>50167</v>
      </c>
      <c r="F1809" t="s">
        <v>10</v>
      </c>
    </row>
    <row r="1810" spans="1:6" x14ac:dyDescent="0.2">
      <c r="A1810">
        <v>2019</v>
      </c>
      <c r="B1810" t="s">
        <v>63</v>
      </c>
      <c r="C1810" t="s">
        <v>43</v>
      </c>
      <c r="D1810">
        <v>15363</v>
      </c>
      <c r="E1810">
        <v>56908</v>
      </c>
      <c r="F1810" t="s">
        <v>10</v>
      </c>
    </row>
    <row r="1811" spans="1:6" x14ac:dyDescent="0.2">
      <c r="A1811">
        <v>2019</v>
      </c>
      <c r="B1811" t="s">
        <v>63</v>
      </c>
      <c r="C1811" t="s">
        <v>44</v>
      </c>
      <c r="D1811">
        <v>58709</v>
      </c>
      <c r="E1811">
        <v>56500</v>
      </c>
      <c r="F1811" t="s">
        <v>8</v>
      </c>
    </row>
    <row r="1812" spans="1:6" x14ac:dyDescent="0.2">
      <c r="A1812">
        <v>2019</v>
      </c>
      <c r="B1812" t="s">
        <v>63</v>
      </c>
      <c r="C1812" t="s">
        <v>45</v>
      </c>
      <c r="D1812">
        <v>4485</v>
      </c>
      <c r="E1812">
        <v>53941</v>
      </c>
      <c r="F1812" t="s">
        <v>8</v>
      </c>
    </row>
    <row r="1813" spans="1:6" x14ac:dyDescent="0.2">
      <c r="A1813">
        <v>2019</v>
      </c>
      <c r="B1813" t="s">
        <v>63</v>
      </c>
      <c r="C1813" t="s">
        <v>46</v>
      </c>
      <c r="D1813">
        <v>11574</v>
      </c>
      <c r="E1813">
        <v>51624</v>
      </c>
      <c r="F1813" t="s">
        <v>10</v>
      </c>
    </row>
    <row r="1814" spans="1:6" x14ac:dyDescent="0.2">
      <c r="A1814">
        <v>2019</v>
      </c>
      <c r="B1814" t="s">
        <v>63</v>
      </c>
      <c r="C1814" t="s">
        <v>47</v>
      </c>
      <c r="D1814">
        <v>2732</v>
      </c>
      <c r="E1814">
        <v>55512</v>
      </c>
      <c r="F1814" t="s">
        <v>10</v>
      </c>
    </row>
    <row r="1815" spans="1:6" x14ac:dyDescent="0.2">
      <c r="A1815">
        <v>2019</v>
      </c>
      <c r="B1815" t="s">
        <v>63</v>
      </c>
      <c r="C1815" t="s">
        <v>48</v>
      </c>
      <c r="D1815">
        <v>15761</v>
      </c>
      <c r="E1815">
        <v>56938</v>
      </c>
      <c r="F1815" t="s">
        <v>10</v>
      </c>
    </row>
    <row r="1816" spans="1:6" x14ac:dyDescent="0.2">
      <c r="A1816">
        <v>2019</v>
      </c>
      <c r="B1816" t="s">
        <v>63</v>
      </c>
      <c r="C1816" t="s">
        <v>49</v>
      </c>
      <c r="D1816">
        <v>87635</v>
      </c>
      <c r="E1816">
        <v>53096</v>
      </c>
      <c r="F1816" t="s">
        <v>10</v>
      </c>
    </row>
    <row r="1817" spans="1:6" x14ac:dyDescent="0.2">
      <c r="A1817">
        <v>2019</v>
      </c>
      <c r="B1817" t="s">
        <v>63</v>
      </c>
      <c r="C1817" t="s">
        <v>50</v>
      </c>
      <c r="D1817">
        <v>11679</v>
      </c>
      <c r="E1817">
        <v>48492</v>
      </c>
      <c r="F1817" t="s">
        <v>10</v>
      </c>
    </row>
    <row r="1818" spans="1:6" x14ac:dyDescent="0.2">
      <c r="A1818">
        <v>2019</v>
      </c>
      <c r="B1818" t="s">
        <v>63</v>
      </c>
      <c r="C1818" t="s">
        <v>51</v>
      </c>
      <c r="D1818">
        <v>2460</v>
      </c>
      <c r="E1818">
        <v>51259</v>
      </c>
      <c r="F1818" t="s">
        <v>8</v>
      </c>
    </row>
    <row r="1819" spans="1:6" x14ac:dyDescent="0.2">
      <c r="A1819">
        <v>2019</v>
      </c>
      <c r="B1819" t="s">
        <v>63</v>
      </c>
      <c r="C1819" t="s">
        <v>52</v>
      </c>
      <c r="D1819">
        <v>42910</v>
      </c>
      <c r="E1819">
        <v>54573</v>
      </c>
      <c r="F1819" t="s">
        <v>8</v>
      </c>
    </row>
    <row r="1820" spans="1:6" x14ac:dyDescent="0.2">
      <c r="A1820">
        <v>2019</v>
      </c>
      <c r="B1820" t="s">
        <v>63</v>
      </c>
      <c r="C1820" t="s">
        <v>53</v>
      </c>
      <c r="D1820">
        <v>56689</v>
      </c>
      <c r="E1820">
        <v>55782</v>
      </c>
      <c r="F1820" t="s">
        <v>10</v>
      </c>
    </row>
    <row r="1821" spans="1:6" x14ac:dyDescent="0.2">
      <c r="A1821">
        <v>2019</v>
      </c>
      <c r="B1821" t="s">
        <v>63</v>
      </c>
      <c r="C1821" t="s">
        <v>54</v>
      </c>
      <c r="D1821">
        <v>5679</v>
      </c>
      <c r="E1821">
        <v>50732</v>
      </c>
      <c r="F1821" t="s">
        <v>8</v>
      </c>
    </row>
    <row r="1822" spans="1:6" x14ac:dyDescent="0.2">
      <c r="A1822">
        <v>2019</v>
      </c>
      <c r="B1822" t="s">
        <v>63</v>
      </c>
      <c r="C1822" t="s">
        <v>55</v>
      </c>
      <c r="D1822">
        <v>25989</v>
      </c>
      <c r="E1822">
        <v>53663</v>
      </c>
      <c r="F1822" t="s">
        <v>8</v>
      </c>
    </row>
    <row r="1823" spans="1:6" x14ac:dyDescent="0.2">
      <c r="A1823">
        <v>2019</v>
      </c>
      <c r="B1823" t="s">
        <v>63</v>
      </c>
      <c r="C1823" t="s">
        <v>56</v>
      </c>
      <c r="D1823">
        <v>3268</v>
      </c>
      <c r="E1823">
        <v>47913</v>
      </c>
      <c r="F1823" t="s">
        <v>10</v>
      </c>
    </row>
    <row r="1824" spans="1:6" x14ac:dyDescent="0.2">
      <c r="A1824">
        <v>2019</v>
      </c>
      <c r="B1824" t="s">
        <v>64</v>
      </c>
      <c r="C1824" t="s">
        <v>7</v>
      </c>
      <c r="D1824">
        <v>10741</v>
      </c>
      <c r="E1824">
        <v>22222</v>
      </c>
      <c r="F1824" t="s">
        <v>10</v>
      </c>
    </row>
    <row r="1825" spans="1:6" x14ac:dyDescent="0.2">
      <c r="A1825">
        <v>2019</v>
      </c>
      <c r="B1825" t="s">
        <v>64</v>
      </c>
      <c r="C1825" t="s">
        <v>9</v>
      </c>
      <c r="D1825">
        <v>12771</v>
      </c>
      <c r="E1825">
        <v>29505</v>
      </c>
      <c r="F1825" t="s">
        <v>8</v>
      </c>
    </row>
    <row r="1826" spans="1:6" x14ac:dyDescent="0.2">
      <c r="A1826">
        <v>2019</v>
      </c>
      <c r="B1826" t="s">
        <v>64</v>
      </c>
      <c r="C1826" t="s">
        <v>11</v>
      </c>
      <c r="D1826">
        <v>7024</v>
      </c>
      <c r="E1826">
        <v>22181</v>
      </c>
      <c r="F1826" t="s">
        <v>8</v>
      </c>
    </row>
    <row r="1827" spans="1:6" x14ac:dyDescent="0.2">
      <c r="A1827">
        <v>2019</v>
      </c>
      <c r="B1827" t="s">
        <v>64</v>
      </c>
      <c r="C1827" t="s">
        <v>12</v>
      </c>
      <c r="D1827">
        <v>103495</v>
      </c>
      <c r="E1827">
        <v>35214</v>
      </c>
      <c r="F1827" t="s">
        <v>10</v>
      </c>
    </row>
    <row r="1828" spans="1:6" x14ac:dyDescent="0.2">
      <c r="A1828">
        <v>2019</v>
      </c>
      <c r="B1828" t="s">
        <v>64</v>
      </c>
      <c r="C1828" t="s">
        <v>13</v>
      </c>
      <c r="D1828">
        <v>16627</v>
      </c>
      <c r="E1828">
        <v>30462</v>
      </c>
      <c r="F1828" t="s">
        <v>8</v>
      </c>
    </row>
    <row r="1829" spans="1:6" x14ac:dyDescent="0.2">
      <c r="A1829">
        <v>2019</v>
      </c>
      <c r="B1829" t="s">
        <v>64</v>
      </c>
      <c r="C1829" t="s">
        <v>14</v>
      </c>
      <c r="D1829">
        <v>10338</v>
      </c>
      <c r="E1829">
        <v>29066</v>
      </c>
      <c r="F1829" t="s">
        <v>10</v>
      </c>
    </row>
    <row r="1830" spans="1:6" x14ac:dyDescent="0.2">
      <c r="A1830">
        <v>2019</v>
      </c>
      <c r="B1830" t="s">
        <v>64</v>
      </c>
      <c r="C1830" t="s">
        <v>15</v>
      </c>
      <c r="D1830">
        <v>2565</v>
      </c>
      <c r="E1830">
        <v>25997</v>
      </c>
      <c r="F1830" t="s">
        <v>8</v>
      </c>
    </row>
    <row r="1831" spans="1:6" x14ac:dyDescent="0.2">
      <c r="A1831">
        <v>2019</v>
      </c>
      <c r="B1831" t="s">
        <v>64</v>
      </c>
      <c r="C1831" t="s">
        <v>16</v>
      </c>
      <c r="D1831">
        <v>55396</v>
      </c>
      <c r="E1831">
        <v>30953</v>
      </c>
      <c r="F1831" t="s">
        <v>8</v>
      </c>
    </row>
    <row r="1832" spans="1:6" x14ac:dyDescent="0.2">
      <c r="A1832">
        <v>2019</v>
      </c>
      <c r="B1832" t="s">
        <v>64</v>
      </c>
      <c r="C1832" t="s">
        <v>17</v>
      </c>
      <c r="D1832">
        <v>23538</v>
      </c>
      <c r="E1832">
        <v>26142</v>
      </c>
      <c r="F1832" t="s">
        <v>10</v>
      </c>
    </row>
    <row r="1833" spans="1:6" x14ac:dyDescent="0.2">
      <c r="A1833">
        <v>2019</v>
      </c>
      <c r="B1833" t="s">
        <v>64</v>
      </c>
      <c r="C1833" t="s">
        <v>18</v>
      </c>
      <c r="D1833">
        <v>4906</v>
      </c>
      <c r="E1833">
        <v>22382</v>
      </c>
      <c r="F1833" t="s">
        <v>10</v>
      </c>
    </row>
    <row r="1834" spans="1:6" x14ac:dyDescent="0.2">
      <c r="A1834">
        <v>2019</v>
      </c>
      <c r="B1834" t="s">
        <v>64</v>
      </c>
      <c r="C1834" t="s">
        <v>19</v>
      </c>
      <c r="D1834">
        <v>32076</v>
      </c>
      <c r="E1834">
        <v>28930</v>
      </c>
      <c r="F1834" t="s">
        <v>8</v>
      </c>
    </row>
    <row r="1835" spans="1:6" x14ac:dyDescent="0.2">
      <c r="A1835">
        <v>2019</v>
      </c>
      <c r="B1835" t="s">
        <v>64</v>
      </c>
      <c r="C1835" t="s">
        <v>20</v>
      </c>
      <c r="D1835">
        <v>15273</v>
      </c>
      <c r="E1835">
        <v>24223</v>
      </c>
      <c r="F1835" t="s">
        <v>8</v>
      </c>
    </row>
    <row r="1836" spans="1:6" x14ac:dyDescent="0.2">
      <c r="A1836">
        <v>2019</v>
      </c>
      <c r="B1836" t="s">
        <v>64</v>
      </c>
      <c r="C1836" t="s">
        <v>21</v>
      </c>
      <c r="D1836">
        <v>8532</v>
      </c>
      <c r="E1836">
        <v>22280</v>
      </c>
      <c r="F1836" t="s">
        <v>10</v>
      </c>
    </row>
    <row r="1837" spans="1:6" x14ac:dyDescent="0.2">
      <c r="A1837">
        <v>2019</v>
      </c>
      <c r="B1837" t="s">
        <v>64</v>
      </c>
      <c r="C1837" t="s">
        <v>22</v>
      </c>
      <c r="D1837">
        <v>6839</v>
      </c>
      <c r="E1837">
        <v>22257</v>
      </c>
      <c r="F1837" t="s">
        <v>10</v>
      </c>
    </row>
    <row r="1838" spans="1:6" x14ac:dyDescent="0.2">
      <c r="A1838">
        <v>2019</v>
      </c>
      <c r="B1838" t="s">
        <v>64</v>
      </c>
      <c r="C1838" t="s">
        <v>23</v>
      </c>
      <c r="D1838">
        <v>10063</v>
      </c>
      <c r="E1838">
        <v>23160</v>
      </c>
      <c r="F1838" t="s">
        <v>10</v>
      </c>
    </row>
    <row r="1839" spans="1:6" x14ac:dyDescent="0.2">
      <c r="A1839">
        <v>2019</v>
      </c>
      <c r="B1839" t="s">
        <v>64</v>
      </c>
      <c r="C1839" t="s">
        <v>24</v>
      </c>
      <c r="D1839">
        <v>12015</v>
      </c>
      <c r="E1839">
        <v>26623</v>
      </c>
      <c r="F1839" t="s">
        <v>10</v>
      </c>
    </row>
    <row r="1840" spans="1:6" x14ac:dyDescent="0.2">
      <c r="A1840">
        <v>2019</v>
      </c>
      <c r="B1840" t="s">
        <v>64</v>
      </c>
      <c r="C1840" t="s">
        <v>25</v>
      </c>
      <c r="D1840">
        <v>5119</v>
      </c>
      <c r="E1840">
        <v>27119</v>
      </c>
      <c r="F1840" t="s">
        <v>10</v>
      </c>
    </row>
    <row r="1841" spans="1:6" x14ac:dyDescent="0.2">
      <c r="A1841">
        <v>2019</v>
      </c>
      <c r="B1841" t="s">
        <v>64</v>
      </c>
      <c r="C1841" t="s">
        <v>26</v>
      </c>
      <c r="D1841">
        <v>14733</v>
      </c>
      <c r="E1841">
        <v>29436</v>
      </c>
      <c r="F1841" t="s">
        <v>8</v>
      </c>
    </row>
    <row r="1842" spans="1:6" x14ac:dyDescent="0.2">
      <c r="A1842">
        <v>2019</v>
      </c>
      <c r="B1842" t="s">
        <v>64</v>
      </c>
      <c r="C1842" t="s">
        <v>27</v>
      </c>
      <c r="D1842">
        <v>20695</v>
      </c>
      <c r="E1842">
        <v>32779</v>
      </c>
      <c r="F1842" t="s">
        <v>8</v>
      </c>
    </row>
    <row r="1843" spans="1:6" x14ac:dyDescent="0.2">
      <c r="A1843">
        <v>2019</v>
      </c>
      <c r="B1843" t="s">
        <v>64</v>
      </c>
      <c r="C1843" t="s">
        <v>28</v>
      </c>
      <c r="D1843">
        <v>21783</v>
      </c>
      <c r="E1843">
        <v>25834</v>
      </c>
      <c r="F1843" t="s">
        <v>10</v>
      </c>
    </row>
    <row r="1844" spans="1:6" x14ac:dyDescent="0.2">
      <c r="A1844">
        <v>2019</v>
      </c>
      <c r="B1844" t="s">
        <v>64</v>
      </c>
      <c r="C1844" t="s">
        <v>29</v>
      </c>
      <c r="D1844">
        <v>14729</v>
      </c>
      <c r="E1844">
        <v>27386</v>
      </c>
      <c r="F1844" t="s">
        <v>8</v>
      </c>
    </row>
    <row r="1845" spans="1:6" x14ac:dyDescent="0.2">
      <c r="A1845">
        <v>2019</v>
      </c>
      <c r="B1845" t="s">
        <v>64</v>
      </c>
      <c r="C1845" t="s">
        <v>30</v>
      </c>
      <c r="D1845">
        <v>6381</v>
      </c>
      <c r="E1845">
        <v>23011</v>
      </c>
      <c r="F1845" t="s">
        <v>8</v>
      </c>
    </row>
    <row r="1846" spans="1:6" x14ac:dyDescent="0.2">
      <c r="A1846">
        <v>2019</v>
      </c>
      <c r="B1846" t="s">
        <v>64</v>
      </c>
      <c r="C1846" t="s">
        <v>31</v>
      </c>
      <c r="D1846">
        <v>14797</v>
      </c>
      <c r="E1846">
        <v>26276</v>
      </c>
      <c r="F1846" t="s">
        <v>10</v>
      </c>
    </row>
    <row r="1847" spans="1:6" x14ac:dyDescent="0.2">
      <c r="A1847">
        <v>2019</v>
      </c>
      <c r="B1847" t="s">
        <v>64</v>
      </c>
      <c r="C1847" t="s">
        <v>32</v>
      </c>
      <c r="D1847">
        <v>4978</v>
      </c>
      <c r="E1847">
        <v>24625</v>
      </c>
      <c r="F1847" t="s">
        <v>10</v>
      </c>
    </row>
    <row r="1848" spans="1:6" x14ac:dyDescent="0.2">
      <c r="A1848">
        <v>2019</v>
      </c>
      <c r="B1848" t="s">
        <v>64</v>
      </c>
      <c r="C1848" t="s">
        <v>33</v>
      </c>
      <c r="D1848">
        <v>5508</v>
      </c>
      <c r="E1848">
        <v>22253</v>
      </c>
      <c r="F1848" t="s">
        <v>8</v>
      </c>
    </row>
    <row r="1849" spans="1:6" x14ac:dyDescent="0.2">
      <c r="A1849">
        <v>2019</v>
      </c>
      <c r="B1849" t="s">
        <v>64</v>
      </c>
      <c r="C1849" t="s">
        <v>34</v>
      </c>
      <c r="D1849">
        <v>8246</v>
      </c>
      <c r="E1849">
        <v>39048</v>
      </c>
      <c r="F1849" t="s">
        <v>8</v>
      </c>
    </row>
    <row r="1850" spans="1:6" x14ac:dyDescent="0.2">
      <c r="A1850">
        <v>2019</v>
      </c>
      <c r="B1850" t="s">
        <v>64</v>
      </c>
      <c r="C1850" t="s">
        <v>35</v>
      </c>
      <c r="D1850">
        <v>4512</v>
      </c>
      <c r="E1850">
        <v>27058</v>
      </c>
      <c r="F1850" t="s">
        <v>10</v>
      </c>
    </row>
    <row r="1851" spans="1:6" x14ac:dyDescent="0.2">
      <c r="A1851">
        <v>2019</v>
      </c>
      <c r="B1851" t="s">
        <v>64</v>
      </c>
      <c r="C1851" t="s">
        <v>36</v>
      </c>
      <c r="D1851">
        <v>23501</v>
      </c>
      <c r="E1851">
        <v>30851</v>
      </c>
      <c r="F1851" t="s">
        <v>8</v>
      </c>
    </row>
    <row r="1852" spans="1:6" x14ac:dyDescent="0.2">
      <c r="A1852">
        <v>2019</v>
      </c>
      <c r="B1852" t="s">
        <v>64</v>
      </c>
      <c r="C1852" t="s">
        <v>37</v>
      </c>
      <c r="D1852">
        <v>4929</v>
      </c>
      <c r="E1852">
        <v>23901</v>
      </c>
      <c r="F1852" t="s">
        <v>10</v>
      </c>
    </row>
    <row r="1853" spans="1:6" x14ac:dyDescent="0.2">
      <c r="A1853">
        <v>2019</v>
      </c>
      <c r="B1853" t="s">
        <v>64</v>
      </c>
      <c r="C1853" t="s">
        <v>38</v>
      </c>
      <c r="D1853">
        <v>66166</v>
      </c>
      <c r="E1853">
        <v>38365</v>
      </c>
      <c r="F1853" t="s">
        <v>8</v>
      </c>
    </row>
    <row r="1854" spans="1:6" x14ac:dyDescent="0.2">
      <c r="A1854">
        <v>2019</v>
      </c>
      <c r="B1854" t="s">
        <v>64</v>
      </c>
      <c r="C1854" t="s">
        <v>39</v>
      </c>
      <c r="D1854">
        <v>25235</v>
      </c>
      <c r="E1854">
        <v>25111</v>
      </c>
      <c r="F1854" t="s">
        <v>8</v>
      </c>
    </row>
    <row r="1855" spans="1:6" x14ac:dyDescent="0.2">
      <c r="A1855">
        <v>2019</v>
      </c>
      <c r="B1855" t="s">
        <v>64</v>
      </c>
      <c r="C1855" t="s">
        <v>40</v>
      </c>
      <c r="D1855">
        <v>2600</v>
      </c>
      <c r="E1855">
        <v>23400</v>
      </c>
      <c r="F1855" t="s">
        <v>10</v>
      </c>
    </row>
    <row r="1856" spans="1:6" x14ac:dyDescent="0.2">
      <c r="A1856">
        <v>2019</v>
      </c>
      <c r="B1856" t="s">
        <v>64</v>
      </c>
      <c r="C1856" t="s">
        <v>41</v>
      </c>
      <c r="D1856">
        <v>28218</v>
      </c>
      <c r="E1856">
        <v>24856</v>
      </c>
      <c r="F1856" t="s">
        <v>10</v>
      </c>
    </row>
    <row r="1857" spans="1:6" x14ac:dyDescent="0.2">
      <c r="A1857">
        <v>2019</v>
      </c>
      <c r="B1857" t="s">
        <v>64</v>
      </c>
      <c r="C1857" t="s">
        <v>42</v>
      </c>
      <c r="D1857">
        <v>8969</v>
      </c>
      <c r="E1857">
        <v>23729</v>
      </c>
      <c r="F1857" t="s">
        <v>8</v>
      </c>
    </row>
    <row r="1858" spans="1:6" x14ac:dyDescent="0.2">
      <c r="A1858">
        <v>2019</v>
      </c>
      <c r="B1858" t="s">
        <v>64</v>
      </c>
      <c r="C1858" t="s">
        <v>43</v>
      </c>
      <c r="D1858">
        <v>13588</v>
      </c>
      <c r="E1858">
        <v>27379</v>
      </c>
      <c r="F1858" t="s">
        <v>8</v>
      </c>
    </row>
    <row r="1859" spans="1:6" x14ac:dyDescent="0.2">
      <c r="A1859">
        <v>2019</v>
      </c>
      <c r="B1859" t="s">
        <v>64</v>
      </c>
      <c r="C1859" t="s">
        <v>44</v>
      </c>
      <c r="D1859">
        <v>33146</v>
      </c>
      <c r="E1859">
        <v>26389</v>
      </c>
      <c r="F1859" t="s">
        <v>10</v>
      </c>
    </row>
    <row r="1860" spans="1:6" x14ac:dyDescent="0.2">
      <c r="A1860">
        <v>2019</v>
      </c>
      <c r="B1860" t="s">
        <v>64</v>
      </c>
      <c r="C1860" t="s">
        <v>45</v>
      </c>
      <c r="D1860">
        <v>3683</v>
      </c>
      <c r="E1860">
        <v>28353</v>
      </c>
      <c r="F1860" t="s">
        <v>10</v>
      </c>
    </row>
    <row r="1861" spans="1:6" x14ac:dyDescent="0.2">
      <c r="A1861">
        <v>2019</v>
      </c>
      <c r="B1861" t="s">
        <v>64</v>
      </c>
      <c r="C1861" t="s">
        <v>46</v>
      </c>
      <c r="D1861">
        <v>12337</v>
      </c>
      <c r="E1861">
        <v>23885</v>
      </c>
      <c r="F1861" t="s">
        <v>10</v>
      </c>
    </row>
    <row r="1862" spans="1:6" x14ac:dyDescent="0.2">
      <c r="A1862">
        <v>2019</v>
      </c>
      <c r="B1862" t="s">
        <v>64</v>
      </c>
      <c r="C1862" t="s">
        <v>47</v>
      </c>
      <c r="D1862">
        <v>3109</v>
      </c>
      <c r="E1862">
        <v>22460</v>
      </c>
      <c r="F1862" t="s">
        <v>10</v>
      </c>
    </row>
    <row r="1863" spans="1:6" x14ac:dyDescent="0.2">
      <c r="A1863">
        <v>2019</v>
      </c>
      <c r="B1863" t="s">
        <v>64</v>
      </c>
      <c r="C1863" t="s">
        <v>48</v>
      </c>
      <c r="D1863">
        <v>15932</v>
      </c>
      <c r="E1863">
        <v>28398</v>
      </c>
      <c r="F1863" t="s">
        <v>10</v>
      </c>
    </row>
    <row r="1864" spans="1:6" x14ac:dyDescent="0.2">
      <c r="A1864">
        <v>2019</v>
      </c>
      <c r="B1864" t="s">
        <v>64</v>
      </c>
      <c r="C1864" t="s">
        <v>49</v>
      </c>
      <c r="D1864">
        <v>60744</v>
      </c>
      <c r="E1864">
        <v>27234</v>
      </c>
      <c r="F1864" t="s">
        <v>8</v>
      </c>
    </row>
    <row r="1865" spans="1:6" x14ac:dyDescent="0.2">
      <c r="A1865">
        <v>2019</v>
      </c>
      <c r="B1865" t="s">
        <v>64</v>
      </c>
      <c r="C1865" t="s">
        <v>50</v>
      </c>
      <c r="D1865">
        <v>7068</v>
      </c>
      <c r="E1865">
        <v>25510</v>
      </c>
      <c r="F1865" t="s">
        <v>8</v>
      </c>
    </row>
    <row r="1866" spans="1:6" x14ac:dyDescent="0.2">
      <c r="A1866">
        <v>2019</v>
      </c>
      <c r="B1866" t="s">
        <v>64</v>
      </c>
      <c r="C1866" t="s">
        <v>51</v>
      </c>
      <c r="D1866">
        <v>2266</v>
      </c>
      <c r="E1866">
        <v>28375</v>
      </c>
      <c r="F1866" t="s">
        <v>10</v>
      </c>
    </row>
    <row r="1867" spans="1:6" x14ac:dyDescent="0.2">
      <c r="A1867">
        <v>2019</v>
      </c>
      <c r="B1867" t="s">
        <v>64</v>
      </c>
      <c r="C1867" t="s">
        <v>52</v>
      </c>
      <c r="D1867">
        <v>20269</v>
      </c>
      <c r="E1867">
        <v>26078</v>
      </c>
      <c r="F1867" t="s">
        <v>8</v>
      </c>
    </row>
    <row r="1868" spans="1:6" x14ac:dyDescent="0.2">
      <c r="A1868">
        <v>2019</v>
      </c>
      <c r="B1868" t="s">
        <v>64</v>
      </c>
      <c r="C1868" t="s">
        <v>53</v>
      </c>
      <c r="D1868">
        <v>20065</v>
      </c>
      <c r="E1868">
        <v>30250</v>
      </c>
      <c r="F1868" t="s">
        <v>8</v>
      </c>
    </row>
    <row r="1869" spans="1:6" x14ac:dyDescent="0.2">
      <c r="A1869">
        <v>2019</v>
      </c>
      <c r="B1869" t="s">
        <v>64</v>
      </c>
      <c r="C1869" t="s">
        <v>54</v>
      </c>
      <c r="D1869">
        <v>4646</v>
      </c>
      <c r="E1869">
        <v>23335</v>
      </c>
      <c r="F1869" t="s">
        <v>10</v>
      </c>
    </row>
    <row r="1870" spans="1:6" x14ac:dyDescent="0.2">
      <c r="A1870">
        <v>2019</v>
      </c>
      <c r="B1870" t="s">
        <v>64</v>
      </c>
      <c r="C1870" t="s">
        <v>55</v>
      </c>
      <c r="D1870">
        <v>16599</v>
      </c>
      <c r="E1870">
        <v>23248</v>
      </c>
      <c r="F1870" t="s">
        <v>10</v>
      </c>
    </row>
    <row r="1871" spans="1:6" x14ac:dyDescent="0.2">
      <c r="A1871">
        <v>2019</v>
      </c>
      <c r="B1871" t="s">
        <v>64</v>
      </c>
      <c r="C1871" t="s">
        <v>56</v>
      </c>
      <c r="D1871">
        <v>2355</v>
      </c>
      <c r="E1871">
        <v>25867</v>
      </c>
      <c r="F1871" t="s">
        <v>8</v>
      </c>
    </row>
    <row r="1872" spans="1:6" x14ac:dyDescent="0.2">
      <c r="A1872">
        <v>2019</v>
      </c>
      <c r="B1872" t="s">
        <v>65</v>
      </c>
      <c r="C1872" t="s">
        <v>7</v>
      </c>
      <c r="D1872">
        <v>9603</v>
      </c>
      <c r="E1872">
        <v>42539</v>
      </c>
      <c r="F1872" t="s">
        <v>8</v>
      </c>
    </row>
    <row r="1873" spans="1:6" x14ac:dyDescent="0.2">
      <c r="A1873">
        <v>2019</v>
      </c>
      <c r="B1873" t="s">
        <v>65</v>
      </c>
      <c r="C1873" t="s">
        <v>9</v>
      </c>
      <c r="D1873">
        <v>10297</v>
      </c>
      <c r="E1873">
        <v>43061</v>
      </c>
      <c r="F1873" t="s">
        <v>10</v>
      </c>
    </row>
    <row r="1874" spans="1:6" x14ac:dyDescent="0.2">
      <c r="A1874">
        <v>2019</v>
      </c>
      <c r="B1874" t="s">
        <v>65</v>
      </c>
      <c r="C1874" t="s">
        <v>11</v>
      </c>
      <c r="D1874">
        <v>5315</v>
      </c>
      <c r="E1874">
        <v>39179</v>
      </c>
      <c r="F1874" t="s">
        <v>8</v>
      </c>
    </row>
    <row r="1875" spans="1:6" x14ac:dyDescent="0.2">
      <c r="A1875">
        <v>2019</v>
      </c>
      <c r="B1875" t="s">
        <v>65</v>
      </c>
      <c r="C1875" t="s">
        <v>12</v>
      </c>
      <c r="D1875">
        <v>88470</v>
      </c>
      <c r="E1875">
        <v>46412</v>
      </c>
      <c r="F1875" t="s">
        <v>10</v>
      </c>
    </row>
    <row r="1876" spans="1:6" x14ac:dyDescent="0.2">
      <c r="A1876">
        <v>2019</v>
      </c>
      <c r="B1876" t="s">
        <v>65</v>
      </c>
      <c r="C1876" t="s">
        <v>13</v>
      </c>
      <c r="D1876">
        <v>15777</v>
      </c>
      <c r="E1876">
        <v>45558</v>
      </c>
      <c r="F1876" t="s">
        <v>8</v>
      </c>
    </row>
    <row r="1877" spans="1:6" x14ac:dyDescent="0.2">
      <c r="A1877">
        <v>2019</v>
      </c>
      <c r="B1877" t="s">
        <v>65</v>
      </c>
      <c r="C1877" t="s">
        <v>14</v>
      </c>
      <c r="D1877">
        <v>16529</v>
      </c>
      <c r="E1877">
        <v>39397</v>
      </c>
      <c r="F1877" t="s">
        <v>8</v>
      </c>
    </row>
    <row r="1878" spans="1:6" x14ac:dyDescent="0.2">
      <c r="A1878">
        <v>2019</v>
      </c>
      <c r="B1878" t="s">
        <v>65</v>
      </c>
      <c r="C1878" t="s">
        <v>15</v>
      </c>
      <c r="D1878">
        <v>2003</v>
      </c>
      <c r="E1878">
        <v>39610</v>
      </c>
      <c r="F1878" t="s">
        <v>10</v>
      </c>
    </row>
    <row r="1879" spans="1:6" x14ac:dyDescent="0.2">
      <c r="A1879">
        <v>2019</v>
      </c>
      <c r="B1879" t="s">
        <v>65</v>
      </c>
      <c r="C1879" t="s">
        <v>16</v>
      </c>
      <c r="D1879">
        <v>54928</v>
      </c>
      <c r="E1879">
        <v>41319</v>
      </c>
      <c r="F1879" t="s">
        <v>10</v>
      </c>
    </row>
    <row r="1880" spans="1:6" x14ac:dyDescent="0.2">
      <c r="A1880">
        <v>2019</v>
      </c>
      <c r="B1880" t="s">
        <v>65</v>
      </c>
      <c r="C1880" t="s">
        <v>17</v>
      </c>
      <c r="D1880">
        <v>18097</v>
      </c>
      <c r="E1880">
        <v>41520</v>
      </c>
      <c r="F1880" t="s">
        <v>8</v>
      </c>
    </row>
    <row r="1881" spans="1:6" x14ac:dyDescent="0.2">
      <c r="A1881">
        <v>2019</v>
      </c>
      <c r="B1881" t="s">
        <v>65</v>
      </c>
      <c r="C1881" t="s">
        <v>18</v>
      </c>
      <c r="D1881">
        <v>3888</v>
      </c>
      <c r="E1881">
        <v>36056</v>
      </c>
      <c r="F1881" t="s">
        <v>8</v>
      </c>
    </row>
    <row r="1882" spans="1:6" x14ac:dyDescent="0.2">
      <c r="A1882">
        <v>2019</v>
      </c>
      <c r="B1882" t="s">
        <v>65</v>
      </c>
      <c r="C1882" t="s">
        <v>19</v>
      </c>
      <c r="D1882">
        <v>39500</v>
      </c>
      <c r="E1882">
        <v>47240</v>
      </c>
      <c r="F1882" t="s">
        <v>10</v>
      </c>
    </row>
    <row r="1883" spans="1:6" x14ac:dyDescent="0.2">
      <c r="A1883">
        <v>2019</v>
      </c>
      <c r="B1883" t="s">
        <v>65</v>
      </c>
      <c r="C1883" t="s">
        <v>20</v>
      </c>
      <c r="D1883">
        <v>13113</v>
      </c>
      <c r="E1883">
        <v>37882</v>
      </c>
      <c r="F1883" t="s">
        <v>10</v>
      </c>
    </row>
    <row r="1884" spans="1:6" x14ac:dyDescent="0.2">
      <c r="A1884">
        <v>2019</v>
      </c>
      <c r="B1884" t="s">
        <v>65</v>
      </c>
      <c r="C1884" t="s">
        <v>21</v>
      </c>
      <c r="D1884">
        <v>8710</v>
      </c>
      <c r="E1884">
        <v>39069</v>
      </c>
      <c r="F1884" t="s">
        <v>10</v>
      </c>
    </row>
    <row r="1885" spans="1:6" x14ac:dyDescent="0.2">
      <c r="A1885">
        <v>2019</v>
      </c>
      <c r="B1885" t="s">
        <v>65</v>
      </c>
      <c r="C1885" t="s">
        <v>22</v>
      </c>
      <c r="D1885">
        <v>6031</v>
      </c>
      <c r="E1885">
        <v>39575</v>
      </c>
      <c r="F1885" t="s">
        <v>10</v>
      </c>
    </row>
    <row r="1886" spans="1:6" x14ac:dyDescent="0.2">
      <c r="A1886">
        <v>2019</v>
      </c>
      <c r="B1886" t="s">
        <v>65</v>
      </c>
      <c r="C1886" t="s">
        <v>23</v>
      </c>
      <c r="D1886">
        <v>10912</v>
      </c>
      <c r="E1886">
        <v>38330</v>
      </c>
      <c r="F1886" t="s">
        <v>10</v>
      </c>
    </row>
    <row r="1887" spans="1:6" x14ac:dyDescent="0.2">
      <c r="A1887">
        <v>2019</v>
      </c>
      <c r="B1887" t="s">
        <v>65</v>
      </c>
      <c r="C1887" t="s">
        <v>24</v>
      </c>
      <c r="D1887">
        <v>9250</v>
      </c>
      <c r="E1887">
        <v>42468</v>
      </c>
      <c r="F1887" t="s">
        <v>8</v>
      </c>
    </row>
    <row r="1888" spans="1:6" x14ac:dyDescent="0.2">
      <c r="A1888">
        <v>2019</v>
      </c>
      <c r="B1888" t="s">
        <v>65</v>
      </c>
      <c r="C1888" t="s">
        <v>25</v>
      </c>
      <c r="D1888">
        <v>4028</v>
      </c>
      <c r="E1888">
        <v>38993</v>
      </c>
      <c r="F1888" t="s">
        <v>8</v>
      </c>
    </row>
    <row r="1889" spans="1:6" x14ac:dyDescent="0.2">
      <c r="A1889">
        <v>2019</v>
      </c>
      <c r="B1889" t="s">
        <v>65</v>
      </c>
      <c r="C1889" t="s">
        <v>26</v>
      </c>
      <c r="D1889">
        <v>19506</v>
      </c>
      <c r="E1889">
        <v>47793</v>
      </c>
      <c r="F1889" t="s">
        <v>10</v>
      </c>
    </row>
    <row r="1890" spans="1:6" x14ac:dyDescent="0.2">
      <c r="A1890">
        <v>2019</v>
      </c>
      <c r="B1890" t="s">
        <v>65</v>
      </c>
      <c r="C1890" t="s">
        <v>27</v>
      </c>
      <c r="D1890">
        <v>21677</v>
      </c>
      <c r="E1890">
        <v>43032</v>
      </c>
      <c r="F1890" t="s">
        <v>8</v>
      </c>
    </row>
    <row r="1891" spans="1:6" x14ac:dyDescent="0.2">
      <c r="A1891">
        <v>2019</v>
      </c>
      <c r="B1891" t="s">
        <v>65</v>
      </c>
      <c r="C1891" t="s">
        <v>28</v>
      </c>
      <c r="D1891">
        <v>29930</v>
      </c>
      <c r="E1891">
        <v>38157</v>
      </c>
      <c r="F1891" t="s">
        <v>8</v>
      </c>
    </row>
    <row r="1892" spans="1:6" x14ac:dyDescent="0.2">
      <c r="A1892">
        <v>2019</v>
      </c>
      <c r="B1892" t="s">
        <v>65</v>
      </c>
      <c r="C1892" t="s">
        <v>29</v>
      </c>
      <c r="D1892">
        <v>16226</v>
      </c>
      <c r="E1892">
        <v>39237</v>
      </c>
      <c r="F1892" t="s">
        <v>10</v>
      </c>
    </row>
    <row r="1893" spans="1:6" x14ac:dyDescent="0.2">
      <c r="A1893">
        <v>2019</v>
      </c>
      <c r="B1893" t="s">
        <v>65</v>
      </c>
      <c r="C1893" t="s">
        <v>30</v>
      </c>
      <c r="D1893">
        <v>4726</v>
      </c>
      <c r="E1893">
        <v>39958</v>
      </c>
      <c r="F1893" t="s">
        <v>10</v>
      </c>
    </row>
    <row r="1894" spans="1:6" x14ac:dyDescent="0.2">
      <c r="A1894">
        <v>2019</v>
      </c>
      <c r="B1894" t="s">
        <v>65</v>
      </c>
      <c r="C1894" t="s">
        <v>31</v>
      </c>
      <c r="D1894">
        <v>13734</v>
      </c>
      <c r="E1894">
        <v>38705</v>
      </c>
      <c r="F1894" t="s">
        <v>8</v>
      </c>
    </row>
    <row r="1895" spans="1:6" x14ac:dyDescent="0.2">
      <c r="A1895">
        <v>2019</v>
      </c>
      <c r="B1895" t="s">
        <v>65</v>
      </c>
      <c r="C1895" t="s">
        <v>32</v>
      </c>
      <c r="D1895">
        <v>4094</v>
      </c>
      <c r="E1895">
        <v>35177</v>
      </c>
      <c r="F1895" t="s">
        <v>8</v>
      </c>
    </row>
    <row r="1896" spans="1:6" x14ac:dyDescent="0.2">
      <c r="A1896">
        <v>2019</v>
      </c>
      <c r="B1896" t="s">
        <v>65</v>
      </c>
      <c r="C1896" t="s">
        <v>33</v>
      </c>
      <c r="D1896">
        <v>4671</v>
      </c>
      <c r="E1896">
        <v>37310</v>
      </c>
      <c r="F1896" t="s">
        <v>10</v>
      </c>
    </row>
    <row r="1897" spans="1:6" x14ac:dyDescent="0.2">
      <c r="A1897">
        <v>2019</v>
      </c>
      <c r="B1897" t="s">
        <v>65</v>
      </c>
      <c r="C1897" t="s">
        <v>34</v>
      </c>
      <c r="D1897">
        <v>4959</v>
      </c>
      <c r="E1897">
        <v>42336</v>
      </c>
      <c r="F1897" t="s">
        <v>8</v>
      </c>
    </row>
    <row r="1898" spans="1:6" x14ac:dyDescent="0.2">
      <c r="A1898">
        <v>2019</v>
      </c>
      <c r="B1898" t="s">
        <v>65</v>
      </c>
      <c r="C1898" t="s">
        <v>35</v>
      </c>
      <c r="D1898">
        <v>3871</v>
      </c>
      <c r="E1898">
        <v>42646</v>
      </c>
      <c r="F1898" t="s">
        <v>10</v>
      </c>
    </row>
    <row r="1899" spans="1:6" x14ac:dyDescent="0.2">
      <c r="A1899">
        <v>2019</v>
      </c>
      <c r="B1899" t="s">
        <v>65</v>
      </c>
      <c r="C1899" t="s">
        <v>36</v>
      </c>
      <c r="D1899">
        <v>25881</v>
      </c>
      <c r="E1899">
        <v>41059</v>
      </c>
      <c r="F1899" t="s">
        <v>8</v>
      </c>
    </row>
    <row r="1900" spans="1:6" x14ac:dyDescent="0.2">
      <c r="A1900">
        <v>2019</v>
      </c>
      <c r="B1900" t="s">
        <v>65</v>
      </c>
      <c r="C1900" t="s">
        <v>37</v>
      </c>
      <c r="D1900">
        <v>3961</v>
      </c>
      <c r="E1900">
        <v>38578</v>
      </c>
      <c r="F1900" t="s">
        <v>8</v>
      </c>
    </row>
    <row r="1901" spans="1:6" x14ac:dyDescent="0.2">
      <c r="A1901">
        <v>2019</v>
      </c>
      <c r="B1901" t="s">
        <v>65</v>
      </c>
      <c r="C1901" t="s">
        <v>38</v>
      </c>
      <c r="D1901">
        <v>74536</v>
      </c>
      <c r="E1901">
        <v>46436</v>
      </c>
      <c r="F1901" t="s">
        <v>10</v>
      </c>
    </row>
    <row r="1902" spans="1:6" x14ac:dyDescent="0.2">
      <c r="A1902">
        <v>2019</v>
      </c>
      <c r="B1902" t="s">
        <v>65</v>
      </c>
      <c r="C1902" t="s">
        <v>39</v>
      </c>
      <c r="D1902">
        <v>23024</v>
      </c>
      <c r="E1902">
        <v>39978</v>
      </c>
      <c r="F1902" t="s">
        <v>10</v>
      </c>
    </row>
    <row r="1903" spans="1:6" x14ac:dyDescent="0.2">
      <c r="A1903">
        <v>2019</v>
      </c>
      <c r="B1903" t="s">
        <v>65</v>
      </c>
      <c r="C1903" t="s">
        <v>40</v>
      </c>
      <c r="D1903">
        <v>2040</v>
      </c>
      <c r="E1903">
        <v>40167</v>
      </c>
      <c r="F1903" t="s">
        <v>8</v>
      </c>
    </row>
    <row r="1904" spans="1:6" x14ac:dyDescent="0.2">
      <c r="A1904">
        <v>2019</v>
      </c>
      <c r="B1904" t="s">
        <v>65</v>
      </c>
      <c r="C1904" t="s">
        <v>41</v>
      </c>
      <c r="D1904">
        <v>23601</v>
      </c>
      <c r="E1904">
        <v>39039</v>
      </c>
      <c r="F1904" t="s">
        <v>8</v>
      </c>
    </row>
    <row r="1905" spans="1:6" x14ac:dyDescent="0.2">
      <c r="A1905">
        <v>2019</v>
      </c>
      <c r="B1905" t="s">
        <v>65</v>
      </c>
      <c r="C1905" t="s">
        <v>42</v>
      </c>
      <c r="D1905">
        <v>6751</v>
      </c>
      <c r="E1905">
        <v>40306</v>
      </c>
      <c r="F1905" t="s">
        <v>10</v>
      </c>
    </row>
    <row r="1906" spans="1:6" x14ac:dyDescent="0.2">
      <c r="A1906">
        <v>2019</v>
      </c>
      <c r="B1906" t="s">
        <v>65</v>
      </c>
      <c r="C1906" t="s">
        <v>43</v>
      </c>
      <c r="D1906">
        <v>22753</v>
      </c>
      <c r="E1906">
        <v>37901</v>
      </c>
      <c r="F1906" t="s">
        <v>10</v>
      </c>
    </row>
    <row r="1907" spans="1:6" x14ac:dyDescent="0.2">
      <c r="A1907">
        <v>2019</v>
      </c>
      <c r="B1907" t="s">
        <v>65</v>
      </c>
      <c r="C1907" t="s">
        <v>44</v>
      </c>
      <c r="D1907">
        <v>32259</v>
      </c>
      <c r="E1907">
        <v>38593</v>
      </c>
      <c r="F1907" t="s">
        <v>10</v>
      </c>
    </row>
    <row r="1908" spans="1:6" x14ac:dyDescent="0.2">
      <c r="A1908">
        <v>2019</v>
      </c>
      <c r="B1908" t="s">
        <v>65</v>
      </c>
      <c r="C1908" t="s">
        <v>45</v>
      </c>
      <c r="D1908">
        <v>3395</v>
      </c>
      <c r="E1908">
        <v>38566</v>
      </c>
      <c r="F1908" t="s">
        <v>10</v>
      </c>
    </row>
    <row r="1909" spans="1:6" x14ac:dyDescent="0.2">
      <c r="A1909">
        <v>2019</v>
      </c>
      <c r="B1909" t="s">
        <v>65</v>
      </c>
      <c r="C1909" t="s">
        <v>46</v>
      </c>
      <c r="D1909">
        <v>11490</v>
      </c>
      <c r="E1909">
        <v>38842</v>
      </c>
      <c r="F1909" t="s">
        <v>10</v>
      </c>
    </row>
    <row r="1910" spans="1:6" x14ac:dyDescent="0.2">
      <c r="A1910">
        <v>2019</v>
      </c>
      <c r="B1910" t="s">
        <v>65</v>
      </c>
      <c r="C1910" t="s">
        <v>47</v>
      </c>
      <c r="D1910">
        <v>2171</v>
      </c>
      <c r="E1910">
        <v>37403</v>
      </c>
      <c r="F1910" t="s">
        <v>8</v>
      </c>
    </row>
    <row r="1911" spans="1:6" x14ac:dyDescent="0.2">
      <c r="A1911">
        <v>2019</v>
      </c>
      <c r="B1911" t="s">
        <v>65</v>
      </c>
      <c r="C1911" t="s">
        <v>48</v>
      </c>
      <c r="D1911">
        <v>14618</v>
      </c>
      <c r="E1911">
        <v>40443</v>
      </c>
      <c r="F1911" t="s">
        <v>8</v>
      </c>
    </row>
    <row r="1912" spans="1:6" x14ac:dyDescent="0.2">
      <c r="A1912">
        <v>2019</v>
      </c>
      <c r="B1912" t="s">
        <v>65</v>
      </c>
      <c r="C1912" t="s">
        <v>49</v>
      </c>
      <c r="D1912">
        <v>56060</v>
      </c>
      <c r="E1912">
        <v>43841</v>
      </c>
      <c r="F1912" t="s">
        <v>10</v>
      </c>
    </row>
    <row r="1913" spans="1:6" x14ac:dyDescent="0.2">
      <c r="A1913">
        <v>2019</v>
      </c>
      <c r="B1913" t="s">
        <v>65</v>
      </c>
      <c r="C1913" t="s">
        <v>50</v>
      </c>
      <c r="D1913">
        <v>6084</v>
      </c>
      <c r="E1913">
        <v>40421</v>
      </c>
      <c r="F1913" t="s">
        <v>8</v>
      </c>
    </row>
    <row r="1914" spans="1:6" x14ac:dyDescent="0.2">
      <c r="A1914">
        <v>2019</v>
      </c>
      <c r="B1914" t="s">
        <v>65</v>
      </c>
      <c r="C1914" t="s">
        <v>51</v>
      </c>
      <c r="D1914">
        <v>1958</v>
      </c>
      <c r="E1914">
        <v>40757</v>
      </c>
      <c r="F1914" t="s">
        <v>8</v>
      </c>
    </row>
    <row r="1915" spans="1:6" x14ac:dyDescent="0.2">
      <c r="A1915">
        <v>2019</v>
      </c>
      <c r="B1915" t="s">
        <v>65</v>
      </c>
      <c r="C1915" t="s">
        <v>52</v>
      </c>
      <c r="D1915">
        <v>32154</v>
      </c>
      <c r="E1915">
        <v>48290</v>
      </c>
      <c r="F1915" t="s">
        <v>10</v>
      </c>
    </row>
    <row r="1916" spans="1:6" x14ac:dyDescent="0.2">
      <c r="A1916">
        <v>2019</v>
      </c>
      <c r="B1916" t="s">
        <v>65</v>
      </c>
      <c r="C1916" t="s">
        <v>53</v>
      </c>
      <c r="D1916">
        <v>19701</v>
      </c>
      <c r="E1916">
        <v>44822</v>
      </c>
      <c r="F1916" t="s">
        <v>10</v>
      </c>
    </row>
    <row r="1917" spans="1:6" x14ac:dyDescent="0.2">
      <c r="A1917">
        <v>2019</v>
      </c>
      <c r="B1917" t="s">
        <v>65</v>
      </c>
      <c r="C1917" t="s">
        <v>54</v>
      </c>
      <c r="D1917">
        <v>5237</v>
      </c>
      <c r="E1917">
        <v>35927</v>
      </c>
      <c r="F1917" t="s">
        <v>8</v>
      </c>
    </row>
    <row r="1918" spans="1:6" x14ac:dyDescent="0.2">
      <c r="A1918">
        <v>2019</v>
      </c>
      <c r="B1918" t="s">
        <v>65</v>
      </c>
      <c r="C1918" t="s">
        <v>55</v>
      </c>
      <c r="D1918">
        <v>14001</v>
      </c>
      <c r="E1918">
        <v>35242</v>
      </c>
      <c r="F1918" t="s">
        <v>8</v>
      </c>
    </row>
    <row r="1919" spans="1:6" x14ac:dyDescent="0.2">
      <c r="A1919">
        <v>2019</v>
      </c>
      <c r="B1919" t="s">
        <v>65</v>
      </c>
      <c r="C1919" t="s">
        <v>56</v>
      </c>
      <c r="D1919">
        <v>1656</v>
      </c>
      <c r="E1919">
        <v>41035</v>
      </c>
      <c r="F1919" t="s">
        <v>10</v>
      </c>
    </row>
    <row r="1920" spans="1:6" x14ac:dyDescent="0.2">
      <c r="A1920">
        <v>2019</v>
      </c>
      <c r="B1920" t="s">
        <v>65</v>
      </c>
      <c r="C1920" t="s">
        <v>46</v>
      </c>
      <c r="D1920">
        <v>11490</v>
      </c>
      <c r="E1920">
        <v>38842</v>
      </c>
      <c r="F1920" t="s">
        <v>8</v>
      </c>
    </row>
    <row r="1921" spans="1:6" x14ac:dyDescent="0.2">
      <c r="A1921">
        <v>2019</v>
      </c>
      <c r="B1921" t="s">
        <v>65</v>
      </c>
      <c r="C1921" t="s">
        <v>47</v>
      </c>
      <c r="D1921">
        <v>2171</v>
      </c>
      <c r="E1921">
        <v>37403</v>
      </c>
      <c r="F1921" t="s">
        <v>10</v>
      </c>
    </row>
    <row r="1922" spans="1:6" x14ac:dyDescent="0.2">
      <c r="A1922">
        <v>2019</v>
      </c>
      <c r="B1922" t="s">
        <v>65</v>
      </c>
      <c r="C1922" t="s">
        <v>48</v>
      </c>
      <c r="D1922">
        <v>14618</v>
      </c>
      <c r="E1922">
        <v>40443</v>
      </c>
      <c r="F1922" t="s">
        <v>8</v>
      </c>
    </row>
    <row r="1923" spans="1:6" x14ac:dyDescent="0.2">
      <c r="A1923">
        <v>2019</v>
      </c>
      <c r="B1923" t="s">
        <v>65</v>
      </c>
      <c r="C1923" t="s">
        <v>49</v>
      </c>
      <c r="D1923">
        <v>56060</v>
      </c>
      <c r="E1923">
        <v>43841</v>
      </c>
      <c r="F1923" t="s">
        <v>8</v>
      </c>
    </row>
    <row r="1924" spans="1:6" x14ac:dyDescent="0.2">
      <c r="A1924">
        <v>2019</v>
      </c>
      <c r="B1924" t="s">
        <v>65</v>
      </c>
      <c r="C1924" t="s">
        <v>50</v>
      </c>
      <c r="D1924">
        <v>6084</v>
      </c>
      <c r="E1924">
        <v>40421</v>
      </c>
      <c r="F1924" t="s">
        <v>10</v>
      </c>
    </row>
    <row r="1925" spans="1:6" x14ac:dyDescent="0.2">
      <c r="A1925">
        <v>2019</v>
      </c>
      <c r="B1925" t="s">
        <v>65</v>
      </c>
      <c r="C1925" t="s">
        <v>51</v>
      </c>
      <c r="D1925">
        <v>1958</v>
      </c>
      <c r="E1925">
        <v>40757</v>
      </c>
      <c r="F1925" t="s">
        <v>10</v>
      </c>
    </row>
    <row r="1926" spans="1:6" x14ac:dyDescent="0.2">
      <c r="A1926">
        <v>2019</v>
      </c>
      <c r="B1926" t="s">
        <v>65</v>
      </c>
      <c r="C1926" t="s">
        <v>52</v>
      </c>
      <c r="D1926">
        <v>32154</v>
      </c>
      <c r="E1926">
        <v>48290</v>
      </c>
      <c r="F1926" t="s">
        <v>8</v>
      </c>
    </row>
    <row r="1927" spans="1:6" x14ac:dyDescent="0.2">
      <c r="A1927">
        <v>2019</v>
      </c>
      <c r="B1927" t="s">
        <v>65</v>
      </c>
      <c r="C1927" t="s">
        <v>53</v>
      </c>
      <c r="D1927">
        <v>19701</v>
      </c>
      <c r="E1927">
        <v>44822</v>
      </c>
      <c r="F1927" t="s">
        <v>8</v>
      </c>
    </row>
    <row r="1928" spans="1:6" x14ac:dyDescent="0.2">
      <c r="A1928">
        <v>2019</v>
      </c>
      <c r="B1928" t="s">
        <v>65</v>
      </c>
      <c r="C1928" t="s">
        <v>54</v>
      </c>
      <c r="D1928">
        <v>5237</v>
      </c>
      <c r="E1928">
        <v>35927</v>
      </c>
      <c r="F1928" t="s">
        <v>10</v>
      </c>
    </row>
    <row r="1929" spans="1:6" x14ac:dyDescent="0.2">
      <c r="A1929">
        <v>2019</v>
      </c>
      <c r="B1929" t="s">
        <v>65</v>
      </c>
      <c r="C1929" t="s">
        <v>55</v>
      </c>
      <c r="D1929">
        <v>14001</v>
      </c>
      <c r="E1929">
        <v>35242</v>
      </c>
      <c r="F1929" t="s">
        <v>10</v>
      </c>
    </row>
    <row r="1930" spans="1:6" x14ac:dyDescent="0.2">
      <c r="A1930">
        <v>2019</v>
      </c>
      <c r="B1930" t="s">
        <v>65</v>
      </c>
      <c r="C1930" t="s">
        <v>56</v>
      </c>
      <c r="D1930">
        <v>1656</v>
      </c>
      <c r="E1930">
        <v>41035</v>
      </c>
      <c r="F1930" t="s">
        <v>10</v>
      </c>
    </row>
    <row r="1931" spans="1:6" x14ac:dyDescent="0.2">
      <c r="A1931">
        <v>2019</v>
      </c>
      <c r="B1931" t="s">
        <v>63</v>
      </c>
      <c r="C1931" t="s">
        <v>43</v>
      </c>
      <c r="D1931">
        <v>15363</v>
      </c>
      <c r="E1931">
        <v>56908</v>
      </c>
      <c r="F1931" t="s">
        <v>10</v>
      </c>
    </row>
    <row r="1932" spans="1:6" x14ac:dyDescent="0.2">
      <c r="A1932">
        <v>2019</v>
      </c>
      <c r="B1932" t="s">
        <v>63</v>
      </c>
      <c r="C1932" t="s">
        <v>44</v>
      </c>
      <c r="D1932">
        <v>58709</v>
      </c>
      <c r="E1932">
        <v>56500</v>
      </c>
      <c r="F1932" t="s">
        <v>10</v>
      </c>
    </row>
    <row r="1933" spans="1:6" x14ac:dyDescent="0.2">
      <c r="A1933">
        <v>2019</v>
      </c>
      <c r="B1933" t="s">
        <v>63</v>
      </c>
      <c r="C1933" t="s">
        <v>45</v>
      </c>
      <c r="D1933">
        <v>4485</v>
      </c>
      <c r="E1933">
        <v>53941</v>
      </c>
      <c r="F1933" t="s">
        <v>8</v>
      </c>
    </row>
    <row r="1934" spans="1:6" x14ac:dyDescent="0.2">
      <c r="A1934">
        <v>2019</v>
      </c>
      <c r="B1934" t="s">
        <v>63</v>
      </c>
      <c r="C1934" t="s">
        <v>46</v>
      </c>
      <c r="D1934">
        <v>11574</v>
      </c>
      <c r="E1934">
        <v>51624</v>
      </c>
      <c r="F1934" t="s">
        <v>8</v>
      </c>
    </row>
    <row r="1935" spans="1:6" x14ac:dyDescent="0.2">
      <c r="A1935">
        <v>2019</v>
      </c>
      <c r="B1935" t="s">
        <v>63</v>
      </c>
      <c r="C1935" t="s">
        <v>47</v>
      </c>
      <c r="D1935">
        <v>2732</v>
      </c>
      <c r="E1935">
        <v>55512</v>
      </c>
      <c r="F1935" t="s">
        <v>10</v>
      </c>
    </row>
    <row r="1936" spans="1:6" x14ac:dyDescent="0.2">
      <c r="A1936">
        <v>2019</v>
      </c>
      <c r="B1936" t="s">
        <v>63</v>
      </c>
      <c r="C1936" t="s">
        <v>48</v>
      </c>
      <c r="D1936">
        <v>15761</v>
      </c>
      <c r="E1936">
        <v>56938</v>
      </c>
      <c r="F1936" t="s">
        <v>8</v>
      </c>
    </row>
    <row r="1937" spans="1:6" x14ac:dyDescent="0.2">
      <c r="A1937">
        <v>2019</v>
      </c>
      <c r="B1937" t="s">
        <v>63</v>
      </c>
      <c r="C1937" t="s">
        <v>49</v>
      </c>
      <c r="D1937">
        <v>87635</v>
      </c>
      <c r="E1937">
        <v>53096</v>
      </c>
      <c r="F1937" t="s">
        <v>8</v>
      </c>
    </row>
    <row r="1938" spans="1:6" x14ac:dyDescent="0.2">
      <c r="A1938">
        <v>2019</v>
      </c>
      <c r="B1938" t="s">
        <v>63</v>
      </c>
      <c r="C1938" t="s">
        <v>50</v>
      </c>
      <c r="D1938">
        <v>11679</v>
      </c>
      <c r="E1938">
        <v>48492</v>
      </c>
      <c r="F1938" t="s">
        <v>10</v>
      </c>
    </row>
    <row r="1939" spans="1:6" x14ac:dyDescent="0.2">
      <c r="A1939">
        <v>2019</v>
      </c>
      <c r="B1939" t="s">
        <v>63</v>
      </c>
      <c r="C1939" t="s">
        <v>51</v>
      </c>
      <c r="D1939">
        <v>2460</v>
      </c>
      <c r="E1939">
        <v>51259</v>
      </c>
      <c r="F1939" t="s">
        <v>10</v>
      </c>
    </row>
    <row r="1940" spans="1:6" x14ac:dyDescent="0.2">
      <c r="A1940">
        <v>2019</v>
      </c>
      <c r="B1940" t="s">
        <v>63</v>
      </c>
      <c r="C1940" t="s">
        <v>52</v>
      </c>
      <c r="D1940">
        <v>42910</v>
      </c>
      <c r="E1940">
        <v>54573</v>
      </c>
      <c r="F1940" t="s">
        <v>8</v>
      </c>
    </row>
    <row r="1941" spans="1:6" x14ac:dyDescent="0.2">
      <c r="A1941">
        <v>2019</v>
      </c>
      <c r="B1941" t="s">
        <v>63</v>
      </c>
      <c r="C1941" t="s">
        <v>53</v>
      </c>
      <c r="D1941">
        <v>56689</v>
      </c>
      <c r="E1941">
        <v>55782</v>
      </c>
      <c r="F1941" t="s">
        <v>8</v>
      </c>
    </row>
    <row r="1942" spans="1:6" x14ac:dyDescent="0.2">
      <c r="A1942">
        <v>2019</v>
      </c>
      <c r="B1942" t="s">
        <v>63</v>
      </c>
      <c r="C1942" t="s">
        <v>54</v>
      </c>
      <c r="D1942">
        <v>5679</v>
      </c>
      <c r="E1942">
        <v>50732</v>
      </c>
      <c r="F1942" t="s">
        <v>10</v>
      </c>
    </row>
    <row r="1943" spans="1:6" x14ac:dyDescent="0.2">
      <c r="A1943">
        <v>2019</v>
      </c>
      <c r="B1943" t="s">
        <v>63</v>
      </c>
      <c r="C1943" t="s">
        <v>55</v>
      </c>
      <c r="D1943">
        <v>25989</v>
      </c>
      <c r="E1943">
        <v>53663</v>
      </c>
      <c r="F1943" t="s">
        <v>8</v>
      </c>
    </row>
    <row r="1944" spans="1:6" x14ac:dyDescent="0.2">
      <c r="A1944">
        <v>2019</v>
      </c>
      <c r="B1944" t="s">
        <v>63</v>
      </c>
      <c r="C1944" t="s">
        <v>56</v>
      </c>
      <c r="D1944">
        <v>3268</v>
      </c>
      <c r="E1944">
        <v>47913</v>
      </c>
      <c r="F1944" t="s">
        <v>10</v>
      </c>
    </row>
    <row r="1945" spans="1:6" x14ac:dyDescent="0.2">
      <c r="A1945">
        <v>2019</v>
      </c>
      <c r="B1945" t="s">
        <v>64</v>
      </c>
      <c r="C1945" t="s">
        <v>7</v>
      </c>
      <c r="D1945">
        <v>10741</v>
      </c>
      <c r="E1945">
        <v>22222</v>
      </c>
      <c r="F1945" t="s">
        <v>8</v>
      </c>
    </row>
    <row r="1946" spans="1:6" x14ac:dyDescent="0.2">
      <c r="A1946">
        <v>2019</v>
      </c>
      <c r="B1946" t="s">
        <v>64</v>
      </c>
      <c r="C1946" t="s">
        <v>9</v>
      </c>
      <c r="D1946">
        <v>12771</v>
      </c>
      <c r="E1946">
        <v>29505</v>
      </c>
      <c r="F1946" t="s">
        <v>8</v>
      </c>
    </row>
    <row r="1947" spans="1:6" x14ac:dyDescent="0.2">
      <c r="A1947">
        <v>2019</v>
      </c>
      <c r="B1947" t="s">
        <v>64</v>
      </c>
      <c r="C1947" t="s">
        <v>11</v>
      </c>
      <c r="D1947">
        <v>7024</v>
      </c>
      <c r="E1947">
        <v>22181</v>
      </c>
      <c r="F1947" t="s">
        <v>10</v>
      </c>
    </row>
    <row r="1948" spans="1:6" x14ac:dyDescent="0.2">
      <c r="A1948">
        <v>2019</v>
      </c>
      <c r="B1948" t="s">
        <v>64</v>
      </c>
      <c r="C1948" t="s">
        <v>12</v>
      </c>
      <c r="D1948">
        <v>103495</v>
      </c>
      <c r="E1948">
        <v>35214</v>
      </c>
      <c r="F1948" t="s">
        <v>10</v>
      </c>
    </row>
    <row r="1949" spans="1:6" x14ac:dyDescent="0.2">
      <c r="A1949">
        <v>2019</v>
      </c>
      <c r="B1949" t="s">
        <v>64</v>
      </c>
      <c r="C1949" t="s">
        <v>13</v>
      </c>
      <c r="D1949">
        <v>16627</v>
      </c>
      <c r="E1949">
        <v>30462</v>
      </c>
      <c r="F1949" t="s">
        <v>8</v>
      </c>
    </row>
    <row r="1950" spans="1:6" x14ac:dyDescent="0.2">
      <c r="A1950">
        <v>2019</v>
      </c>
      <c r="B1950" t="s">
        <v>64</v>
      </c>
      <c r="C1950" t="s">
        <v>14</v>
      </c>
      <c r="D1950">
        <v>10338</v>
      </c>
      <c r="E1950">
        <v>29066</v>
      </c>
      <c r="F1950" t="s">
        <v>8</v>
      </c>
    </row>
    <row r="1951" spans="1:6" x14ac:dyDescent="0.2">
      <c r="A1951">
        <v>2019</v>
      </c>
      <c r="B1951" t="s">
        <v>64</v>
      </c>
      <c r="C1951" t="s">
        <v>15</v>
      </c>
      <c r="D1951">
        <v>2565</v>
      </c>
      <c r="E1951">
        <v>25997</v>
      </c>
      <c r="F1951" t="s">
        <v>10</v>
      </c>
    </row>
    <row r="1952" spans="1:6" x14ac:dyDescent="0.2">
      <c r="A1952">
        <v>2019</v>
      </c>
      <c r="B1952" t="s">
        <v>64</v>
      </c>
      <c r="C1952" t="s">
        <v>16</v>
      </c>
      <c r="D1952">
        <v>55396</v>
      </c>
      <c r="E1952">
        <v>30953</v>
      </c>
      <c r="F1952" t="s">
        <v>10</v>
      </c>
    </row>
    <row r="1953" spans="1:6" x14ac:dyDescent="0.2">
      <c r="A1953">
        <v>2019</v>
      </c>
      <c r="B1953" t="s">
        <v>64</v>
      </c>
      <c r="C1953" t="s">
        <v>17</v>
      </c>
      <c r="D1953">
        <v>23538</v>
      </c>
      <c r="E1953">
        <v>26142</v>
      </c>
      <c r="F1953" t="s">
        <v>10</v>
      </c>
    </row>
    <row r="1954" spans="1:6" x14ac:dyDescent="0.2">
      <c r="A1954">
        <v>2019</v>
      </c>
      <c r="B1954" t="s">
        <v>64</v>
      </c>
      <c r="C1954" t="s">
        <v>18</v>
      </c>
      <c r="D1954">
        <v>4906</v>
      </c>
      <c r="E1954">
        <v>22382</v>
      </c>
      <c r="F1954" t="s">
        <v>10</v>
      </c>
    </row>
    <row r="1955" spans="1:6" x14ac:dyDescent="0.2">
      <c r="A1955">
        <v>2019</v>
      </c>
      <c r="B1955" t="s">
        <v>64</v>
      </c>
      <c r="C1955" t="s">
        <v>19</v>
      </c>
      <c r="D1955">
        <v>32076</v>
      </c>
      <c r="E1955">
        <v>28930</v>
      </c>
      <c r="F1955" t="s">
        <v>10</v>
      </c>
    </row>
    <row r="1956" spans="1:6" x14ac:dyDescent="0.2">
      <c r="A1956">
        <v>2019</v>
      </c>
      <c r="B1956" t="s">
        <v>64</v>
      </c>
      <c r="C1956" t="s">
        <v>20</v>
      </c>
      <c r="D1956">
        <v>15273</v>
      </c>
      <c r="E1956">
        <v>24223</v>
      </c>
      <c r="F1956" t="s">
        <v>8</v>
      </c>
    </row>
    <row r="1957" spans="1:6" x14ac:dyDescent="0.2">
      <c r="A1957">
        <v>2019</v>
      </c>
      <c r="B1957" t="s">
        <v>64</v>
      </c>
      <c r="C1957" t="s">
        <v>21</v>
      </c>
      <c r="D1957">
        <v>8532</v>
      </c>
      <c r="E1957">
        <v>22280</v>
      </c>
      <c r="F1957" t="s">
        <v>8</v>
      </c>
    </row>
    <row r="1958" spans="1:6" x14ac:dyDescent="0.2">
      <c r="A1958">
        <v>2019</v>
      </c>
      <c r="B1958" t="s">
        <v>64</v>
      </c>
      <c r="C1958" t="s">
        <v>22</v>
      </c>
      <c r="D1958">
        <v>6839</v>
      </c>
      <c r="E1958">
        <v>22257</v>
      </c>
      <c r="F1958" t="s">
        <v>10</v>
      </c>
    </row>
    <row r="1959" spans="1:6" x14ac:dyDescent="0.2">
      <c r="A1959">
        <v>2019</v>
      </c>
      <c r="B1959" t="s">
        <v>64</v>
      </c>
      <c r="C1959" t="s">
        <v>23</v>
      </c>
      <c r="D1959">
        <v>10063</v>
      </c>
      <c r="E1959">
        <v>23160</v>
      </c>
      <c r="F1959" t="s">
        <v>8</v>
      </c>
    </row>
    <row r="1960" spans="1:6" x14ac:dyDescent="0.2">
      <c r="A1960">
        <v>2019</v>
      </c>
      <c r="B1960" t="s">
        <v>64</v>
      </c>
      <c r="C1960" t="s">
        <v>24</v>
      </c>
      <c r="D1960">
        <v>12015</v>
      </c>
      <c r="E1960">
        <v>26623</v>
      </c>
      <c r="F1960" t="s">
        <v>8</v>
      </c>
    </row>
    <row r="1961" spans="1:6" x14ac:dyDescent="0.2">
      <c r="A1961">
        <v>2019</v>
      </c>
      <c r="B1961" t="s">
        <v>64</v>
      </c>
      <c r="C1961" t="s">
        <v>25</v>
      </c>
      <c r="D1961">
        <v>5119</v>
      </c>
      <c r="E1961">
        <v>27119</v>
      </c>
      <c r="F1961" t="s">
        <v>10</v>
      </c>
    </row>
    <row r="1962" spans="1:6" x14ac:dyDescent="0.2">
      <c r="A1962">
        <v>2019</v>
      </c>
      <c r="B1962" t="s">
        <v>64</v>
      </c>
      <c r="C1962" t="s">
        <v>26</v>
      </c>
      <c r="D1962">
        <v>14733</v>
      </c>
      <c r="E1962">
        <v>29436</v>
      </c>
      <c r="F1962" t="s">
        <v>10</v>
      </c>
    </row>
    <row r="1963" spans="1:6" x14ac:dyDescent="0.2">
      <c r="A1963">
        <v>2019</v>
      </c>
      <c r="B1963" t="s">
        <v>64</v>
      </c>
      <c r="C1963" t="s">
        <v>27</v>
      </c>
      <c r="D1963">
        <v>20695</v>
      </c>
      <c r="E1963">
        <v>32779</v>
      </c>
      <c r="F1963" t="s">
        <v>8</v>
      </c>
    </row>
    <row r="1964" spans="1:6" x14ac:dyDescent="0.2">
      <c r="A1964">
        <v>2019</v>
      </c>
      <c r="B1964" t="s">
        <v>64</v>
      </c>
      <c r="C1964" t="s">
        <v>28</v>
      </c>
      <c r="D1964">
        <v>21783</v>
      </c>
      <c r="E1964">
        <v>25834</v>
      </c>
      <c r="F1964" t="s">
        <v>8</v>
      </c>
    </row>
    <row r="1965" spans="1:6" x14ac:dyDescent="0.2">
      <c r="A1965">
        <v>2019</v>
      </c>
      <c r="B1965" t="s">
        <v>64</v>
      </c>
      <c r="C1965" t="s">
        <v>29</v>
      </c>
      <c r="D1965">
        <v>14729</v>
      </c>
      <c r="E1965">
        <v>27386</v>
      </c>
      <c r="F1965" t="s">
        <v>10</v>
      </c>
    </row>
    <row r="1966" spans="1:6" x14ac:dyDescent="0.2">
      <c r="A1966">
        <v>2019</v>
      </c>
      <c r="B1966" t="s">
        <v>64</v>
      </c>
      <c r="C1966" t="s">
        <v>30</v>
      </c>
      <c r="D1966">
        <v>6381</v>
      </c>
      <c r="E1966">
        <v>23011</v>
      </c>
      <c r="F1966" t="s">
        <v>8</v>
      </c>
    </row>
    <row r="1967" spans="1:6" x14ac:dyDescent="0.2">
      <c r="A1967">
        <v>2019</v>
      </c>
      <c r="B1967" t="s">
        <v>64</v>
      </c>
      <c r="C1967" t="s">
        <v>31</v>
      </c>
      <c r="D1967">
        <v>14797</v>
      </c>
      <c r="E1967">
        <v>26276</v>
      </c>
      <c r="F1967" t="s">
        <v>10</v>
      </c>
    </row>
    <row r="1968" spans="1:6" x14ac:dyDescent="0.2">
      <c r="A1968">
        <v>2019</v>
      </c>
      <c r="B1968" t="s">
        <v>64</v>
      </c>
      <c r="C1968" t="s">
        <v>32</v>
      </c>
      <c r="D1968">
        <v>4978</v>
      </c>
      <c r="E1968">
        <v>24625</v>
      </c>
      <c r="F1968" t="s">
        <v>8</v>
      </c>
    </row>
    <row r="1969" spans="1:6" x14ac:dyDescent="0.2">
      <c r="A1969">
        <v>2019</v>
      </c>
      <c r="B1969" t="s">
        <v>64</v>
      </c>
      <c r="C1969" t="s">
        <v>33</v>
      </c>
      <c r="D1969">
        <v>5508</v>
      </c>
      <c r="E1969">
        <v>22253</v>
      </c>
      <c r="F1969" t="s">
        <v>8</v>
      </c>
    </row>
    <row r="1970" spans="1:6" x14ac:dyDescent="0.2">
      <c r="A1970">
        <v>2019</v>
      </c>
      <c r="B1970" t="s">
        <v>64</v>
      </c>
      <c r="C1970" t="s">
        <v>34</v>
      </c>
      <c r="D1970">
        <v>8246</v>
      </c>
      <c r="E1970">
        <v>39048</v>
      </c>
      <c r="F1970" t="s">
        <v>10</v>
      </c>
    </row>
    <row r="1971" spans="1:6" x14ac:dyDescent="0.2">
      <c r="A1971">
        <v>2019</v>
      </c>
      <c r="B1971" t="s">
        <v>64</v>
      </c>
      <c r="C1971" t="s">
        <v>35</v>
      </c>
      <c r="D1971">
        <v>4512</v>
      </c>
      <c r="E1971">
        <v>27058</v>
      </c>
      <c r="F1971" t="s">
        <v>10</v>
      </c>
    </row>
    <row r="1972" spans="1:6" x14ac:dyDescent="0.2">
      <c r="A1972">
        <v>2019</v>
      </c>
      <c r="B1972" t="s">
        <v>64</v>
      </c>
      <c r="C1972" t="s">
        <v>36</v>
      </c>
      <c r="D1972">
        <v>23501</v>
      </c>
      <c r="E1972">
        <v>30851</v>
      </c>
      <c r="F1972" t="s">
        <v>8</v>
      </c>
    </row>
    <row r="1973" spans="1:6" x14ac:dyDescent="0.2">
      <c r="A1973">
        <v>2019</v>
      </c>
      <c r="B1973" t="s">
        <v>64</v>
      </c>
      <c r="C1973" t="s">
        <v>37</v>
      </c>
      <c r="D1973">
        <v>4929</v>
      </c>
      <c r="E1973">
        <v>23901</v>
      </c>
      <c r="F1973" t="s">
        <v>8</v>
      </c>
    </row>
    <row r="1974" spans="1:6" x14ac:dyDescent="0.2">
      <c r="A1974">
        <v>2019</v>
      </c>
      <c r="B1974" t="s">
        <v>64</v>
      </c>
      <c r="C1974" t="s">
        <v>38</v>
      </c>
      <c r="D1974">
        <v>66166</v>
      </c>
      <c r="E1974">
        <v>38365</v>
      </c>
      <c r="F1974" t="s">
        <v>10</v>
      </c>
    </row>
    <row r="1975" spans="1:6" x14ac:dyDescent="0.2">
      <c r="A1975">
        <v>2019</v>
      </c>
      <c r="B1975" t="s">
        <v>64</v>
      </c>
      <c r="C1975" t="s">
        <v>39</v>
      </c>
      <c r="D1975">
        <v>25235</v>
      </c>
      <c r="E1975">
        <v>25111</v>
      </c>
      <c r="F1975" t="s">
        <v>10</v>
      </c>
    </row>
    <row r="1976" spans="1:6" x14ac:dyDescent="0.2">
      <c r="A1976">
        <v>2019</v>
      </c>
      <c r="B1976" t="s">
        <v>64</v>
      </c>
      <c r="C1976" t="s">
        <v>40</v>
      </c>
      <c r="D1976">
        <v>2600</v>
      </c>
      <c r="E1976">
        <v>23400</v>
      </c>
      <c r="F1976" t="s">
        <v>10</v>
      </c>
    </row>
    <row r="1977" spans="1:6" x14ac:dyDescent="0.2">
      <c r="A1977">
        <v>2019</v>
      </c>
      <c r="B1977" t="s">
        <v>64</v>
      </c>
      <c r="C1977" t="s">
        <v>41</v>
      </c>
      <c r="D1977">
        <v>28218</v>
      </c>
      <c r="E1977">
        <v>24856</v>
      </c>
      <c r="F1977" t="s">
        <v>10</v>
      </c>
    </row>
    <row r="1978" spans="1:6" x14ac:dyDescent="0.2">
      <c r="A1978">
        <v>2019</v>
      </c>
      <c r="B1978" t="s">
        <v>64</v>
      </c>
      <c r="C1978" t="s">
        <v>42</v>
      </c>
      <c r="D1978">
        <v>8969</v>
      </c>
      <c r="E1978">
        <v>23729</v>
      </c>
      <c r="F1978" t="s">
        <v>10</v>
      </c>
    </row>
    <row r="1979" spans="1:6" x14ac:dyDescent="0.2">
      <c r="A1979">
        <v>2019</v>
      </c>
      <c r="B1979" t="s">
        <v>64</v>
      </c>
      <c r="C1979" t="s">
        <v>43</v>
      </c>
      <c r="D1979">
        <v>13588</v>
      </c>
      <c r="E1979">
        <v>27379</v>
      </c>
      <c r="F1979" t="s">
        <v>8</v>
      </c>
    </row>
    <row r="1980" spans="1:6" x14ac:dyDescent="0.2">
      <c r="A1980">
        <v>2019</v>
      </c>
      <c r="B1980" t="s">
        <v>64</v>
      </c>
      <c r="C1980" t="s">
        <v>44</v>
      </c>
      <c r="D1980">
        <v>33146</v>
      </c>
      <c r="E1980">
        <v>26389</v>
      </c>
      <c r="F1980" t="s">
        <v>8</v>
      </c>
    </row>
    <row r="1981" spans="1:6" x14ac:dyDescent="0.2">
      <c r="A1981">
        <v>2019</v>
      </c>
      <c r="B1981" t="s">
        <v>64</v>
      </c>
      <c r="C1981" t="s">
        <v>45</v>
      </c>
      <c r="D1981">
        <v>3683</v>
      </c>
      <c r="E1981">
        <v>28353</v>
      </c>
      <c r="F1981" t="s">
        <v>10</v>
      </c>
    </row>
    <row r="1982" spans="1:6" x14ac:dyDescent="0.2">
      <c r="A1982">
        <v>2019</v>
      </c>
      <c r="B1982" t="s">
        <v>64</v>
      </c>
      <c r="C1982" t="s">
        <v>46</v>
      </c>
      <c r="D1982">
        <v>12337</v>
      </c>
      <c r="E1982">
        <v>23885</v>
      </c>
      <c r="F1982" t="s">
        <v>8</v>
      </c>
    </row>
    <row r="1983" spans="1:6" x14ac:dyDescent="0.2">
      <c r="A1983">
        <v>2019</v>
      </c>
      <c r="B1983" t="s">
        <v>64</v>
      </c>
      <c r="C1983" t="s">
        <v>47</v>
      </c>
      <c r="D1983">
        <v>3109</v>
      </c>
      <c r="E1983">
        <v>22460</v>
      </c>
      <c r="F1983" t="s">
        <v>8</v>
      </c>
    </row>
    <row r="1984" spans="1:6" x14ac:dyDescent="0.2">
      <c r="A1984">
        <v>2019</v>
      </c>
      <c r="B1984" t="s">
        <v>64</v>
      </c>
      <c r="C1984" t="s">
        <v>48</v>
      </c>
      <c r="D1984">
        <v>15932</v>
      </c>
      <c r="E1984">
        <v>28398</v>
      </c>
      <c r="F1984" t="s">
        <v>10</v>
      </c>
    </row>
    <row r="1985" spans="1:6" x14ac:dyDescent="0.2">
      <c r="A1985">
        <v>2019</v>
      </c>
      <c r="B1985" t="s">
        <v>64</v>
      </c>
      <c r="C1985" t="s">
        <v>49</v>
      </c>
      <c r="D1985">
        <v>60744</v>
      </c>
      <c r="E1985">
        <v>27234</v>
      </c>
      <c r="F1985" t="s">
        <v>10</v>
      </c>
    </row>
    <row r="1986" spans="1:6" x14ac:dyDescent="0.2">
      <c r="A1986">
        <v>2019</v>
      </c>
      <c r="B1986" t="s">
        <v>64</v>
      </c>
      <c r="C1986" t="s">
        <v>50</v>
      </c>
      <c r="D1986">
        <v>7068</v>
      </c>
      <c r="E1986">
        <v>25510</v>
      </c>
      <c r="F1986" t="s">
        <v>8</v>
      </c>
    </row>
    <row r="1987" spans="1:6" x14ac:dyDescent="0.2">
      <c r="A1987">
        <v>2019</v>
      </c>
      <c r="B1987" t="s">
        <v>64</v>
      </c>
      <c r="C1987" t="s">
        <v>51</v>
      </c>
      <c r="D1987">
        <v>2266</v>
      </c>
      <c r="E1987">
        <v>28375</v>
      </c>
      <c r="F1987" t="s">
        <v>8</v>
      </c>
    </row>
    <row r="1988" spans="1:6" x14ac:dyDescent="0.2">
      <c r="A1988">
        <v>2019</v>
      </c>
      <c r="B1988" t="s">
        <v>64</v>
      </c>
      <c r="C1988" t="s">
        <v>52</v>
      </c>
      <c r="D1988">
        <v>20269</v>
      </c>
      <c r="E1988">
        <v>26078</v>
      </c>
      <c r="F1988" t="s">
        <v>10</v>
      </c>
    </row>
    <row r="1989" spans="1:6" x14ac:dyDescent="0.2">
      <c r="A1989">
        <v>2019</v>
      </c>
      <c r="B1989" t="s">
        <v>64</v>
      </c>
      <c r="C1989" t="s">
        <v>53</v>
      </c>
      <c r="D1989">
        <v>20065</v>
      </c>
      <c r="E1989">
        <v>30250</v>
      </c>
      <c r="F1989" t="s">
        <v>8</v>
      </c>
    </row>
    <row r="1990" spans="1:6" x14ac:dyDescent="0.2">
      <c r="A1990">
        <v>2019</v>
      </c>
      <c r="B1990" t="s">
        <v>64</v>
      </c>
      <c r="C1990" t="s">
        <v>54</v>
      </c>
      <c r="D1990">
        <v>4646</v>
      </c>
      <c r="E1990">
        <v>23335</v>
      </c>
      <c r="F1990" t="s">
        <v>10</v>
      </c>
    </row>
    <row r="1991" spans="1:6" x14ac:dyDescent="0.2">
      <c r="A1991">
        <v>2019</v>
      </c>
      <c r="B1991" t="s">
        <v>64</v>
      </c>
      <c r="C1991" t="s">
        <v>55</v>
      </c>
      <c r="D1991">
        <v>16599</v>
      </c>
      <c r="E1991">
        <v>23248</v>
      </c>
      <c r="F1991" t="s">
        <v>8</v>
      </c>
    </row>
    <row r="1992" spans="1:6" x14ac:dyDescent="0.2">
      <c r="A1992">
        <v>2019</v>
      </c>
      <c r="B1992" t="s">
        <v>64</v>
      </c>
      <c r="C1992" t="s">
        <v>56</v>
      </c>
      <c r="D1992">
        <v>2355</v>
      </c>
      <c r="E1992">
        <v>25867</v>
      </c>
      <c r="F1992" t="s">
        <v>8</v>
      </c>
    </row>
    <row r="1993" spans="1:6" x14ac:dyDescent="0.2">
      <c r="A1993">
        <v>2019</v>
      </c>
      <c r="B1993" t="s">
        <v>65</v>
      </c>
      <c r="C1993" t="s">
        <v>7</v>
      </c>
      <c r="D1993">
        <v>9603</v>
      </c>
      <c r="E1993">
        <v>42539</v>
      </c>
      <c r="F1993" t="s">
        <v>10</v>
      </c>
    </row>
    <row r="1994" spans="1:6" x14ac:dyDescent="0.2">
      <c r="A1994">
        <v>2019</v>
      </c>
      <c r="B1994" t="s">
        <v>65</v>
      </c>
      <c r="C1994" t="s">
        <v>9</v>
      </c>
      <c r="D1994">
        <v>10297</v>
      </c>
      <c r="E1994">
        <v>43061</v>
      </c>
      <c r="F1994" t="s">
        <v>10</v>
      </c>
    </row>
    <row r="1995" spans="1:6" x14ac:dyDescent="0.2">
      <c r="A1995">
        <v>2019</v>
      </c>
      <c r="B1995" t="s">
        <v>65</v>
      </c>
      <c r="C1995" t="s">
        <v>11</v>
      </c>
      <c r="D1995">
        <v>5315</v>
      </c>
      <c r="E1995">
        <v>39179</v>
      </c>
      <c r="F1995" t="s">
        <v>8</v>
      </c>
    </row>
    <row r="1996" spans="1:6" x14ac:dyDescent="0.2">
      <c r="A1996">
        <v>2019</v>
      </c>
      <c r="B1996" t="s">
        <v>65</v>
      </c>
      <c r="C1996" t="s">
        <v>12</v>
      </c>
      <c r="D1996">
        <v>88470</v>
      </c>
      <c r="E1996">
        <v>46412</v>
      </c>
      <c r="F1996" t="s">
        <v>8</v>
      </c>
    </row>
    <row r="1997" spans="1:6" x14ac:dyDescent="0.2">
      <c r="A1997">
        <v>2019</v>
      </c>
      <c r="B1997" t="s">
        <v>65</v>
      </c>
      <c r="C1997" t="s">
        <v>13</v>
      </c>
      <c r="D1997">
        <v>15777</v>
      </c>
      <c r="E1997">
        <v>45558</v>
      </c>
      <c r="F1997" t="s">
        <v>10</v>
      </c>
    </row>
    <row r="1998" spans="1:6" x14ac:dyDescent="0.2">
      <c r="A1998">
        <v>2019</v>
      </c>
      <c r="B1998" t="s">
        <v>65</v>
      </c>
      <c r="C1998" t="s">
        <v>14</v>
      </c>
      <c r="D1998">
        <v>16529</v>
      </c>
      <c r="E1998">
        <v>39397</v>
      </c>
      <c r="F1998" t="s">
        <v>10</v>
      </c>
    </row>
    <row r="1999" spans="1:6" x14ac:dyDescent="0.2">
      <c r="A1999">
        <v>2019</v>
      </c>
      <c r="B1999" t="s">
        <v>65</v>
      </c>
      <c r="C1999" t="s">
        <v>15</v>
      </c>
      <c r="D1999">
        <v>2003</v>
      </c>
      <c r="E1999">
        <v>39610</v>
      </c>
      <c r="F1999" t="s">
        <v>10</v>
      </c>
    </row>
    <row r="2000" spans="1:6" x14ac:dyDescent="0.2">
      <c r="A2000">
        <v>2019</v>
      </c>
      <c r="B2000" t="s">
        <v>65</v>
      </c>
      <c r="C2000" t="s">
        <v>16</v>
      </c>
      <c r="D2000">
        <v>54928</v>
      </c>
      <c r="E2000">
        <v>41319</v>
      </c>
      <c r="F2000" t="s">
        <v>10</v>
      </c>
    </row>
    <row r="2001" spans="1:6" x14ac:dyDescent="0.2">
      <c r="A2001">
        <v>2019</v>
      </c>
      <c r="B2001" t="s">
        <v>65</v>
      </c>
      <c r="C2001" t="s">
        <v>17</v>
      </c>
      <c r="D2001">
        <v>18097</v>
      </c>
      <c r="E2001">
        <v>41520</v>
      </c>
      <c r="F2001" t="s">
        <v>10</v>
      </c>
    </row>
    <row r="2002" spans="1:6" x14ac:dyDescent="0.2">
      <c r="A2002">
        <v>2019</v>
      </c>
      <c r="B2002" t="s">
        <v>65</v>
      </c>
      <c r="C2002" t="s">
        <v>18</v>
      </c>
      <c r="D2002">
        <v>3888</v>
      </c>
      <c r="E2002">
        <v>36056</v>
      </c>
      <c r="F2002" t="s">
        <v>8</v>
      </c>
    </row>
    <row r="2003" spans="1:6" x14ac:dyDescent="0.2">
      <c r="A2003">
        <v>2019</v>
      </c>
      <c r="B2003" t="s">
        <v>65</v>
      </c>
      <c r="C2003" t="s">
        <v>19</v>
      </c>
      <c r="D2003">
        <v>39500</v>
      </c>
      <c r="E2003">
        <v>47240</v>
      </c>
      <c r="F2003" t="s">
        <v>8</v>
      </c>
    </row>
    <row r="2004" spans="1:6" x14ac:dyDescent="0.2">
      <c r="A2004">
        <v>2019</v>
      </c>
      <c r="B2004" t="s">
        <v>65</v>
      </c>
      <c r="C2004" t="s">
        <v>20</v>
      </c>
      <c r="D2004">
        <v>13113</v>
      </c>
      <c r="E2004">
        <v>37882</v>
      </c>
      <c r="F2004" t="s">
        <v>10</v>
      </c>
    </row>
    <row r="2005" spans="1:6" x14ac:dyDescent="0.2">
      <c r="A2005">
        <v>2019</v>
      </c>
      <c r="B2005" t="s">
        <v>65</v>
      </c>
      <c r="C2005" t="s">
        <v>21</v>
      </c>
      <c r="D2005">
        <v>8710</v>
      </c>
      <c r="E2005">
        <v>39069</v>
      </c>
      <c r="F2005" t="s">
        <v>8</v>
      </c>
    </row>
    <row r="2006" spans="1:6" x14ac:dyDescent="0.2">
      <c r="A2006">
        <v>2019</v>
      </c>
      <c r="B2006" t="s">
        <v>65</v>
      </c>
      <c r="C2006" t="s">
        <v>22</v>
      </c>
      <c r="D2006">
        <v>6031</v>
      </c>
      <c r="E2006">
        <v>39575</v>
      </c>
      <c r="F2006" t="s">
        <v>8</v>
      </c>
    </row>
    <row r="2007" spans="1:6" x14ac:dyDescent="0.2">
      <c r="A2007">
        <v>2019</v>
      </c>
      <c r="B2007" t="s">
        <v>65</v>
      </c>
      <c r="C2007" t="s">
        <v>23</v>
      </c>
      <c r="D2007">
        <v>10912</v>
      </c>
      <c r="E2007">
        <v>38330</v>
      </c>
      <c r="F2007" t="s">
        <v>10</v>
      </c>
    </row>
    <row r="2008" spans="1:6" x14ac:dyDescent="0.2">
      <c r="A2008">
        <v>2019</v>
      </c>
      <c r="B2008" t="s">
        <v>65</v>
      </c>
      <c r="C2008" t="s">
        <v>24</v>
      </c>
      <c r="D2008">
        <v>9250</v>
      </c>
      <c r="E2008">
        <v>42468</v>
      </c>
      <c r="F2008" t="s">
        <v>10</v>
      </c>
    </row>
    <row r="2009" spans="1:6" x14ac:dyDescent="0.2">
      <c r="A2009">
        <v>2019</v>
      </c>
      <c r="B2009" t="s">
        <v>65</v>
      </c>
      <c r="C2009" t="s">
        <v>25</v>
      </c>
      <c r="D2009">
        <v>4028</v>
      </c>
      <c r="E2009">
        <v>38993</v>
      </c>
      <c r="F2009" t="s">
        <v>8</v>
      </c>
    </row>
    <row r="2010" spans="1:6" x14ac:dyDescent="0.2">
      <c r="A2010">
        <v>2019</v>
      </c>
      <c r="B2010" t="s">
        <v>65</v>
      </c>
      <c r="C2010" t="s">
        <v>26</v>
      </c>
      <c r="D2010">
        <v>19506</v>
      </c>
      <c r="E2010">
        <v>47793</v>
      </c>
      <c r="F2010" t="s">
        <v>8</v>
      </c>
    </row>
    <row r="2011" spans="1:6" x14ac:dyDescent="0.2">
      <c r="A2011">
        <v>2019</v>
      </c>
      <c r="B2011" t="s">
        <v>65</v>
      </c>
      <c r="C2011" t="s">
        <v>27</v>
      </c>
      <c r="D2011">
        <v>21677</v>
      </c>
      <c r="E2011">
        <v>43032</v>
      </c>
      <c r="F2011" t="s">
        <v>10</v>
      </c>
    </row>
    <row r="2012" spans="1:6" x14ac:dyDescent="0.2">
      <c r="A2012">
        <v>2019</v>
      </c>
      <c r="B2012" t="s">
        <v>65</v>
      </c>
      <c r="C2012" t="s">
        <v>28</v>
      </c>
      <c r="D2012">
        <v>29930</v>
      </c>
      <c r="E2012">
        <v>38157</v>
      </c>
      <c r="F2012" t="s">
        <v>8</v>
      </c>
    </row>
    <row r="2013" spans="1:6" x14ac:dyDescent="0.2">
      <c r="A2013">
        <v>2019</v>
      </c>
      <c r="B2013" t="s">
        <v>65</v>
      </c>
      <c r="C2013" t="s">
        <v>29</v>
      </c>
      <c r="D2013">
        <v>16226</v>
      </c>
      <c r="E2013">
        <v>39237</v>
      </c>
      <c r="F2013" t="s">
        <v>10</v>
      </c>
    </row>
    <row r="2014" spans="1:6" x14ac:dyDescent="0.2">
      <c r="A2014">
        <v>2019</v>
      </c>
      <c r="B2014" t="s">
        <v>65</v>
      </c>
      <c r="C2014" t="s">
        <v>30</v>
      </c>
      <c r="D2014">
        <v>4726</v>
      </c>
      <c r="E2014">
        <v>39958</v>
      </c>
      <c r="F2014" t="s">
        <v>8</v>
      </c>
    </row>
    <row r="2015" spans="1:6" x14ac:dyDescent="0.2">
      <c r="A2015">
        <v>2019</v>
      </c>
      <c r="B2015" t="s">
        <v>65</v>
      </c>
      <c r="C2015" t="s">
        <v>31</v>
      </c>
      <c r="D2015">
        <v>13734</v>
      </c>
      <c r="E2015">
        <v>38705</v>
      </c>
      <c r="F2015" t="s">
        <v>8</v>
      </c>
    </row>
    <row r="2016" spans="1:6" x14ac:dyDescent="0.2">
      <c r="A2016">
        <v>2019</v>
      </c>
      <c r="B2016" t="s">
        <v>65</v>
      </c>
      <c r="C2016" t="s">
        <v>32</v>
      </c>
      <c r="D2016">
        <v>4094</v>
      </c>
      <c r="E2016">
        <v>35177</v>
      </c>
      <c r="F2016" t="s">
        <v>10</v>
      </c>
    </row>
    <row r="2017" spans="1:6" x14ac:dyDescent="0.2">
      <c r="A2017">
        <v>2019</v>
      </c>
      <c r="B2017" t="s">
        <v>65</v>
      </c>
      <c r="C2017" t="s">
        <v>33</v>
      </c>
      <c r="D2017">
        <v>4671</v>
      </c>
      <c r="E2017">
        <v>37310</v>
      </c>
      <c r="F2017" t="s">
        <v>10</v>
      </c>
    </row>
    <row r="2018" spans="1:6" x14ac:dyDescent="0.2">
      <c r="A2018">
        <v>2019</v>
      </c>
      <c r="B2018" t="s">
        <v>65</v>
      </c>
      <c r="C2018" t="s">
        <v>34</v>
      </c>
      <c r="D2018">
        <v>4959</v>
      </c>
      <c r="E2018">
        <v>42336</v>
      </c>
      <c r="F2018" t="s">
        <v>8</v>
      </c>
    </row>
    <row r="2019" spans="1:6" x14ac:dyDescent="0.2">
      <c r="A2019">
        <v>2019</v>
      </c>
      <c r="B2019" t="s">
        <v>65</v>
      </c>
      <c r="C2019" t="s">
        <v>35</v>
      </c>
      <c r="D2019">
        <v>3871</v>
      </c>
      <c r="E2019">
        <v>42646</v>
      </c>
      <c r="F2019" t="s">
        <v>8</v>
      </c>
    </row>
    <row r="2020" spans="1:6" x14ac:dyDescent="0.2">
      <c r="A2020">
        <v>2019</v>
      </c>
      <c r="B2020" t="s">
        <v>65</v>
      </c>
      <c r="C2020" t="s">
        <v>36</v>
      </c>
      <c r="D2020">
        <v>25881</v>
      </c>
      <c r="E2020">
        <v>41059</v>
      </c>
      <c r="F2020" t="s">
        <v>10</v>
      </c>
    </row>
    <row r="2021" spans="1:6" x14ac:dyDescent="0.2">
      <c r="A2021">
        <v>2019</v>
      </c>
      <c r="B2021" t="s">
        <v>65</v>
      </c>
      <c r="C2021" t="s">
        <v>37</v>
      </c>
      <c r="D2021">
        <v>3961</v>
      </c>
      <c r="E2021">
        <v>38578</v>
      </c>
      <c r="F2021" t="s">
        <v>10</v>
      </c>
    </row>
    <row r="2022" spans="1:6" x14ac:dyDescent="0.2">
      <c r="A2022">
        <v>2019</v>
      </c>
      <c r="B2022" t="s">
        <v>65</v>
      </c>
      <c r="C2022" t="s">
        <v>38</v>
      </c>
      <c r="D2022">
        <v>74536</v>
      </c>
      <c r="E2022">
        <v>46436</v>
      </c>
      <c r="F2022" t="s">
        <v>10</v>
      </c>
    </row>
    <row r="2023" spans="1:6" x14ac:dyDescent="0.2">
      <c r="A2023">
        <v>2019</v>
      </c>
      <c r="B2023" t="s">
        <v>65</v>
      </c>
      <c r="C2023" t="s">
        <v>39</v>
      </c>
      <c r="D2023">
        <v>23024</v>
      </c>
      <c r="E2023">
        <v>39978</v>
      </c>
      <c r="F2023" t="s">
        <v>10</v>
      </c>
    </row>
    <row r="2024" spans="1:6" x14ac:dyDescent="0.2">
      <c r="A2024">
        <v>2019</v>
      </c>
      <c r="B2024" t="s">
        <v>65</v>
      </c>
      <c r="C2024" t="s">
        <v>40</v>
      </c>
      <c r="D2024">
        <v>2040</v>
      </c>
      <c r="E2024">
        <v>40167</v>
      </c>
      <c r="F2024" t="s">
        <v>10</v>
      </c>
    </row>
    <row r="2025" spans="1:6" x14ac:dyDescent="0.2">
      <c r="A2025">
        <v>2019</v>
      </c>
      <c r="B2025" t="s">
        <v>65</v>
      </c>
      <c r="C2025" t="s">
        <v>41</v>
      </c>
      <c r="D2025">
        <v>23601</v>
      </c>
      <c r="E2025">
        <v>39039</v>
      </c>
      <c r="F2025" t="s">
        <v>8</v>
      </c>
    </row>
    <row r="2026" spans="1:6" x14ac:dyDescent="0.2">
      <c r="A2026">
        <v>2019</v>
      </c>
      <c r="B2026" t="s">
        <v>65</v>
      </c>
      <c r="C2026" t="s">
        <v>42</v>
      </c>
      <c r="D2026">
        <v>6751</v>
      </c>
      <c r="E2026">
        <v>40306</v>
      </c>
      <c r="F2026" t="s">
        <v>8</v>
      </c>
    </row>
    <row r="2027" spans="1:6" x14ac:dyDescent="0.2">
      <c r="A2027">
        <v>2019</v>
      </c>
      <c r="B2027" t="s">
        <v>65</v>
      </c>
      <c r="C2027" t="s">
        <v>43</v>
      </c>
      <c r="D2027">
        <v>22753</v>
      </c>
      <c r="E2027">
        <v>37901</v>
      </c>
      <c r="F2027" t="s">
        <v>10</v>
      </c>
    </row>
    <row r="2028" spans="1:6" x14ac:dyDescent="0.2">
      <c r="A2028">
        <v>2019</v>
      </c>
      <c r="B2028" t="s">
        <v>65</v>
      </c>
      <c r="C2028" t="s">
        <v>44</v>
      </c>
      <c r="D2028">
        <v>32259</v>
      </c>
      <c r="E2028">
        <v>38593</v>
      </c>
      <c r="F2028" t="s">
        <v>8</v>
      </c>
    </row>
    <row r="2029" spans="1:6" x14ac:dyDescent="0.2">
      <c r="A2029">
        <v>2019</v>
      </c>
      <c r="B2029" t="s">
        <v>65</v>
      </c>
      <c r="C2029" t="s">
        <v>45</v>
      </c>
      <c r="D2029">
        <v>3395</v>
      </c>
      <c r="E2029">
        <v>38566</v>
      </c>
      <c r="F2029" t="s">
        <v>8</v>
      </c>
    </row>
    <row r="2030" spans="1:6" x14ac:dyDescent="0.2">
      <c r="A2030">
        <v>2019</v>
      </c>
      <c r="B2030" t="s">
        <v>65</v>
      </c>
      <c r="C2030" t="s">
        <v>46</v>
      </c>
      <c r="D2030">
        <v>11490</v>
      </c>
      <c r="E2030">
        <v>38842</v>
      </c>
      <c r="F2030" t="s">
        <v>10</v>
      </c>
    </row>
    <row r="2031" spans="1:6" x14ac:dyDescent="0.2">
      <c r="A2031">
        <v>2019</v>
      </c>
      <c r="B2031" t="s">
        <v>65</v>
      </c>
      <c r="C2031" t="s">
        <v>47</v>
      </c>
      <c r="D2031">
        <v>2171</v>
      </c>
      <c r="E2031">
        <v>37403</v>
      </c>
      <c r="F2031" t="s">
        <v>10</v>
      </c>
    </row>
    <row r="2032" spans="1:6" x14ac:dyDescent="0.2">
      <c r="A2032">
        <v>2019</v>
      </c>
      <c r="B2032" t="s">
        <v>65</v>
      </c>
      <c r="C2032" t="s">
        <v>48</v>
      </c>
      <c r="D2032">
        <v>14618</v>
      </c>
      <c r="E2032">
        <v>40443</v>
      </c>
      <c r="F2032" t="s">
        <v>8</v>
      </c>
    </row>
    <row r="2033" spans="1:6" x14ac:dyDescent="0.2">
      <c r="A2033">
        <v>2019</v>
      </c>
      <c r="B2033" t="s">
        <v>65</v>
      </c>
      <c r="C2033" t="s">
        <v>49</v>
      </c>
      <c r="D2033">
        <v>56060</v>
      </c>
      <c r="E2033">
        <v>43841</v>
      </c>
      <c r="F2033" t="s">
        <v>8</v>
      </c>
    </row>
    <row r="2034" spans="1:6" x14ac:dyDescent="0.2">
      <c r="A2034">
        <v>2019</v>
      </c>
      <c r="B2034" t="s">
        <v>65</v>
      </c>
      <c r="C2034" t="s">
        <v>50</v>
      </c>
      <c r="D2034">
        <v>6084</v>
      </c>
      <c r="E2034">
        <v>40421</v>
      </c>
      <c r="F2034" t="s">
        <v>10</v>
      </c>
    </row>
    <row r="2035" spans="1:6" x14ac:dyDescent="0.2">
      <c r="A2035">
        <v>2019</v>
      </c>
      <c r="B2035" t="s">
        <v>65</v>
      </c>
      <c r="C2035" t="s">
        <v>51</v>
      </c>
      <c r="D2035">
        <v>1958</v>
      </c>
      <c r="E2035">
        <v>40757</v>
      </c>
      <c r="F2035" t="s">
        <v>8</v>
      </c>
    </row>
    <row r="2036" spans="1:6" x14ac:dyDescent="0.2">
      <c r="A2036">
        <v>2019</v>
      </c>
      <c r="B2036" t="s">
        <v>65</v>
      </c>
      <c r="C2036" t="s">
        <v>52</v>
      </c>
      <c r="D2036">
        <v>32154</v>
      </c>
      <c r="E2036">
        <v>48290</v>
      </c>
      <c r="F2036" t="s">
        <v>10</v>
      </c>
    </row>
    <row r="2037" spans="1:6" x14ac:dyDescent="0.2">
      <c r="A2037">
        <v>2019</v>
      </c>
      <c r="B2037" t="s">
        <v>65</v>
      </c>
      <c r="C2037" t="s">
        <v>53</v>
      </c>
      <c r="D2037">
        <v>19701</v>
      </c>
      <c r="E2037">
        <v>44822</v>
      </c>
      <c r="F2037" t="s">
        <v>8</v>
      </c>
    </row>
    <row r="2038" spans="1:6" x14ac:dyDescent="0.2">
      <c r="A2038">
        <v>2019</v>
      </c>
      <c r="B2038" t="s">
        <v>65</v>
      </c>
      <c r="C2038" t="s">
        <v>54</v>
      </c>
      <c r="D2038">
        <v>5237</v>
      </c>
      <c r="E2038">
        <v>35927</v>
      </c>
      <c r="F2038" t="s">
        <v>8</v>
      </c>
    </row>
    <row r="2039" spans="1:6" x14ac:dyDescent="0.2">
      <c r="A2039">
        <v>2019</v>
      </c>
      <c r="B2039" t="s">
        <v>65</v>
      </c>
      <c r="C2039" t="s">
        <v>55</v>
      </c>
      <c r="D2039">
        <v>14001</v>
      </c>
      <c r="E2039">
        <v>35242</v>
      </c>
      <c r="F2039" t="s">
        <v>10</v>
      </c>
    </row>
    <row r="2040" spans="1:6" x14ac:dyDescent="0.2">
      <c r="A2040">
        <v>2019</v>
      </c>
      <c r="B2040" t="s">
        <v>65</v>
      </c>
      <c r="C2040" t="s">
        <v>56</v>
      </c>
      <c r="D2040">
        <v>1656</v>
      </c>
      <c r="E2040">
        <v>41035</v>
      </c>
      <c r="F2040" t="s">
        <v>10</v>
      </c>
    </row>
    <row r="2041" spans="1:6" x14ac:dyDescent="0.2">
      <c r="A2041">
        <v>2019</v>
      </c>
      <c r="B2041" t="s">
        <v>65</v>
      </c>
      <c r="C2041" t="s">
        <v>46</v>
      </c>
      <c r="D2041">
        <v>11490</v>
      </c>
      <c r="E2041">
        <v>38842</v>
      </c>
      <c r="F2041" t="s">
        <v>8</v>
      </c>
    </row>
    <row r="2042" spans="1:6" x14ac:dyDescent="0.2">
      <c r="A2042">
        <v>2019</v>
      </c>
      <c r="B2042" t="s">
        <v>65</v>
      </c>
      <c r="C2042" t="s">
        <v>47</v>
      </c>
      <c r="D2042">
        <v>2171</v>
      </c>
      <c r="E2042">
        <v>37403</v>
      </c>
      <c r="F2042" t="s">
        <v>8</v>
      </c>
    </row>
    <row r="2043" spans="1:6" x14ac:dyDescent="0.2">
      <c r="A2043">
        <v>2019</v>
      </c>
      <c r="B2043" t="s">
        <v>65</v>
      </c>
      <c r="C2043" t="s">
        <v>48</v>
      </c>
      <c r="D2043">
        <v>14618</v>
      </c>
      <c r="E2043">
        <v>40443</v>
      </c>
      <c r="F2043" t="s">
        <v>10</v>
      </c>
    </row>
    <row r="2044" spans="1:6" x14ac:dyDescent="0.2">
      <c r="A2044">
        <v>2019</v>
      </c>
      <c r="B2044" t="s">
        <v>65</v>
      </c>
      <c r="C2044" t="s">
        <v>49</v>
      </c>
      <c r="D2044">
        <v>56060</v>
      </c>
      <c r="E2044">
        <v>43841</v>
      </c>
      <c r="F2044" t="s">
        <v>10</v>
      </c>
    </row>
    <row r="2045" spans="1:6" x14ac:dyDescent="0.2">
      <c r="A2045">
        <v>2019</v>
      </c>
      <c r="B2045" t="s">
        <v>65</v>
      </c>
      <c r="C2045" t="s">
        <v>50</v>
      </c>
      <c r="D2045">
        <v>6084</v>
      </c>
      <c r="E2045">
        <v>40421</v>
      </c>
      <c r="F2045" t="s">
        <v>10</v>
      </c>
    </row>
    <row r="2046" spans="1:6" x14ac:dyDescent="0.2">
      <c r="A2046">
        <v>2019</v>
      </c>
      <c r="B2046" t="s">
        <v>65</v>
      </c>
      <c r="C2046" t="s">
        <v>51</v>
      </c>
      <c r="D2046">
        <v>1958</v>
      </c>
      <c r="E2046">
        <v>40757</v>
      </c>
      <c r="F2046" t="s">
        <v>10</v>
      </c>
    </row>
    <row r="2047" spans="1:6" x14ac:dyDescent="0.2">
      <c r="A2047">
        <v>2022</v>
      </c>
      <c r="B2047" t="s">
        <v>6</v>
      </c>
      <c r="C2047" t="s">
        <v>11</v>
      </c>
      <c r="D2047">
        <v>2565</v>
      </c>
      <c r="E2047">
        <v>55909</v>
      </c>
      <c r="F2047" t="s">
        <v>10</v>
      </c>
    </row>
    <row r="2048" spans="1:6" x14ac:dyDescent="0.2">
      <c r="A2048">
        <v>2022</v>
      </c>
      <c r="B2048" t="s">
        <v>6</v>
      </c>
      <c r="C2048" t="s">
        <v>12</v>
      </c>
      <c r="D2048">
        <v>17651</v>
      </c>
      <c r="E2048">
        <v>48534</v>
      </c>
      <c r="F2048" t="s">
        <v>8</v>
      </c>
    </row>
    <row r="2049" spans="1:6" x14ac:dyDescent="0.2">
      <c r="A2049">
        <v>2022</v>
      </c>
      <c r="B2049" t="s">
        <v>6</v>
      </c>
      <c r="C2049" t="s">
        <v>13</v>
      </c>
      <c r="D2049">
        <v>3312</v>
      </c>
      <c r="E2049">
        <v>97879</v>
      </c>
      <c r="F2049" t="s">
        <v>8</v>
      </c>
    </row>
    <row r="2050" spans="1:6" x14ac:dyDescent="0.2">
      <c r="A2050">
        <v>2022</v>
      </c>
      <c r="B2050" t="s">
        <v>6</v>
      </c>
      <c r="C2050" t="s">
        <v>14</v>
      </c>
      <c r="D2050">
        <v>467</v>
      </c>
      <c r="E2050">
        <v>49142</v>
      </c>
      <c r="F2050" t="s">
        <v>10</v>
      </c>
    </row>
    <row r="2051" spans="1:6" x14ac:dyDescent="0.2">
      <c r="A2051">
        <v>2022</v>
      </c>
      <c r="B2051" t="s">
        <v>6</v>
      </c>
      <c r="C2051" t="s">
        <v>15</v>
      </c>
      <c r="D2051">
        <v>186</v>
      </c>
      <c r="E2051">
        <v>49290</v>
      </c>
      <c r="F2051" t="s">
        <v>8</v>
      </c>
    </row>
    <row r="2052" spans="1:6" x14ac:dyDescent="0.2">
      <c r="A2052">
        <v>2022</v>
      </c>
      <c r="B2052" t="s">
        <v>6</v>
      </c>
      <c r="C2052" t="s">
        <v>16</v>
      </c>
      <c r="D2052">
        <v>5394</v>
      </c>
      <c r="E2052">
        <v>43717</v>
      </c>
      <c r="F2052" t="s">
        <v>8</v>
      </c>
    </row>
    <row r="2053" spans="1:6" x14ac:dyDescent="0.2">
      <c r="A2053">
        <v>2022</v>
      </c>
      <c r="B2053" t="s">
        <v>6</v>
      </c>
      <c r="C2053" t="s">
        <v>17</v>
      </c>
      <c r="D2053">
        <v>2794</v>
      </c>
      <c r="E2053">
        <v>51978</v>
      </c>
      <c r="F2053" t="s">
        <v>10</v>
      </c>
    </row>
    <row r="2054" spans="1:6" x14ac:dyDescent="0.2">
      <c r="A2054">
        <v>2022</v>
      </c>
      <c r="B2054" t="s">
        <v>6</v>
      </c>
      <c r="C2054" t="s">
        <v>18</v>
      </c>
      <c r="D2054">
        <v>2531</v>
      </c>
      <c r="E2054">
        <v>48820</v>
      </c>
      <c r="F2054" t="s">
        <v>10</v>
      </c>
    </row>
    <row r="2055" spans="1:6" x14ac:dyDescent="0.2">
      <c r="A2055">
        <v>2022</v>
      </c>
      <c r="B2055" t="s">
        <v>6</v>
      </c>
      <c r="C2055" t="s">
        <v>19</v>
      </c>
      <c r="D2055">
        <v>2818</v>
      </c>
      <c r="E2055">
        <v>58259</v>
      </c>
      <c r="F2055" t="s">
        <v>8</v>
      </c>
    </row>
    <row r="2056" spans="1:6" x14ac:dyDescent="0.2">
      <c r="A2056">
        <v>2022</v>
      </c>
      <c r="B2056" t="s">
        <v>6</v>
      </c>
      <c r="C2056" t="s">
        <v>20</v>
      </c>
      <c r="D2056">
        <v>2302</v>
      </c>
      <c r="E2056">
        <v>56732</v>
      </c>
      <c r="F2056" t="s">
        <v>8</v>
      </c>
    </row>
    <row r="2057" spans="1:6" x14ac:dyDescent="0.2">
      <c r="A2057">
        <v>2022</v>
      </c>
      <c r="B2057" t="s">
        <v>6</v>
      </c>
      <c r="C2057" t="s">
        <v>21</v>
      </c>
      <c r="D2057">
        <v>2911</v>
      </c>
      <c r="E2057">
        <v>51588</v>
      </c>
      <c r="F2057" t="s">
        <v>10</v>
      </c>
    </row>
    <row r="2058" spans="1:6" x14ac:dyDescent="0.2">
      <c r="A2058">
        <v>2022</v>
      </c>
      <c r="B2058" t="s">
        <v>6</v>
      </c>
      <c r="C2058" t="s">
        <v>22</v>
      </c>
      <c r="D2058">
        <v>2613</v>
      </c>
      <c r="E2058">
        <v>53721</v>
      </c>
      <c r="F2058" t="s">
        <v>8</v>
      </c>
    </row>
    <row r="2059" spans="1:6" x14ac:dyDescent="0.2">
      <c r="A2059">
        <v>2022</v>
      </c>
      <c r="B2059" t="s">
        <v>6</v>
      </c>
      <c r="C2059" t="s">
        <v>23</v>
      </c>
      <c r="D2059">
        <v>1632</v>
      </c>
      <c r="E2059">
        <v>60605</v>
      </c>
      <c r="F2059" t="s">
        <v>10</v>
      </c>
    </row>
    <row r="2060" spans="1:6" x14ac:dyDescent="0.2">
      <c r="A2060">
        <v>2022</v>
      </c>
      <c r="B2060" t="s">
        <v>6</v>
      </c>
      <c r="C2060" t="s">
        <v>24</v>
      </c>
      <c r="D2060">
        <v>3143</v>
      </c>
      <c r="E2060">
        <v>92727</v>
      </c>
      <c r="F2060" t="s">
        <v>8</v>
      </c>
    </row>
    <row r="2061" spans="1:6" x14ac:dyDescent="0.2">
      <c r="A2061">
        <v>2022</v>
      </c>
      <c r="B2061" t="s">
        <v>6</v>
      </c>
      <c r="C2061" t="s">
        <v>25</v>
      </c>
      <c r="D2061">
        <v>1581</v>
      </c>
      <c r="E2061">
        <v>47422</v>
      </c>
      <c r="F2061" t="s">
        <v>8</v>
      </c>
    </row>
    <row r="2062" spans="1:6" x14ac:dyDescent="0.2">
      <c r="A2062">
        <v>2022</v>
      </c>
      <c r="B2062" t="s">
        <v>6</v>
      </c>
      <c r="C2062" t="s">
        <v>26</v>
      </c>
      <c r="D2062">
        <v>720</v>
      </c>
      <c r="E2062">
        <v>52887</v>
      </c>
      <c r="F2062" t="s">
        <v>10</v>
      </c>
    </row>
    <row r="2063" spans="1:6" x14ac:dyDescent="0.2">
      <c r="A2063">
        <v>2022</v>
      </c>
      <c r="B2063" t="s">
        <v>6</v>
      </c>
      <c r="C2063" t="s">
        <v>27</v>
      </c>
      <c r="D2063">
        <v>999</v>
      </c>
      <c r="E2063">
        <v>70628</v>
      </c>
      <c r="F2063" t="s">
        <v>10</v>
      </c>
    </row>
    <row r="2064" spans="1:6" x14ac:dyDescent="0.2">
      <c r="A2064">
        <v>2021</v>
      </c>
      <c r="B2064" t="s">
        <v>62</v>
      </c>
      <c r="C2064" t="s">
        <v>34</v>
      </c>
      <c r="D2064">
        <v>20106</v>
      </c>
      <c r="E2064">
        <v>68008</v>
      </c>
      <c r="F2064" t="s">
        <v>8</v>
      </c>
    </row>
    <row r="2065" spans="1:6" x14ac:dyDescent="0.2">
      <c r="A2065">
        <v>2021</v>
      </c>
      <c r="B2065" t="s">
        <v>62</v>
      </c>
      <c r="C2065" t="s">
        <v>35</v>
      </c>
      <c r="D2065">
        <v>12808</v>
      </c>
      <c r="E2065">
        <v>86647</v>
      </c>
      <c r="F2065" t="s">
        <v>8</v>
      </c>
    </row>
    <row r="2066" spans="1:6" x14ac:dyDescent="0.2">
      <c r="A2066">
        <v>2021</v>
      </c>
      <c r="B2066" t="s">
        <v>62</v>
      </c>
      <c r="C2066" t="s">
        <v>36</v>
      </c>
      <c r="D2066">
        <v>52040</v>
      </c>
      <c r="E2066">
        <v>100022</v>
      </c>
      <c r="F2066" t="s">
        <v>10</v>
      </c>
    </row>
    <row r="2067" spans="1:6" x14ac:dyDescent="0.2">
      <c r="A2067">
        <v>2021</v>
      </c>
      <c r="B2067" t="s">
        <v>62</v>
      </c>
      <c r="C2067" t="s">
        <v>37</v>
      </c>
      <c r="D2067">
        <v>11347</v>
      </c>
      <c r="E2067">
        <v>70156</v>
      </c>
      <c r="F2067" t="s">
        <v>10</v>
      </c>
    </row>
    <row r="2068" spans="1:6" x14ac:dyDescent="0.2">
      <c r="A2068">
        <v>2021</v>
      </c>
      <c r="B2068" t="s">
        <v>62</v>
      </c>
      <c r="C2068" t="s">
        <v>38</v>
      </c>
      <c r="D2068">
        <v>112890</v>
      </c>
      <c r="E2068">
        <v>105615</v>
      </c>
      <c r="F2068" t="s">
        <v>10</v>
      </c>
    </row>
    <row r="2069" spans="1:6" x14ac:dyDescent="0.2">
      <c r="A2069">
        <v>2021</v>
      </c>
      <c r="B2069" t="s">
        <v>62</v>
      </c>
      <c r="C2069" t="s">
        <v>39</v>
      </c>
      <c r="D2069">
        <v>61321</v>
      </c>
      <c r="E2069">
        <v>73705</v>
      </c>
      <c r="F2069" t="s">
        <v>10</v>
      </c>
    </row>
    <row r="2070" spans="1:6" x14ac:dyDescent="0.2">
      <c r="A2070">
        <v>2021</v>
      </c>
      <c r="B2070" t="s">
        <v>62</v>
      </c>
      <c r="C2070" t="s">
        <v>40</v>
      </c>
      <c r="D2070">
        <v>5198</v>
      </c>
      <c r="E2070">
        <v>69897</v>
      </c>
      <c r="F2070" t="s">
        <v>10</v>
      </c>
    </row>
    <row r="2071" spans="1:6" x14ac:dyDescent="0.2">
      <c r="A2071">
        <v>2021</v>
      </c>
      <c r="B2071" t="s">
        <v>62</v>
      </c>
      <c r="C2071" t="s">
        <v>41</v>
      </c>
      <c r="D2071">
        <v>54330</v>
      </c>
      <c r="E2071">
        <v>72752</v>
      </c>
      <c r="F2071" t="s">
        <v>8</v>
      </c>
    </row>
    <row r="2072" spans="1:6" x14ac:dyDescent="0.2">
      <c r="A2072">
        <v>2021</v>
      </c>
      <c r="B2072" t="s">
        <v>62</v>
      </c>
      <c r="C2072" t="s">
        <v>42</v>
      </c>
      <c r="D2072">
        <v>21148</v>
      </c>
      <c r="E2072">
        <v>60841</v>
      </c>
      <c r="F2072" t="s">
        <v>8</v>
      </c>
    </row>
    <row r="2073" spans="1:6" x14ac:dyDescent="0.2">
      <c r="A2073">
        <v>2021</v>
      </c>
      <c r="B2073" t="s">
        <v>62</v>
      </c>
      <c r="C2073" t="s">
        <v>43</v>
      </c>
      <c r="D2073">
        <v>26161</v>
      </c>
      <c r="E2073">
        <v>79460</v>
      </c>
      <c r="F2073" t="s">
        <v>10</v>
      </c>
    </row>
    <row r="2074" spans="1:6" x14ac:dyDescent="0.2">
      <c r="A2074">
        <v>2021</v>
      </c>
      <c r="B2074" t="s">
        <v>62</v>
      </c>
      <c r="C2074" t="s">
        <v>44</v>
      </c>
      <c r="D2074">
        <v>64541</v>
      </c>
      <c r="E2074">
        <v>87681</v>
      </c>
      <c r="F2074" t="s">
        <v>8</v>
      </c>
    </row>
    <row r="2075" spans="1:6" x14ac:dyDescent="0.2">
      <c r="A2075">
        <v>2021</v>
      </c>
      <c r="B2075" t="s">
        <v>62</v>
      </c>
      <c r="C2075" t="s">
        <v>45</v>
      </c>
      <c r="D2075">
        <v>9043</v>
      </c>
      <c r="E2075">
        <v>74454</v>
      </c>
      <c r="F2075" t="s">
        <v>8</v>
      </c>
    </row>
    <row r="2076" spans="1:6" x14ac:dyDescent="0.2">
      <c r="A2076">
        <v>2021</v>
      </c>
      <c r="B2076" t="s">
        <v>62</v>
      </c>
      <c r="C2076" t="s">
        <v>46</v>
      </c>
      <c r="D2076">
        <v>29329</v>
      </c>
      <c r="E2076">
        <v>58492</v>
      </c>
      <c r="F2076" t="s">
        <v>10</v>
      </c>
    </row>
    <row r="2077" spans="1:6" x14ac:dyDescent="0.2">
      <c r="A2077">
        <v>2021</v>
      </c>
      <c r="B2077" t="s">
        <v>62</v>
      </c>
      <c r="C2077" t="s">
        <v>47</v>
      </c>
      <c r="D2077">
        <v>5498</v>
      </c>
      <c r="E2077">
        <v>64619</v>
      </c>
      <c r="F2077" t="s">
        <v>10</v>
      </c>
    </row>
    <row r="2078" spans="1:6" x14ac:dyDescent="0.2">
      <c r="A2078">
        <v>2021</v>
      </c>
      <c r="B2078" t="s">
        <v>62</v>
      </c>
      <c r="C2078" t="s">
        <v>48</v>
      </c>
      <c r="D2078">
        <v>30774</v>
      </c>
      <c r="E2078">
        <v>68990</v>
      </c>
      <c r="F2078" t="s">
        <v>8</v>
      </c>
    </row>
    <row r="2079" spans="1:6" x14ac:dyDescent="0.2">
      <c r="A2079">
        <v>2021</v>
      </c>
      <c r="B2079" t="s">
        <v>62</v>
      </c>
      <c r="C2079" t="s">
        <v>49</v>
      </c>
      <c r="D2079">
        <v>139953</v>
      </c>
      <c r="E2079">
        <v>83197</v>
      </c>
      <c r="F2079" t="s">
        <v>8</v>
      </c>
    </row>
    <row r="2080" spans="1:6" x14ac:dyDescent="0.2">
      <c r="A2080">
        <v>2021</v>
      </c>
      <c r="B2080" t="s">
        <v>62</v>
      </c>
      <c r="C2080" t="s">
        <v>50</v>
      </c>
      <c r="D2080">
        <v>24485</v>
      </c>
      <c r="E2080">
        <v>70641</v>
      </c>
      <c r="F2080" t="s">
        <v>10</v>
      </c>
    </row>
    <row r="2081" spans="1:6" x14ac:dyDescent="0.2">
      <c r="A2081">
        <v>2021</v>
      </c>
      <c r="B2081" t="s">
        <v>62</v>
      </c>
      <c r="C2081" t="s">
        <v>51</v>
      </c>
      <c r="D2081">
        <v>5970</v>
      </c>
      <c r="E2081">
        <v>74986</v>
      </c>
      <c r="F2081" t="s">
        <v>8</v>
      </c>
    </row>
    <row r="2082" spans="1:6" x14ac:dyDescent="0.2">
      <c r="A2082">
        <v>2021</v>
      </c>
      <c r="B2082" t="s">
        <v>62</v>
      </c>
      <c r="C2082" t="s">
        <v>52</v>
      </c>
      <c r="D2082">
        <v>59342</v>
      </c>
      <c r="E2082">
        <v>96327</v>
      </c>
      <c r="F2082" t="s">
        <v>10</v>
      </c>
    </row>
    <row r="2083" spans="1:6" x14ac:dyDescent="0.2">
      <c r="A2083">
        <v>2021</v>
      </c>
      <c r="B2083" t="s">
        <v>62</v>
      </c>
      <c r="C2083" t="s">
        <v>53</v>
      </c>
      <c r="D2083">
        <v>41249</v>
      </c>
      <c r="E2083">
        <v>91460</v>
      </c>
      <c r="F2083" t="s">
        <v>8</v>
      </c>
    </row>
    <row r="2084" spans="1:6" x14ac:dyDescent="0.2">
      <c r="A2084">
        <v>2021</v>
      </c>
      <c r="B2084" t="s">
        <v>62</v>
      </c>
      <c r="C2084" t="s">
        <v>54</v>
      </c>
      <c r="D2084">
        <v>8381</v>
      </c>
      <c r="E2084">
        <v>58180</v>
      </c>
      <c r="F2084" t="s">
        <v>8</v>
      </c>
    </row>
    <row r="2085" spans="1:6" x14ac:dyDescent="0.2">
      <c r="A2085">
        <v>2021</v>
      </c>
      <c r="B2085" t="s">
        <v>62</v>
      </c>
      <c r="C2085" t="s">
        <v>55</v>
      </c>
      <c r="D2085">
        <v>26927</v>
      </c>
      <c r="E2085">
        <v>69192</v>
      </c>
      <c r="F2085" t="s">
        <v>10</v>
      </c>
    </row>
    <row r="2086" spans="1:6" x14ac:dyDescent="0.2">
      <c r="A2086">
        <v>2021</v>
      </c>
      <c r="B2086" t="s">
        <v>62</v>
      </c>
      <c r="C2086" t="s">
        <v>56</v>
      </c>
      <c r="D2086">
        <v>4728</v>
      </c>
      <c r="E2086">
        <v>62253</v>
      </c>
      <c r="F2086" t="s">
        <v>10</v>
      </c>
    </row>
    <row r="2087" spans="1:6" x14ac:dyDescent="0.2">
      <c r="A2087">
        <v>2021</v>
      </c>
      <c r="B2087" t="s">
        <v>63</v>
      </c>
      <c r="C2087" t="s">
        <v>7</v>
      </c>
      <c r="D2087">
        <v>13692</v>
      </c>
      <c r="E2087">
        <v>53785</v>
      </c>
      <c r="F2087" t="s">
        <v>8</v>
      </c>
    </row>
    <row r="2088" spans="1:6" x14ac:dyDescent="0.2">
      <c r="A2088">
        <v>2021</v>
      </c>
      <c r="B2088" t="s">
        <v>63</v>
      </c>
      <c r="C2088" t="s">
        <v>9</v>
      </c>
      <c r="D2088">
        <v>19924</v>
      </c>
      <c r="E2088">
        <v>58632</v>
      </c>
      <c r="F2088" t="s">
        <v>8</v>
      </c>
    </row>
    <row r="2089" spans="1:6" x14ac:dyDescent="0.2">
      <c r="A2089">
        <v>2021</v>
      </c>
      <c r="B2089" t="s">
        <v>63</v>
      </c>
      <c r="C2089" t="s">
        <v>11</v>
      </c>
      <c r="D2089">
        <v>15780</v>
      </c>
      <c r="E2089">
        <v>49983</v>
      </c>
      <c r="F2089" t="s">
        <v>10</v>
      </c>
    </row>
    <row r="2090" spans="1:6" x14ac:dyDescent="0.2">
      <c r="A2090">
        <v>2021</v>
      </c>
      <c r="B2090" t="s">
        <v>63</v>
      </c>
      <c r="C2090" t="s">
        <v>12</v>
      </c>
      <c r="D2090">
        <v>639529</v>
      </c>
      <c r="E2090">
        <v>59909</v>
      </c>
      <c r="F2090" t="s">
        <v>10</v>
      </c>
    </row>
    <row r="2091" spans="1:6" x14ac:dyDescent="0.2">
      <c r="A2091">
        <v>2021</v>
      </c>
      <c r="B2091" t="s">
        <v>63</v>
      </c>
      <c r="C2091" t="s">
        <v>13</v>
      </c>
      <c r="D2091">
        <v>21747</v>
      </c>
      <c r="E2091">
        <v>57600</v>
      </c>
      <c r="F2091" t="s">
        <v>10</v>
      </c>
    </row>
    <row r="2092" spans="1:6" x14ac:dyDescent="0.2">
      <c r="A2092">
        <v>2021</v>
      </c>
      <c r="B2092" t="s">
        <v>63</v>
      </c>
      <c r="C2092" t="s">
        <v>14</v>
      </c>
      <c r="D2092">
        <v>13478</v>
      </c>
      <c r="E2092">
        <v>63419</v>
      </c>
      <c r="F2092" t="s">
        <v>10</v>
      </c>
    </row>
    <row r="2093" spans="1:6" x14ac:dyDescent="0.2">
      <c r="A2093">
        <v>2021</v>
      </c>
      <c r="B2093" t="s">
        <v>63</v>
      </c>
      <c r="C2093" t="s">
        <v>15</v>
      </c>
      <c r="D2093">
        <v>5386</v>
      </c>
      <c r="E2093">
        <v>61284</v>
      </c>
      <c r="F2093" t="s">
        <v>10</v>
      </c>
    </row>
    <row r="2094" spans="1:6" x14ac:dyDescent="0.2">
      <c r="A2094">
        <v>2021</v>
      </c>
      <c r="B2094" t="s">
        <v>63</v>
      </c>
      <c r="C2094" t="s">
        <v>16</v>
      </c>
      <c r="D2094">
        <v>76615</v>
      </c>
      <c r="E2094">
        <v>58039</v>
      </c>
      <c r="F2094" t="s">
        <v>8</v>
      </c>
    </row>
    <row r="2095" spans="1:6" x14ac:dyDescent="0.2">
      <c r="A2095">
        <v>2021</v>
      </c>
      <c r="B2095" t="s">
        <v>63</v>
      </c>
      <c r="C2095" t="s">
        <v>17</v>
      </c>
      <c r="D2095">
        <v>29998</v>
      </c>
      <c r="E2095">
        <v>59810</v>
      </c>
      <c r="F2095" t="s">
        <v>8</v>
      </c>
    </row>
    <row r="2096" spans="1:6" x14ac:dyDescent="0.2">
      <c r="A2096">
        <v>2021</v>
      </c>
      <c r="B2096" t="s">
        <v>63</v>
      </c>
      <c r="C2096" t="s">
        <v>18</v>
      </c>
      <c r="D2096">
        <v>8163</v>
      </c>
      <c r="E2096">
        <v>49475</v>
      </c>
      <c r="F2096" t="s">
        <v>10</v>
      </c>
    </row>
    <row r="2097" spans="1:6" x14ac:dyDescent="0.2">
      <c r="A2097">
        <v>2021</v>
      </c>
      <c r="B2097" t="s">
        <v>63</v>
      </c>
      <c r="C2097" t="s">
        <v>19</v>
      </c>
      <c r="D2097">
        <v>35102</v>
      </c>
      <c r="E2097">
        <v>58038</v>
      </c>
      <c r="F2097" t="s">
        <v>8</v>
      </c>
    </row>
    <row r="2098" spans="1:6" x14ac:dyDescent="0.2">
      <c r="A2098">
        <v>2021</v>
      </c>
      <c r="B2098" t="s">
        <v>63</v>
      </c>
      <c r="C2098" t="s">
        <v>20</v>
      </c>
      <c r="D2098">
        <v>16247</v>
      </c>
      <c r="E2098">
        <v>55107</v>
      </c>
      <c r="F2098" t="s">
        <v>8</v>
      </c>
    </row>
    <row r="2099" spans="1:6" x14ac:dyDescent="0.2">
      <c r="A2099">
        <v>2021</v>
      </c>
      <c r="B2099" t="s">
        <v>63</v>
      </c>
      <c r="C2099" t="s">
        <v>21</v>
      </c>
      <c r="D2099">
        <v>11966</v>
      </c>
      <c r="E2099">
        <v>50392</v>
      </c>
      <c r="F2099" t="s">
        <v>10</v>
      </c>
    </row>
    <row r="2100" spans="1:6" x14ac:dyDescent="0.2">
      <c r="A2100">
        <v>2021</v>
      </c>
      <c r="B2100" t="s">
        <v>63</v>
      </c>
      <c r="C2100" t="s">
        <v>22</v>
      </c>
      <c r="D2100">
        <v>10085</v>
      </c>
      <c r="E2100">
        <v>49909</v>
      </c>
      <c r="F2100" t="s">
        <v>10</v>
      </c>
    </row>
    <row r="2101" spans="1:6" x14ac:dyDescent="0.2">
      <c r="A2101">
        <v>2021</v>
      </c>
      <c r="B2101" t="s">
        <v>63</v>
      </c>
      <c r="C2101" t="s">
        <v>23</v>
      </c>
      <c r="D2101">
        <v>18442</v>
      </c>
      <c r="E2101">
        <v>55141</v>
      </c>
      <c r="F2101" t="s">
        <v>8</v>
      </c>
    </row>
    <row r="2102" spans="1:6" x14ac:dyDescent="0.2">
      <c r="A2102">
        <v>2021</v>
      </c>
      <c r="B2102" t="s">
        <v>63</v>
      </c>
      <c r="C2102" t="s">
        <v>24</v>
      </c>
      <c r="D2102">
        <v>16110</v>
      </c>
      <c r="E2102">
        <v>50832</v>
      </c>
      <c r="F2102" t="s">
        <v>8</v>
      </c>
    </row>
    <row r="2103" spans="1:6" x14ac:dyDescent="0.2">
      <c r="A2103">
        <v>2021</v>
      </c>
      <c r="B2103" t="s">
        <v>63</v>
      </c>
      <c r="C2103" t="s">
        <v>25</v>
      </c>
      <c r="D2103">
        <v>5474</v>
      </c>
      <c r="E2103">
        <v>55342</v>
      </c>
      <c r="F2103" t="s">
        <v>10</v>
      </c>
    </row>
    <row r="2104" spans="1:6" x14ac:dyDescent="0.2">
      <c r="A2104">
        <v>2021</v>
      </c>
      <c r="B2104" t="s">
        <v>63</v>
      </c>
      <c r="C2104" t="s">
        <v>26</v>
      </c>
      <c r="D2104">
        <v>21419</v>
      </c>
      <c r="E2104">
        <v>61476</v>
      </c>
      <c r="F2104" t="s">
        <v>8</v>
      </c>
    </row>
    <row r="2105" spans="1:6" x14ac:dyDescent="0.2">
      <c r="A2105">
        <v>2021</v>
      </c>
      <c r="B2105" t="s">
        <v>63</v>
      </c>
      <c r="C2105" t="s">
        <v>27</v>
      </c>
      <c r="D2105">
        <v>68761</v>
      </c>
      <c r="E2105">
        <v>65886</v>
      </c>
      <c r="F2105" t="s">
        <v>10</v>
      </c>
    </row>
    <row r="2106" spans="1:6" x14ac:dyDescent="0.2">
      <c r="A2106">
        <v>2021</v>
      </c>
      <c r="B2106" t="s">
        <v>63</v>
      </c>
      <c r="C2106" t="s">
        <v>28</v>
      </c>
      <c r="D2106">
        <v>25357</v>
      </c>
      <c r="E2106">
        <v>56845</v>
      </c>
      <c r="F2106" t="s">
        <v>8</v>
      </c>
    </row>
    <row r="2107" spans="1:6" x14ac:dyDescent="0.2">
      <c r="A2107">
        <v>2021</v>
      </c>
      <c r="B2107" t="s">
        <v>63</v>
      </c>
      <c r="C2107" t="s">
        <v>29</v>
      </c>
      <c r="D2107">
        <v>20728</v>
      </c>
      <c r="E2107">
        <v>58656</v>
      </c>
      <c r="F2107" t="s">
        <v>8</v>
      </c>
    </row>
    <row r="2108" spans="1:6" x14ac:dyDescent="0.2">
      <c r="A2108">
        <v>2021</v>
      </c>
      <c r="B2108" t="s">
        <v>63</v>
      </c>
      <c r="C2108" t="s">
        <v>30</v>
      </c>
      <c r="D2108">
        <v>7557</v>
      </c>
      <c r="E2108">
        <v>48620</v>
      </c>
      <c r="F2108" t="s">
        <v>10</v>
      </c>
    </row>
    <row r="2109" spans="1:6" x14ac:dyDescent="0.2">
      <c r="A2109">
        <v>2021</v>
      </c>
      <c r="B2109" t="s">
        <v>63</v>
      </c>
      <c r="C2109" t="s">
        <v>31</v>
      </c>
      <c r="D2109">
        <v>52078</v>
      </c>
      <c r="E2109">
        <v>53562</v>
      </c>
      <c r="F2109" t="s">
        <v>10</v>
      </c>
    </row>
    <row r="2110" spans="1:6" x14ac:dyDescent="0.2">
      <c r="A2110">
        <v>2021</v>
      </c>
      <c r="B2110" t="s">
        <v>63</v>
      </c>
      <c r="C2110" t="s">
        <v>32</v>
      </c>
      <c r="D2110">
        <v>4834</v>
      </c>
      <c r="E2110">
        <v>55258</v>
      </c>
      <c r="F2110" t="s">
        <v>8</v>
      </c>
    </row>
    <row r="2111" spans="1:6" x14ac:dyDescent="0.2">
      <c r="A2111">
        <v>2021</v>
      </c>
      <c r="B2111" t="s">
        <v>63</v>
      </c>
      <c r="C2111" t="s">
        <v>33</v>
      </c>
      <c r="D2111">
        <v>11559</v>
      </c>
      <c r="E2111">
        <v>54735</v>
      </c>
      <c r="F2111" t="s">
        <v>8</v>
      </c>
    </row>
    <row r="2112" spans="1:6" x14ac:dyDescent="0.2">
      <c r="A2112">
        <v>2021</v>
      </c>
      <c r="B2112" t="s">
        <v>63</v>
      </c>
      <c r="C2112" t="s">
        <v>34</v>
      </c>
      <c r="D2112">
        <v>8934</v>
      </c>
      <c r="E2112">
        <v>60808</v>
      </c>
      <c r="F2112" t="s">
        <v>10</v>
      </c>
    </row>
    <row r="2113" spans="1:6" x14ac:dyDescent="0.2">
      <c r="A2113">
        <v>2021</v>
      </c>
      <c r="B2113" t="s">
        <v>63</v>
      </c>
      <c r="C2113" t="s">
        <v>35</v>
      </c>
      <c r="D2113">
        <v>4773</v>
      </c>
      <c r="E2113">
        <v>64363</v>
      </c>
      <c r="F2113" t="s">
        <v>10</v>
      </c>
    </row>
    <row r="2114" spans="1:6" x14ac:dyDescent="0.2">
      <c r="A2114">
        <v>2021</v>
      </c>
      <c r="B2114" t="s">
        <v>63</v>
      </c>
      <c r="C2114" t="s">
        <v>36</v>
      </c>
      <c r="D2114">
        <v>40687</v>
      </c>
      <c r="E2114">
        <v>61124</v>
      </c>
      <c r="F2114" t="s">
        <v>10</v>
      </c>
    </row>
    <row r="2115" spans="1:6" x14ac:dyDescent="0.2">
      <c r="A2115">
        <v>2021</v>
      </c>
      <c r="B2115" t="s">
        <v>63</v>
      </c>
      <c r="C2115" t="s">
        <v>37</v>
      </c>
      <c r="D2115">
        <v>10974</v>
      </c>
      <c r="E2115">
        <v>48852</v>
      </c>
      <c r="F2115" t="s">
        <v>10</v>
      </c>
    </row>
    <row r="2116" spans="1:6" x14ac:dyDescent="0.2">
      <c r="A2116">
        <v>2021</v>
      </c>
      <c r="B2116" t="s">
        <v>63</v>
      </c>
      <c r="C2116" t="s">
        <v>38</v>
      </c>
      <c r="D2116">
        <v>67202</v>
      </c>
      <c r="E2116">
        <v>60638</v>
      </c>
      <c r="F2116" t="s">
        <v>10</v>
      </c>
    </row>
    <row r="2117" spans="1:6" x14ac:dyDescent="0.2">
      <c r="A2117">
        <v>2021</v>
      </c>
      <c r="B2117" t="s">
        <v>63</v>
      </c>
      <c r="C2117" t="s">
        <v>39</v>
      </c>
      <c r="D2117">
        <v>28199</v>
      </c>
      <c r="E2117">
        <v>56123</v>
      </c>
      <c r="F2117" t="s">
        <v>8</v>
      </c>
    </row>
    <row r="2118" spans="1:6" x14ac:dyDescent="0.2">
      <c r="A2118">
        <v>2021</v>
      </c>
      <c r="B2118" t="s">
        <v>63</v>
      </c>
      <c r="C2118" t="s">
        <v>40</v>
      </c>
      <c r="D2118">
        <v>2581</v>
      </c>
      <c r="E2118">
        <v>58585</v>
      </c>
      <c r="F2118" t="s">
        <v>8</v>
      </c>
    </row>
    <row r="2119" spans="1:6" x14ac:dyDescent="0.2">
      <c r="A2119">
        <v>2021</v>
      </c>
      <c r="B2119" t="s">
        <v>63</v>
      </c>
      <c r="C2119" t="s">
        <v>41</v>
      </c>
      <c r="D2119">
        <v>35525</v>
      </c>
      <c r="E2119">
        <v>53891</v>
      </c>
      <c r="F2119" t="s">
        <v>10</v>
      </c>
    </row>
    <row r="2120" spans="1:6" x14ac:dyDescent="0.2">
      <c r="A2120">
        <v>2021</v>
      </c>
      <c r="B2120" t="s">
        <v>63</v>
      </c>
      <c r="C2120" t="s">
        <v>42</v>
      </c>
      <c r="D2120">
        <v>13345</v>
      </c>
      <c r="E2120">
        <v>52841</v>
      </c>
      <c r="F2120" t="s">
        <v>8</v>
      </c>
    </row>
    <row r="2121" spans="1:6" x14ac:dyDescent="0.2">
      <c r="A2121">
        <v>2021</v>
      </c>
      <c r="B2121" t="s">
        <v>63</v>
      </c>
      <c r="C2121" t="s">
        <v>43</v>
      </c>
      <c r="D2121">
        <v>16113</v>
      </c>
      <c r="E2121">
        <v>57842</v>
      </c>
      <c r="F2121" t="s">
        <v>8</v>
      </c>
    </row>
    <row r="2122" spans="1:6" x14ac:dyDescent="0.2">
      <c r="A2122">
        <v>2021</v>
      </c>
      <c r="B2122" t="s">
        <v>63</v>
      </c>
      <c r="C2122" t="s">
        <v>44</v>
      </c>
      <c r="D2122">
        <v>57945</v>
      </c>
      <c r="E2122">
        <v>59416</v>
      </c>
      <c r="F2122" t="s">
        <v>10</v>
      </c>
    </row>
    <row r="2123" spans="1:6" x14ac:dyDescent="0.2">
      <c r="A2123">
        <v>2021</v>
      </c>
      <c r="B2123" t="s">
        <v>63</v>
      </c>
      <c r="C2123" t="s">
        <v>45</v>
      </c>
      <c r="D2123">
        <v>4664</v>
      </c>
      <c r="E2123">
        <v>56458</v>
      </c>
      <c r="F2123" t="s">
        <v>10</v>
      </c>
    </row>
    <row r="2124" spans="1:6" x14ac:dyDescent="0.2">
      <c r="A2124">
        <v>2021</v>
      </c>
      <c r="B2124" t="s">
        <v>63</v>
      </c>
      <c r="C2124" t="s">
        <v>46</v>
      </c>
      <c r="D2124">
        <v>12757</v>
      </c>
      <c r="E2124">
        <v>53296</v>
      </c>
      <c r="F2124" t="s">
        <v>8</v>
      </c>
    </row>
    <row r="2125" spans="1:6" x14ac:dyDescent="0.2">
      <c r="A2125">
        <v>2021</v>
      </c>
      <c r="B2125" t="s">
        <v>63</v>
      </c>
      <c r="C2125" t="s">
        <v>47</v>
      </c>
      <c r="D2125">
        <v>2904</v>
      </c>
      <c r="E2125">
        <v>58412</v>
      </c>
      <c r="F2125" t="s">
        <v>8</v>
      </c>
    </row>
    <row r="2126" spans="1:6" x14ac:dyDescent="0.2">
      <c r="A2126">
        <v>2021</v>
      </c>
      <c r="B2126" t="s">
        <v>63</v>
      </c>
      <c r="C2126" t="s">
        <v>48</v>
      </c>
      <c r="D2126">
        <v>16563</v>
      </c>
      <c r="E2126">
        <v>59183</v>
      </c>
      <c r="F2126" t="s">
        <v>10</v>
      </c>
    </row>
    <row r="2127" spans="1:6" x14ac:dyDescent="0.2">
      <c r="A2127">
        <v>2021</v>
      </c>
      <c r="B2127" t="s">
        <v>63</v>
      </c>
      <c r="C2127" t="s">
        <v>49</v>
      </c>
      <c r="D2127">
        <v>94237</v>
      </c>
      <c r="E2127">
        <v>55322</v>
      </c>
      <c r="F2127" t="s">
        <v>8</v>
      </c>
    </row>
    <row r="2128" spans="1:6" x14ac:dyDescent="0.2">
      <c r="A2128">
        <v>2021</v>
      </c>
      <c r="B2128" t="s">
        <v>63</v>
      </c>
      <c r="C2128" t="s">
        <v>50</v>
      </c>
      <c r="D2128">
        <v>12857</v>
      </c>
      <c r="E2128">
        <v>50983</v>
      </c>
      <c r="F2128" t="s">
        <v>10</v>
      </c>
    </row>
    <row r="2129" spans="1:6" x14ac:dyDescent="0.2">
      <c r="A2129">
        <v>2021</v>
      </c>
      <c r="B2129" t="s">
        <v>63</v>
      </c>
      <c r="C2129" t="s">
        <v>51</v>
      </c>
      <c r="D2129">
        <v>2503</v>
      </c>
      <c r="E2129">
        <v>54501</v>
      </c>
      <c r="F2129" t="s">
        <v>8</v>
      </c>
    </row>
    <row r="2130" spans="1:6" x14ac:dyDescent="0.2">
      <c r="A2130">
        <v>2021</v>
      </c>
      <c r="B2130" t="s">
        <v>63</v>
      </c>
      <c r="C2130" t="s">
        <v>52</v>
      </c>
      <c r="D2130">
        <v>50144</v>
      </c>
      <c r="E2130">
        <v>56876</v>
      </c>
      <c r="F2130" t="s">
        <v>8</v>
      </c>
    </row>
    <row r="2131" spans="1:6" x14ac:dyDescent="0.2">
      <c r="A2131">
        <v>2021</v>
      </c>
      <c r="B2131" t="s">
        <v>63</v>
      </c>
      <c r="C2131" t="s">
        <v>53</v>
      </c>
      <c r="D2131">
        <v>64023</v>
      </c>
      <c r="E2131">
        <v>59267</v>
      </c>
      <c r="F2131" t="s">
        <v>10</v>
      </c>
    </row>
    <row r="2132" spans="1:6" x14ac:dyDescent="0.2">
      <c r="A2132">
        <v>2021</v>
      </c>
      <c r="B2132" t="s">
        <v>63</v>
      </c>
      <c r="C2132" t="s">
        <v>54</v>
      </c>
      <c r="D2132">
        <v>5755</v>
      </c>
      <c r="E2132">
        <v>53876</v>
      </c>
      <c r="F2132" t="s">
        <v>10</v>
      </c>
    </row>
    <row r="2133" spans="1:6" x14ac:dyDescent="0.2">
      <c r="A2133">
        <v>2021</v>
      </c>
      <c r="B2133" t="s">
        <v>63</v>
      </c>
      <c r="C2133" t="s">
        <v>55</v>
      </c>
      <c r="D2133">
        <v>29257</v>
      </c>
      <c r="E2133">
        <v>56951</v>
      </c>
      <c r="F2133" t="s">
        <v>8</v>
      </c>
    </row>
    <row r="2134" spans="1:6" x14ac:dyDescent="0.2">
      <c r="A2134">
        <v>2021</v>
      </c>
      <c r="B2134" t="s">
        <v>63</v>
      </c>
      <c r="C2134" t="s">
        <v>56</v>
      </c>
      <c r="D2134">
        <v>3384</v>
      </c>
      <c r="E2134">
        <v>50083</v>
      </c>
      <c r="F2134" t="s">
        <v>8</v>
      </c>
    </row>
    <row r="2135" spans="1:6" x14ac:dyDescent="0.2">
      <c r="A2135">
        <v>2021</v>
      </c>
      <c r="B2135" t="s">
        <v>64</v>
      </c>
      <c r="C2135" t="s">
        <v>7</v>
      </c>
      <c r="D2135">
        <v>11180</v>
      </c>
      <c r="E2135">
        <v>23618</v>
      </c>
      <c r="F2135" t="s">
        <v>10</v>
      </c>
    </row>
    <row r="2136" spans="1:6" x14ac:dyDescent="0.2">
      <c r="A2136">
        <v>2021</v>
      </c>
      <c r="B2136" t="s">
        <v>61</v>
      </c>
      <c r="C2136" t="s">
        <v>38</v>
      </c>
      <c r="D2136">
        <v>63310</v>
      </c>
      <c r="E2136">
        <v>197494</v>
      </c>
      <c r="F2136" t="s">
        <v>10</v>
      </c>
    </row>
    <row r="2137" spans="1:6" x14ac:dyDescent="0.2">
      <c r="A2137">
        <v>2021</v>
      </c>
      <c r="B2137" t="s">
        <v>61</v>
      </c>
      <c r="C2137" t="s">
        <v>39</v>
      </c>
      <c r="D2137">
        <v>28672</v>
      </c>
      <c r="E2137">
        <v>95886</v>
      </c>
      <c r="F2137" t="s">
        <v>10</v>
      </c>
    </row>
    <row r="2138" spans="1:6" x14ac:dyDescent="0.2">
      <c r="A2138">
        <v>2021</v>
      </c>
      <c r="B2138" t="s">
        <v>61</v>
      </c>
      <c r="C2138" t="s">
        <v>40</v>
      </c>
      <c r="D2138">
        <v>2985</v>
      </c>
      <c r="E2138">
        <v>71784</v>
      </c>
      <c r="F2138" t="s">
        <v>10</v>
      </c>
    </row>
    <row r="2139" spans="1:6" x14ac:dyDescent="0.2">
      <c r="A2139">
        <v>2021</v>
      </c>
      <c r="B2139" t="s">
        <v>61</v>
      </c>
      <c r="C2139" t="s">
        <v>41</v>
      </c>
      <c r="D2139">
        <v>29119</v>
      </c>
      <c r="E2139">
        <v>81683</v>
      </c>
      <c r="F2139" t="s">
        <v>10</v>
      </c>
    </row>
    <row r="2140" spans="1:6" x14ac:dyDescent="0.2">
      <c r="A2140">
        <v>2021</v>
      </c>
      <c r="B2140" t="s">
        <v>61</v>
      </c>
      <c r="C2140" t="s">
        <v>42</v>
      </c>
      <c r="D2140">
        <v>11672</v>
      </c>
      <c r="E2140">
        <v>65814</v>
      </c>
      <c r="F2140" t="s">
        <v>8</v>
      </c>
    </row>
    <row r="2141" spans="1:6" x14ac:dyDescent="0.2">
      <c r="A2141">
        <v>2021</v>
      </c>
      <c r="B2141" t="s">
        <v>61</v>
      </c>
      <c r="C2141" t="s">
        <v>43</v>
      </c>
      <c r="D2141">
        <v>13190</v>
      </c>
      <c r="E2141">
        <v>79291</v>
      </c>
      <c r="F2141" t="s">
        <v>8</v>
      </c>
    </row>
    <row r="2142" spans="1:6" x14ac:dyDescent="0.2">
      <c r="A2142">
        <v>2021</v>
      </c>
      <c r="B2142" t="s">
        <v>61</v>
      </c>
      <c r="C2142" t="s">
        <v>44</v>
      </c>
      <c r="D2142">
        <v>29264</v>
      </c>
      <c r="E2142">
        <v>96778</v>
      </c>
      <c r="F2142" t="s">
        <v>10</v>
      </c>
    </row>
    <row r="2143" spans="1:6" x14ac:dyDescent="0.2">
      <c r="A2143">
        <v>2021</v>
      </c>
      <c r="B2143" t="s">
        <v>61</v>
      </c>
      <c r="C2143" t="s">
        <v>45</v>
      </c>
      <c r="D2143">
        <v>2934</v>
      </c>
      <c r="E2143">
        <v>97537</v>
      </c>
      <c r="F2143" t="s">
        <v>8</v>
      </c>
    </row>
    <row r="2144" spans="1:6" x14ac:dyDescent="0.2">
      <c r="A2144">
        <v>2021</v>
      </c>
      <c r="B2144" t="s">
        <v>61</v>
      </c>
      <c r="C2144" t="s">
        <v>46</v>
      </c>
      <c r="D2144">
        <v>14196</v>
      </c>
      <c r="E2144">
        <v>70481</v>
      </c>
      <c r="F2144" t="s">
        <v>8</v>
      </c>
    </row>
    <row r="2145" spans="1:6" x14ac:dyDescent="0.2">
      <c r="A2145">
        <v>2021</v>
      </c>
      <c r="B2145" t="s">
        <v>61</v>
      </c>
      <c r="C2145" t="s">
        <v>47</v>
      </c>
      <c r="D2145">
        <v>3315</v>
      </c>
      <c r="E2145">
        <v>69499</v>
      </c>
      <c r="F2145" t="s">
        <v>10</v>
      </c>
    </row>
    <row r="2146" spans="1:6" x14ac:dyDescent="0.2">
      <c r="A2146">
        <v>2021</v>
      </c>
      <c r="B2146" t="s">
        <v>61</v>
      </c>
      <c r="C2146" t="s">
        <v>48</v>
      </c>
      <c r="D2146">
        <v>16270</v>
      </c>
      <c r="E2146">
        <v>83805</v>
      </c>
      <c r="F2146" t="s">
        <v>10</v>
      </c>
    </row>
    <row r="2147" spans="1:6" x14ac:dyDescent="0.2">
      <c r="A2147">
        <v>2021</v>
      </c>
      <c r="B2147" t="s">
        <v>61</v>
      </c>
      <c r="C2147" t="s">
        <v>49</v>
      </c>
      <c r="D2147">
        <v>76169</v>
      </c>
      <c r="E2147">
        <v>92718</v>
      </c>
      <c r="F2147" t="s">
        <v>8</v>
      </c>
    </row>
    <row r="2148" spans="1:6" x14ac:dyDescent="0.2">
      <c r="A2148">
        <v>2021</v>
      </c>
      <c r="B2148" t="s">
        <v>61</v>
      </c>
      <c r="C2148" t="s">
        <v>50</v>
      </c>
      <c r="D2148">
        <v>11885</v>
      </c>
      <c r="E2148">
        <v>76967</v>
      </c>
      <c r="F2148" t="s">
        <v>8</v>
      </c>
    </row>
    <row r="2149" spans="1:6" x14ac:dyDescent="0.2">
      <c r="A2149">
        <v>2021</v>
      </c>
      <c r="B2149" t="s">
        <v>61</v>
      </c>
      <c r="C2149" t="s">
        <v>51</v>
      </c>
      <c r="D2149">
        <v>1709</v>
      </c>
      <c r="E2149">
        <v>80642</v>
      </c>
      <c r="F2149" t="s">
        <v>10</v>
      </c>
    </row>
    <row r="2150" spans="1:6" x14ac:dyDescent="0.2">
      <c r="A2150">
        <v>2021</v>
      </c>
      <c r="B2150" t="s">
        <v>61</v>
      </c>
      <c r="C2150" t="s">
        <v>52</v>
      </c>
      <c r="D2150">
        <v>22249</v>
      </c>
      <c r="E2150">
        <v>94029</v>
      </c>
      <c r="F2150" t="s">
        <v>8</v>
      </c>
    </row>
    <row r="2151" spans="1:6" x14ac:dyDescent="0.2">
      <c r="A2151">
        <v>2021</v>
      </c>
      <c r="B2151" t="s">
        <v>61</v>
      </c>
      <c r="C2151" t="s">
        <v>53</v>
      </c>
      <c r="D2151">
        <v>17624</v>
      </c>
      <c r="E2151">
        <v>91242</v>
      </c>
      <c r="F2151" t="s">
        <v>10</v>
      </c>
    </row>
    <row r="2152" spans="1:6" x14ac:dyDescent="0.2">
      <c r="A2152">
        <v>2021</v>
      </c>
      <c r="B2152" t="s">
        <v>61</v>
      </c>
      <c r="C2152" t="s">
        <v>54</v>
      </c>
      <c r="D2152">
        <v>4003</v>
      </c>
      <c r="E2152">
        <v>60528</v>
      </c>
      <c r="F2152" t="s">
        <v>8</v>
      </c>
    </row>
    <row r="2153" spans="1:6" x14ac:dyDescent="0.2">
      <c r="A2153">
        <v>2021</v>
      </c>
      <c r="B2153" t="s">
        <v>61</v>
      </c>
      <c r="C2153" t="s">
        <v>55</v>
      </c>
      <c r="D2153">
        <v>14066</v>
      </c>
      <c r="E2153">
        <v>80040</v>
      </c>
      <c r="F2153" t="s">
        <v>8</v>
      </c>
    </row>
    <row r="2154" spans="1:6" x14ac:dyDescent="0.2">
      <c r="A2154">
        <v>2021</v>
      </c>
      <c r="B2154" t="s">
        <v>61</v>
      </c>
      <c r="C2154" t="s">
        <v>56</v>
      </c>
      <c r="D2154">
        <v>2306</v>
      </c>
      <c r="E2154">
        <v>66849</v>
      </c>
      <c r="F2154" t="s">
        <v>10</v>
      </c>
    </row>
    <row r="2155" spans="1:6" x14ac:dyDescent="0.2">
      <c r="A2155">
        <v>2021</v>
      </c>
      <c r="B2155" t="s">
        <v>62</v>
      </c>
      <c r="C2155" t="s">
        <v>7</v>
      </c>
      <c r="D2155">
        <v>22186</v>
      </c>
      <c r="E2155">
        <v>63061</v>
      </c>
      <c r="F2155" t="s">
        <v>10</v>
      </c>
    </row>
    <row r="2156" spans="1:6" x14ac:dyDescent="0.2">
      <c r="A2156">
        <v>2021</v>
      </c>
      <c r="B2156" t="s">
        <v>62</v>
      </c>
      <c r="C2156" t="s">
        <v>9</v>
      </c>
      <c r="D2156">
        <v>38940</v>
      </c>
      <c r="E2156">
        <v>64892</v>
      </c>
      <c r="F2156" t="s">
        <v>8</v>
      </c>
    </row>
    <row r="2157" spans="1:6" x14ac:dyDescent="0.2">
      <c r="A2157">
        <v>2021</v>
      </c>
      <c r="B2157" t="s">
        <v>62</v>
      </c>
      <c r="C2157" t="s">
        <v>11</v>
      </c>
      <c r="D2157">
        <v>14911</v>
      </c>
      <c r="E2157">
        <v>69354</v>
      </c>
      <c r="F2157" t="s">
        <v>8</v>
      </c>
    </row>
    <row r="2158" spans="1:6" x14ac:dyDescent="0.2">
      <c r="A2158">
        <v>2021</v>
      </c>
      <c r="B2158" t="s">
        <v>62</v>
      </c>
      <c r="C2158" t="s">
        <v>12</v>
      </c>
      <c r="D2158">
        <v>215691</v>
      </c>
      <c r="E2158">
        <v>101348</v>
      </c>
      <c r="F2158" t="s">
        <v>10</v>
      </c>
    </row>
    <row r="2159" spans="1:6" x14ac:dyDescent="0.2">
      <c r="A2159">
        <v>2021</v>
      </c>
      <c r="B2159" t="s">
        <v>62</v>
      </c>
      <c r="C2159" t="s">
        <v>13</v>
      </c>
      <c r="D2159">
        <v>55003</v>
      </c>
      <c r="E2159">
        <v>92477</v>
      </c>
      <c r="F2159" t="s">
        <v>10</v>
      </c>
    </row>
    <row r="2160" spans="1:6" x14ac:dyDescent="0.2">
      <c r="A2160">
        <v>2021</v>
      </c>
      <c r="B2160" t="s">
        <v>62</v>
      </c>
      <c r="C2160" t="s">
        <v>14</v>
      </c>
      <c r="D2160">
        <v>23755</v>
      </c>
      <c r="E2160">
        <v>98139</v>
      </c>
      <c r="F2160" t="s">
        <v>10</v>
      </c>
    </row>
    <row r="2161" spans="1:6" x14ac:dyDescent="0.2">
      <c r="A2161">
        <v>2021</v>
      </c>
      <c r="B2161" t="s">
        <v>62</v>
      </c>
      <c r="C2161" t="s">
        <v>15</v>
      </c>
      <c r="D2161">
        <v>9421</v>
      </c>
      <c r="E2161">
        <v>88658</v>
      </c>
      <c r="F2161" t="s">
        <v>10</v>
      </c>
    </row>
    <row r="2162" spans="1:6" x14ac:dyDescent="0.2">
      <c r="A2162">
        <v>2021</v>
      </c>
      <c r="B2162" t="s">
        <v>62</v>
      </c>
      <c r="C2162" t="s">
        <v>16</v>
      </c>
      <c r="D2162">
        <v>170397</v>
      </c>
      <c r="E2162">
        <v>69740</v>
      </c>
      <c r="F2162" t="s">
        <v>10</v>
      </c>
    </row>
    <row r="2163" spans="1:6" x14ac:dyDescent="0.2">
      <c r="A2163">
        <v>2021</v>
      </c>
      <c r="B2163" t="s">
        <v>62</v>
      </c>
      <c r="C2163" t="s">
        <v>17</v>
      </c>
      <c r="D2163">
        <v>56304</v>
      </c>
      <c r="E2163">
        <v>77861</v>
      </c>
      <c r="F2163" t="s">
        <v>8</v>
      </c>
    </row>
    <row r="2164" spans="1:6" x14ac:dyDescent="0.2">
      <c r="A2164">
        <v>2021</v>
      </c>
      <c r="B2164" t="s">
        <v>62</v>
      </c>
      <c r="C2164" t="s">
        <v>18</v>
      </c>
      <c r="D2164">
        <v>11359</v>
      </c>
      <c r="E2164">
        <v>61072</v>
      </c>
      <c r="F2164" t="s">
        <v>8</v>
      </c>
    </row>
    <row r="2165" spans="1:6" x14ac:dyDescent="0.2">
      <c r="A2165">
        <v>2021</v>
      </c>
      <c r="B2165" t="s">
        <v>62</v>
      </c>
      <c r="C2165" t="s">
        <v>19</v>
      </c>
      <c r="D2165">
        <v>75870</v>
      </c>
      <c r="E2165">
        <v>84228</v>
      </c>
      <c r="F2165" t="s">
        <v>10</v>
      </c>
    </row>
    <row r="2166" spans="1:6" x14ac:dyDescent="0.2">
      <c r="A2166">
        <v>2021</v>
      </c>
      <c r="B2166" t="s">
        <v>62</v>
      </c>
      <c r="C2166" t="s">
        <v>20</v>
      </c>
      <c r="D2166">
        <v>30165</v>
      </c>
      <c r="E2166">
        <v>59817</v>
      </c>
      <c r="F2166" t="s">
        <v>8</v>
      </c>
    </row>
    <row r="2167" spans="1:6" x14ac:dyDescent="0.2">
      <c r="A2167">
        <v>2021</v>
      </c>
      <c r="B2167" t="s">
        <v>62</v>
      </c>
      <c r="C2167" t="s">
        <v>21</v>
      </c>
      <c r="D2167">
        <v>16421</v>
      </c>
      <c r="E2167">
        <v>62755</v>
      </c>
      <c r="F2167" t="s">
        <v>8</v>
      </c>
    </row>
    <row r="2168" spans="1:6" x14ac:dyDescent="0.2">
      <c r="A2168">
        <v>2021</v>
      </c>
      <c r="B2168" t="s">
        <v>62</v>
      </c>
      <c r="C2168" t="s">
        <v>22</v>
      </c>
      <c r="D2168">
        <v>16598</v>
      </c>
      <c r="E2168">
        <v>70554</v>
      </c>
      <c r="F2168" t="s">
        <v>10</v>
      </c>
    </row>
    <row r="2169" spans="1:6" x14ac:dyDescent="0.2">
      <c r="A2169">
        <v>2021</v>
      </c>
      <c r="B2169" t="s">
        <v>62</v>
      </c>
      <c r="C2169" t="s">
        <v>23</v>
      </c>
      <c r="D2169">
        <v>20866</v>
      </c>
      <c r="E2169">
        <v>58511</v>
      </c>
      <c r="F2169" t="s">
        <v>10</v>
      </c>
    </row>
    <row r="2170" spans="1:6" x14ac:dyDescent="0.2">
      <c r="A2170">
        <v>2021</v>
      </c>
      <c r="B2170" t="s">
        <v>62</v>
      </c>
      <c r="C2170" t="s">
        <v>24</v>
      </c>
      <c r="D2170">
        <v>25304</v>
      </c>
      <c r="E2170">
        <v>63624</v>
      </c>
      <c r="F2170" t="s">
        <v>8</v>
      </c>
    </row>
    <row r="2171" spans="1:6" x14ac:dyDescent="0.2">
      <c r="A2171">
        <v>2021</v>
      </c>
      <c r="B2171" t="s">
        <v>62</v>
      </c>
      <c r="C2171" t="s">
        <v>25</v>
      </c>
      <c r="D2171">
        <v>10504</v>
      </c>
      <c r="E2171">
        <v>66893</v>
      </c>
      <c r="F2171" t="s">
        <v>8</v>
      </c>
    </row>
    <row r="2172" spans="1:6" x14ac:dyDescent="0.2">
      <c r="A2172">
        <v>2021</v>
      </c>
      <c r="B2172" t="s">
        <v>62</v>
      </c>
      <c r="C2172" t="s">
        <v>26</v>
      </c>
      <c r="D2172">
        <v>44172</v>
      </c>
      <c r="E2172">
        <v>88573</v>
      </c>
      <c r="F2172" t="s">
        <v>10</v>
      </c>
    </row>
    <row r="2173" spans="1:6" x14ac:dyDescent="0.2">
      <c r="A2173">
        <v>2021</v>
      </c>
      <c r="B2173" t="s">
        <v>62</v>
      </c>
      <c r="C2173" t="s">
        <v>27</v>
      </c>
      <c r="D2173">
        <v>47892</v>
      </c>
      <c r="E2173">
        <v>119872</v>
      </c>
      <c r="F2173" t="s">
        <v>8</v>
      </c>
    </row>
    <row r="2174" spans="1:6" x14ac:dyDescent="0.2">
      <c r="A2174">
        <v>2021</v>
      </c>
      <c r="B2174" t="s">
        <v>62</v>
      </c>
      <c r="C2174" t="s">
        <v>28</v>
      </c>
      <c r="D2174">
        <v>44483</v>
      </c>
      <c r="E2174">
        <v>76805</v>
      </c>
      <c r="F2174" t="s">
        <v>10</v>
      </c>
    </row>
    <row r="2175" spans="1:6" x14ac:dyDescent="0.2">
      <c r="A2175">
        <v>2021</v>
      </c>
      <c r="B2175" t="s">
        <v>62</v>
      </c>
      <c r="C2175" t="s">
        <v>29</v>
      </c>
      <c r="D2175">
        <v>32903</v>
      </c>
      <c r="E2175">
        <v>91736</v>
      </c>
      <c r="F2175" t="s">
        <v>8</v>
      </c>
    </row>
    <row r="2176" spans="1:6" x14ac:dyDescent="0.2">
      <c r="A2176">
        <v>2021</v>
      </c>
      <c r="B2176" t="s">
        <v>62</v>
      </c>
      <c r="C2176" t="s">
        <v>30</v>
      </c>
      <c r="D2176">
        <v>12421</v>
      </c>
      <c r="E2176">
        <v>49023</v>
      </c>
      <c r="F2176" t="s">
        <v>8</v>
      </c>
    </row>
    <row r="2177" spans="1:6" x14ac:dyDescent="0.2">
      <c r="A2177">
        <v>2021</v>
      </c>
      <c r="B2177" t="s">
        <v>62</v>
      </c>
      <c r="C2177" t="s">
        <v>31</v>
      </c>
      <c r="D2177">
        <v>34349</v>
      </c>
      <c r="E2177">
        <v>74700</v>
      </c>
      <c r="F2177" t="s">
        <v>10</v>
      </c>
    </row>
    <row r="2178" spans="1:6" x14ac:dyDescent="0.2">
      <c r="A2178">
        <v>2021</v>
      </c>
      <c r="B2178" t="s">
        <v>62</v>
      </c>
      <c r="C2178" t="s">
        <v>32</v>
      </c>
      <c r="D2178">
        <v>9482</v>
      </c>
      <c r="E2178">
        <v>60553</v>
      </c>
      <c r="F2178" t="s">
        <v>10</v>
      </c>
    </row>
    <row r="2179" spans="1:6" x14ac:dyDescent="0.2">
      <c r="A2179">
        <v>2021</v>
      </c>
      <c r="B2179" t="s">
        <v>62</v>
      </c>
      <c r="C2179" t="s">
        <v>33</v>
      </c>
      <c r="D2179">
        <v>11737</v>
      </c>
      <c r="E2179">
        <v>66603</v>
      </c>
      <c r="F2179" t="s">
        <v>8</v>
      </c>
    </row>
    <row r="2180" spans="1:6" x14ac:dyDescent="0.2">
      <c r="A2180">
        <v>2021</v>
      </c>
      <c r="B2180" t="s">
        <v>62</v>
      </c>
      <c r="C2180" t="s">
        <v>34</v>
      </c>
      <c r="D2180">
        <v>20106</v>
      </c>
      <c r="E2180">
        <v>68008</v>
      </c>
      <c r="F2180" t="s">
        <v>8</v>
      </c>
    </row>
    <row r="2181" spans="1:6" x14ac:dyDescent="0.2">
      <c r="A2181">
        <v>2021</v>
      </c>
      <c r="B2181" t="s">
        <v>62</v>
      </c>
      <c r="C2181" t="s">
        <v>35</v>
      </c>
      <c r="D2181">
        <v>12808</v>
      </c>
      <c r="E2181">
        <v>86647</v>
      </c>
      <c r="F2181" t="s">
        <v>10</v>
      </c>
    </row>
    <row r="2182" spans="1:6" x14ac:dyDescent="0.2">
      <c r="A2182">
        <v>2021</v>
      </c>
      <c r="B2182" t="s">
        <v>62</v>
      </c>
      <c r="C2182" t="s">
        <v>36</v>
      </c>
      <c r="D2182">
        <v>52040</v>
      </c>
      <c r="E2182">
        <v>100022</v>
      </c>
      <c r="F2182" t="s">
        <v>10</v>
      </c>
    </row>
    <row r="2183" spans="1:6" x14ac:dyDescent="0.2">
      <c r="A2183">
        <v>2021</v>
      </c>
      <c r="B2183" t="s">
        <v>62</v>
      </c>
      <c r="C2183" t="s">
        <v>37</v>
      </c>
      <c r="D2183">
        <v>11347</v>
      </c>
      <c r="E2183">
        <v>70156</v>
      </c>
      <c r="F2183" t="s">
        <v>10</v>
      </c>
    </row>
    <row r="2184" spans="1:6" x14ac:dyDescent="0.2">
      <c r="A2184">
        <v>2021</v>
      </c>
      <c r="B2184" t="s">
        <v>62</v>
      </c>
      <c r="C2184" t="s">
        <v>38</v>
      </c>
      <c r="D2184">
        <v>112890</v>
      </c>
      <c r="E2184">
        <v>105615</v>
      </c>
      <c r="F2184" t="s">
        <v>10</v>
      </c>
    </row>
    <row r="2185" spans="1:6" x14ac:dyDescent="0.2">
      <c r="A2185">
        <v>2021</v>
      </c>
      <c r="B2185" t="s">
        <v>62</v>
      </c>
      <c r="C2185" t="s">
        <v>39</v>
      </c>
      <c r="D2185">
        <v>61321</v>
      </c>
      <c r="E2185">
        <v>73705</v>
      </c>
      <c r="F2185" t="s">
        <v>10</v>
      </c>
    </row>
    <row r="2186" spans="1:6" x14ac:dyDescent="0.2">
      <c r="A2186">
        <v>2021</v>
      </c>
      <c r="B2186" t="s">
        <v>62</v>
      </c>
      <c r="C2186" t="s">
        <v>40</v>
      </c>
      <c r="D2186">
        <v>5198</v>
      </c>
      <c r="E2186">
        <v>69897</v>
      </c>
      <c r="F2186" t="s">
        <v>8</v>
      </c>
    </row>
    <row r="2187" spans="1:6" x14ac:dyDescent="0.2">
      <c r="A2187">
        <v>2021</v>
      </c>
      <c r="B2187" t="s">
        <v>62</v>
      </c>
      <c r="C2187" t="s">
        <v>41</v>
      </c>
      <c r="D2187">
        <v>54330</v>
      </c>
      <c r="E2187">
        <v>72752</v>
      </c>
      <c r="F2187" t="s">
        <v>8</v>
      </c>
    </row>
    <row r="2188" spans="1:6" x14ac:dyDescent="0.2">
      <c r="A2188">
        <v>2021</v>
      </c>
      <c r="B2188" t="s">
        <v>62</v>
      </c>
      <c r="C2188" t="s">
        <v>42</v>
      </c>
      <c r="D2188">
        <v>21148</v>
      </c>
      <c r="E2188">
        <v>60841</v>
      </c>
      <c r="F2188" t="s">
        <v>10</v>
      </c>
    </row>
    <row r="2189" spans="1:6" x14ac:dyDescent="0.2">
      <c r="A2189">
        <v>2021</v>
      </c>
      <c r="B2189" t="s">
        <v>62</v>
      </c>
      <c r="C2189" t="s">
        <v>43</v>
      </c>
      <c r="D2189">
        <v>26161</v>
      </c>
      <c r="E2189">
        <v>79460</v>
      </c>
      <c r="F2189" t="s">
        <v>8</v>
      </c>
    </row>
    <row r="2190" spans="1:6" x14ac:dyDescent="0.2">
      <c r="A2190">
        <v>2021</v>
      </c>
      <c r="B2190" t="s">
        <v>62</v>
      </c>
      <c r="C2190" t="s">
        <v>44</v>
      </c>
      <c r="D2190">
        <v>64541</v>
      </c>
      <c r="E2190">
        <v>87681</v>
      </c>
      <c r="F2190" t="s">
        <v>8</v>
      </c>
    </row>
    <row r="2191" spans="1:6" x14ac:dyDescent="0.2">
      <c r="A2191">
        <v>2021</v>
      </c>
      <c r="B2191" t="s">
        <v>62</v>
      </c>
      <c r="C2191" t="s">
        <v>45</v>
      </c>
      <c r="D2191">
        <v>9043</v>
      </c>
      <c r="E2191">
        <v>74454</v>
      </c>
      <c r="F2191" t="s">
        <v>10</v>
      </c>
    </row>
    <row r="2192" spans="1:6" x14ac:dyDescent="0.2">
      <c r="A2192">
        <v>2021</v>
      </c>
      <c r="B2192" t="s">
        <v>62</v>
      </c>
      <c r="C2192" t="s">
        <v>46</v>
      </c>
      <c r="D2192">
        <v>29329</v>
      </c>
      <c r="E2192">
        <v>58492</v>
      </c>
      <c r="F2192" t="s">
        <v>10</v>
      </c>
    </row>
    <row r="2193" spans="1:6" x14ac:dyDescent="0.2">
      <c r="A2193">
        <v>2021</v>
      </c>
      <c r="B2193" t="s">
        <v>62</v>
      </c>
      <c r="C2193" t="s">
        <v>47</v>
      </c>
      <c r="D2193">
        <v>5498</v>
      </c>
      <c r="E2193">
        <v>64619</v>
      </c>
      <c r="F2193" t="s">
        <v>8</v>
      </c>
    </row>
    <row r="2194" spans="1:6" x14ac:dyDescent="0.2">
      <c r="A2194">
        <v>2021</v>
      </c>
      <c r="B2194" t="s">
        <v>62</v>
      </c>
      <c r="C2194" t="s">
        <v>48</v>
      </c>
      <c r="D2194">
        <v>30774</v>
      </c>
      <c r="E2194">
        <v>68990</v>
      </c>
      <c r="F2194" t="s">
        <v>8</v>
      </c>
    </row>
    <row r="2195" spans="1:6" x14ac:dyDescent="0.2">
      <c r="A2195">
        <v>2021</v>
      </c>
      <c r="B2195" t="s">
        <v>62</v>
      </c>
      <c r="C2195" t="s">
        <v>49</v>
      </c>
      <c r="D2195">
        <v>139953</v>
      </c>
      <c r="E2195">
        <v>83197</v>
      </c>
      <c r="F2195" t="s">
        <v>10</v>
      </c>
    </row>
    <row r="2196" spans="1:6" x14ac:dyDescent="0.2">
      <c r="A2196">
        <v>2021</v>
      </c>
      <c r="B2196" t="s">
        <v>62</v>
      </c>
      <c r="C2196" t="s">
        <v>50</v>
      </c>
      <c r="D2196">
        <v>24485</v>
      </c>
      <c r="E2196">
        <v>70641</v>
      </c>
      <c r="F2196" t="s">
        <v>8</v>
      </c>
    </row>
    <row r="2197" spans="1:6" x14ac:dyDescent="0.2">
      <c r="A2197">
        <v>2021</v>
      </c>
      <c r="B2197" t="s">
        <v>62</v>
      </c>
      <c r="C2197" t="s">
        <v>51</v>
      </c>
      <c r="D2197">
        <v>5970</v>
      </c>
      <c r="E2197">
        <v>74986</v>
      </c>
      <c r="F2197" t="s">
        <v>10</v>
      </c>
    </row>
    <row r="2198" spans="1:6" x14ac:dyDescent="0.2">
      <c r="A2198">
        <v>2021</v>
      </c>
      <c r="B2198" t="s">
        <v>62</v>
      </c>
      <c r="C2198" t="s">
        <v>52</v>
      </c>
      <c r="D2198">
        <v>59342</v>
      </c>
      <c r="E2198">
        <v>96327</v>
      </c>
      <c r="F2198" t="s">
        <v>8</v>
      </c>
    </row>
    <row r="2199" spans="1:6" x14ac:dyDescent="0.2">
      <c r="A2199">
        <v>2021</v>
      </c>
      <c r="B2199" t="s">
        <v>62</v>
      </c>
      <c r="C2199" t="s">
        <v>53</v>
      </c>
      <c r="D2199">
        <v>41249</v>
      </c>
      <c r="E2199">
        <v>91460</v>
      </c>
      <c r="F2199" t="s">
        <v>8</v>
      </c>
    </row>
    <row r="2200" spans="1:6" x14ac:dyDescent="0.2">
      <c r="A2200">
        <v>2021</v>
      </c>
      <c r="B2200" t="s">
        <v>62</v>
      </c>
      <c r="C2200" t="s">
        <v>54</v>
      </c>
      <c r="D2200">
        <v>8381</v>
      </c>
      <c r="E2200">
        <v>58180</v>
      </c>
      <c r="F2200" t="s">
        <v>10</v>
      </c>
    </row>
    <row r="2201" spans="1:6" x14ac:dyDescent="0.2">
      <c r="A2201">
        <v>2021</v>
      </c>
      <c r="B2201" t="s">
        <v>62</v>
      </c>
      <c r="C2201" t="s">
        <v>55</v>
      </c>
      <c r="D2201">
        <v>26927</v>
      </c>
      <c r="E2201">
        <v>69192</v>
      </c>
      <c r="F2201" t="s">
        <v>10</v>
      </c>
    </row>
    <row r="2202" spans="1:6" x14ac:dyDescent="0.2">
      <c r="A2202">
        <v>2021</v>
      </c>
      <c r="B2202" t="s">
        <v>62</v>
      </c>
      <c r="C2202" t="s">
        <v>56</v>
      </c>
      <c r="D2202">
        <v>4728</v>
      </c>
      <c r="E2202">
        <v>62253</v>
      </c>
      <c r="F2202" t="s">
        <v>8</v>
      </c>
    </row>
    <row r="2203" spans="1:6" x14ac:dyDescent="0.2">
      <c r="A2203">
        <v>2021</v>
      </c>
      <c r="B2203" t="s">
        <v>63</v>
      </c>
      <c r="C2203" t="s">
        <v>7</v>
      </c>
      <c r="D2203">
        <v>13692</v>
      </c>
      <c r="E2203">
        <v>53785</v>
      </c>
      <c r="F2203" t="s">
        <v>8</v>
      </c>
    </row>
    <row r="2204" spans="1:6" x14ac:dyDescent="0.2">
      <c r="A2204">
        <v>2021</v>
      </c>
      <c r="B2204" t="s">
        <v>63</v>
      </c>
      <c r="C2204" t="s">
        <v>9</v>
      </c>
      <c r="D2204">
        <v>19924</v>
      </c>
      <c r="E2204">
        <v>58632</v>
      </c>
      <c r="F2204" t="s">
        <v>10</v>
      </c>
    </row>
    <row r="2205" spans="1:6" x14ac:dyDescent="0.2">
      <c r="A2205">
        <v>2021</v>
      </c>
      <c r="B2205" t="s">
        <v>63</v>
      </c>
      <c r="C2205" t="s">
        <v>11</v>
      </c>
      <c r="D2205">
        <v>15780</v>
      </c>
      <c r="E2205">
        <v>49983</v>
      </c>
      <c r="F2205" t="s">
        <v>10</v>
      </c>
    </row>
    <row r="2206" spans="1:6" x14ac:dyDescent="0.2">
      <c r="A2206">
        <v>2021</v>
      </c>
      <c r="B2206" t="s">
        <v>63</v>
      </c>
      <c r="C2206" t="s">
        <v>12</v>
      </c>
      <c r="D2206">
        <v>639529</v>
      </c>
      <c r="E2206">
        <v>59909</v>
      </c>
      <c r="F2206" t="s">
        <v>10</v>
      </c>
    </row>
    <row r="2207" spans="1:6" x14ac:dyDescent="0.2">
      <c r="A2207">
        <v>2021</v>
      </c>
      <c r="B2207" t="s">
        <v>63</v>
      </c>
      <c r="C2207" t="s">
        <v>13</v>
      </c>
      <c r="D2207">
        <v>21747</v>
      </c>
      <c r="E2207">
        <v>57600</v>
      </c>
      <c r="F2207" t="s">
        <v>10</v>
      </c>
    </row>
    <row r="2208" spans="1:6" x14ac:dyDescent="0.2">
      <c r="A2208">
        <v>2021</v>
      </c>
      <c r="B2208" t="s">
        <v>63</v>
      </c>
      <c r="C2208" t="s">
        <v>14</v>
      </c>
      <c r="D2208">
        <v>13478</v>
      </c>
      <c r="E2208">
        <v>63419</v>
      </c>
      <c r="F2208" t="s">
        <v>10</v>
      </c>
    </row>
    <row r="2209" spans="1:6" x14ac:dyDescent="0.2">
      <c r="A2209">
        <v>2021</v>
      </c>
      <c r="B2209" t="s">
        <v>63</v>
      </c>
      <c r="C2209" t="s">
        <v>15</v>
      </c>
      <c r="D2209">
        <v>5386</v>
      </c>
      <c r="E2209">
        <v>61284</v>
      </c>
      <c r="F2209" t="s">
        <v>8</v>
      </c>
    </row>
    <row r="2210" spans="1:6" x14ac:dyDescent="0.2">
      <c r="A2210">
        <v>2021</v>
      </c>
      <c r="B2210" t="s">
        <v>63</v>
      </c>
      <c r="C2210" t="s">
        <v>16</v>
      </c>
      <c r="D2210">
        <v>76615</v>
      </c>
      <c r="E2210">
        <v>58039</v>
      </c>
      <c r="F2210" t="s">
        <v>8</v>
      </c>
    </row>
    <row r="2211" spans="1:6" x14ac:dyDescent="0.2">
      <c r="A2211">
        <v>2021</v>
      </c>
      <c r="B2211" t="s">
        <v>63</v>
      </c>
      <c r="C2211" t="s">
        <v>17</v>
      </c>
      <c r="D2211">
        <v>29998</v>
      </c>
      <c r="E2211">
        <v>59810</v>
      </c>
      <c r="F2211" t="s">
        <v>10</v>
      </c>
    </row>
    <row r="2212" spans="1:6" x14ac:dyDescent="0.2">
      <c r="A2212">
        <v>2021</v>
      </c>
      <c r="B2212" t="s">
        <v>63</v>
      </c>
      <c r="C2212" t="s">
        <v>18</v>
      </c>
      <c r="D2212">
        <v>8163</v>
      </c>
      <c r="E2212">
        <v>49475</v>
      </c>
      <c r="F2212" t="s">
        <v>8</v>
      </c>
    </row>
    <row r="2213" spans="1:6" x14ac:dyDescent="0.2">
      <c r="A2213">
        <v>2021</v>
      </c>
      <c r="B2213" t="s">
        <v>63</v>
      </c>
      <c r="C2213" t="s">
        <v>19</v>
      </c>
      <c r="D2213">
        <v>35102</v>
      </c>
      <c r="E2213">
        <v>58038</v>
      </c>
      <c r="F2213" t="s">
        <v>8</v>
      </c>
    </row>
    <row r="2214" spans="1:6" x14ac:dyDescent="0.2">
      <c r="A2214">
        <v>2021</v>
      </c>
      <c r="B2214" t="s">
        <v>63</v>
      </c>
      <c r="C2214" t="s">
        <v>20</v>
      </c>
      <c r="D2214">
        <v>16247</v>
      </c>
      <c r="E2214">
        <v>55107</v>
      </c>
      <c r="F2214" t="s">
        <v>10</v>
      </c>
    </row>
    <row r="2215" spans="1:6" x14ac:dyDescent="0.2">
      <c r="A2215">
        <v>2021</v>
      </c>
      <c r="B2215" t="s">
        <v>63</v>
      </c>
      <c r="C2215" t="s">
        <v>21</v>
      </c>
      <c r="D2215">
        <v>11966</v>
      </c>
      <c r="E2215">
        <v>50392</v>
      </c>
      <c r="F2215" t="s">
        <v>10</v>
      </c>
    </row>
    <row r="2216" spans="1:6" x14ac:dyDescent="0.2">
      <c r="A2216">
        <v>2021</v>
      </c>
      <c r="B2216" t="s">
        <v>63</v>
      </c>
      <c r="C2216" t="s">
        <v>22</v>
      </c>
      <c r="D2216">
        <v>10085</v>
      </c>
      <c r="E2216">
        <v>49909</v>
      </c>
      <c r="F2216" t="s">
        <v>8</v>
      </c>
    </row>
    <row r="2217" spans="1:6" x14ac:dyDescent="0.2">
      <c r="A2217">
        <v>2021</v>
      </c>
      <c r="B2217" t="s">
        <v>63</v>
      </c>
      <c r="C2217" t="s">
        <v>23</v>
      </c>
      <c r="D2217">
        <v>18442</v>
      </c>
      <c r="E2217">
        <v>55141</v>
      </c>
      <c r="F2217" t="s">
        <v>8</v>
      </c>
    </row>
    <row r="2218" spans="1:6" x14ac:dyDescent="0.2">
      <c r="A2218">
        <v>2021</v>
      </c>
      <c r="B2218" t="s">
        <v>63</v>
      </c>
      <c r="C2218" t="s">
        <v>24</v>
      </c>
      <c r="D2218">
        <v>16110</v>
      </c>
      <c r="E2218">
        <v>50832</v>
      </c>
      <c r="F2218" t="s">
        <v>10</v>
      </c>
    </row>
    <row r="2219" spans="1:6" x14ac:dyDescent="0.2">
      <c r="A2219">
        <v>2021</v>
      </c>
      <c r="B2219" t="s">
        <v>63</v>
      </c>
      <c r="C2219" t="s">
        <v>25</v>
      </c>
      <c r="D2219">
        <v>5474</v>
      </c>
      <c r="E2219">
        <v>55342</v>
      </c>
      <c r="F2219" t="s">
        <v>8</v>
      </c>
    </row>
    <row r="2220" spans="1:6" x14ac:dyDescent="0.2">
      <c r="A2220">
        <v>2021</v>
      </c>
      <c r="B2220" t="s">
        <v>63</v>
      </c>
      <c r="C2220" t="s">
        <v>26</v>
      </c>
      <c r="D2220">
        <v>21419</v>
      </c>
      <c r="E2220">
        <v>61476</v>
      </c>
      <c r="F2220" t="s">
        <v>10</v>
      </c>
    </row>
    <row r="2221" spans="1:6" x14ac:dyDescent="0.2">
      <c r="A2221">
        <v>2021</v>
      </c>
      <c r="B2221" t="s">
        <v>63</v>
      </c>
      <c r="C2221" t="s">
        <v>27</v>
      </c>
      <c r="D2221">
        <v>68761</v>
      </c>
      <c r="E2221">
        <v>65886</v>
      </c>
      <c r="F2221" t="s">
        <v>8</v>
      </c>
    </row>
    <row r="2222" spans="1:6" x14ac:dyDescent="0.2">
      <c r="A2222">
        <v>2021</v>
      </c>
      <c r="B2222" t="s">
        <v>63</v>
      </c>
      <c r="C2222" t="s">
        <v>28</v>
      </c>
      <c r="D2222">
        <v>25357</v>
      </c>
      <c r="E2222">
        <v>56845</v>
      </c>
      <c r="F2222" t="s">
        <v>8</v>
      </c>
    </row>
    <row r="2223" spans="1:6" x14ac:dyDescent="0.2">
      <c r="A2223">
        <v>2021</v>
      </c>
      <c r="B2223" t="s">
        <v>63</v>
      </c>
      <c r="C2223" t="s">
        <v>29</v>
      </c>
      <c r="D2223">
        <v>20728</v>
      </c>
      <c r="E2223">
        <v>58656</v>
      </c>
      <c r="F2223" t="s">
        <v>10</v>
      </c>
    </row>
    <row r="2224" spans="1:6" x14ac:dyDescent="0.2">
      <c r="A2224">
        <v>2021</v>
      </c>
      <c r="B2224" t="s">
        <v>63</v>
      </c>
      <c r="C2224" t="s">
        <v>30</v>
      </c>
      <c r="D2224">
        <v>7557</v>
      </c>
      <c r="E2224">
        <v>48620</v>
      </c>
      <c r="F2224" t="s">
        <v>10</v>
      </c>
    </row>
    <row r="2225" spans="1:6" x14ac:dyDescent="0.2">
      <c r="A2225">
        <v>2021</v>
      </c>
      <c r="B2225" t="s">
        <v>63</v>
      </c>
      <c r="C2225" t="s">
        <v>31</v>
      </c>
      <c r="D2225">
        <v>52078</v>
      </c>
      <c r="E2225">
        <v>53562</v>
      </c>
      <c r="F2225" t="s">
        <v>8</v>
      </c>
    </row>
    <row r="2226" spans="1:6" x14ac:dyDescent="0.2">
      <c r="A2226">
        <v>2021</v>
      </c>
      <c r="B2226" t="s">
        <v>63</v>
      </c>
      <c r="C2226" t="s">
        <v>32</v>
      </c>
      <c r="D2226">
        <v>4834</v>
      </c>
      <c r="E2226">
        <v>55258</v>
      </c>
      <c r="F2226" t="s">
        <v>8</v>
      </c>
    </row>
    <row r="2227" spans="1:6" x14ac:dyDescent="0.2">
      <c r="A2227">
        <v>2021</v>
      </c>
      <c r="B2227" t="s">
        <v>63</v>
      </c>
      <c r="C2227" t="s">
        <v>33</v>
      </c>
      <c r="D2227">
        <v>11559</v>
      </c>
      <c r="E2227">
        <v>54735</v>
      </c>
      <c r="F2227" t="s">
        <v>10</v>
      </c>
    </row>
    <row r="2228" spans="1:6" x14ac:dyDescent="0.2">
      <c r="A2228">
        <v>2021</v>
      </c>
      <c r="B2228" t="s">
        <v>63</v>
      </c>
      <c r="C2228" t="s">
        <v>34</v>
      </c>
      <c r="D2228">
        <v>8934</v>
      </c>
      <c r="E2228">
        <v>60808</v>
      </c>
      <c r="F2228" t="s">
        <v>10</v>
      </c>
    </row>
    <row r="2229" spans="1:6" x14ac:dyDescent="0.2">
      <c r="A2229">
        <v>2021</v>
      </c>
      <c r="B2229" t="s">
        <v>63</v>
      </c>
      <c r="C2229" t="s">
        <v>35</v>
      </c>
      <c r="D2229">
        <v>4773</v>
      </c>
      <c r="E2229">
        <v>64363</v>
      </c>
      <c r="F2229" t="s">
        <v>10</v>
      </c>
    </row>
    <row r="2230" spans="1:6" x14ac:dyDescent="0.2">
      <c r="A2230">
        <v>2021</v>
      </c>
      <c r="B2230" t="s">
        <v>63</v>
      </c>
      <c r="C2230" t="s">
        <v>36</v>
      </c>
      <c r="D2230">
        <v>40687</v>
      </c>
      <c r="E2230">
        <v>61124</v>
      </c>
      <c r="F2230" t="s">
        <v>10</v>
      </c>
    </row>
    <row r="2231" spans="1:6" x14ac:dyDescent="0.2">
      <c r="A2231">
        <v>2021</v>
      </c>
      <c r="B2231" t="s">
        <v>63</v>
      </c>
      <c r="C2231" t="s">
        <v>37</v>
      </c>
      <c r="D2231">
        <v>10974</v>
      </c>
      <c r="E2231">
        <v>48852</v>
      </c>
      <c r="F2231" t="s">
        <v>10</v>
      </c>
    </row>
    <row r="2232" spans="1:6" x14ac:dyDescent="0.2">
      <c r="A2232">
        <v>2021</v>
      </c>
      <c r="B2232" t="s">
        <v>63</v>
      </c>
      <c r="C2232" t="s">
        <v>38</v>
      </c>
      <c r="D2232">
        <v>67202</v>
      </c>
      <c r="E2232">
        <v>60638</v>
      </c>
      <c r="F2232" t="s">
        <v>8</v>
      </c>
    </row>
    <row r="2233" spans="1:6" x14ac:dyDescent="0.2">
      <c r="A2233">
        <v>2021</v>
      </c>
      <c r="B2233" t="s">
        <v>63</v>
      </c>
      <c r="C2233" t="s">
        <v>39</v>
      </c>
      <c r="D2233">
        <v>28199</v>
      </c>
      <c r="E2233">
        <v>56123</v>
      </c>
      <c r="F2233" t="s">
        <v>8</v>
      </c>
    </row>
    <row r="2234" spans="1:6" x14ac:dyDescent="0.2">
      <c r="A2234">
        <v>2021</v>
      </c>
      <c r="B2234" t="s">
        <v>63</v>
      </c>
      <c r="C2234" t="s">
        <v>40</v>
      </c>
      <c r="D2234">
        <v>2581</v>
      </c>
      <c r="E2234">
        <v>58585</v>
      </c>
      <c r="F2234" t="s">
        <v>10</v>
      </c>
    </row>
    <row r="2235" spans="1:6" x14ac:dyDescent="0.2">
      <c r="A2235">
        <v>2021</v>
      </c>
      <c r="B2235" t="s">
        <v>63</v>
      </c>
      <c r="C2235" t="s">
        <v>41</v>
      </c>
      <c r="D2235">
        <v>35525</v>
      </c>
      <c r="E2235">
        <v>53891</v>
      </c>
      <c r="F2235" t="s">
        <v>8</v>
      </c>
    </row>
    <row r="2236" spans="1:6" x14ac:dyDescent="0.2">
      <c r="A2236">
        <v>2021</v>
      </c>
      <c r="B2236" t="s">
        <v>63</v>
      </c>
      <c r="C2236" t="s">
        <v>42</v>
      </c>
      <c r="D2236">
        <v>13345</v>
      </c>
      <c r="E2236">
        <v>52841</v>
      </c>
      <c r="F2236" t="s">
        <v>8</v>
      </c>
    </row>
    <row r="2237" spans="1:6" x14ac:dyDescent="0.2">
      <c r="A2237">
        <v>2021</v>
      </c>
      <c r="B2237" t="s">
        <v>63</v>
      </c>
      <c r="C2237" t="s">
        <v>43</v>
      </c>
      <c r="D2237">
        <v>16113</v>
      </c>
      <c r="E2237">
        <v>57842</v>
      </c>
      <c r="F2237" t="s">
        <v>10</v>
      </c>
    </row>
    <row r="2238" spans="1:6" x14ac:dyDescent="0.2">
      <c r="A2238">
        <v>2021</v>
      </c>
      <c r="B2238" t="s">
        <v>63</v>
      </c>
      <c r="C2238" t="s">
        <v>44</v>
      </c>
      <c r="D2238">
        <v>57945</v>
      </c>
      <c r="E2238">
        <v>59416</v>
      </c>
      <c r="F2238" t="s">
        <v>10</v>
      </c>
    </row>
    <row r="2239" spans="1:6" x14ac:dyDescent="0.2">
      <c r="A2239">
        <v>2021</v>
      </c>
      <c r="B2239" t="s">
        <v>63</v>
      </c>
      <c r="C2239" t="s">
        <v>45</v>
      </c>
      <c r="D2239">
        <v>4664</v>
      </c>
      <c r="E2239">
        <v>56458</v>
      </c>
      <c r="F2239" t="s">
        <v>8</v>
      </c>
    </row>
    <row r="2240" spans="1:6" x14ac:dyDescent="0.2">
      <c r="A2240">
        <v>2021</v>
      </c>
      <c r="B2240" t="s">
        <v>63</v>
      </c>
      <c r="C2240" t="s">
        <v>46</v>
      </c>
      <c r="D2240">
        <v>12757</v>
      </c>
      <c r="E2240">
        <v>53296</v>
      </c>
      <c r="F2240" t="s">
        <v>8</v>
      </c>
    </row>
    <row r="2241" spans="1:6" x14ac:dyDescent="0.2">
      <c r="A2241">
        <v>2021</v>
      </c>
      <c r="B2241" t="s">
        <v>63</v>
      </c>
      <c r="C2241" t="s">
        <v>47</v>
      </c>
      <c r="D2241">
        <v>2904</v>
      </c>
      <c r="E2241">
        <v>58412</v>
      </c>
      <c r="F2241" t="s">
        <v>10</v>
      </c>
    </row>
    <row r="2242" spans="1:6" x14ac:dyDescent="0.2">
      <c r="A2242">
        <v>2021</v>
      </c>
      <c r="B2242" t="s">
        <v>63</v>
      </c>
      <c r="C2242" t="s">
        <v>48</v>
      </c>
      <c r="D2242">
        <v>16563</v>
      </c>
      <c r="E2242">
        <v>59183</v>
      </c>
      <c r="F2242" t="s">
        <v>8</v>
      </c>
    </row>
    <row r="2243" spans="1:6" x14ac:dyDescent="0.2">
      <c r="A2243">
        <v>2021</v>
      </c>
      <c r="B2243" t="s">
        <v>63</v>
      </c>
      <c r="C2243" t="s">
        <v>49</v>
      </c>
      <c r="D2243">
        <v>94237</v>
      </c>
      <c r="E2243">
        <v>55322</v>
      </c>
      <c r="F2243" t="s">
        <v>10</v>
      </c>
    </row>
    <row r="2244" spans="1:6" x14ac:dyDescent="0.2">
      <c r="A2244">
        <v>2021</v>
      </c>
      <c r="B2244" t="s">
        <v>63</v>
      </c>
      <c r="C2244" t="s">
        <v>50</v>
      </c>
      <c r="D2244">
        <v>12857</v>
      </c>
      <c r="E2244">
        <v>50983</v>
      </c>
      <c r="F2244" t="s">
        <v>8</v>
      </c>
    </row>
    <row r="2245" spans="1:6" x14ac:dyDescent="0.2">
      <c r="A2245">
        <v>2021</v>
      </c>
      <c r="B2245" t="s">
        <v>63</v>
      </c>
      <c r="C2245" t="s">
        <v>51</v>
      </c>
      <c r="D2245">
        <v>2503</v>
      </c>
      <c r="E2245">
        <v>54501</v>
      </c>
      <c r="F2245" t="s">
        <v>8</v>
      </c>
    </row>
    <row r="2246" spans="1:6" x14ac:dyDescent="0.2">
      <c r="A2246">
        <v>2021</v>
      </c>
      <c r="B2246" t="s">
        <v>63</v>
      </c>
      <c r="C2246" t="s">
        <v>52</v>
      </c>
      <c r="D2246">
        <v>50144</v>
      </c>
      <c r="E2246">
        <v>56876</v>
      </c>
      <c r="F2246" t="s">
        <v>10</v>
      </c>
    </row>
    <row r="2247" spans="1:6" x14ac:dyDescent="0.2">
      <c r="A2247">
        <v>2021</v>
      </c>
      <c r="B2247" t="s">
        <v>63</v>
      </c>
      <c r="C2247" t="s">
        <v>53</v>
      </c>
      <c r="D2247">
        <v>64023</v>
      </c>
      <c r="E2247">
        <v>59267</v>
      </c>
      <c r="F2247" t="s">
        <v>10</v>
      </c>
    </row>
    <row r="2248" spans="1:6" x14ac:dyDescent="0.2">
      <c r="A2248">
        <v>2021</v>
      </c>
      <c r="B2248" t="s">
        <v>63</v>
      </c>
      <c r="C2248" t="s">
        <v>54</v>
      </c>
      <c r="D2248">
        <v>5755</v>
      </c>
      <c r="E2248">
        <v>53876</v>
      </c>
      <c r="F2248" t="s">
        <v>8</v>
      </c>
    </row>
    <row r="2249" spans="1:6" x14ac:dyDescent="0.2">
      <c r="A2249">
        <v>2021</v>
      </c>
      <c r="B2249" t="s">
        <v>63</v>
      </c>
      <c r="C2249" t="s">
        <v>55</v>
      </c>
      <c r="D2249">
        <v>29257</v>
      </c>
      <c r="E2249">
        <v>56951</v>
      </c>
      <c r="F2249" t="s">
        <v>8</v>
      </c>
    </row>
    <row r="2250" spans="1:6" x14ac:dyDescent="0.2">
      <c r="A2250">
        <v>2021</v>
      </c>
      <c r="B2250" t="s">
        <v>63</v>
      </c>
      <c r="C2250" t="s">
        <v>56</v>
      </c>
      <c r="D2250">
        <v>3384</v>
      </c>
      <c r="E2250">
        <v>50083</v>
      </c>
      <c r="F2250" t="s">
        <v>10</v>
      </c>
    </row>
    <row r="2251" spans="1:6" x14ac:dyDescent="0.2">
      <c r="A2251">
        <v>2021</v>
      </c>
      <c r="B2251" t="s">
        <v>64</v>
      </c>
      <c r="C2251" t="s">
        <v>7</v>
      </c>
      <c r="D2251">
        <v>11180</v>
      </c>
      <c r="E2251">
        <v>23618</v>
      </c>
      <c r="F2251" t="s">
        <v>10</v>
      </c>
    </row>
    <row r="2252" spans="1:6" x14ac:dyDescent="0.2">
      <c r="A2252">
        <v>2021</v>
      </c>
      <c r="B2252" t="s">
        <v>64</v>
      </c>
      <c r="C2252" t="s">
        <v>9</v>
      </c>
      <c r="D2252">
        <v>14256</v>
      </c>
      <c r="E2252">
        <v>31557</v>
      </c>
      <c r="F2252" t="s">
        <v>10</v>
      </c>
    </row>
    <row r="2253" spans="1:6" x14ac:dyDescent="0.2">
      <c r="A2253">
        <v>2021</v>
      </c>
      <c r="B2253" t="s">
        <v>64</v>
      </c>
      <c r="C2253" t="s">
        <v>11</v>
      </c>
      <c r="D2253">
        <v>7315</v>
      </c>
      <c r="E2253">
        <v>23299</v>
      </c>
      <c r="F2253" t="s">
        <v>10</v>
      </c>
    </row>
    <row r="2254" spans="1:6" x14ac:dyDescent="0.2">
      <c r="A2254">
        <v>2021</v>
      </c>
      <c r="B2254" t="s">
        <v>64</v>
      </c>
      <c r="C2254" t="s">
        <v>12</v>
      </c>
      <c r="D2254">
        <v>116191</v>
      </c>
      <c r="E2254">
        <v>38379</v>
      </c>
      <c r="F2254" t="s">
        <v>10</v>
      </c>
    </row>
    <row r="2255" spans="1:6" x14ac:dyDescent="0.2">
      <c r="A2255">
        <v>2021</v>
      </c>
      <c r="B2255" t="s">
        <v>64</v>
      </c>
      <c r="C2255" t="s">
        <v>13</v>
      </c>
      <c r="D2255">
        <v>17317</v>
      </c>
      <c r="E2255">
        <v>33131</v>
      </c>
      <c r="F2255" t="s">
        <v>8</v>
      </c>
    </row>
    <row r="2256" spans="1:6" x14ac:dyDescent="0.2">
      <c r="A2256">
        <v>2021</v>
      </c>
      <c r="B2256" t="s">
        <v>64</v>
      </c>
      <c r="C2256" t="s">
        <v>14</v>
      </c>
      <c r="D2256">
        <v>10917</v>
      </c>
      <c r="E2256">
        <v>30451</v>
      </c>
      <c r="F2256" t="s">
        <v>8</v>
      </c>
    </row>
    <row r="2257" spans="1:6" x14ac:dyDescent="0.2">
      <c r="A2257">
        <v>2021</v>
      </c>
      <c r="B2257" t="s">
        <v>64</v>
      </c>
      <c r="C2257" t="s">
        <v>15</v>
      </c>
      <c r="D2257">
        <v>2710</v>
      </c>
      <c r="E2257">
        <v>27264</v>
      </c>
      <c r="F2257" t="s">
        <v>10</v>
      </c>
    </row>
    <row r="2258" spans="1:6" x14ac:dyDescent="0.2">
      <c r="A2258">
        <v>2021</v>
      </c>
      <c r="B2258" t="s">
        <v>64</v>
      </c>
      <c r="C2258" t="s">
        <v>16</v>
      </c>
      <c r="D2258">
        <v>58596</v>
      </c>
      <c r="E2258">
        <v>32675</v>
      </c>
      <c r="F2258" t="s">
        <v>8</v>
      </c>
    </row>
    <row r="2259" spans="1:6" x14ac:dyDescent="0.2">
      <c r="A2259">
        <v>2021</v>
      </c>
      <c r="B2259" t="s">
        <v>64</v>
      </c>
      <c r="C2259" t="s">
        <v>17</v>
      </c>
      <c r="D2259">
        <v>25254</v>
      </c>
      <c r="E2259">
        <v>27342</v>
      </c>
      <c r="F2259" t="s">
        <v>8</v>
      </c>
    </row>
    <row r="2260" spans="1:6" x14ac:dyDescent="0.2">
      <c r="A2260">
        <v>2021</v>
      </c>
      <c r="B2260" t="s">
        <v>64</v>
      </c>
      <c r="C2260" t="s">
        <v>18</v>
      </c>
      <c r="D2260">
        <v>5038</v>
      </c>
      <c r="E2260">
        <v>23770</v>
      </c>
      <c r="F2260" t="s">
        <v>10</v>
      </c>
    </row>
    <row r="2261" spans="1:6" x14ac:dyDescent="0.2">
      <c r="A2261">
        <v>2021</v>
      </c>
      <c r="B2261" t="s">
        <v>64</v>
      </c>
      <c r="C2261" t="s">
        <v>19</v>
      </c>
      <c r="D2261">
        <v>33183</v>
      </c>
      <c r="E2261">
        <v>30703</v>
      </c>
      <c r="F2261" t="s">
        <v>10</v>
      </c>
    </row>
    <row r="2262" spans="1:6" x14ac:dyDescent="0.2">
      <c r="A2262">
        <v>2021</v>
      </c>
      <c r="B2262" t="s">
        <v>64</v>
      </c>
      <c r="C2262" t="s">
        <v>20</v>
      </c>
      <c r="D2262">
        <v>15776</v>
      </c>
      <c r="E2262">
        <v>25660</v>
      </c>
      <c r="F2262" t="s">
        <v>8</v>
      </c>
    </row>
    <row r="2263" spans="1:6" x14ac:dyDescent="0.2">
      <c r="A2263">
        <v>2021</v>
      </c>
      <c r="B2263" t="s">
        <v>64</v>
      </c>
      <c r="C2263" t="s">
        <v>21</v>
      </c>
      <c r="D2263">
        <v>8796</v>
      </c>
      <c r="E2263">
        <v>23261</v>
      </c>
      <c r="F2263" t="s">
        <v>8</v>
      </c>
    </row>
    <row r="2264" spans="1:6" x14ac:dyDescent="0.2">
      <c r="A2264">
        <v>2021</v>
      </c>
      <c r="B2264" t="s">
        <v>64</v>
      </c>
      <c r="C2264" t="s">
        <v>22</v>
      </c>
      <c r="D2264">
        <v>6871</v>
      </c>
      <c r="E2264">
        <v>23333</v>
      </c>
      <c r="F2264" t="s">
        <v>10</v>
      </c>
    </row>
    <row r="2265" spans="1:6" x14ac:dyDescent="0.2">
      <c r="A2265">
        <v>2021</v>
      </c>
      <c r="B2265" t="s">
        <v>64</v>
      </c>
      <c r="C2265" t="s">
        <v>23</v>
      </c>
      <c r="D2265">
        <v>10118</v>
      </c>
      <c r="E2265">
        <v>24350</v>
      </c>
      <c r="F2265" t="s">
        <v>8</v>
      </c>
    </row>
    <row r="2266" spans="1:6" x14ac:dyDescent="0.2">
      <c r="A2266">
        <v>2021</v>
      </c>
      <c r="B2266" t="s">
        <v>64</v>
      </c>
      <c r="C2266" t="s">
        <v>24</v>
      </c>
      <c r="D2266">
        <v>12912</v>
      </c>
      <c r="E2266">
        <v>27789</v>
      </c>
      <c r="F2266" t="s">
        <v>10</v>
      </c>
    </row>
    <row r="2267" spans="1:6" x14ac:dyDescent="0.2">
      <c r="A2267">
        <v>2021</v>
      </c>
      <c r="B2267" t="s">
        <v>64</v>
      </c>
      <c r="C2267" t="s">
        <v>25</v>
      </c>
      <c r="D2267">
        <v>5132</v>
      </c>
      <c r="E2267">
        <v>29169</v>
      </c>
      <c r="F2267" t="s">
        <v>8</v>
      </c>
    </row>
    <row r="2268" spans="1:6" x14ac:dyDescent="0.2">
      <c r="A2268">
        <v>2021</v>
      </c>
      <c r="B2268" t="s">
        <v>64</v>
      </c>
      <c r="C2268" t="s">
        <v>26</v>
      </c>
      <c r="D2268">
        <v>15043</v>
      </c>
      <c r="E2268">
        <v>30758</v>
      </c>
      <c r="F2268" t="s">
        <v>8</v>
      </c>
    </row>
    <row r="2269" spans="1:6" x14ac:dyDescent="0.2">
      <c r="A2269">
        <v>2021</v>
      </c>
      <c r="B2269" t="s">
        <v>64</v>
      </c>
      <c r="C2269" t="s">
        <v>27</v>
      </c>
      <c r="D2269">
        <v>20740</v>
      </c>
      <c r="E2269">
        <v>35500</v>
      </c>
      <c r="F2269" t="s">
        <v>10</v>
      </c>
    </row>
    <row r="2270" spans="1:6" x14ac:dyDescent="0.2">
      <c r="A2270">
        <v>2021</v>
      </c>
      <c r="B2270" t="s">
        <v>64</v>
      </c>
      <c r="C2270" t="s">
        <v>28</v>
      </c>
      <c r="D2270">
        <v>23113</v>
      </c>
      <c r="E2270">
        <v>27121</v>
      </c>
      <c r="F2270" t="s">
        <v>10</v>
      </c>
    </row>
    <row r="2271" spans="1:6" x14ac:dyDescent="0.2">
      <c r="A2271">
        <v>2021</v>
      </c>
      <c r="B2271" t="s">
        <v>64</v>
      </c>
      <c r="C2271" t="s">
        <v>29</v>
      </c>
      <c r="D2271">
        <v>15325</v>
      </c>
      <c r="E2271">
        <v>29261</v>
      </c>
      <c r="F2271" t="s">
        <v>8</v>
      </c>
    </row>
    <row r="2272" spans="1:6" x14ac:dyDescent="0.2">
      <c r="A2272">
        <v>2021</v>
      </c>
      <c r="B2272" t="s">
        <v>64</v>
      </c>
      <c r="C2272" t="s">
        <v>30</v>
      </c>
      <c r="D2272">
        <v>6514</v>
      </c>
      <c r="E2272">
        <v>23817</v>
      </c>
      <c r="F2272" t="s">
        <v>8</v>
      </c>
    </row>
    <row r="2273" spans="1:6" x14ac:dyDescent="0.2">
      <c r="A2273">
        <v>2021</v>
      </c>
      <c r="B2273" t="s">
        <v>64</v>
      </c>
      <c r="C2273" t="s">
        <v>31</v>
      </c>
      <c r="D2273">
        <v>15195</v>
      </c>
      <c r="E2273">
        <v>27614</v>
      </c>
      <c r="F2273" t="s">
        <v>10</v>
      </c>
    </row>
    <row r="2274" spans="1:6" x14ac:dyDescent="0.2">
      <c r="A2274">
        <v>2021</v>
      </c>
      <c r="B2274" t="s">
        <v>64</v>
      </c>
      <c r="C2274" t="s">
        <v>32</v>
      </c>
      <c r="D2274">
        <v>5052</v>
      </c>
      <c r="E2274">
        <v>25955</v>
      </c>
      <c r="F2274" t="s">
        <v>10</v>
      </c>
    </row>
    <row r="2275" spans="1:6" x14ac:dyDescent="0.2">
      <c r="A2275">
        <v>2021</v>
      </c>
      <c r="B2275" t="s">
        <v>64</v>
      </c>
      <c r="C2275" t="s">
        <v>33</v>
      </c>
      <c r="D2275">
        <v>5609</v>
      </c>
      <c r="E2275">
        <v>23213</v>
      </c>
      <c r="F2275" t="s">
        <v>10</v>
      </c>
    </row>
    <row r="2276" spans="1:6" x14ac:dyDescent="0.2">
      <c r="A2276">
        <v>2021</v>
      </c>
      <c r="B2276" t="s">
        <v>64</v>
      </c>
      <c r="C2276" t="s">
        <v>34</v>
      </c>
      <c r="D2276">
        <v>8716</v>
      </c>
      <c r="E2276">
        <v>40432</v>
      </c>
      <c r="F2276" t="s">
        <v>10</v>
      </c>
    </row>
    <row r="2277" spans="1:6" x14ac:dyDescent="0.2">
      <c r="A2277">
        <v>2021</v>
      </c>
      <c r="B2277" t="s">
        <v>64</v>
      </c>
      <c r="C2277" t="s">
        <v>35</v>
      </c>
      <c r="D2277">
        <v>4675</v>
      </c>
      <c r="E2277">
        <v>28783</v>
      </c>
      <c r="F2277" t="s">
        <v>10</v>
      </c>
    </row>
    <row r="2278" spans="1:6" x14ac:dyDescent="0.2">
      <c r="A2278">
        <v>2021</v>
      </c>
      <c r="B2278" t="s">
        <v>64</v>
      </c>
      <c r="C2278" t="s">
        <v>36</v>
      </c>
      <c r="D2278">
        <v>24526</v>
      </c>
      <c r="E2278">
        <v>32347</v>
      </c>
      <c r="F2278" t="s">
        <v>8</v>
      </c>
    </row>
    <row r="2279" spans="1:6" x14ac:dyDescent="0.2">
      <c r="A2279">
        <v>2021</v>
      </c>
      <c r="B2279" t="s">
        <v>64</v>
      </c>
      <c r="C2279" t="s">
        <v>37</v>
      </c>
      <c r="D2279">
        <v>5277</v>
      </c>
      <c r="E2279">
        <v>25571</v>
      </c>
      <c r="F2279" t="s">
        <v>8</v>
      </c>
    </row>
    <row r="2280" spans="1:6" x14ac:dyDescent="0.2">
      <c r="A2280">
        <v>2021</v>
      </c>
      <c r="B2280" t="s">
        <v>64</v>
      </c>
      <c r="C2280" t="s">
        <v>38</v>
      </c>
      <c r="D2280">
        <v>65868</v>
      </c>
      <c r="E2280">
        <v>41828</v>
      </c>
      <c r="F2280" t="s">
        <v>10</v>
      </c>
    </row>
    <row r="2281" spans="1:6" x14ac:dyDescent="0.2">
      <c r="A2281">
        <v>2021</v>
      </c>
      <c r="B2281" t="s">
        <v>64</v>
      </c>
      <c r="C2281" t="s">
        <v>39</v>
      </c>
      <c r="D2281">
        <v>26474</v>
      </c>
      <c r="E2281">
        <v>26460</v>
      </c>
      <c r="F2281" t="s">
        <v>8</v>
      </c>
    </row>
    <row r="2282" spans="1:6" x14ac:dyDescent="0.2">
      <c r="A2282">
        <v>2021</v>
      </c>
      <c r="B2282" t="s">
        <v>64</v>
      </c>
      <c r="C2282" t="s">
        <v>40</v>
      </c>
      <c r="D2282">
        <v>2610</v>
      </c>
      <c r="E2282">
        <v>24573</v>
      </c>
      <c r="F2282" t="s">
        <v>8</v>
      </c>
    </row>
    <row r="2283" spans="1:6" x14ac:dyDescent="0.2">
      <c r="A2283">
        <v>2021</v>
      </c>
      <c r="B2283" t="s">
        <v>64</v>
      </c>
      <c r="C2283" t="s">
        <v>41</v>
      </c>
      <c r="D2283">
        <v>29035</v>
      </c>
      <c r="E2283">
        <v>26197</v>
      </c>
      <c r="F2283" t="s">
        <v>10</v>
      </c>
    </row>
    <row r="2284" spans="1:6" x14ac:dyDescent="0.2">
      <c r="A2284">
        <v>2021</v>
      </c>
      <c r="B2284" t="s">
        <v>64</v>
      </c>
      <c r="C2284" t="s">
        <v>42</v>
      </c>
      <c r="D2284">
        <v>9209</v>
      </c>
      <c r="E2284">
        <v>24600</v>
      </c>
      <c r="F2284" t="s">
        <v>10</v>
      </c>
    </row>
    <row r="2285" spans="1:6" x14ac:dyDescent="0.2">
      <c r="A2285">
        <v>2021</v>
      </c>
      <c r="B2285" t="s">
        <v>64</v>
      </c>
      <c r="C2285" t="s">
        <v>43</v>
      </c>
      <c r="D2285">
        <v>14116</v>
      </c>
      <c r="E2285">
        <v>29818</v>
      </c>
      <c r="F2285" t="s">
        <v>8</v>
      </c>
    </row>
    <row r="2286" spans="1:6" x14ac:dyDescent="0.2">
      <c r="A2286">
        <v>2021</v>
      </c>
      <c r="B2286" t="s">
        <v>64</v>
      </c>
      <c r="C2286" t="s">
        <v>44</v>
      </c>
      <c r="D2286">
        <v>33729</v>
      </c>
      <c r="E2286">
        <v>28011</v>
      </c>
      <c r="F2286" t="s">
        <v>8</v>
      </c>
    </row>
    <row r="2287" spans="1:6" x14ac:dyDescent="0.2">
      <c r="A2287">
        <v>2021</v>
      </c>
      <c r="B2287" t="s">
        <v>64</v>
      </c>
      <c r="C2287" t="s">
        <v>45</v>
      </c>
      <c r="D2287">
        <v>3873</v>
      </c>
      <c r="E2287">
        <v>29680</v>
      </c>
      <c r="F2287" t="s">
        <v>10</v>
      </c>
    </row>
    <row r="2288" spans="1:6" x14ac:dyDescent="0.2">
      <c r="A2288">
        <v>2021</v>
      </c>
      <c r="B2288" t="s">
        <v>64</v>
      </c>
      <c r="C2288" t="s">
        <v>46</v>
      </c>
      <c r="D2288">
        <v>13400</v>
      </c>
      <c r="E2288">
        <v>24816</v>
      </c>
      <c r="F2288" t="s">
        <v>8</v>
      </c>
    </row>
    <row r="2289" spans="1:6" x14ac:dyDescent="0.2">
      <c r="A2289">
        <v>2021</v>
      </c>
      <c r="B2289" t="s">
        <v>64</v>
      </c>
      <c r="C2289" t="s">
        <v>47</v>
      </c>
      <c r="D2289">
        <v>3191</v>
      </c>
      <c r="E2289">
        <v>23519</v>
      </c>
      <c r="F2289" t="s">
        <v>10</v>
      </c>
    </row>
    <row r="2290" spans="1:6" x14ac:dyDescent="0.2">
      <c r="A2290">
        <v>2021</v>
      </c>
      <c r="B2290" t="s">
        <v>64</v>
      </c>
      <c r="C2290" t="s">
        <v>48</v>
      </c>
      <c r="D2290">
        <v>16924</v>
      </c>
      <c r="E2290">
        <v>29878</v>
      </c>
      <c r="F2290" t="s">
        <v>8</v>
      </c>
    </row>
    <row r="2291" spans="1:6" x14ac:dyDescent="0.2">
      <c r="A2291">
        <v>2021</v>
      </c>
      <c r="B2291" t="s">
        <v>64</v>
      </c>
      <c r="C2291" t="s">
        <v>49</v>
      </c>
      <c r="D2291">
        <v>65057</v>
      </c>
      <c r="E2291">
        <v>28762</v>
      </c>
      <c r="F2291" t="s">
        <v>8</v>
      </c>
    </row>
    <row r="2292" spans="1:6" x14ac:dyDescent="0.2">
      <c r="A2292">
        <v>2021</v>
      </c>
      <c r="B2292" t="s">
        <v>64</v>
      </c>
      <c r="C2292" t="s">
        <v>50</v>
      </c>
      <c r="D2292">
        <v>7570</v>
      </c>
      <c r="E2292">
        <v>26955</v>
      </c>
      <c r="F2292" t="s">
        <v>10</v>
      </c>
    </row>
    <row r="2293" spans="1:6" x14ac:dyDescent="0.2">
      <c r="A2293">
        <v>2021</v>
      </c>
      <c r="B2293" t="s">
        <v>64</v>
      </c>
      <c r="C2293" t="s">
        <v>51</v>
      </c>
      <c r="D2293">
        <v>2268</v>
      </c>
      <c r="E2293">
        <v>29863</v>
      </c>
      <c r="F2293" t="s">
        <v>10</v>
      </c>
    </row>
    <row r="2294" spans="1:6" x14ac:dyDescent="0.2">
      <c r="A2294">
        <v>2021</v>
      </c>
      <c r="B2294" t="s">
        <v>64</v>
      </c>
      <c r="C2294" t="s">
        <v>52</v>
      </c>
      <c r="D2294">
        <v>20743</v>
      </c>
      <c r="E2294">
        <v>27582</v>
      </c>
      <c r="F2294" t="s">
        <v>8</v>
      </c>
    </row>
    <row r="2295" spans="1:6" x14ac:dyDescent="0.2">
      <c r="A2295">
        <v>2021</v>
      </c>
      <c r="B2295" t="s">
        <v>64</v>
      </c>
      <c r="C2295" t="s">
        <v>53</v>
      </c>
      <c r="D2295">
        <v>20637</v>
      </c>
      <c r="E2295">
        <v>32566</v>
      </c>
      <c r="F2295" t="s">
        <v>8</v>
      </c>
    </row>
    <row r="2296" spans="1:6" x14ac:dyDescent="0.2">
      <c r="A2296">
        <v>2021</v>
      </c>
      <c r="B2296" t="s">
        <v>64</v>
      </c>
      <c r="C2296" t="s">
        <v>54</v>
      </c>
      <c r="D2296">
        <v>4658</v>
      </c>
      <c r="E2296">
        <v>24256</v>
      </c>
      <c r="F2296" t="s">
        <v>10</v>
      </c>
    </row>
    <row r="2297" spans="1:6" x14ac:dyDescent="0.2">
      <c r="A2297">
        <v>2021</v>
      </c>
      <c r="B2297" t="s">
        <v>64</v>
      </c>
      <c r="C2297" t="s">
        <v>55</v>
      </c>
      <c r="D2297">
        <v>17015</v>
      </c>
      <c r="E2297">
        <v>24758</v>
      </c>
      <c r="F2297" t="s">
        <v>10</v>
      </c>
    </row>
    <row r="2298" spans="1:6" x14ac:dyDescent="0.2">
      <c r="A2298">
        <v>2021</v>
      </c>
      <c r="B2298" t="s">
        <v>64</v>
      </c>
      <c r="C2298" t="s">
        <v>56</v>
      </c>
      <c r="D2298">
        <v>2398</v>
      </c>
      <c r="E2298">
        <v>27994</v>
      </c>
      <c r="F2298" t="s">
        <v>10</v>
      </c>
    </row>
    <row r="2299" spans="1:6" x14ac:dyDescent="0.2">
      <c r="A2299">
        <v>2021</v>
      </c>
      <c r="B2299" t="s">
        <v>65</v>
      </c>
      <c r="C2299" t="s">
        <v>7</v>
      </c>
      <c r="D2299">
        <v>10189</v>
      </c>
      <c r="E2299">
        <v>44607</v>
      </c>
      <c r="F2299" t="s">
        <v>10</v>
      </c>
    </row>
    <row r="2300" spans="1:6" x14ac:dyDescent="0.2">
      <c r="A2300">
        <v>2021</v>
      </c>
      <c r="B2300" t="s">
        <v>65</v>
      </c>
      <c r="C2300" t="s">
        <v>9</v>
      </c>
      <c r="D2300">
        <v>10674</v>
      </c>
      <c r="E2300">
        <v>45965</v>
      </c>
      <c r="F2300" t="s">
        <v>10</v>
      </c>
    </row>
    <row r="2301" spans="1:6" x14ac:dyDescent="0.2">
      <c r="A2301">
        <v>2021</v>
      </c>
      <c r="B2301" t="s">
        <v>65</v>
      </c>
      <c r="C2301" t="s">
        <v>11</v>
      </c>
      <c r="D2301">
        <v>5359</v>
      </c>
      <c r="E2301">
        <v>42115</v>
      </c>
      <c r="F2301" t="s">
        <v>8</v>
      </c>
    </row>
    <row r="2302" spans="1:6" x14ac:dyDescent="0.2">
      <c r="A2302">
        <v>2021</v>
      </c>
      <c r="B2302" t="s">
        <v>65</v>
      </c>
      <c r="C2302" t="s">
        <v>12</v>
      </c>
      <c r="D2302">
        <v>97442</v>
      </c>
      <c r="E2302">
        <v>48293</v>
      </c>
      <c r="F2302" t="s">
        <v>8</v>
      </c>
    </row>
    <row r="2303" spans="1:6" x14ac:dyDescent="0.2">
      <c r="A2303">
        <v>2021</v>
      </c>
      <c r="B2303" t="s">
        <v>65</v>
      </c>
      <c r="C2303" t="s">
        <v>13</v>
      </c>
      <c r="D2303">
        <v>17008</v>
      </c>
      <c r="E2303">
        <v>48381</v>
      </c>
      <c r="F2303" t="s">
        <v>10</v>
      </c>
    </row>
    <row r="2304" spans="1:6" x14ac:dyDescent="0.2">
      <c r="A2304">
        <v>2021</v>
      </c>
      <c r="B2304" t="s">
        <v>65</v>
      </c>
      <c r="C2304" t="s">
        <v>14</v>
      </c>
      <c r="D2304">
        <v>18146</v>
      </c>
      <c r="E2304">
        <v>40861</v>
      </c>
      <c r="F2304" t="s">
        <v>8</v>
      </c>
    </row>
    <row r="2305" spans="1:6" x14ac:dyDescent="0.2">
      <c r="A2305">
        <v>2021</v>
      </c>
      <c r="B2305" t="s">
        <v>65</v>
      </c>
      <c r="C2305" t="s">
        <v>15</v>
      </c>
      <c r="D2305">
        <v>2052</v>
      </c>
      <c r="E2305">
        <v>41636</v>
      </c>
      <c r="F2305" t="s">
        <v>8</v>
      </c>
    </row>
    <row r="2306" spans="1:6" x14ac:dyDescent="0.2">
      <c r="A2306">
        <v>2021</v>
      </c>
      <c r="B2306" t="s">
        <v>65</v>
      </c>
      <c r="C2306" t="s">
        <v>16</v>
      </c>
      <c r="D2306">
        <v>56765</v>
      </c>
      <c r="E2306">
        <v>43969</v>
      </c>
      <c r="F2306" t="s">
        <v>10</v>
      </c>
    </row>
    <row r="2307" spans="1:6" x14ac:dyDescent="0.2">
      <c r="A2307">
        <v>2021</v>
      </c>
      <c r="B2307" t="s">
        <v>65</v>
      </c>
      <c r="C2307" t="s">
        <v>17</v>
      </c>
      <c r="D2307">
        <v>18227</v>
      </c>
      <c r="E2307">
        <v>43971</v>
      </c>
      <c r="F2307" t="s">
        <v>10</v>
      </c>
    </row>
    <row r="2308" spans="1:6" x14ac:dyDescent="0.2">
      <c r="A2308">
        <v>2021</v>
      </c>
      <c r="B2308" t="s">
        <v>65</v>
      </c>
      <c r="C2308" t="s">
        <v>18</v>
      </c>
      <c r="D2308">
        <v>3845</v>
      </c>
      <c r="E2308">
        <v>38615</v>
      </c>
      <c r="F2308" t="s">
        <v>8</v>
      </c>
    </row>
    <row r="2309" spans="1:6" x14ac:dyDescent="0.2">
      <c r="A2309">
        <v>2021</v>
      </c>
      <c r="B2309" t="s">
        <v>65</v>
      </c>
      <c r="C2309" t="s">
        <v>19</v>
      </c>
      <c r="D2309">
        <v>39884</v>
      </c>
      <c r="E2309">
        <v>49714</v>
      </c>
      <c r="F2309" t="s">
        <v>8</v>
      </c>
    </row>
    <row r="2310" spans="1:6" x14ac:dyDescent="0.2">
      <c r="A2310">
        <v>2021</v>
      </c>
      <c r="B2310" t="s">
        <v>65</v>
      </c>
      <c r="C2310" t="s">
        <v>20</v>
      </c>
      <c r="D2310">
        <v>12916</v>
      </c>
      <c r="E2310">
        <v>39759</v>
      </c>
      <c r="F2310" t="s">
        <v>10</v>
      </c>
    </row>
    <row r="2311" spans="1:6" x14ac:dyDescent="0.2">
      <c r="A2311">
        <v>2021</v>
      </c>
      <c r="B2311" t="s">
        <v>65</v>
      </c>
      <c r="C2311" t="s">
        <v>21</v>
      </c>
      <c r="D2311">
        <v>8547</v>
      </c>
      <c r="E2311">
        <v>42534</v>
      </c>
      <c r="F2311" t="s">
        <v>8</v>
      </c>
    </row>
    <row r="2312" spans="1:6" x14ac:dyDescent="0.2">
      <c r="A2312">
        <v>2021</v>
      </c>
      <c r="B2312" t="s">
        <v>65</v>
      </c>
      <c r="C2312" t="s">
        <v>22</v>
      </c>
      <c r="D2312">
        <v>5938</v>
      </c>
      <c r="E2312">
        <v>41624</v>
      </c>
      <c r="F2312" t="s">
        <v>10</v>
      </c>
    </row>
    <row r="2313" spans="1:6" x14ac:dyDescent="0.2">
      <c r="A2313">
        <v>2021</v>
      </c>
      <c r="B2313" t="s">
        <v>65</v>
      </c>
      <c r="C2313" t="s">
        <v>23</v>
      </c>
      <c r="D2313">
        <v>10404</v>
      </c>
      <c r="E2313">
        <v>40846</v>
      </c>
      <c r="F2313" t="s">
        <v>8</v>
      </c>
    </row>
    <row r="2314" spans="1:6" x14ac:dyDescent="0.2">
      <c r="A2314">
        <v>2021</v>
      </c>
      <c r="B2314" t="s">
        <v>65</v>
      </c>
      <c r="C2314" t="s">
        <v>24</v>
      </c>
      <c r="D2314">
        <v>9280</v>
      </c>
      <c r="E2314">
        <v>44963</v>
      </c>
      <c r="F2314" t="s">
        <v>8</v>
      </c>
    </row>
    <row r="2315" spans="1:6" x14ac:dyDescent="0.2">
      <c r="A2315">
        <v>2021</v>
      </c>
      <c r="B2315" t="s">
        <v>65</v>
      </c>
      <c r="C2315" t="s">
        <v>25</v>
      </c>
      <c r="D2315">
        <v>3777</v>
      </c>
      <c r="E2315">
        <v>41322</v>
      </c>
      <c r="F2315" t="s">
        <v>10</v>
      </c>
    </row>
    <row r="2316" spans="1:6" x14ac:dyDescent="0.2">
      <c r="A2316">
        <v>2021</v>
      </c>
      <c r="B2316" t="s">
        <v>65</v>
      </c>
      <c r="C2316" t="s">
        <v>26</v>
      </c>
      <c r="D2316">
        <v>19358</v>
      </c>
      <c r="E2316">
        <v>50150</v>
      </c>
      <c r="F2316" t="s">
        <v>10</v>
      </c>
    </row>
    <row r="2317" spans="1:6" x14ac:dyDescent="0.2">
      <c r="A2317">
        <v>2021</v>
      </c>
      <c r="B2317" t="s">
        <v>65</v>
      </c>
      <c r="C2317" t="s">
        <v>27</v>
      </c>
      <c r="D2317">
        <v>22046</v>
      </c>
      <c r="E2317">
        <v>46421</v>
      </c>
      <c r="F2317" t="s">
        <v>8</v>
      </c>
    </row>
    <row r="2318" spans="1:6" x14ac:dyDescent="0.2">
      <c r="A2318">
        <v>2021</v>
      </c>
      <c r="B2318" t="s">
        <v>65</v>
      </c>
      <c r="C2318" t="s">
        <v>28</v>
      </c>
      <c r="D2318">
        <v>32480</v>
      </c>
      <c r="E2318">
        <v>40330</v>
      </c>
      <c r="F2318" t="s">
        <v>8</v>
      </c>
    </row>
    <row r="2319" spans="1:6" x14ac:dyDescent="0.2">
      <c r="A2319">
        <v>2021</v>
      </c>
      <c r="B2319" t="s">
        <v>65</v>
      </c>
      <c r="C2319" t="s">
        <v>29</v>
      </c>
      <c r="D2319">
        <v>17266</v>
      </c>
      <c r="E2319">
        <v>41478</v>
      </c>
      <c r="F2319" t="s">
        <v>10</v>
      </c>
    </row>
    <row r="2320" spans="1:6" x14ac:dyDescent="0.2">
      <c r="A2320">
        <v>2021</v>
      </c>
      <c r="B2320" t="s">
        <v>65</v>
      </c>
      <c r="C2320" t="s">
        <v>30</v>
      </c>
      <c r="D2320">
        <v>4589</v>
      </c>
      <c r="E2320">
        <v>42243</v>
      </c>
      <c r="F2320" t="s">
        <v>10</v>
      </c>
    </row>
    <row r="2321" spans="1:6" x14ac:dyDescent="0.2">
      <c r="A2321">
        <v>2021</v>
      </c>
      <c r="B2321" t="s">
        <v>65</v>
      </c>
      <c r="C2321" t="s">
        <v>31</v>
      </c>
      <c r="D2321">
        <v>13240</v>
      </c>
      <c r="E2321">
        <v>41224</v>
      </c>
      <c r="F2321" t="s">
        <v>10</v>
      </c>
    </row>
    <row r="2322" spans="1:6" x14ac:dyDescent="0.2">
      <c r="A2322">
        <v>2021</v>
      </c>
      <c r="B2322" t="s">
        <v>65</v>
      </c>
      <c r="C2322" t="s">
        <v>32</v>
      </c>
      <c r="D2322">
        <v>4153</v>
      </c>
      <c r="E2322">
        <v>37791</v>
      </c>
      <c r="F2322" t="s">
        <v>10</v>
      </c>
    </row>
    <row r="2323" spans="1:6" x14ac:dyDescent="0.2">
      <c r="A2323">
        <v>2021</v>
      </c>
      <c r="B2323" t="s">
        <v>65</v>
      </c>
      <c r="C2323" t="s">
        <v>33</v>
      </c>
      <c r="D2323">
        <v>4572</v>
      </c>
      <c r="E2323">
        <v>39587</v>
      </c>
      <c r="F2323" t="s">
        <v>10</v>
      </c>
    </row>
    <row r="2324" spans="1:6" x14ac:dyDescent="0.2">
      <c r="A2324">
        <v>2021</v>
      </c>
      <c r="B2324" t="s">
        <v>65</v>
      </c>
      <c r="C2324" t="s">
        <v>34</v>
      </c>
      <c r="D2324">
        <v>5140</v>
      </c>
      <c r="E2324">
        <v>44479</v>
      </c>
      <c r="F2324" t="s">
        <v>8</v>
      </c>
    </row>
    <row r="2325" spans="1:6" x14ac:dyDescent="0.2">
      <c r="A2325">
        <v>2021</v>
      </c>
      <c r="B2325" t="s">
        <v>65</v>
      </c>
      <c r="C2325" t="s">
        <v>35</v>
      </c>
      <c r="D2325">
        <v>4011</v>
      </c>
      <c r="E2325">
        <v>45236</v>
      </c>
      <c r="F2325" t="s">
        <v>8</v>
      </c>
    </row>
    <row r="2326" spans="1:6" x14ac:dyDescent="0.2">
      <c r="A2326">
        <v>2021</v>
      </c>
      <c r="B2326" t="s">
        <v>65</v>
      </c>
      <c r="C2326" t="s">
        <v>36</v>
      </c>
      <c r="D2326">
        <v>24469</v>
      </c>
      <c r="E2326">
        <v>43373</v>
      </c>
      <c r="F2326" t="s">
        <v>10</v>
      </c>
    </row>
    <row r="2327" spans="1:6" x14ac:dyDescent="0.2">
      <c r="A2327">
        <v>2021</v>
      </c>
      <c r="B2327" t="s">
        <v>65</v>
      </c>
      <c r="C2327" t="s">
        <v>37</v>
      </c>
      <c r="D2327">
        <v>4216</v>
      </c>
      <c r="E2327">
        <v>41417</v>
      </c>
      <c r="F2327" t="s">
        <v>8</v>
      </c>
    </row>
    <row r="2328" spans="1:6" x14ac:dyDescent="0.2">
      <c r="A2328">
        <v>2021</v>
      </c>
      <c r="B2328" t="s">
        <v>65</v>
      </c>
      <c r="C2328" t="s">
        <v>38</v>
      </c>
      <c r="D2328">
        <v>72430</v>
      </c>
      <c r="E2328">
        <v>49410</v>
      </c>
      <c r="F2328" t="s">
        <v>8</v>
      </c>
    </row>
    <row r="2329" spans="1:6" x14ac:dyDescent="0.2">
      <c r="A2329">
        <v>2021</v>
      </c>
      <c r="B2329" t="s">
        <v>65</v>
      </c>
      <c r="C2329" t="s">
        <v>39</v>
      </c>
      <c r="D2329">
        <v>24457</v>
      </c>
      <c r="E2329">
        <v>42624</v>
      </c>
      <c r="F2329" t="s">
        <v>10</v>
      </c>
    </row>
    <row r="2330" spans="1:6" x14ac:dyDescent="0.2">
      <c r="A2330">
        <v>2021</v>
      </c>
      <c r="B2330" t="s">
        <v>65</v>
      </c>
      <c r="C2330" t="s">
        <v>40</v>
      </c>
      <c r="D2330">
        <v>2047</v>
      </c>
      <c r="E2330">
        <v>44696</v>
      </c>
      <c r="F2330" t="s">
        <v>10</v>
      </c>
    </row>
    <row r="2331" spans="1:6" x14ac:dyDescent="0.2">
      <c r="A2331">
        <v>2021</v>
      </c>
      <c r="B2331" t="s">
        <v>65</v>
      </c>
      <c r="C2331" t="s">
        <v>41</v>
      </c>
      <c r="D2331">
        <v>23639</v>
      </c>
      <c r="E2331">
        <v>41006</v>
      </c>
      <c r="F2331" t="s">
        <v>8</v>
      </c>
    </row>
    <row r="2332" spans="1:6" x14ac:dyDescent="0.2">
      <c r="A2332">
        <v>2021</v>
      </c>
      <c r="B2332" t="s">
        <v>65</v>
      </c>
      <c r="C2332" t="s">
        <v>42</v>
      </c>
      <c r="D2332">
        <v>6589</v>
      </c>
      <c r="E2332">
        <v>42151</v>
      </c>
      <c r="F2332" t="s">
        <v>8</v>
      </c>
    </row>
    <row r="2333" spans="1:6" x14ac:dyDescent="0.2">
      <c r="A2333">
        <v>2021</v>
      </c>
      <c r="B2333" t="s">
        <v>65</v>
      </c>
      <c r="C2333" t="s">
        <v>43</v>
      </c>
      <c r="D2333">
        <v>25468</v>
      </c>
      <c r="E2333">
        <v>41467</v>
      </c>
      <c r="F2333" t="s">
        <v>10</v>
      </c>
    </row>
    <row r="2334" spans="1:6" x14ac:dyDescent="0.2">
      <c r="A2334">
        <v>2021</v>
      </c>
      <c r="B2334" t="s">
        <v>65</v>
      </c>
      <c r="C2334" t="s">
        <v>44</v>
      </c>
      <c r="D2334">
        <v>33082</v>
      </c>
      <c r="E2334">
        <v>41131</v>
      </c>
      <c r="F2334" t="s">
        <v>8</v>
      </c>
    </row>
    <row r="2335" spans="1:6" x14ac:dyDescent="0.2">
      <c r="A2335">
        <v>2021</v>
      </c>
      <c r="B2335" t="s">
        <v>65</v>
      </c>
      <c r="C2335" t="s">
        <v>45</v>
      </c>
      <c r="D2335">
        <v>3537</v>
      </c>
      <c r="E2335">
        <v>40466</v>
      </c>
      <c r="F2335" t="s">
        <v>10</v>
      </c>
    </row>
    <row r="2336" spans="1:6" x14ac:dyDescent="0.2">
      <c r="A2336">
        <v>2021</v>
      </c>
      <c r="B2336" t="s">
        <v>65</v>
      </c>
      <c r="C2336" t="s">
        <v>46</v>
      </c>
      <c r="D2336">
        <v>12142</v>
      </c>
      <c r="E2336">
        <v>40386</v>
      </c>
      <c r="F2336" t="s">
        <v>8</v>
      </c>
    </row>
    <row r="2337" spans="1:6" x14ac:dyDescent="0.2">
      <c r="A2337">
        <v>2021</v>
      </c>
      <c r="B2337" t="s">
        <v>65</v>
      </c>
      <c r="C2337" t="s">
        <v>47</v>
      </c>
      <c r="D2337">
        <v>2223</v>
      </c>
      <c r="E2337">
        <v>40233</v>
      </c>
      <c r="F2337" t="s">
        <v>8</v>
      </c>
    </row>
    <row r="2338" spans="1:6" x14ac:dyDescent="0.2">
      <c r="A2338">
        <v>2021</v>
      </c>
      <c r="B2338" t="s">
        <v>65</v>
      </c>
      <c r="C2338" t="s">
        <v>48</v>
      </c>
      <c r="D2338">
        <v>15931</v>
      </c>
      <c r="E2338">
        <v>42227</v>
      </c>
      <c r="F2338" t="s">
        <v>10</v>
      </c>
    </row>
    <row r="2339" spans="1:6" x14ac:dyDescent="0.2">
      <c r="A2339">
        <v>2021</v>
      </c>
      <c r="B2339" t="s">
        <v>65</v>
      </c>
      <c r="C2339" t="s">
        <v>49</v>
      </c>
      <c r="D2339">
        <v>57504</v>
      </c>
      <c r="E2339">
        <v>47110</v>
      </c>
      <c r="F2339" t="s">
        <v>10</v>
      </c>
    </row>
    <row r="2340" spans="1:6" x14ac:dyDescent="0.2">
      <c r="A2340">
        <v>2021</v>
      </c>
      <c r="B2340" t="s">
        <v>65</v>
      </c>
      <c r="C2340" t="s">
        <v>50</v>
      </c>
      <c r="D2340">
        <v>6492</v>
      </c>
      <c r="E2340">
        <v>43389</v>
      </c>
      <c r="F2340" t="s">
        <v>8</v>
      </c>
    </row>
    <row r="2341" spans="1:6" x14ac:dyDescent="0.2">
      <c r="A2341">
        <v>2021</v>
      </c>
      <c r="B2341" t="s">
        <v>65</v>
      </c>
      <c r="C2341" t="s">
        <v>51</v>
      </c>
      <c r="D2341">
        <v>1990</v>
      </c>
      <c r="E2341">
        <v>43394</v>
      </c>
      <c r="F2341" t="s">
        <v>8</v>
      </c>
    </row>
    <row r="2342" spans="1:6" x14ac:dyDescent="0.2">
      <c r="A2342">
        <v>2021</v>
      </c>
      <c r="B2342" t="s">
        <v>65</v>
      </c>
      <c r="C2342" t="s">
        <v>52</v>
      </c>
      <c r="D2342">
        <v>29777</v>
      </c>
      <c r="E2342">
        <v>51136</v>
      </c>
      <c r="F2342" t="s">
        <v>10</v>
      </c>
    </row>
    <row r="2343" spans="1:6" x14ac:dyDescent="0.2">
      <c r="A2343">
        <v>2021</v>
      </c>
      <c r="B2343" t="s">
        <v>65</v>
      </c>
      <c r="C2343" t="s">
        <v>53</v>
      </c>
      <c r="D2343">
        <v>19915</v>
      </c>
      <c r="E2343">
        <v>48585</v>
      </c>
      <c r="F2343" t="s">
        <v>10</v>
      </c>
    </row>
    <row r="2344" spans="1:6" x14ac:dyDescent="0.2">
      <c r="A2344">
        <v>2021</v>
      </c>
      <c r="B2344" t="s">
        <v>65</v>
      </c>
      <c r="C2344" t="s">
        <v>54</v>
      </c>
      <c r="D2344">
        <v>5797</v>
      </c>
      <c r="E2344">
        <v>38080</v>
      </c>
      <c r="F2344" t="s">
        <v>10</v>
      </c>
    </row>
    <row r="2345" spans="1:6" x14ac:dyDescent="0.2">
      <c r="A2345">
        <v>2021</v>
      </c>
      <c r="B2345" t="s">
        <v>65</v>
      </c>
      <c r="C2345" t="s">
        <v>55</v>
      </c>
      <c r="D2345">
        <v>13757</v>
      </c>
      <c r="E2345">
        <v>37908</v>
      </c>
      <c r="F2345" t="s">
        <v>10</v>
      </c>
    </row>
    <row r="2346" spans="1:6" x14ac:dyDescent="0.2">
      <c r="A2346">
        <v>2021</v>
      </c>
      <c r="B2346" t="s">
        <v>65</v>
      </c>
      <c r="C2346" t="s">
        <v>56</v>
      </c>
      <c r="D2346">
        <v>1655</v>
      </c>
      <c r="E2346">
        <v>45255</v>
      </c>
      <c r="F2346" t="s">
        <v>10</v>
      </c>
    </row>
    <row r="2347" spans="1:6" x14ac:dyDescent="0.2">
      <c r="A2347">
        <v>2020</v>
      </c>
      <c r="B2347" t="s">
        <v>6</v>
      </c>
      <c r="C2347" t="s">
        <v>7</v>
      </c>
      <c r="D2347">
        <v>1843</v>
      </c>
      <c r="E2347">
        <v>62388</v>
      </c>
      <c r="F2347" t="s">
        <v>8</v>
      </c>
    </row>
    <row r="2348" spans="1:6" x14ac:dyDescent="0.2">
      <c r="A2348">
        <v>2020</v>
      </c>
      <c r="B2348" t="s">
        <v>6</v>
      </c>
      <c r="C2348" t="s">
        <v>9</v>
      </c>
      <c r="D2348">
        <v>1328</v>
      </c>
      <c r="E2348">
        <v>56854</v>
      </c>
      <c r="F2348" t="s">
        <v>8</v>
      </c>
    </row>
    <row r="2349" spans="1:6" x14ac:dyDescent="0.2">
      <c r="A2349">
        <v>2020</v>
      </c>
      <c r="B2349" t="s">
        <v>6</v>
      </c>
      <c r="C2349" t="s">
        <v>11</v>
      </c>
      <c r="D2349">
        <v>2525</v>
      </c>
      <c r="E2349">
        <v>53616</v>
      </c>
      <c r="F2349" t="s">
        <v>10</v>
      </c>
    </row>
    <row r="2350" spans="1:6" x14ac:dyDescent="0.2">
      <c r="A2350">
        <v>2020</v>
      </c>
      <c r="B2350" t="s">
        <v>6</v>
      </c>
      <c r="C2350" t="s">
        <v>12</v>
      </c>
      <c r="D2350">
        <v>17605</v>
      </c>
      <c r="E2350">
        <v>44595</v>
      </c>
      <c r="F2350" t="s">
        <v>8</v>
      </c>
    </row>
    <row r="2351" spans="1:6" x14ac:dyDescent="0.2">
      <c r="A2351">
        <v>2020</v>
      </c>
      <c r="B2351" t="s">
        <v>6</v>
      </c>
      <c r="C2351" t="s">
        <v>13</v>
      </c>
      <c r="D2351">
        <v>3256</v>
      </c>
      <c r="E2351">
        <v>94489</v>
      </c>
      <c r="F2351" t="s">
        <v>8</v>
      </c>
    </row>
    <row r="2352" spans="1:6" x14ac:dyDescent="0.2">
      <c r="A2352">
        <v>2020</v>
      </c>
      <c r="B2352" t="s">
        <v>6</v>
      </c>
      <c r="C2352" t="s">
        <v>14</v>
      </c>
      <c r="D2352">
        <v>441</v>
      </c>
      <c r="E2352">
        <v>46054</v>
      </c>
      <c r="F2352" t="s">
        <v>10</v>
      </c>
    </row>
    <row r="2353" spans="1:6" x14ac:dyDescent="0.2">
      <c r="A2353">
        <v>2020</v>
      </c>
      <c r="B2353" t="s">
        <v>6</v>
      </c>
      <c r="C2353" t="s">
        <v>15</v>
      </c>
      <c r="D2353">
        <v>177</v>
      </c>
      <c r="E2353">
        <v>45987</v>
      </c>
      <c r="F2353" t="s">
        <v>10</v>
      </c>
    </row>
    <row r="2354" spans="1:6" x14ac:dyDescent="0.2">
      <c r="A2354">
        <v>2020</v>
      </c>
      <c r="B2354" t="s">
        <v>6</v>
      </c>
      <c r="C2354" t="s">
        <v>16</v>
      </c>
      <c r="D2354">
        <v>5289</v>
      </c>
      <c r="E2354">
        <v>40681</v>
      </c>
      <c r="F2354" t="s">
        <v>8</v>
      </c>
    </row>
    <row r="2355" spans="1:6" x14ac:dyDescent="0.2">
      <c r="A2355">
        <v>2020</v>
      </c>
      <c r="B2355" t="s">
        <v>6</v>
      </c>
      <c r="C2355" t="s">
        <v>17</v>
      </c>
      <c r="D2355">
        <v>2630</v>
      </c>
      <c r="E2355">
        <v>48010</v>
      </c>
      <c r="F2355" t="s">
        <v>8</v>
      </c>
    </row>
    <row r="2356" spans="1:6" x14ac:dyDescent="0.2">
      <c r="A2356">
        <v>2020</v>
      </c>
      <c r="B2356" t="s">
        <v>6</v>
      </c>
      <c r="C2356" t="s">
        <v>18</v>
      </c>
      <c r="D2356">
        <v>2500</v>
      </c>
      <c r="E2356">
        <v>45998</v>
      </c>
      <c r="F2356" t="s">
        <v>10</v>
      </c>
    </row>
    <row r="2357" spans="1:6" x14ac:dyDescent="0.2">
      <c r="A2357">
        <v>2020</v>
      </c>
      <c r="B2357" t="s">
        <v>6</v>
      </c>
      <c r="C2357" t="s">
        <v>19</v>
      </c>
      <c r="D2357">
        <v>2785</v>
      </c>
      <c r="E2357">
        <v>56101</v>
      </c>
      <c r="F2357" t="s">
        <v>8</v>
      </c>
    </row>
    <row r="2358" spans="1:6" x14ac:dyDescent="0.2">
      <c r="A2358">
        <v>2020</v>
      </c>
      <c r="B2358" t="s">
        <v>6</v>
      </c>
      <c r="C2358" t="s">
        <v>20</v>
      </c>
      <c r="D2358">
        <v>2217</v>
      </c>
      <c r="E2358">
        <v>54605</v>
      </c>
      <c r="F2358" t="s">
        <v>10</v>
      </c>
    </row>
    <row r="2359" spans="1:6" x14ac:dyDescent="0.2">
      <c r="A2359">
        <v>2020</v>
      </c>
      <c r="B2359" t="s">
        <v>6</v>
      </c>
      <c r="C2359" t="s">
        <v>21</v>
      </c>
      <c r="D2359">
        <v>2830</v>
      </c>
      <c r="E2359">
        <v>48989</v>
      </c>
      <c r="F2359" t="s">
        <v>8</v>
      </c>
    </row>
    <row r="2360" spans="1:6" x14ac:dyDescent="0.2">
      <c r="A2360">
        <v>2020</v>
      </c>
      <c r="B2360" t="s">
        <v>6</v>
      </c>
      <c r="C2360" t="s">
        <v>22</v>
      </c>
      <c r="D2360">
        <v>2658</v>
      </c>
      <c r="E2360">
        <v>53004</v>
      </c>
      <c r="F2360" t="s">
        <v>8</v>
      </c>
    </row>
    <row r="2361" spans="1:6" x14ac:dyDescent="0.2">
      <c r="A2361">
        <v>2020</v>
      </c>
      <c r="B2361" t="s">
        <v>6</v>
      </c>
      <c r="C2361" t="s">
        <v>23</v>
      </c>
      <c r="D2361">
        <v>1559</v>
      </c>
      <c r="E2361">
        <v>62223</v>
      </c>
      <c r="F2361" t="s">
        <v>10</v>
      </c>
    </row>
    <row r="2362" spans="1:6" x14ac:dyDescent="0.2">
      <c r="A2362">
        <v>2020</v>
      </c>
      <c r="B2362" t="s">
        <v>6</v>
      </c>
      <c r="C2362" t="s">
        <v>24</v>
      </c>
      <c r="D2362">
        <v>3089</v>
      </c>
      <c r="E2362">
        <v>90277</v>
      </c>
      <c r="F2362" t="s">
        <v>10</v>
      </c>
    </row>
    <row r="2363" spans="1:6" x14ac:dyDescent="0.2">
      <c r="A2363">
        <v>2020</v>
      </c>
      <c r="B2363" t="s">
        <v>6</v>
      </c>
      <c r="C2363" t="s">
        <v>25</v>
      </c>
      <c r="D2363">
        <v>1372</v>
      </c>
      <c r="E2363">
        <v>47187</v>
      </c>
      <c r="F2363" t="s">
        <v>8</v>
      </c>
    </row>
    <row r="2364" spans="1:6" x14ac:dyDescent="0.2">
      <c r="A2364">
        <v>2020</v>
      </c>
      <c r="B2364" t="s">
        <v>6</v>
      </c>
      <c r="C2364" t="s">
        <v>26</v>
      </c>
      <c r="D2364">
        <v>723</v>
      </c>
      <c r="E2364">
        <v>49100</v>
      </c>
      <c r="F2364" t="s">
        <v>8</v>
      </c>
    </row>
    <row r="2365" spans="1:6" x14ac:dyDescent="0.2">
      <c r="A2365">
        <v>2020</v>
      </c>
      <c r="B2365" t="s">
        <v>6</v>
      </c>
      <c r="C2365" t="s">
        <v>27</v>
      </c>
      <c r="D2365">
        <v>985</v>
      </c>
      <c r="E2365">
        <v>67244</v>
      </c>
      <c r="F2365" t="s">
        <v>10</v>
      </c>
    </row>
    <row r="2366" spans="1:6" x14ac:dyDescent="0.2">
      <c r="A2366">
        <v>2020</v>
      </c>
      <c r="B2366" t="s">
        <v>6</v>
      </c>
      <c r="C2366" t="s">
        <v>28</v>
      </c>
      <c r="D2366">
        <v>3282</v>
      </c>
      <c r="E2366">
        <v>46516</v>
      </c>
      <c r="F2366" t="s">
        <v>10</v>
      </c>
    </row>
    <row r="2367" spans="1:6" x14ac:dyDescent="0.2">
      <c r="A2367">
        <v>2020</v>
      </c>
      <c r="B2367" t="s">
        <v>6</v>
      </c>
      <c r="C2367" t="s">
        <v>29</v>
      </c>
      <c r="D2367">
        <v>3071</v>
      </c>
      <c r="E2367">
        <v>56521</v>
      </c>
      <c r="F2367" t="s">
        <v>10</v>
      </c>
    </row>
    <row r="2368" spans="1:6" x14ac:dyDescent="0.2">
      <c r="A2368">
        <v>2020</v>
      </c>
      <c r="B2368" t="s">
        <v>6</v>
      </c>
      <c r="C2368" t="s">
        <v>30</v>
      </c>
      <c r="D2368">
        <v>2153</v>
      </c>
      <c r="E2368">
        <v>53028</v>
      </c>
      <c r="F2368" t="s">
        <v>10</v>
      </c>
    </row>
    <row r="2369" spans="1:6" x14ac:dyDescent="0.2">
      <c r="A2369">
        <v>2020</v>
      </c>
      <c r="B2369" t="s">
        <v>6</v>
      </c>
      <c r="C2369" t="s">
        <v>31</v>
      </c>
      <c r="D2369">
        <v>1935</v>
      </c>
      <c r="E2369">
        <v>49331</v>
      </c>
      <c r="F2369" t="s">
        <v>10</v>
      </c>
    </row>
    <row r="2370" spans="1:6" x14ac:dyDescent="0.2">
      <c r="A2370">
        <v>2020</v>
      </c>
      <c r="B2370" t="s">
        <v>6</v>
      </c>
      <c r="C2370" t="s">
        <v>32</v>
      </c>
      <c r="D2370">
        <v>1771</v>
      </c>
      <c r="E2370">
        <v>73090</v>
      </c>
      <c r="F2370" t="s">
        <v>8</v>
      </c>
    </row>
    <row r="2371" spans="1:6" x14ac:dyDescent="0.2">
      <c r="A2371">
        <v>2020</v>
      </c>
      <c r="B2371" t="s">
        <v>6</v>
      </c>
      <c r="C2371" t="s">
        <v>33</v>
      </c>
      <c r="D2371">
        <v>2378</v>
      </c>
      <c r="E2371">
        <v>47084</v>
      </c>
      <c r="F2371" t="s">
        <v>8</v>
      </c>
    </row>
    <row r="2372" spans="1:6" x14ac:dyDescent="0.2">
      <c r="A2372">
        <v>2020</v>
      </c>
      <c r="B2372" t="s">
        <v>6</v>
      </c>
      <c r="C2372" t="s">
        <v>34</v>
      </c>
      <c r="D2372">
        <v>641</v>
      </c>
      <c r="E2372">
        <v>88872</v>
      </c>
      <c r="F2372" t="s">
        <v>10</v>
      </c>
    </row>
    <row r="2373" spans="1:6" x14ac:dyDescent="0.2">
      <c r="A2373">
        <v>2020</v>
      </c>
      <c r="B2373" t="s">
        <v>6</v>
      </c>
      <c r="C2373" t="s">
        <v>35</v>
      </c>
      <c r="D2373">
        <v>344</v>
      </c>
      <c r="E2373">
        <v>48081</v>
      </c>
      <c r="F2373" t="s">
        <v>8</v>
      </c>
    </row>
    <row r="2374" spans="1:6" x14ac:dyDescent="0.2">
      <c r="A2374">
        <v>2020</v>
      </c>
      <c r="B2374" t="s">
        <v>6</v>
      </c>
      <c r="C2374" t="s">
        <v>36</v>
      </c>
      <c r="D2374">
        <v>1003</v>
      </c>
      <c r="E2374">
        <v>45981</v>
      </c>
      <c r="F2374" t="s">
        <v>8</v>
      </c>
    </row>
    <row r="2375" spans="1:6" x14ac:dyDescent="0.2">
      <c r="A2375">
        <v>2020</v>
      </c>
      <c r="B2375" t="s">
        <v>6</v>
      </c>
      <c r="C2375" t="s">
        <v>37</v>
      </c>
      <c r="D2375">
        <v>2007</v>
      </c>
      <c r="E2375">
        <v>70393</v>
      </c>
      <c r="F2375" t="s">
        <v>10</v>
      </c>
    </row>
    <row r="2376" spans="1:6" x14ac:dyDescent="0.2">
      <c r="A2376">
        <v>2020</v>
      </c>
      <c r="B2376" t="s">
        <v>6</v>
      </c>
      <c r="C2376" t="s">
        <v>38</v>
      </c>
      <c r="D2376">
        <v>3062</v>
      </c>
      <c r="E2376">
        <v>47230</v>
      </c>
      <c r="F2376" t="s">
        <v>10</v>
      </c>
    </row>
    <row r="2377" spans="1:6" x14ac:dyDescent="0.2">
      <c r="A2377">
        <v>2020</v>
      </c>
      <c r="B2377" t="s">
        <v>6</v>
      </c>
      <c r="C2377" t="s">
        <v>39</v>
      </c>
      <c r="D2377">
        <v>3330</v>
      </c>
      <c r="E2377">
        <v>45062</v>
      </c>
      <c r="F2377" t="s">
        <v>8</v>
      </c>
    </row>
    <row r="2378" spans="1:6" x14ac:dyDescent="0.2">
      <c r="A2378">
        <v>2020</v>
      </c>
      <c r="B2378" t="s">
        <v>6</v>
      </c>
      <c r="C2378" t="s">
        <v>40</v>
      </c>
      <c r="D2378">
        <v>1766</v>
      </c>
      <c r="E2378">
        <v>101073</v>
      </c>
      <c r="F2378" t="s">
        <v>8</v>
      </c>
    </row>
    <row r="2379" spans="1:6" x14ac:dyDescent="0.2">
      <c r="A2379">
        <v>2020</v>
      </c>
      <c r="B2379" t="s">
        <v>6</v>
      </c>
      <c r="C2379" t="s">
        <v>41</v>
      </c>
      <c r="D2379">
        <v>2470</v>
      </c>
      <c r="E2379">
        <v>57145</v>
      </c>
      <c r="F2379" t="s">
        <v>10</v>
      </c>
    </row>
    <row r="2380" spans="1:6" x14ac:dyDescent="0.2">
      <c r="A2380">
        <v>2020</v>
      </c>
      <c r="B2380" t="s">
        <v>6</v>
      </c>
      <c r="C2380" t="s">
        <v>42</v>
      </c>
      <c r="D2380">
        <v>4348</v>
      </c>
      <c r="E2380">
        <v>97135</v>
      </c>
      <c r="F2380" t="s">
        <v>8</v>
      </c>
    </row>
    <row r="2381" spans="1:6" x14ac:dyDescent="0.2">
      <c r="A2381">
        <v>2020</v>
      </c>
      <c r="B2381" t="s">
        <v>6</v>
      </c>
      <c r="C2381" t="s">
        <v>43</v>
      </c>
      <c r="D2381">
        <v>4560</v>
      </c>
      <c r="E2381">
        <v>43495</v>
      </c>
      <c r="F2381" t="s">
        <v>10</v>
      </c>
    </row>
    <row r="2382" spans="1:6" x14ac:dyDescent="0.2">
      <c r="A2382">
        <v>2020</v>
      </c>
      <c r="B2382" t="s">
        <v>6</v>
      </c>
      <c r="C2382" t="s">
        <v>44</v>
      </c>
      <c r="D2382">
        <v>3585</v>
      </c>
      <c r="E2382">
        <v>68951</v>
      </c>
      <c r="F2382" t="s">
        <v>8</v>
      </c>
    </row>
    <row r="2383" spans="1:6" x14ac:dyDescent="0.2">
      <c r="A2383">
        <v>2020</v>
      </c>
      <c r="B2383" t="s">
        <v>6</v>
      </c>
      <c r="C2383" t="s">
        <v>45</v>
      </c>
      <c r="D2383">
        <v>194</v>
      </c>
      <c r="E2383">
        <v>45071</v>
      </c>
      <c r="F2383" t="s">
        <v>8</v>
      </c>
    </row>
    <row r="2384" spans="1:6" x14ac:dyDescent="0.2">
      <c r="A2384">
        <v>2020</v>
      </c>
      <c r="B2384" t="s">
        <v>6</v>
      </c>
      <c r="C2384" t="s">
        <v>46</v>
      </c>
      <c r="D2384">
        <v>1286</v>
      </c>
      <c r="E2384">
        <v>46536</v>
      </c>
      <c r="F2384" t="s">
        <v>10</v>
      </c>
    </row>
    <row r="2385" spans="1:6" x14ac:dyDescent="0.2">
      <c r="A2385">
        <v>2020</v>
      </c>
      <c r="B2385" t="s">
        <v>6</v>
      </c>
      <c r="C2385" t="s">
        <v>47</v>
      </c>
      <c r="D2385">
        <v>1047</v>
      </c>
      <c r="E2385">
        <v>48904</v>
      </c>
      <c r="F2385" t="s">
        <v>10</v>
      </c>
    </row>
    <row r="2386" spans="1:6" x14ac:dyDescent="0.2">
      <c r="A2386">
        <v>2020</v>
      </c>
      <c r="B2386" t="s">
        <v>6</v>
      </c>
      <c r="C2386" t="s">
        <v>48</v>
      </c>
      <c r="D2386">
        <v>1099</v>
      </c>
      <c r="E2386">
        <v>52634</v>
      </c>
      <c r="F2386" t="s">
        <v>8</v>
      </c>
    </row>
    <row r="2387" spans="1:6" x14ac:dyDescent="0.2">
      <c r="A2387">
        <v>2020</v>
      </c>
      <c r="B2387" t="s">
        <v>6</v>
      </c>
      <c r="C2387" t="s">
        <v>49</v>
      </c>
      <c r="D2387">
        <v>19761</v>
      </c>
      <c r="E2387">
        <v>115449</v>
      </c>
      <c r="F2387" t="s">
        <v>8</v>
      </c>
    </row>
    <row r="2388" spans="1:6" x14ac:dyDescent="0.2">
      <c r="A2388">
        <v>2020</v>
      </c>
      <c r="B2388" t="s">
        <v>6</v>
      </c>
      <c r="C2388" t="s">
        <v>50</v>
      </c>
      <c r="D2388">
        <v>1002</v>
      </c>
      <c r="E2388">
        <v>67171</v>
      </c>
      <c r="F2388" t="s">
        <v>10</v>
      </c>
    </row>
    <row r="2389" spans="1:6" x14ac:dyDescent="0.2">
      <c r="A2389">
        <v>2020</v>
      </c>
      <c r="B2389" t="s">
        <v>6</v>
      </c>
      <c r="C2389" t="s">
        <v>51</v>
      </c>
      <c r="D2389">
        <v>548</v>
      </c>
      <c r="E2389">
        <v>44605</v>
      </c>
      <c r="F2389" t="s">
        <v>10</v>
      </c>
    </row>
    <row r="2390" spans="1:6" x14ac:dyDescent="0.2">
      <c r="A2390">
        <v>2020</v>
      </c>
      <c r="B2390" t="s">
        <v>6</v>
      </c>
      <c r="C2390" t="s">
        <v>52</v>
      </c>
      <c r="D2390">
        <v>2101</v>
      </c>
      <c r="E2390">
        <v>53043</v>
      </c>
      <c r="F2390" t="s">
        <v>10</v>
      </c>
    </row>
    <row r="2391" spans="1:6" x14ac:dyDescent="0.2">
      <c r="A2391">
        <v>2020</v>
      </c>
      <c r="B2391" t="s">
        <v>6</v>
      </c>
      <c r="C2391" t="s">
        <v>53</v>
      </c>
      <c r="D2391">
        <v>7317</v>
      </c>
      <c r="E2391">
        <v>39346</v>
      </c>
      <c r="F2391" t="s">
        <v>10</v>
      </c>
    </row>
    <row r="2392" spans="1:6" x14ac:dyDescent="0.2">
      <c r="A2392">
        <v>2020</v>
      </c>
      <c r="B2392" t="s">
        <v>6</v>
      </c>
      <c r="C2392" t="s">
        <v>54</v>
      </c>
      <c r="D2392">
        <v>1199</v>
      </c>
      <c r="E2392">
        <v>86012</v>
      </c>
      <c r="F2392" t="s">
        <v>10</v>
      </c>
    </row>
    <row r="2393" spans="1:6" x14ac:dyDescent="0.2">
      <c r="A2393">
        <v>2020</v>
      </c>
      <c r="B2393" t="s">
        <v>6</v>
      </c>
      <c r="C2393" t="s">
        <v>55</v>
      </c>
      <c r="D2393">
        <v>2926</v>
      </c>
      <c r="E2393">
        <v>45437</v>
      </c>
      <c r="F2393" t="s">
        <v>8</v>
      </c>
    </row>
    <row r="2394" spans="1:6" x14ac:dyDescent="0.2">
      <c r="A2394">
        <v>2020</v>
      </c>
      <c r="B2394" t="s">
        <v>6</v>
      </c>
      <c r="C2394" t="s">
        <v>56</v>
      </c>
      <c r="D2394">
        <v>1438</v>
      </c>
      <c r="E2394">
        <v>89751</v>
      </c>
      <c r="F2394" t="s">
        <v>8</v>
      </c>
    </row>
    <row r="2395" spans="1:6" x14ac:dyDescent="0.2">
      <c r="A2395">
        <v>2020</v>
      </c>
      <c r="B2395" t="s">
        <v>57</v>
      </c>
      <c r="C2395" t="s">
        <v>7</v>
      </c>
      <c r="D2395">
        <v>9897</v>
      </c>
      <c r="E2395">
        <v>59957</v>
      </c>
      <c r="F2395" t="s">
        <v>10</v>
      </c>
    </row>
    <row r="2396" spans="1:6" x14ac:dyDescent="0.2">
      <c r="A2396">
        <v>2020</v>
      </c>
      <c r="B2396" t="s">
        <v>57</v>
      </c>
      <c r="C2396" t="s">
        <v>9</v>
      </c>
      <c r="D2396">
        <v>12867</v>
      </c>
      <c r="E2396">
        <v>61989</v>
      </c>
      <c r="F2396" t="s">
        <v>8</v>
      </c>
    </row>
    <row r="2397" spans="1:6" x14ac:dyDescent="0.2">
      <c r="A2397">
        <v>2020</v>
      </c>
      <c r="B2397" t="s">
        <v>57</v>
      </c>
      <c r="C2397" t="s">
        <v>11</v>
      </c>
      <c r="D2397">
        <v>6945</v>
      </c>
      <c r="E2397">
        <v>53988</v>
      </c>
      <c r="F2397" t="s">
        <v>8</v>
      </c>
    </row>
    <row r="2398" spans="1:6" x14ac:dyDescent="0.2">
      <c r="A2398">
        <v>2020</v>
      </c>
      <c r="B2398" t="s">
        <v>57</v>
      </c>
      <c r="C2398" t="s">
        <v>12</v>
      </c>
      <c r="D2398">
        <v>80657</v>
      </c>
      <c r="E2398">
        <v>76084</v>
      </c>
      <c r="F2398" t="s">
        <v>10</v>
      </c>
    </row>
    <row r="2399" spans="1:6" x14ac:dyDescent="0.2">
      <c r="A2399">
        <v>2020</v>
      </c>
      <c r="B2399" t="s">
        <v>57</v>
      </c>
      <c r="C2399" t="s">
        <v>13</v>
      </c>
      <c r="D2399">
        <v>19884</v>
      </c>
      <c r="E2399">
        <v>68414</v>
      </c>
      <c r="F2399" t="s">
        <v>10</v>
      </c>
    </row>
    <row r="2400" spans="1:6" x14ac:dyDescent="0.2">
      <c r="A2400">
        <v>2020</v>
      </c>
      <c r="B2400" t="s">
        <v>57</v>
      </c>
      <c r="C2400" t="s">
        <v>14</v>
      </c>
      <c r="D2400">
        <v>9399</v>
      </c>
      <c r="E2400">
        <v>75727</v>
      </c>
      <c r="F2400" t="s">
        <v>8</v>
      </c>
    </row>
    <row r="2401" spans="1:6" x14ac:dyDescent="0.2">
      <c r="A2401">
        <v>2020</v>
      </c>
      <c r="B2401" t="s">
        <v>57</v>
      </c>
      <c r="C2401" t="s">
        <v>15</v>
      </c>
      <c r="D2401">
        <v>2871</v>
      </c>
      <c r="E2401">
        <v>65797</v>
      </c>
      <c r="F2401" t="s">
        <v>8</v>
      </c>
    </row>
    <row r="2402" spans="1:6" x14ac:dyDescent="0.2">
      <c r="A2402">
        <v>2020</v>
      </c>
      <c r="B2402" t="s">
        <v>57</v>
      </c>
      <c r="C2402" t="s">
        <v>16</v>
      </c>
      <c r="D2402">
        <v>70819</v>
      </c>
      <c r="E2402">
        <v>57286</v>
      </c>
      <c r="F2402" t="s">
        <v>10</v>
      </c>
    </row>
    <row r="2403" spans="1:6" x14ac:dyDescent="0.2">
      <c r="A2403">
        <v>2020</v>
      </c>
      <c r="B2403" t="s">
        <v>57</v>
      </c>
      <c r="C2403" t="s">
        <v>17</v>
      </c>
      <c r="D2403">
        <v>20577</v>
      </c>
      <c r="E2403">
        <v>67018</v>
      </c>
      <c r="F2403" t="s">
        <v>8</v>
      </c>
    </row>
    <row r="2404" spans="1:6" x14ac:dyDescent="0.2">
      <c r="A2404">
        <v>2020</v>
      </c>
      <c r="B2404" t="s">
        <v>57</v>
      </c>
      <c r="C2404" t="s">
        <v>18</v>
      </c>
      <c r="D2404">
        <v>8174</v>
      </c>
      <c r="E2404">
        <v>50285</v>
      </c>
      <c r="F2404" t="s">
        <v>10</v>
      </c>
    </row>
    <row r="2405" spans="1:6" x14ac:dyDescent="0.2">
      <c r="A2405">
        <v>2020</v>
      </c>
      <c r="B2405" t="s">
        <v>57</v>
      </c>
      <c r="C2405" t="s">
        <v>19</v>
      </c>
      <c r="D2405">
        <v>32305</v>
      </c>
      <c r="E2405">
        <v>77957</v>
      </c>
      <c r="F2405" t="s">
        <v>8</v>
      </c>
    </row>
    <row r="2406" spans="1:6" x14ac:dyDescent="0.2">
      <c r="A2406">
        <v>2020</v>
      </c>
      <c r="B2406" t="s">
        <v>57</v>
      </c>
      <c r="C2406" t="s">
        <v>20</v>
      </c>
      <c r="D2406">
        <v>15176</v>
      </c>
      <c r="E2406">
        <v>64404</v>
      </c>
      <c r="F2406" t="s">
        <v>8</v>
      </c>
    </row>
    <row r="2407" spans="1:6" x14ac:dyDescent="0.2">
      <c r="A2407">
        <v>2020</v>
      </c>
      <c r="B2407" t="s">
        <v>57</v>
      </c>
      <c r="C2407" t="s">
        <v>21</v>
      </c>
      <c r="D2407">
        <v>9447</v>
      </c>
      <c r="E2407">
        <v>63435</v>
      </c>
      <c r="F2407" t="s">
        <v>10</v>
      </c>
    </row>
    <row r="2408" spans="1:6" x14ac:dyDescent="0.2">
      <c r="A2408">
        <v>2020</v>
      </c>
      <c r="B2408" t="s">
        <v>57</v>
      </c>
      <c r="C2408" t="s">
        <v>22</v>
      </c>
      <c r="D2408">
        <v>7555</v>
      </c>
      <c r="E2408">
        <v>60735</v>
      </c>
      <c r="F2408" t="s">
        <v>10</v>
      </c>
    </row>
    <row r="2409" spans="1:6" x14ac:dyDescent="0.2">
      <c r="A2409">
        <v>2020</v>
      </c>
      <c r="B2409" t="s">
        <v>57</v>
      </c>
      <c r="C2409" t="s">
        <v>23</v>
      </c>
      <c r="D2409">
        <v>9466</v>
      </c>
      <c r="E2409">
        <v>59957</v>
      </c>
      <c r="F2409" t="s">
        <v>8</v>
      </c>
    </row>
    <row r="2410" spans="1:6" x14ac:dyDescent="0.2">
      <c r="A2410">
        <v>2020</v>
      </c>
      <c r="B2410" t="s">
        <v>57</v>
      </c>
      <c r="C2410" t="s">
        <v>24</v>
      </c>
      <c r="D2410">
        <v>10844</v>
      </c>
      <c r="E2410">
        <v>69892</v>
      </c>
      <c r="F2410" t="s">
        <v>8</v>
      </c>
    </row>
    <row r="2411" spans="1:6" x14ac:dyDescent="0.2">
      <c r="A2411">
        <v>2020</v>
      </c>
      <c r="B2411" t="s">
        <v>57</v>
      </c>
      <c r="C2411" t="s">
        <v>25</v>
      </c>
      <c r="D2411">
        <v>5475</v>
      </c>
      <c r="E2411">
        <v>55575</v>
      </c>
      <c r="F2411" t="s">
        <v>10</v>
      </c>
    </row>
    <row r="2412" spans="1:6" x14ac:dyDescent="0.2">
      <c r="A2412">
        <v>2020</v>
      </c>
      <c r="B2412" t="s">
        <v>57</v>
      </c>
      <c r="C2412" t="s">
        <v>26</v>
      </c>
      <c r="D2412">
        <v>16487</v>
      </c>
      <c r="E2412">
        <v>71971</v>
      </c>
      <c r="F2412" t="s">
        <v>10</v>
      </c>
    </row>
    <row r="2413" spans="1:6" x14ac:dyDescent="0.2">
      <c r="A2413">
        <v>2020</v>
      </c>
      <c r="B2413" t="s">
        <v>57</v>
      </c>
      <c r="C2413" t="s">
        <v>27</v>
      </c>
      <c r="D2413">
        <v>21120</v>
      </c>
      <c r="E2413">
        <v>84802</v>
      </c>
      <c r="F2413" t="s">
        <v>10</v>
      </c>
    </row>
    <row r="2414" spans="1:6" x14ac:dyDescent="0.2">
      <c r="A2414">
        <v>2020</v>
      </c>
      <c r="B2414" t="s">
        <v>57</v>
      </c>
      <c r="C2414" t="s">
        <v>28</v>
      </c>
      <c r="D2414">
        <v>19952</v>
      </c>
      <c r="E2414">
        <v>68378</v>
      </c>
      <c r="F2414" t="s">
        <v>10</v>
      </c>
    </row>
    <row r="2415" spans="1:6" x14ac:dyDescent="0.2">
      <c r="A2415">
        <v>2020</v>
      </c>
      <c r="B2415" t="s">
        <v>57</v>
      </c>
      <c r="C2415" t="s">
        <v>29</v>
      </c>
      <c r="D2415">
        <v>16480</v>
      </c>
      <c r="E2415">
        <v>73248</v>
      </c>
      <c r="F2415" t="s">
        <v>10</v>
      </c>
    </row>
    <row r="2416" spans="1:6" x14ac:dyDescent="0.2">
      <c r="A2416">
        <v>2020</v>
      </c>
      <c r="B2416" t="s">
        <v>57</v>
      </c>
      <c r="C2416" t="s">
        <v>30</v>
      </c>
      <c r="D2416">
        <v>5760</v>
      </c>
      <c r="E2416">
        <v>56325</v>
      </c>
      <c r="F2416" t="s">
        <v>8</v>
      </c>
    </row>
    <row r="2417" spans="1:6" x14ac:dyDescent="0.2">
      <c r="A2417">
        <v>2020</v>
      </c>
      <c r="B2417" t="s">
        <v>57</v>
      </c>
      <c r="C2417" t="s">
        <v>31</v>
      </c>
      <c r="D2417">
        <v>14591</v>
      </c>
      <c r="E2417">
        <v>65442</v>
      </c>
      <c r="F2417" t="s">
        <v>8</v>
      </c>
    </row>
    <row r="2418" spans="1:6" x14ac:dyDescent="0.2">
      <c r="A2418">
        <v>2020</v>
      </c>
      <c r="B2418" t="s">
        <v>57</v>
      </c>
      <c r="C2418" t="s">
        <v>32</v>
      </c>
      <c r="D2418">
        <v>6514</v>
      </c>
      <c r="E2418">
        <v>58969</v>
      </c>
      <c r="F2418" t="s">
        <v>10</v>
      </c>
    </row>
    <row r="2419" spans="1:6" x14ac:dyDescent="0.2">
      <c r="A2419">
        <v>2020</v>
      </c>
      <c r="B2419" t="s">
        <v>57</v>
      </c>
      <c r="C2419" t="s">
        <v>33</v>
      </c>
      <c r="D2419">
        <v>7068</v>
      </c>
      <c r="E2419">
        <v>57657</v>
      </c>
      <c r="F2419" t="s">
        <v>8</v>
      </c>
    </row>
    <row r="2420" spans="1:6" x14ac:dyDescent="0.2">
      <c r="A2420">
        <v>2020</v>
      </c>
      <c r="B2420" t="s">
        <v>57</v>
      </c>
      <c r="C2420" t="s">
        <v>34</v>
      </c>
      <c r="D2420">
        <v>5898</v>
      </c>
      <c r="E2420">
        <v>67123</v>
      </c>
      <c r="F2420" t="s">
        <v>8</v>
      </c>
    </row>
    <row r="2421" spans="1:6" x14ac:dyDescent="0.2">
      <c r="A2421">
        <v>2020</v>
      </c>
      <c r="B2421" t="s">
        <v>57</v>
      </c>
      <c r="C2421" t="s">
        <v>35</v>
      </c>
      <c r="D2421">
        <v>4498</v>
      </c>
      <c r="E2421">
        <v>68661</v>
      </c>
      <c r="F2421" t="s">
        <v>10</v>
      </c>
    </row>
    <row r="2422" spans="1:6" x14ac:dyDescent="0.2">
      <c r="A2422">
        <v>2020</v>
      </c>
      <c r="B2422" t="s">
        <v>57</v>
      </c>
      <c r="C2422" t="s">
        <v>36</v>
      </c>
      <c r="D2422">
        <v>22416</v>
      </c>
      <c r="E2422">
        <v>78658</v>
      </c>
      <c r="F2422" t="s">
        <v>10</v>
      </c>
    </row>
    <row r="2423" spans="1:6" x14ac:dyDescent="0.2">
      <c r="A2423">
        <v>2020</v>
      </c>
      <c r="B2423" t="s">
        <v>57</v>
      </c>
      <c r="C2423" t="s">
        <v>37</v>
      </c>
      <c r="D2423">
        <v>5337</v>
      </c>
      <c r="E2423">
        <v>55350</v>
      </c>
      <c r="F2423" t="s">
        <v>8</v>
      </c>
    </row>
    <row r="2424" spans="1:6" x14ac:dyDescent="0.2">
      <c r="A2424">
        <v>2020</v>
      </c>
      <c r="B2424" t="s">
        <v>57</v>
      </c>
      <c r="C2424" t="s">
        <v>38</v>
      </c>
      <c r="D2424">
        <v>50281</v>
      </c>
      <c r="E2424">
        <v>79248</v>
      </c>
      <c r="F2424" t="s">
        <v>8</v>
      </c>
    </row>
    <row r="2425" spans="1:6" x14ac:dyDescent="0.2">
      <c r="A2425">
        <v>2020</v>
      </c>
      <c r="B2425" t="s">
        <v>57</v>
      </c>
      <c r="C2425" t="s">
        <v>39</v>
      </c>
      <c r="D2425">
        <v>26741</v>
      </c>
      <c r="E2425">
        <v>60587</v>
      </c>
      <c r="F2425" t="s">
        <v>10</v>
      </c>
    </row>
    <row r="2426" spans="1:6" x14ac:dyDescent="0.2">
      <c r="A2426">
        <v>2020</v>
      </c>
      <c r="B2426" t="s">
        <v>57</v>
      </c>
      <c r="C2426" t="s">
        <v>40</v>
      </c>
      <c r="D2426">
        <v>3798</v>
      </c>
      <c r="E2426">
        <v>70586</v>
      </c>
      <c r="F2426" t="s">
        <v>8</v>
      </c>
    </row>
    <row r="2427" spans="1:6" x14ac:dyDescent="0.2">
      <c r="A2427">
        <v>2020</v>
      </c>
      <c r="B2427" t="s">
        <v>57</v>
      </c>
      <c r="C2427" t="s">
        <v>41</v>
      </c>
      <c r="D2427">
        <v>23076</v>
      </c>
      <c r="E2427">
        <v>67194</v>
      </c>
      <c r="F2427" t="s">
        <v>10</v>
      </c>
    </row>
    <row r="2428" spans="1:6" x14ac:dyDescent="0.2">
      <c r="A2428">
        <v>2020</v>
      </c>
      <c r="B2428" t="s">
        <v>57</v>
      </c>
      <c r="C2428" t="s">
        <v>42</v>
      </c>
      <c r="D2428">
        <v>9765</v>
      </c>
      <c r="E2428">
        <v>58777</v>
      </c>
      <c r="F2428" t="s">
        <v>8</v>
      </c>
    </row>
    <row r="2429" spans="1:6" x14ac:dyDescent="0.2">
      <c r="A2429">
        <v>2020</v>
      </c>
      <c r="B2429" t="s">
        <v>57</v>
      </c>
      <c r="C2429" t="s">
        <v>43</v>
      </c>
      <c r="D2429">
        <v>14244</v>
      </c>
      <c r="E2429">
        <v>66523</v>
      </c>
      <c r="F2429" t="s">
        <v>8</v>
      </c>
    </row>
    <row r="2430" spans="1:6" x14ac:dyDescent="0.2">
      <c r="A2430">
        <v>2020</v>
      </c>
      <c r="B2430" t="s">
        <v>57</v>
      </c>
      <c r="C2430" t="s">
        <v>44</v>
      </c>
      <c r="D2430">
        <v>28749</v>
      </c>
      <c r="E2430">
        <v>72852</v>
      </c>
      <c r="F2430" t="s">
        <v>10</v>
      </c>
    </row>
    <row r="2431" spans="1:6" x14ac:dyDescent="0.2">
      <c r="A2431">
        <v>2020</v>
      </c>
      <c r="B2431" t="s">
        <v>57</v>
      </c>
      <c r="C2431" t="s">
        <v>45</v>
      </c>
      <c r="D2431">
        <v>3743</v>
      </c>
      <c r="E2431">
        <v>67579</v>
      </c>
      <c r="F2431" t="s">
        <v>10</v>
      </c>
    </row>
    <row r="2432" spans="1:6" x14ac:dyDescent="0.2">
      <c r="A2432">
        <v>2020</v>
      </c>
      <c r="B2432" t="s">
        <v>57</v>
      </c>
      <c r="C2432" t="s">
        <v>46</v>
      </c>
      <c r="D2432">
        <v>12124</v>
      </c>
      <c r="E2432">
        <v>58634</v>
      </c>
      <c r="F2432" t="s">
        <v>8</v>
      </c>
    </row>
    <row r="2433" spans="1:6" x14ac:dyDescent="0.2">
      <c r="A2433">
        <v>2020</v>
      </c>
      <c r="B2433" t="s">
        <v>57</v>
      </c>
      <c r="C2433" t="s">
        <v>47</v>
      </c>
      <c r="D2433">
        <v>3884</v>
      </c>
      <c r="E2433">
        <v>54981</v>
      </c>
      <c r="F2433" t="s">
        <v>8</v>
      </c>
    </row>
    <row r="2434" spans="1:6" x14ac:dyDescent="0.2">
      <c r="A2434">
        <v>2020</v>
      </c>
      <c r="B2434" t="s">
        <v>57</v>
      </c>
      <c r="C2434" t="s">
        <v>48</v>
      </c>
      <c r="D2434">
        <v>12110</v>
      </c>
      <c r="E2434">
        <v>63033</v>
      </c>
      <c r="F2434" t="s">
        <v>10</v>
      </c>
    </row>
    <row r="2435" spans="1:6" x14ac:dyDescent="0.2">
      <c r="A2435">
        <v>2020</v>
      </c>
      <c r="B2435" t="s">
        <v>57</v>
      </c>
      <c r="C2435" t="s">
        <v>49</v>
      </c>
      <c r="D2435">
        <v>51405</v>
      </c>
      <c r="E2435">
        <v>71554</v>
      </c>
      <c r="F2435" t="s">
        <v>10</v>
      </c>
    </row>
    <row r="2436" spans="1:6" x14ac:dyDescent="0.2">
      <c r="A2436">
        <v>2020</v>
      </c>
      <c r="B2436" t="s">
        <v>57</v>
      </c>
      <c r="C2436" t="s">
        <v>50</v>
      </c>
      <c r="D2436">
        <v>11572</v>
      </c>
      <c r="E2436">
        <v>57052</v>
      </c>
      <c r="F2436" t="s">
        <v>10</v>
      </c>
    </row>
    <row r="2437" spans="1:6" x14ac:dyDescent="0.2">
      <c r="A2437">
        <v>2020</v>
      </c>
      <c r="B2437" t="s">
        <v>57</v>
      </c>
      <c r="C2437" t="s">
        <v>51</v>
      </c>
      <c r="D2437">
        <v>2878</v>
      </c>
      <c r="E2437">
        <v>57025</v>
      </c>
      <c r="F2437" t="s">
        <v>10</v>
      </c>
    </row>
    <row r="2438" spans="1:6" x14ac:dyDescent="0.2">
      <c r="A2438">
        <v>2020</v>
      </c>
      <c r="B2438" t="s">
        <v>57</v>
      </c>
      <c r="C2438" t="s">
        <v>52</v>
      </c>
      <c r="D2438">
        <v>21508</v>
      </c>
      <c r="E2438">
        <v>64050</v>
      </c>
      <c r="F2438" t="s">
        <v>10</v>
      </c>
    </row>
    <row r="2439" spans="1:6" x14ac:dyDescent="0.2">
      <c r="A2439">
        <v>2020</v>
      </c>
      <c r="B2439" t="s">
        <v>57</v>
      </c>
      <c r="C2439" t="s">
        <v>53</v>
      </c>
      <c r="D2439">
        <v>26015</v>
      </c>
      <c r="E2439">
        <v>70432</v>
      </c>
      <c r="F2439" t="s">
        <v>8</v>
      </c>
    </row>
    <row r="2440" spans="1:6" x14ac:dyDescent="0.2">
      <c r="A2440">
        <v>2020</v>
      </c>
      <c r="B2440" t="s">
        <v>57</v>
      </c>
      <c r="C2440" t="s">
        <v>54</v>
      </c>
      <c r="D2440">
        <v>4435</v>
      </c>
      <c r="E2440">
        <v>78255</v>
      </c>
      <c r="F2440" t="s">
        <v>8</v>
      </c>
    </row>
    <row r="2441" spans="1:6" x14ac:dyDescent="0.2">
      <c r="A2441">
        <v>2020</v>
      </c>
      <c r="B2441" t="s">
        <v>57</v>
      </c>
      <c r="C2441" t="s">
        <v>55</v>
      </c>
      <c r="D2441">
        <v>14814</v>
      </c>
      <c r="E2441">
        <v>68063</v>
      </c>
      <c r="F2441" t="s">
        <v>10</v>
      </c>
    </row>
    <row r="2442" spans="1:6" x14ac:dyDescent="0.2">
      <c r="A2442">
        <v>2020</v>
      </c>
      <c r="B2442" t="s">
        <v>57</v>
      </c>
      <c r="C2442" t="s">
        <v>56</v>
      </c>
      <c r="D2442">
        <v>3375</v>
      </c>
      <c r="E2442">
        <v>59554</v>
      </c>
      <c r="F2442" t="s">
        <v>8</v>
      </c>
    </row>
    <row r="2443" spans="1:6" x14ac:dyDescent="0.2">
      <c r="A2443">
        <v>2020</v>
      </c>
      <c r="B2443" t="s">
        <v>58</v>
      </c>
      <c r="C2443" t="s">
        <v>7</v>
      </c>
      <c r="D2443">
        <v>5566</v>
      </c>
      <c r="E2443">
        <v>63068</v>
      </c>
      <c r="F2443" t="s">
        <v>8</v>
      </c>
    </row>
    <row r="2444" spans="1:6" x14ac:dyDescent="0.2">
      <c r="A2444">
        <v>2020</v>
      </c>
      <c r="B2444" t="s">
        <v>58</v>
      </c>
      <c r="C2444" t="s">
        <v>9</v>
      </c>
      <c r="D2444">
        <v>4926</v>
      </c>
      <c r="E2444">
        <v>82139</v>
      </c>
      <c r="F2444" t="s">
        <v>10</v>
      </c>
    </row>
    <row r="2445" spans="1:6" x14ac:dyDescent="0.2">
      <c r="A2445">
        <v>2020</v>
      </c>
      <c r="B2445" t="s">
        <v>58</v>
      </c>
      <c r="C2445" t="s">
        <v>11</v>
      </c>
      <c r="D2445">
        <v>2918</v>
      </c>
      <c r="E2445">
        <v>53984</v>
      </c>
      <c r="F2445" t="s">
        <v>10</v>
      </c>
    </row>
    <row r="2446" spans="1:6" x14ac:dyDescent="0.2">
      <c r="A2446">
        <v>2020</v>
      </c>
      <c r="B2446" t="s">
        <v>58</v>
      </c>
      <c r="C2446" t="s">
        <v>12</v>
      </c>
      <c r="D2446">
        <v>44706</v>
      </c>
      <c r="E2446">
        <v>101627</v>
      </c>
      <c r="F2446" t="s">
        <v>8</v>
      </c>
    </row>
    <row r="2447" spans="1:6" x14ac:dyDescent="0.2">
      <c r="A2447">
        <v>2020</v>
      </c>
      <c r="B2447" t="s">
        <v>58</v>
      </c>
      <c r="C2447" t="s">
        <v>13</v>
      </c>
      <c r="D2447">
        <v>5804</v>
      </c>
      <c r="E2447">
        <v>76677</v>
      </c>
      <c r="F2447" t="s">
        <v>8</v>
      </c>
    </row>
    <row r="2448" spans="1:6" x14ac:dyDescent="0.2">
      <c r="A2448">
        <v>2020</v>
      </c>
      <c r="B2448" t="s">
        <v>58</v>
      </c>
      <c r="C2448" t="s">
        <v>14</v>
      </c>
      <c r="D2448">
        <v>4408</v>
      </c>
      <c r="E2448">
        <v>88569</v>
      </c>
      <c r="F2448" t="s">
        <v>10</v>
      </c>
    </row>
    <row r="2449" spans="1:6" x14ac:dyDescent="0.2">
      <c r="A2449">
        <v>2020</v>
      </c>
      <c r="B2449" t="s">
        <v>58</v>
      </c>
      <c r="C2449" t="s">
        <v>15</v>
      </c>
      <c r="D2449">
        <v>661</v>
      </c>
      <c r="E2449">
        <v>70153</v>
      </c>
      <c r="F2449" t="s">
        <v>8</v>
      </c>
    </row>
    <row r="2450" spans="1:6" x14ac:dyDescent="0.2">
      <c r="A2450">
        <v>2020</v>
      </c>
      <c r="B2450" t="s">
        <v>58</v>
      </c>
      <c r="C2450" t="s">
        <v>16</v>
      </c>
      <c r="D2450">
        <v>20548</v>
      </c>
      <c r="E2450">
        <v>67740</v>
      </c>
      <c r="F2450" t="s">
        <v>10</v>
      </c>
    </row>
    <row r="2451" spans="1:6" x14ac:dyDescent="0.2">
      <c r="A2451">
        <v>2020</v>
      </c>
      <c r="B2451" t="s">
        <v>58</v>
      </c>
      <c r="C2451" t="s">
        <v>17</v>
      </c>
      <c r="D2451">
        <v>9884</v>
      </c>
      <c r="E2451">
        <v>65168</v>
      </c>
      <c r="F2451" t="s">
        <v>8</v>
      </c>
    </row>
    <row r="2452" spans="1:6" x14ac:dyDescent="0.2">
      <c r="A2452">
        <v>2020</v>
      </c>
      <c r="B2452" t="s">
        <v>58</v>
      </c>
      <c r="C2452" t="s">
        <v>18</v>
      </c>
      <c r="D2452">
        <v>2807</v>
      </c>
      <c r="E2452">
        <v>69932</v>
      </c>
      <c r="F2452" t="s">
        <v>8</v>
      </c>
    </row>
    <row r="2453" spans="1:6" x14ac:dyDescent="0.2">
      <c r="A2453">
        <v>2020</v>
      </c>
      <c r="B2453" t="s">
        <v>58</v>
      </c>
      <c r="C2453" t="s">
        <v>19</v>
      </c>
      <c r="D2453">
        <v>17883</v>
      </c>
      <c r="E2453">
        <v>77895</v>
      </c>
      <c r="F2453" t="s">
        <v>10</v>
      </c>
    </row>
    <row r="2454" spans="1:6" x14ac:dyDescent="0.2">
      <c r="A2454">
        <v>2020</v>
      </c>
      <c r="B2454" t="s">
        <v>58</v>
      </c>
      <c r="C2454" t="s">
        <v>20</v>
      </c>
      <c r="D2454">
        <v>8825</v>
      </c>
      <c r="E2454">
        <v>68680</v>
      </c>
      <c r="F2454" t="s">
        <v>10</v>
      </c>
    </row>
    <row r="2455" spans="1:6" x14ac:dyDescent="0.2">
      <c r="A2455">
        <v>2020</v>
      </c>
      <c r="B2455" t="s">
        <v>58</v>
      </c>
      <c r="C2455" t="s">
        <v>21</v>
      </c>
      <c r="D2455">
        <v>4142</v>
      </c>
      <c r="E2455">
        <v>66257</v>
      </c>
      <c r="F2455" t="s">
        <v>8</v>
      </c>
    </row>
    <row r="2456" spans="1:6" x14ac:dyDescent="0.2">
      <c r="A2456">
        <v>2020</v>
      </c>
      <c r="B2456" t="s">
        <v>58</v>
      </c>
      <c r="C2456" t="s">
        <v>22</v>
      </c>
      <c r="D2456">
        <v>3143</v>
      </c>
      <c r="E2456">
        <v>65206</v>
      </c>
      <c r="F2456" t="s">
        <v>8</v>
      </c>
    </row>
    <row r="2457" spans="1:6" x14ac:dyDescent="0.2">
      <c r="A2457">
        <v>2020</v>
      </c>
      <c r="B2457" t="s">
        <v>58</v>
      </c>
      <c r="C2457" t="s">
        <v>23</v>
      </c>
      <c r="D2457">
        <v>4443</v>
      </c>
      <c r="E2457">
        <v>65208</v>
      </c>
      <c r="F2457" t="s">
        <v>10</v>
      </c>
    </row>
    <row r="2458" spans="1:6" x14ac:dyDescent="0.2">
      <c r="A2458">
        <v>2020</v>
      </c>
      <c r="B2458" t="s">
        <v>58</v>
      </c>
      <c r="C2458" t="s">
        <v>24</v>
      </c>
      <c r="D2458">
        <v>4428</v>
      </c>
      <c r="E2458">
        <v>81881</v>
      </c>
      <c r="F2458" t="s">
        <v>10</v>
      </c>
    </row>
    <row r="2459" spans="1:6" x14ac:dyDescent="0.2">
      <c r="A2459">
        <v>2020</v>
      </c>
      <c r="B2459" t="s">
        <v>58</v>
      </c>
      <c r="C2459" t="s">
        <v>25</v>
      </c>
      <c r="D2459">
        <v>1856</v>
      </c>
      <c r="E2459">
        <v>61894</v>
      </c>
      <c r="F2459" t="s">
        <v>10</v>
      </c>
    </row>
    <row r="2460" spans="1:6" x14ac:dyDescent="0.2">
      <c r="A2460">
        <v>2020</v>
      </c>
      <c r="B2460" t="s">
        <v>58</v>
      </c>
      <c r="C2460" t="s">
        <v>26</v>
      </c>
      <c r="D2460">
        <v>4035</v>
      </c>
      <c r="E2460">
        <v>84350</v>
      </c>
      <c r="F2460" t="s">
        <v>10</v>
      </c>
    </row>
    <row r="2461" spans="1:6" x14ac:dyDescent="0.2">
      <c r="A2461">
        <v>2020</v>
      </c>
      <c r="B2461" t="s">
        <v>58</v>
      </c>
      <c r="C2461" t="s">
        <v>27</v>
      </c>
      <c r="D2461">
        <v>6711</v>
      </c>
      <c r="E2461">
        <v>94576</v>
      </c>
      <c r="F2461" t="s">
        <v>10</v>
      </c>
    </row>
    <row r="2462" spans="1:6" x14ac:dyDescent="0.2">
      <c r="A2462">
        <v>2020</v>
      </c>
      <c r="B2462" t="s">
        <v>58</v>
      </c>
      <c r="C2462" t="s">
        <v>28</v>
      </c>
      <c r="D2462">
        <v>16070</v>
      </c>
      <c r="E2462">
        <v>73537</v>
      </c>
      <c r="F2462" t="s">
        <v>8</v>
      </c>
    </row>
    <row r="2463" spans="1:6" x14ac:dyDescent="0.2">
      <c r="A2463">
        <v>2020</v>
      </c>
      <c r="B2463" t="s">
        <v>58</v>
      </c>
      <c r="C2463" t="s">
        <v>29</v>
      </c>
      <c r="D2463">
        <v>8487</v>
      </c>
      <c r="E2463">
        <v>73096</v>
      </c>
      <c r="F2463" t="s">
        <v>8</v>
      </c>
    </row>
    <row r="2464" spans="1:6" x14ac:dyDescent="0.2">
      <c r="A2464">
        <v>2020</v>
      </c>
      <c r="B2464" t="s">
        <v>58</v>
      </c>
      <c r="C2464" t="s">
        <v>30</v>
      </c>
      <c r="D2464">
        <v>2421</v>
      </c>
      <c r="E2464">
        <v>55254</v>
      </c>
      <c r="F2464" t="s">
        <v>10</v>
      </c>
    </row>
    <row r="2465" spans="1:6" x14ac:dyDescent="0.2">
      <c r="A2465">
        <v>2020</v>
      </c>
      <c r="B2465" t="s">
        <v>58</v>
      </c>
      <c r="C2465" t="s">
        <v>31</v>
      </c>
      <c r="D2465">
        <v>6476</v>
      </c>
      <c r="E2465">
        <v>64359</v>
      </c>
      <c r="F2465" t="s">
        <v>8</v>
      </c>
    </row>
    <row r="2466" spans="1:6" x14ac:dyDescent="0.2">
      <c r="A2466">
        <v>2020</v>
      </c>
      <c r="B2466" t="s">
        <v>58</v>
      </c>
      <c r="C2466" t="s">
        <v>32</v>
      </c>
      <c r="D2466">
        <v>1634</v>
      </c>
      <c r="E2466">
        <v>56194</v>
      </c>
      <c r="F2466" t="s">
        <v>8</v>
      </c>
    </row>
    <row r="2467" spans="1:6" x14ac:dyDescent="0.2">
      <c r="A2467">
        <v>2020</v>
      </c>
      <c r="B2467" t="s">
        <v>58</v>
      </c>
      <c r="C2467" t="s">
        <v>33</v>
      </c>
      <c r="D2467">
        <v>1988</v>
      </c>
      <c r="E2467">
        <v>57566</v>
      </c>
      <c r="F2467" t="s">
        <v>10</v>
      </c>
    </row>
    <row r="2468" spans="1:6" x14ac:dyDescent="0.2">
      <c r="A2468">
        <v>2020</v>
      </c>
      <c r="B2468" t="s">
        <v>58</v>
      </c>
      <c r="C2468" t="s">
        <v>34</v>
      </c>
      <c r="D2468">
        <v>2066</v>
      </c>
      <c r="E2468">
        <v>64543</v>
      </c>
      <c r="F2468" t="s">
        <v>10</v>
      </c>
    </row>
    <row r="2469" spans="1:6" x14ac:dyDescent="0.2">
      <c r="A2469">
        <v>2020</v>
      </c>
      <c r="B2469" t="s">
        <v>58</v>
      </c>
      <c r="C2469" t="s">
        <v>35</v>
      </c>
      <c r="D2469">
        <v>2032</v>
      </c>
      <c r="E2469">
        <v>77722</v>
      </c>
      <c r="F2469" t="s">
        <v>8</v>
      </c>
    </row>
    <row r="2470" spans="1:6" x14ac:dyDescent="0.2">
      <c r="A2470">
        <v>2020</v>
      </c>
      <c r="B2470" t="s">
        <v>58</v>
      </c>
      <c r="C2470" t="s">
        <v>36</v>
      </c>
      <c r="D2470">
        <v>8976</v>
      </c>
      <c r="E2470">
        <v>86088</v>
      </c>
      <c r="F2470" t="s">
        <v>8</v>
      </c>
    </row>
    <row r="2471" spans="1:6" x14ac:dyDescent="0.2">
      <c r="A2471">
        <v>2020</v>
      </c>
      <c r="B2471" t="s">
        <v>58</v>
      </c>
      <c r="C2471" t="s">
        <v>37</v>
      </c>
      <c r="D2471">
        <v>1768</v>
      </c>
      <c r="E2471">
        <v>59139</v>
      </c>
      <c r="F2471" t="s">
        <v>10</v>
      </c>
    </row>
    <row r="2472" spans="1:6" x14ac:dyDescent="0.2">
      <c r="A2472">
        <v>2020</v>
      </c>
      <c r="B2472" t="s">
        <v>58</v>
      </c>
      <c r="C2472" t="s">
        <v>38</v>
      </c>
      <c r="D2472">
        <v>16910</v>
      </c>
      <c r="E2472">
        <v>73614</v>
      </c>
      <c r="F2472" t="s">
        <v>8</v>
      </c>
    </row>
    <row r="2473" spans="1:6" x14ac:dyDescent="0.2">
      <c r="A2473">
        <v>2020</v>
      </c>
      <c r="B2473" t="s">
        <v>58</v>
      </c>
      <c r="C2473" t="s">
        <v>39</v>
      </c>
      <c r="D2473">
        <v>10219</v>
      </c>
      <c r="E2473">
        <v>65827</v>
      </c>
      <c r="F2473" t="s">
        <v>10</v>
      </c>
    </row>
    <row r="2474" spans="1:6" x14ac:dyDescent="0.2">
      <c r="A2474">
        <v>2020</v>
      </c>
      <c r="B2474" t="s">
        <v>58</v>
      </c>
      <c r="C2474" t="s">
        <v>40</v>
      </c>
      <c r="D2474">
        <v>807</v>
      </c>
      <c r="E2474">
        <v>59882</v>
      </c>
      <c r="F2474" t="s">
        <v>8</v>
      </c>
    </row>
    <row r="2475" spans="1:6" x14ac:dyDescent="0.2">
      <c r="A2475">
        <v>2020</v>
      </c>
      <c r="B2475" t="s">
        <v>58</v>
      </c>
      <c r="C2475" t="s">
        <v>41</v>
      </c>
      <c r="D2475">
        <v>15409</v>
      </c>
      <c r="E2475">
        <v>67487</v>
      </c>
      <c r="F2475" t="s">
        <v>8</v>
      </c>
    </row>
    <row r="2476" spans="1:6" x14ac:dyDescent="0.2">
      <c r="A2476">
        <v>2020</v>
      </c>
      <c r="B2476" t="s">
        <v>58</v>
      </c>
      <c r="C2476" t="s">
        <v>42</v>
      </c>
      <c r="D2476">
        <v>4164</v>
      </c>
      <c r="E2476">
        <v>64770</v>
      </c>
      <c r="F2476" t="s">
        <v>10</v>
      </c>
    </row>
    <row r="2477" spans="1:6" x14ac:dyDescent="0.2">
      <c r="A2477">
        <v>2020</v>
      </c>
      <c r="B2477" t="s">
        <v>58</v>
      </c>
      <c r="C2477" t="s">
        <v>43</v>
      </c>
      <c r="D2477">
        <v>6240</v>
      </c>
      <c r="E2477">
        <v>76641</v>
      </c>
      <c r="F2477" t="s">
        <v>10</v>
      </c>
    </row>
    <row r="2478" spans="1:6" x14ac:dyDescent="0.2">
      <c r="A2478">
        <v>2020</v>
      </c>
      <c r="B2478" t="s">
        <v>58</v>
      </c>
      <c r="C2478" t="s">
        <v>44</v>
      </c>
      <c r="D2478">
        <v>14407</v>
      </c>
      <c r="E2478">
        <v>68561</v>
      </c>
      <c r="F2478" t="s">
        <v>8</v>
      </c>
    </row>
    <row r="2479" spans="1:6" x14ac:dyDescent="0.2">
      <c r="A2479">
        <v>2020</v>
      </c>
      <c r="B2479" t="s">
        <v>58</v>
      </c>
      <c r="C2479" t="s">
        <v>45</v>
      </c>
      <c r="D2479">
        <v>1572</v>
      </c>
      <c r="E2479">
        <v>64468</v>
      </c>
      <c r="F2479" t="s">
        <v>8</v>
      </c>
    </row>
    <row r="2480" spans="1:6" x14ac:dyDescent="0.2">
      <c r="A2480">
        <v>2020</v>
      </c>
      <c r="B2480" t="s">
        <v>58</v>
      </c>
      <c r="C2480" t="s">
        <v>46</v>
      </c>
      <c r="D2480">
        <v>6087</v>
      </c>
      <c r="E2480">
        <v>65522</v>
      </c>
      <c r="F2480" t="s">
        <v>10</v>
      </c>
    </row>
    <row r="2481" spans="1:6" x14ac:dyDescent="0.2">
      <c r="A2481">
        <v>2020</v>
      </c>
      <c r="B2481" t="s">
        <v>58</v>
      </c>
      <c r="C2481" t="s">
        <v>47</v>
      </c>
      <c r="D2481">
        <v>1084</v>
      </c>
      <c r="E2481">
        <v>55320</v>
      </c>
      <c r="F2481" t="s">
        <v>10</v>
      </c>
    </row>
    <row r="2482" spans="1:6" x14ac:dyDescent="0.2">
      <c r="A2482">
        <v>2020</v>
      </c>
      <c r="B2482" t="s">
        <v>58</v>
      </c>
      <c r="C2482" t="s">
        <v>48</v>
      </c>
      <c r="D2482">
        <v>7051</v>
      </c>
      <c r="E2482">
        <v>65495</v>
      </c>
      <c r="F2482" t="s">
        <v>10</v>
      </c>
    </row>
    <row r="2483" spans="1:6" x14ac:dyDescent="0.2">
      <c r="A2483">
        <v>2020</v>
      </c>
      <c r="B2483" t="s">
        <v>58</v>
      </c>
      <c r="C2483" t="s">
        <v>49</v>
      </c>
      <c r="D2483">
        <v>24758</v>
      </c>
      <c r="E2483">
        <v>83648</v>
      </c>
      <c r="F2483" t="s">
        <v>10</v>
      </c>
    </row>
    <row r="2484" spans="1:6" x14ac:dyDescent="0.2">
      <c r="A2484">
        <v>2020</v>
      </c>
      <c r="B2484" t="s">
        <v>58</v>
      </c>
      <c r="C2484" t="s">
        <v>50</v>
      </c>
      <c r="D2484">
        <v>4386</v>
      </c>
      <c r="E2484">
        <v>64006</v>
      </c>
      <c r="F2484" t="s">
        <v>10</v>
      </c>
    </row>
    <row r="2485" spans="1:6" x14ac:dyDescent="0.2">
      <c r="A2485">
        <v>2020</v>
      </c>
      <c r="B2485" t="s">
        <v>58</v>
      </c>
      <c r="C2485" t="s">
        <v>51</v>
      </c>
      <c r="D2485">
        <v>1108</v>
      </c>
      <c r="E2485">
        <v>65390</v>
      </c>
      <c r="F2485" t="s">
        <v>8</v>
      </c>
    </row>
    <row r="2486" spans="1:6" x14ac:dyDescent="0.2">
      <c r="A2486">
        <v>2020</v>
      </c>
      <c r="B2486" t="s">
        <v>58</v>
      </c>
      <c r="C2486" t="s">
        <v>52</v>
      </c>
      <c r="D2486">
        <v>6750</v>
      </c>
      <c r="E2486">
        <v>65974</v>
      </c>
      <c r="F2486" t="s">
        <v>8</v>
      </c>
    </row>
    <row r="2487" spans="1:6" x14ac:dyDescent="0.2">
      <c r="A2487">
        <v>2020</v>
      </c>
      <c r="B2487" t="s">
        <v>58</v>
      </c>
      <c r="C2487" t="s">
        <v>53</v>
      </c>
      <c r="D2487">
        <v>7798</v>
      </c>
      <c r="E2487">
        <v>85321</v>
      </c>
      <c r="F2487" t="s">
        <v>10</v>
      </c>
    </row>
    <row r="2488" spans="1:6" x14ac:dyDescent="0.2">
      <c r="A2488">
        <v>2020</v>
      </c>
      <c r="B2488" t="s">
        <v>58</v>
      </c>
      <c r="C2488" t="s">
        <v>54</v>
      </c>
      <c r="D2488">
        <v>1268</v>
      </c>
      <c r="E2488">
        <v>66459</v>
      </c>
      <c r="F2488" t="s">
        <v>8</v>
      </c>
    </row>
    <row r="2489" spans="1:6" x14ac:dyDescent="0.2">
      <c r="A2489">
        <v>2020</v>
      </c>
      <c r="B2489" t="s">
        <v>58</v>
      </c>
      <c r="C2489" t="s">
        <v>55</v>
      </c>
      <c r="D2489">
        <v>9432</v>
      </c>
      <c r="E2489">
        <v>64047</v>
      </c>
      <c r="F2489" t="s">
        <v>8</v>
      </c>
    </row>
    <row r="2490" spans="1:6" x14ac:dyDescent="0.2">
      <c r="A2490">
        <v>2020</v>
      </c>
      <c r="B2490" t="s">
        <v>58</v>
      </c>
      <c r="C2490" t="s">
        <v>56</v>
      </c>
      <c r="D2490">
        <v>600</v>
      </c>
      <c r="E2490">
        <v>73060</v>
      </c>
      <c r="F2490" t="s">
        <v>10</v>
      </c>
    </row>
    <row r="2491" spans="1:6" x14ac:dyDescent="0.2">
      <c r="A2491">
        <v>2020</v>
      </c>
      <c r="B2491" t="s">
        <v>59</v>
      </c>
      <c r="C2491" t="s">
        <v>7</v>
      </c>
      <c r="D2491">
        <v>32481</v>
      </c>
      <c r="E2491">
        <v>47970</v>
      </c>
      <c r="F2491" t="s">
        <v>10</v>
      </c>
    </row>
    <row r="2492" spans="1:6" x14ac:dyDescent="0.2">
      <c r="A2492">
        <v>2020</v>
      </c>
      <c r="B2492" t="s">
        <v>59</v>
      </c>
      <c r="C2492" t="s">
        <v>9</v>
      </c>
      <c r="D2492">
        <v>31775</v>
      </c>
      <c r="E2492">
        <v>52734</v>
      </c>
      <c r="F2492" t="s">
        <v>8</v>
      </c>
    </row>
    <row r="2493" spans="1:6" x14ac:dyDescent="0.2">
      <c r="A2493">
        <v>2020</v>
      </c>
      <c r="B2493" t="s">
        <v>59</v>
      </c>
      <c r="C2493" t="s">
        <v>11</v>
      </c>
      <c r="D2493">
        <v>21642</v>
      </c>
      <c r="E2493">
        <v>47450</v>
      </c>
      <c r="F2493" t="s">
        <v>8</v>
      </c>
    </row>
    <row r="2494" spans="1:6" x14ac:dyDescent="0.2">
      <c r="A2494">
        <v>2020</v>
      </c>
      <c r="B2494" t="s">
        <v>59</v>
      </c>
      <c r="C2494" t="s">
        <v>12</v>
      </c>
      <c r="D2494">
        <v>196511</v>
      </c>
      <c r="E2494">
        <v>58020</v>
      </c>
      <c r="F2494" t="s">
        <v>10</v>
      </c>
    </row>
    <row r="2495" spans="1:6" x14ac:dyDescent="0.2">
      <c r="A2495">
        <v>2020</v>
      </c>
      <c r="B2495" t="s">
        <v>59</v>
      </c>
      <c r="C2495" t="s">
        <v>13</v>
      </c>
      <c r="D2495">
        <v>35891</v>
      </c>
      <c r="E2495">
        <v>56043</v>
      </c>
      <c r="F2495" t="s">
        <v>8</v>
      </c>
    </row>
    <row r="2496" spans="1:6" x14ac:dyDescent="0.2">
      <c r="A2496">
        <v>2020</v>
      </c>
      <c r="B2496" t="s">
        <v>59</v>
      </c>
      <c r="C2496" t="s">
        <v>14</v>
      </c>
      <c r="D2496">
        <v>24902</v>
      </c>
      <c r="E2496">
        <v>57041</v>
      </c>
      <c r="F2496" t="s">
        <v>10</v>
      </c>
    </row>
    <row r="2497" spans="1:6" x14ac:dyDescent="0.2">
      <c r="A2497">
        <v>2020</v>
      </c>
      <c r="B2497" t="s">
        <v>59</v>
      </c>
      <c r="C2497" t="s">
        <v>15</v>
      </c>
      <c r="D2497">
        <v>6850</v>
      </c>
      <c r="E2497">
        <v>46843</v>
      </c>
      <c r="F2497" t="s">
        <v>8</v>
      </c>
    </row>
    <row r="2498" spans="1:6" x14ac:dyDescent="0.2">
      <c r="A2498">
        <v>2020</v>
      </c>
      <c r="B2498" t="s">
        <v>59</v>
      </c>
      <c r="C2498" t="s">
        <v>16</v>
      </c>
      <c r="D2498">
        <v>139486</v>
      </c>
      <c r="E2498">
        <v>50766</v>
      </c>
      <c r="F2498" t="s">
        <v>8</v>
      </c>
    </row>
    <row r="2499" spans="1:6" x14ac:dyDescent="0.2">
      <c r="A2499">
        <v>2020</v>
      </c>
      <c r="B2499" t="s">
        <v>59</v>
      </c>
      <c r="C2499" t="s">
        <v>17</v>
      </c>
      <c r="D2499">
        <v>60996</v>
      </c>
      <c r="E2499">
        <v>55352</v>
      </c>
      <c r="F2499" t="s">
        <v>10</v>
      </c>
    </row>
    <row r="2500" spans="1:6" x14ac:dyDescent="0.2">
      <c r="A2500">
        <v>2020</v>
      </c>
      <c r="B2500" t="s">
        <v>59</v>
      </c>
      <c r="C2500" t="s">
        <v>18</v>
      </c>
      <c r="D2500">
        <v>11969</v>
      </c>
      <c r="E2500">
        <v>45972</v>
      </c>
      <c r="F2500" t="s">
        <v>10</v>
      </c>
    </row>
    <row r="2501" spans="1:6" x14ac:dyDescent="0.2">
      <c r="A2501">
        <v>2020</v>
      </c>
      <c r="B2501" t="s">
        <v>59</v>
      </c>
      <c r="C2501" t="s">
        <v>19</v>
      </c>
      <c r="D2501">
        <v>78063</v>
      </c>
      <c r="E2501">
        <v>57570</v>
      </c>
      <c r="F2501" t="s">
        <v>8</v>
      </c>
    </row>
    <row r="2502" spans="1:6" x14ac:dyDescent="0.2">
      <c r="A2502">
        <v>2020</v>
      </c>
      <c r="B2502" t="s">
        <v>59</v>
      </c>
      <c r="C2502" t="s">
        <v>20</v>
      </c>
      <c r="D2502">
        <v>40681</v>
      </c>
      <c r="E2502">
        <v>48092</v>
      </c>
      <c r="F2502" t="s">
        <v>8</v>
      </c>
    </row>
    <row r="2503" spans="1:6" x14ac:dyDescent="0.2">
      <c r="A2503">
        <v>2020</v>
      </c>
      <c r="B2503" t="s">
        <v>59</v>
      </c>
      <c r="C2503" t="s">
        <v>21</v>
      </c>
      <c r="D2503">
        <v>23521</v>
      </c>
      <c r="E2503">
        <v>46539</v>
      </c>
      <c r="F2503" t="s">
        <v>10</v>
      </c>
    </row>
    <row r="2504" spans="1:6" x14ac:dyDescent="0.2">
      <c r="A2504">
        <v>2020</v>
      </c>
      <c r="B2504" t="s">
        <v>59</v>
      </c>
      <c r="C2504" t="s">
        <v>22</v>
      </c>
      <c r="D2504">
        <v>20370</v>
      </c>
      <c r="E2504">
        <v>48235</v>
      </c>
      <c r="F2504" t="s">
        <v>10</v>
      </c>
    </row>
    <row r="2505" spans="1:6" x14ac:dyDescent="0.2">
      <c r="A2505">
        <v>2020</v>
      </c>
      <c r="B2505" t="s">
        <v>59</v>
      </c>
      <c r="C2505" t="s">
        <v>23</v>
      </c>
      <c r="D2505">
        <v>28056</v>
      </c>
      <c r="E2505">
        <v>48623</v>
      </c>
      <c r="F2505" t="s">
        <v>10</v>
      </c>
    </row>
    <row r="2506" spans="1:6" x14ac:dyDescent="0.2">
      <c r="A2506">
        <v>2020</v>
      </c>
      <c r="B2506" t="s">
        <v>59</v>
      </c>
      <c r="C2506" t="s">
        <v>24</v>
      </c>
      <c r="D2506">
        <v>30545</v>
      </c>
      <c r="E2506">
        <v>48196</v>
      </c>
      <c r="F2506" t="s">
        <v>10</v>
      </c>
    </row>
    <row r="2507" spans="1:6" x14ac:dyDescent="0.2">
      <c r="A2507">
        <v>2020</v>
      </c>
      <c r="B2507" t="s">
        <v>59</v>
      </c>
      <c r="C2507" t="s">
        <v>25</v>
      </c>
      <c r="D2507">
        <v>10761</v>
      </c>
      <c r="E2507">
        <v>43589</v>
      </c>
      <c r="F2507" t="s">
        <v>10</v>
      </c>
    </row>
    <row r="2508" spans="1:6" x14ac:dyDescent="0.2">
      <c r="A2508">
        <v>2020</v>
      </c>
      <c r="B2508" t="s">
        <v>59</v>
      </c>
      <c r="C2508" t="s">
        <v>26</v>
      </c>
      <c r="D2508">
        <v>32767</v>
      </c>
      <c r="E2508">
        <v>52648</v>
      </c>
      <c r="F2508" t="s">
        <v>8</v>
      </c>
    </row>
    <row r="2509" spans="1:6" x14ac:dyDescent="0.2">
      <c r="A2509">
        <v>2020</v>
      </c>
      <c r="B2509" t="s">
        <v>59</v>
      </c>
      <c r="C2509" t="s">
        <v>27</v>
      </c>
      <c r="D2509">
        <v>42171</v>
      </c>
      <c r="E2509">
        <v>58937</v>
      </c>
      <c r="F2509" t="s">
        <v>8</v>
      </c>
    </row>
    <row r="2510" spans="1:6" x14ac:dyDescent="0.2">
      <c r="A2510">
        <v>2020</v>
      </c>
      <c r="B2510" t="s">
        <v>59</v>
      </c>
      <c r="C2510" t="s">
        <v>28</v>
      </c>
      <c r="D2510">
        <v>52459</v>
      </c>
      <c r="E2510">
        <v>53200</v>
      </c>
      <c r="F2510" t="s">
        <v>10</v>
      </c>
    </row>
    <row r="2511" spans="1:6" x14ac:dyDescent="0.2">
      <c r="A2511">
        <v>2020</v>
      </c>
      <c r="B2511" t="s">
        <v>59</v>
      </c>
      <c r="C2511" t="s">
        <v>29</v>
      </c>
      <c r="D2511">
        <v>37272</v>
      </c>
      <c r="E2511">
        <v>55570</v>
      </c>
      <c r="F2511" t="s">
        <v>8</v>
      </c>
    </row>
    <row r="2512" spans="1:6" x14ac:dyDescent="0.2">
      <c r="A2512">
        <v>2020</v>
      </c>
      <c r="B2512" t="s">
        <v>59</v>
      </c>
      <c r="C2512" t="s">
        <v>30</v>
      </c>
      <c r="D2512">
        <v>19763</v>
      </c>
      <c r="E2512">
        <v>42497</v>
      </c>
      <c r="F2512" t="s">
        <v>8</v>
      </c>
    </row>
    <row r="2513" spans="1:6" x14ac:dyDescent="0.2">
      <c r="A2513">
        <v>2020</v>
      </c>
      <c r="B2513" t="s">
        <v>59</v>
      </c>
      <c r="C2513" t="s">
        <v>31</v>
      </c>
      <c r="D2513">
        <v>38808</v>
      </c>
      <c r="E2513">
        <v>48469</v>
      </c>
      <c r="F2513" t="s">
        <v>10</v>
      </c>
    </row>
    <row r="2514" spans="1:6" x14ac:dyDescent="0.2">
      <c r="A2514">
        <v>2020</v>
      </c>
      <c r="B2514" t="s">
        <v>59</v>
      </c>
      <c r="C2514" t="s">
        <v>32</v>
      </c>
      <c r="D2514">
        <v>9250</v>
      </c>
      <c r="E2514">
        <v>45170</v>
      </c>
      <c r="F2514" t="s">
        <v>10</v>
      </c>
    </row>
    <row r="2515" spans="1:6" x14ac:dyDescent="0.2">
      <c r="A2515">
        <v>2020</v>
      </c>
      <c r="B2515" t="s">
        <v>59</v>
      </c>
      <c r="C2515" t="s">
        <v>33</v>
      </c>
      <c r="D2515">
        <v>14923</v>
      </c>
      <c r="E2515">
        <v>45891</v>
      </c>
      <c r="F2515" t="s">
        <v>8</v>
      </c>
    </row>
    <row r="2516" spans="1:6" x14ac:dyDescent="0.2">
      <c r="A2516">
        <v>2020</v>
      </c>
      <c r="B2516" t="s">
        <v>59</v>
      </c>
      <c r="C2516" t="s">
        <v>34</v>
      </c>
      <c r="D2516">
        <v>15829</v>
      </c>
      <c r="E2516">
        <v>50190</v>
      </c>
      <c r="F2516" t="s">
        <v>8</v>
      </c>
    </row>
    <row r="2517" spans="1:6" x14ac:dyDescent="0.2">
      <c r="A2517">
        <v>2020</v>
      </c>
      <c r="B2517" t="s">
        <v>59</v>
      </c>
      <c r="C2517" t="s">
        <v>35</v>
      </c>
      <c r="D2517">
        <v>12509</v>
      </c>
      <c r="E2517">
        <v>53777</v>
      </c>
      <c r="F2517" t="s">
        <v>10</v>
      </c>
    </row>
    <row r="2518" spans="1:6" x14ac:dyDescent="0.2">
      <c r="A2518">
        <v>2020</v>
      </c>
      <c r="B2518" t="s">
        <v>59</v>
      </c>
      <c r="C2518" t="s">
        <v>36</v>
      </c>
      <c r="D2518">
        <v>54238</v>
      </c>
      <c r="E2518">
        <v>59723</v>
      </c>
      <c r="F2518" t="s">
        <v>8</v>
      </c>
    </row>
    <row r="2519" spans="1:6" x14ac:dyDescent="0.2">
      <c r="A2519">
        <v>2020</v>
      </c>
      <c r="B2519" t="s">
        <v>59</v>
      </c>
      <c r="C2519" t="s">
        <v>37</v>
      </c>
      <c r="D2519">
        <v>10758</v>
      </c>
      <c r="E2519">
        <v>44078</v>
      </c>
      <c r="F2519" t="s">
        <v>10</v>
      </c>
    </row>
    <row r="2520" spans="1:6" x14ac:dyDescent="0.2">
      <c r="A2520">
        <v>2020</v>
      </c>
      <c r="B2520" t="s">
        <v>59</v>
      </c>
      <c r="C2520" t="s">
        <v>38</v>
      </c>
      <c r="D2520">
        <v>123741</v>
      </c>
      <c r="E2520">
        <v>57832</v>
      </c>
      <c r="F2520" t="s">
        <v>8</v>
      </c>
    </row>
    <row r="2521" spans="1:6" x14ac:dyDescent="0.2">
      <c r="A2521">
        <v>2020</v>
      </c>
      <c r="B2521" t="s">
        <v>59</v>
      </c>
      <c r="C2521" t="s">
        <v>39</v>
      </c>
      <c r="D2521">
        <v>61525</v>
      </c>
      <c r="E2521">
        <v>49092</v>
      </c>
      <c r="F2521" t="s">
        <v>8</v>
      </c>
    </row>
    <row r="2522" spans="1:6" x14ac:dyDescent="0.2">
      <c r="A2522">
        <v>2020</v>
      </c>
      <c r="B2522" t="s">
        <v>59</v>
      </c>
      <c r="C2522" t="s">
        <v>40</v>
      </c>
      <c r="D2522">
        <v>7753</v>
      </c>
      <c r="E2522">
        <v>55819</v>
      </c>
      <c r="F2522" t="s">
        <v>10</v>
      </c>
    </row>
    <row r="2523" spans="1:6" x14ac:dyDescent="0.2">
      <c r="A2523">
        <v>2020</v>
      </c>
      <c r="B2523" t="s">
        <v>59</v>
      </c>
      <c r="C2523" t="s">
        <v>41</v>
      </c>
      <c r="D2523">
        <v>68615</v>
      </c>
      <c r="E2523">
        <v>50247</v>
      </c>
      <c r="F2523" t="s">
        <v>10</v>
      </c>
    </row>
    <row r="2524" spans="1:6" x14ac:dyDescent="0.2">
      <c r="A2524">
        <v>2020</v>
      </c>
      <c r="B2524" t="s">
        <v>59</v>
      </c>
      <c r="C2524" t="s">
        <v>42</v>
      </c>
      <c r="D2524">
        <v>23748</v>
      </c>
      <c r="E2524">
        <v>47554</v>
      </c>
      <c r="F2524" t="s">
        <v>8</v>
      </c>
    </row>
    <row r="2525" spans="1:6" x14ac:dyDescent="0.2">
      <c r="A2525">
        <v>2020</v>
      </c>
      <c r="B2525" t="s">
        <v>59</v>
      </c>
      <c r="C2525" t="s">
        <v>43</v>
      </c>
      <c r="D2525">
        <v>26503</v>
      </c>
      <c r="E2525">
        <v>50347</v>
      </c>
      <c r="F2525" t="s">
        <v>8</v>
      </c>
    </row>
    <row r="2526" spans="1:6" x14ac:dyDescent="0.2">
      <c r="A2526">
        <v>2020</v>
      </c>
      <c r="B2526" t="s">
        <v>59</v>
      </c>
      <c r="C2526" t="s">
        <v>44</v>
      </c>
      <c r="D2526">
        <v>74845</v>
      </c>
      <c r="E2526">
        <v>51000</v>
      </c>
      <c r="F2526" t="s">
        <v>10</v>
      </c>
    </row>
    <row r="2527" spans="1:6" x14ac:dyDescent="0.2">
      <c r="A2527">
        <v>2020</v>
      </c>
      <c r="B2527" t="s">
        <v>59</v>
      </c>
      <c r="C2527" t="s">
        <v>45</v>
      </c>
      <c r="D2527">
        <v>7658</v>
      </c>
      <c r="E2527">
        <v>49902</v>
      </c>
      <c r="F2527" t="s">
        <v>10</v>
      </c>
    </row>
    <row r="2528" spans="1:6" x14ac:dyDescent="0.2">
      <c r="A2528">
        <v>2020</v>
      </c>
      <c r="B2528" t="s">
        <v>59</v>
      </c>
      <c r="C2528" t="s">
        <v>46</v>
      </c>
      <c r="D2528">
        <v>30013</v>
      </c>
      <c r="E2528">
        <v>45429</v>
      </c>
      <c r="F2528" t="s">
        <v>10</v>
      </c>
    </row>
    <row r="2529" spans="1:6" x14ac:dyDescent="0.2">
      <c r="A2529">
        <v>2020</v>
      </c>
      <c r="B2529" t="s">
        <v>59</v>
      </c>
      <c r="C2529" t="s">
        <v>47</v>
      </c>
      <c r="D2529">
        <v>8059</v>
      </c>
      <c r="E2529">
        <v>45650</v>
      </c>
      <c r="F2529" t="s">
        <v>10</v>
      </c>
    </row>
    <row r="2530" spans="1:6" x14ac:dyDescent="0.2">
      <c r="A2530">
        <v>2020</v>
      </c>
      <c r="B2530" t="s">
        <v>59</v>
      </c>
      <c r="C2530" t="s">
        <v>48</v>
      </c>
      <c r="D2530">
        <v>40040</v>
      </c>
      <c r="E2530">
        <v>52137</v>
      </c>
      <c r="F2530" t="s">
        <v>10</v>
      </c>
    </row>
    <row r="2531" spans="1:6" x14ac:dyDescent="0.2">
      <c r="A2531">
        <v>2020</v>
      </c>
      <c r="B2531" t="s">
        <v>59</v>
      </c>
      <c r="C2531" t="s">
        <v>49</v>
      </c>
      <c r="D2531">
        <v>147447</v>
      </c>
      <c r="E2531">
        <v>58337</v>
      </c>
      <c r="F2531" t="s">
        <v>8</v>
      </c>
    </row>
    <row r="2532" spans="1:6" x14ac:dyDescent="0.2">
      <c r="A2532">
        <v>2020</v>
      </c>
      <c r="B2532" t="s">
        <v>59</v>
      </c>
      <c r="C2532" t="s">
        <v>50</v>
      </c>
      <c r="D2532">
        <v>19531</v>
      </c>
      <c r="E2532">
        <v>50163</v>
      </c>
      <c r="F2532" t="s">
        <v>8</v>
      </c>
    </row>
    <row r="2533" spans="1:6" x14ac:dyDescent="0.2">
      <c r="A2533">
        <v>2020</v>
      </c>
      <c r="B2533" t="s">
        <v>59</v>
      </c>
      <c r="C2533" t="s">
        <v>51</v>
      </c>
      <c r="D2533">
        <v>5084</v>
      </c>
      <c r="E2533">
        <v>46351</v>
      </c>
      <c r="F2533" t="s">
        <v>10</v>
      </c>
    </row>
    <row r="2534" spans="1:6" x14ac:dyDescent="0.2">
      <c r="A2534">
        <v>2020</v>
      </c>
      <c r="B2534" t="s">
        <v>59</v>
      </c>
      <c r="C2534" t="s">
        <v>52</v>
      </c>
      <c r="D2534">
        <v>43180</v>
      </c>
      <c r="E2534">
        <v>49886</v>
      </c>
      <c r="F2534" t="s">
        <v>8</v>
      </c>
    </row>
    <row r="2535" spans="1:6" x14ac:dyDescent="0.2">
      <c r="A2535">
        <v>2020</v>
      </c>
      <c r="B2535" t="s">
        <v>59</v>
      </c>
      <c r="C2535" t="s">
        <v>53</v>
      </c>
      <c r="D2535">
        <v>39324</v>
      </c>
      <c r="E2535">
        <v>69994</v>
      </c>
      <c r="F2535" t="s">
        <v>8</v>
      </c>
    </row>
    <row r="2536" spans="1:6" x14ac:dyDescent="0.2">
      <c r="A2536">
        <v>2020</v>
      </c>
      <c r="B2536" t="s">
        <v>59</v>
      </c>
      <c r="C2536" t="s">
        <v>54</v>
      </c>
      <c r="D2536">
        <v>10925</v>
      </c>
      <c r="E2536">
        <v>44698</v>
      </c>
      <c r="F2536" t="s">
        <v>10</v>
      </c>
    </row>
    <row r="2537" spans="1:6" x14ac:dyDescent="0.2">
      <c r="A2537">
        <v>2020</v>
      </c>
      <c r="B2537" t="s">
        <v>59</v>
      </c>
      <c r="C2537" t="s">
        <v>55</v>
      </c>
      <c r="D2537">
        <v>36496</v>
      </c>
      <c r="E2537">
        <v>47512</v>
      </c>
      <c r="F2537" t="s">
        <v>10</v>
      </c>
    </row>
    <row r="2538" spans="1:6" x14ac:dyDescent="0.2">
      <c r="A2538">
        <v>2020</v>
      </c>
      <c r="B2538" t="s">
        <v>59</v>
      </c>
      <c r="C2538" t="s">
        <v>56</v>
      </c>
      <c r="D2538">
        <v>4830</v>
      </c>
      <c r="E2538">
        <v>48737</v>
      </c>
      <c r="F2538" t="s">
        <v>8</v>
      </c>
    </row>
    <row r="2539" spans="1:6" x14ac:dyDescent="0.2">
      <c r="A2539">
        <v>2020</v>
      </c>
      <c r="B2539" t="s">
        <v>60</v>
      </c>
      <c r="C2539" t="s">
        <v>7</v>
      </c>
      <c r="D2539">
        <v>2168</v>
      </c>
      <c r="E2539">
        <v>66025</v>
      </c>
      <c r="F2539" t="s">
        <v>8</v>
      </c>
    </row>
    <row r="2540" spans="1:6" x14ac:dyDescent="0.2">
      <c r="A2540">
        <v>2020</v>
      </c>
      <c r="B2540" t="s">
        <v>60</v>
      </c>
      <c r="C2540" t="s">
        <v>9</v>
      </c>
      <c r="D2540">
        <v>3113</v>
      </c>
      <c r="E2540">
        <v>81499</v>
      </c>
      <c r="F2540" t="s">
        <v>10</v>
      </c>
    </row>
    <row r="2541" spans="1:6" x14ac:dyDescent="0.2">
      <c r="A2541">
        <v>2020</v>
      </c>
      <c r="B2541" t="s">
        <v>60</v>
      </c>
      <c r="C2541" t="s">
        <v>11</v>
      </c>
      <c r="D2541">
        <v>1210</v>
      </c>
      <c r="E2541">
        <v>59828</v>
      </c>
      <c r="F2541" t="s">
        <v>8</v>
      </c>
    </row>
    <row r="2542" spans="1:6" x14ac:dyDescent="0.2">
      <c r="A2542">
        <v>2020</v>
      </c>
      <c r="B2542" t="s">
        <v>60</v>
      </c>
      <c r="C2542" t="s">
        <v>12</v>
      </c>
      <c r="D2542">
        <v>26592</v>
      </c>
      <c r="E2542">
        <v>194173</v>
      </c>
      <c r="F2542" t="s">
        <v>10</v>
      </c>
    </row>
    <row r="2543" spans="1:6" x14ac:dyDescent="0.2">
      <c r="A2543">
        <v>2020</v>
      </c>
      <c r="B2543" t="s">
        <v>60</v>
      </c>
      <c r="C2543" t="s">
        <v>13</v>
      </c>
      <c r="D2543">
        <v>4173</v>
      </c>
      <c r="E2543">
        <v>106735</v>
      </c>
      <c r="F2543" t="s">
        <v>8</v>
      </c>
    </row>
    <row r="2544" spans="1:6" x14ac:dyDescent="0.2">
      <c r="A2544">
        <v>2020</v>
      </c>
      <c r="B2544" t="s">
        <v>60</v>
      </c>
      <c r="C2544" t="s">
        <v>14</v>
      </c>
      <c r="D2544">
        <v>2306</v>
      </c>
      <c r="E2544">
        <v>116642</v>
      </c>
      <c r="F2544" t="s">
        <v>8</v>
      </c>
    </row>
    <row r="2545" spans="1:6" x14ac:dyDescent="0.2">
      <c r="A2545">
        <v>2020</v>
      </c>
      <c r="B2545" t="s">
        <v>60</v>
      </c>
      <c r="C2545" t="s">
        <v>15</v>
      </c>
      <c r="D2545">
        <v>433</v>
      </c>
      <c r="E2545">
        <v>71782</v>
      </c>
      <c r="F2545" t="s">
        <v>10</v>
      </c>
    </row>
    <row r="2546" spans="1:6" x14ac:dyDescent="0.2">
      <c r="A2546">
        <v>2020</v>
      </c>
      <c r="B2546" t="s">
        <v>60</v>
      </c>
      <c r="C2546" t="s">
        <v>16</v>
      </c>
      <c r="D2546">
        <v>11205</v>
      </c>
      <c r="E2546">
        <v>87168</v>
      </c>
      <c r="F2546" t="s">
        <v>10</v>
      </c>
    </row>
    <row r="2547" spans="1:6" x14ac:dyDescent="0.2">
      <c r="A2547">
        <v>2020</v>
      </c>
      <c r="B2547" t="s">
        <v>60</v>
      </c>
      <c r="C2547" t="s">
        <v>17</v>
      </c>
      <c r="D2547">
        <v>5113</v>
      </c>
      <c r="E2547">
        <v>102613</v>
      </c>
      <c r="F2547" t="s">
        <v>8</v>
      </c>
    </row>
    <row r="2548" spans="1:6" x14ac:dyDescent="0.2">
      <c r="A2548">
        <v>2020</v>
      </c>
      <c r="B2548" t="s">
        <v>60</v>
      </c>
      <c r="C2548" t="s">
        <v>18</v>
      </c>
      <c r="D2548">
        <v>1223</v>
      </c>
      <c r="E2548">
        <v>58761</v>
      </c>
      <c r="F2548" t="s">
        <v>8</v>
      </c>
    </row>
    <row r="2549" spans="1:6" x14ac:dyDescent="0.2">
      <c r="A2549">
        <v>2020</v>
      </c>
      <c r="B2549" t="s">
        <v>60</v>
      </c>
      <c r="C2549" t="s">
        <v>19</v>
      </c>
      <c r="D2549">
        <v>6688</v>
      </c>
      <c r="E2549">
        <v>97164</v>
      </c>
      <c r="F2549" t="s">
        <v>10</v>
      </c>
    </row>
    <row r="2550" spans="1:6" x14ac:dyDescent="0.2">
      <c r="A2550">
        <v>2020</v>
      </c>
      <c r="B2550" t="s">
        <v>60</v>
      </c>
      <c r="C2550" t="s">
        <v>20</v>
      </c>
      <c r="D2550">
        <v>2123</v>
      </c>
      <c r="E2550">
        <v>66371</v>
      </c>
      <c r="F2550" t="s">
        <v>10</v>
      </c>
    </row>
    <row r="2551" spans="1:6" x14ac:dyDescent="0.2">
      <c r="A2551">
        <v>2020</v>
      </c>
      <c r="B2551" t="s">
        <v>60</v>
      </c>
      <c r="C2551" t="s">
        <v>21</v>
      </c>
      <c r="D2551">
        <v>1742</v>
      </c>
      <c r="E2551">
        <v>64519</v>
      </c>
      <c r="F2551" t="s">
        <v>10</v>
      </c>
    </row>
    <row r="2552" spans="1:6" x14ac:dyDescent="0.2">
      <c r="A2552">
        <v>2020</v>
      </c>
      <c r="B2552" t="s">
        <v>60</v>
      </c>
      <c r="C2552" t="s">
        <v>22</v>
      </c>
      <c r="D2552">
        <v>1308</v>
      </c>
      <c r="E2552">
        <v>69399</v>
      </c>
      <c r="F2552" t="s">
        <v>10</v>
      </c>
    </row>
    <row r="2553" spans="1:6" x14ac:dyDescent="0.2">
      <c r="A2553">
        <v>2020</v>
      </c>
      <c r="B2553" t="s">
        <v>60</v>
      </c>
      <c r="C2553" t="s">
        <v>23</v>
      </c>
      <c r="D2553">
        <v>1785</v>
      </c>
      <c r="E2553">
        <v>60629</v>
      </c>
      <c r="F2553" t="s">
        <v>10</v>
      </c>
    </row>
    <row r="2554" spans="1:6" x14ac:dyDescent="0.2">
      <c r="A2554">
        <v>2020</v>
      </c>
      <c r="B2554" t="s">
        <v>60</v>
      </c>
      <c r="C2554" t="s">
        <v>24</v>
      </c>
      <c r="D2554">
        <v>1716</v>
      </c>
      <c r="E2554">
        <v>64223</v>
      </c>
      <c r="F2554" t="s">
        <v>8</v>
      </c>
    </row>
    <row r="2555" spans="1:6" x14ac:dyDescent="0.2">
      <c r="A2555">
        <v>2020</v>
      </c>
      <c r="B2555" t="s">
        <v>60</v>
      </c>
      <c r="C2555" t="s">
        <v>25</v>
      </c>
      <c r="D2555">
        <v>849</v>
      </c>
      <c r="E2555">
        <v>60502</v>
      </c>
      <c r="F2555" t="s">
        <v>8</v>
      </c>
    </row>
    <row r="2556" spans="1:6" x14ac:dyDescent="0.2">
      <c r="A2556">
        <v>2020</v>
      </c>
      <c r="B2556" t="s">
        <v>60</v>
      </c>
      <c r="C2556" t="s">
        <v>26</v>
      </c>
      <c r="D2556">
        <v>2737</v>
      </c>
      <c r="E2556">
        <v>98844</v>
      </c>
      <c r="F2556" t="s">
        <v>10</v>
      </c>
    </row>
    <row r="2557" spans="1:6" x14ac:dyDescent="0.2">
      <c r="A2557">
        <v>2020</v>
      </c>
      <c r="B2557" t="s">
        <v>60</v>
      </c>
      <c r="C2557" t="s">
        <v>27</v>
      </c>
      <c r="D2557">
        <v>5379</v>
      </c>
      <c r="E2557">
        <v>129118</v>
      </c>
      <c r="F2557" t="s">
        <v>8</v>
      </c>
    </row>
    <row r="2558" spans="1:6" x14ac:dyDescent="0.2">
      <c r="A2558">
        <v>2020</v>
      </c>
      <c r="B2558" t="s">
        <v>60</v>
      </c>
      <c r="C2558" t="s">
        <v>28</v>
      </c>
      <c r="D2558">
        <v>6287</v>
      </c>
      <c r="E2558">
        <v>79556</v>
      </c>
      <c r="F2558" t="s">
        <v>8</v>
      </c>
    </row>
    <row r="2559" spans="1:6" x14ac:dyDescent="0.2">
      <c r="A2559">
        <v>2020</v>
      </c>
      <c r="B2559" t="s">
        <v>60</v>
      </c>
      <c r="C2559" t="s">
        <v>29</v>
      </c>
      <c r="D2559">
        <v>3977</v>
      </c>
      <c r="E2559">
        <v>84903</v>
      </c>
      <c r="F2559" t="s">
        <v>10</v>
      </c>
    </row>
    <row r="2560" spans="1:6" x14ac:dyDescent="0.2">
      <c r="A2560">
        <v>2020</v>
      </c>
      <c r="B2560" t="s">
        <v>60</v>
      </c>
      <c r="C2560" t="s">
        <v>30</v>
      </c>
      <c r="D2560">
        <v>940</v>
      </c>
      <c r="E2560">
        <v>55173</v>
      </c>
      <c r="F2560" t="s">
        <v>10</v>
      </c>
    </row>
    <row r="2561" spans="1:6" x14ac:dyDescent="0.2">
      <c r="A2561">
        <v>2020</v>
      </c>
      <c r="B2561" t="s">
        <v>60</v>
      </c>
      <c r="C2561" t="s">
        <v>31</v>
      </c>
      <c r="D2561">
        <v>3049</v>
      </c>
      <c r="E2561">
        <v>87842</v>
      </c>
      <c r="F2561" t="s">
        <v>8</v>
      </c>
    </row>
    <row r="2562" spans="1:6" x14ac:dyDescent="0.2">
      <c r="A2562">
        <v>2020</v>
      </c>
      <c r="B2562" t="s">
        <v>60</v>
      </c>
      <c r="C2562" t="s">
        <v>32</v>
      </c>
      <c r="D2562">
        <v>801</v>
      </c>
      <c r="E2562">
        <v>60475</v>
      </c>
      <c r="F2562" t="s">
        <v>8</v>
      </c>
    </row>
    <row r="2563" spans="1:6" x14ac:dyDescent="0.2">
      <c r="A2563">
        <v>2020</v>
      </c>
      <c r="B2563" t="s">
        <v>60</v>
      </c>
      <c r="C2563" t="s">
        <v>33</v>
      </c>
      <c r="D2563">
        <v>973</v>
      </c>
      <c r="E2563">
        <v>70407</v>
      </c>
      <c r="F2563" t="s">
        <v>10</v>
      </c>
    </row>
    <row r="2564" spans="1:6" x14ac:dyDescent="0.2">
      <c r="A2564">
        <v>2020</v>
      </c>
      <c r="B2564" t="s">
        <v>60</v>
      </c>
      <c r="C2564" t="s">
        <v>34</v>
      </c>
      <c r="D2564">
        <v>1541</v>
      </c>
      <c r="E2564">
        <v>76292</v>
      </c>
      <c r="F2564" t="s">
        <v>8</v>
      </c>
    </row>
    <row r="2565" spans="1:6" x14ac:dyDescent="0.2">
      <c r="A2565">
        <v>2022</v>
      </c>
      <c r="B2565" t="s">
        <v>62</v>
      </c>
      <c r="C2565" t="s">
        <v>12</v>
      </c>
      <c r="D2565">
        <v>5876</v>
      </c>
      <c r="E2565">
        <v>69709</v>
      </c>
      <c r="F2565" t="s">
        <v>10</v>
      </c>
    </row>
    <row r="2566" spans="1:6" x14ac:dyDescent="0.2">
      <c r="A2566">
        <v>2022</v>
      </c>
      <c r="B2566" t="s">
        <v>62</v>
      </c>
      <c r="C2566" t="s">
        <v>66</v>
      </c>
      <c r="D2566">
        <v>32595</v>
      </c>
      <c r="E2566">
        <v>72460</v>
      </c>
      <c r="F2566" t="s">
        <v>8</v>
      </c>
    </row>
    <row r="2567" spans="1:6" x14ac:dyDescent="0.2">
      <c r="A2567">
        <v>2022</v>
      </c>
      <c r="B2567" t="s">
        <v>62</v>
      </c>
      <c r="C2567" t="s">
        <v>49</v>
      </c>
      <c r="D2567">
        <v>146639</v>
      </c>
      <c r="E2567">
        <v>87123</v>
      </c>
      <c r="F2567" t="s">
        <v>8</v>
      </c>
    </row>
    <row r="2568" spans="1:6" x14ac:dyDescent="0.2">
      <c r="A2568">
        <v>2022</v>
      </c>
      <c r="B2568" t="s">
        <v>62</v>
      </c>
      <c r="C2568" t="s">
        <v>12</v>
      </c>
      <c r="D2568">
        <v>25941</v>
      </c>
      <c r="E2568">
        <v>74355</v>
      </c>
      <c r="F2568" t="s">
        <v>10</v>
      </c>
    </row>
    <row r="2569" spans="1:6" x14ac:dyDescent="0.2">
      <c r="A2569">
        <v>2022</v>
      </c>
      <c r="B2569" t="s">
        <v>62</v>
      </c>
      <c r="C2569" t="s">
        <v>66</v>
      </c>
      <c r="D2569">
        <v>6346</v>
      </c>
      <c r="E2569">
        <v>80442</v>
      </c>
      <c r="F2569" t="s">
        <v>10</v>
      </c>
    </row>
    <row r="2570" spans="1:6" x14ac:dyDescent="0.2">
      <c r="A2570">
        <v>2022</v>
      </c>
      <c r="B2570" t="s">
        <v>62</v>
      </c>
      <c r="C2570" t="s">
        <v>49</v>
      </c>
      <c r="D2570">
        <v>60099</v>
      </c>
      <c r="E2570">
        <v>102046</v>
      </c>
      <c r="F2570" t="s">
        <v>8</v>
      </c>
    </row>
    <row r="2571" spans="1:6" x14ac:dyDescent="0.2">
      <c r="A2571">
        <v>2022</v>
      </c>
      <c r="B2571" t="s">
        <v>62</v>
      </c>
      <c r="C2571" t="s">
        <v>12</v>
      </c>
      <c r="D2571">
        <v>43094</v>
      </c>
      <c r="E2571">
        <v>98279</v>
      </c>
      <c r="F2571" t="s">
        <v>8</v>
      </c>
    </row>
    <row r="2572" spans="1:6" x14ac:dyDescent="0.2">
      <c r="A2572">
        <v>2022</v>
      </c>
      <c r="B2572" t="s">
        <v>62</v>
      </c>
      <c r="C2572" t="s">
        <v>66</v>
      </c>
      <c r="D2572">
        <v>8599</v>
      </c>
      <c r="E2572">
        <v>59557</v>
      </c>
      <c r="F2572" t="s">
        <v>10</v>
      </c>
    </row>
    <row r="2573" spans="1:6" x14ac:dyDescent="0.2">
      <c r="A2573">
        <v>2022</v>
      </c>
      <c r="B2573" t="s">
        <v>62</v>
      </c>
      <c r="C2573" t="s">
        <v>49</v>
      </c>
      <c r="D2573">
        <v>27048</v>
      </c>
      <c r="E2573">
        <v>73254</v>
      </c>
      <c r="F2573" t="s">
        <v>10</v>
      </c>
    </row>
    <row r="2574" spans="1:6" x14ac:dyDescent="0.2">
      <c r="A2574">
        <v>2022</v>
      </c>
      <c r="B2574" t="s">
        <v>62</v>
      </c>
      <c r="C2574" t="s">
        <v>12</v>
      </c>
      <c r="D2574">
        <v>4986</v>
      </c>
      <c r="E2574">
        <v>66233</v>
      </c>
      <c r="F2574" t="s">
        <v>10</v>
      </c>
    </row>
    <row r="2575" spans="1:6" x14ac:dyDescent="0.2">
      <c r="A2575">
        <v>2022</v>
      </c>
      <c r="B2575" t="s">
        <v>63</v>
      </c>
      <c r="C2575" t="s">
        <v>66</v>
      </c>
      <c r="D2575">
        <v>15859</v>
      </c>
      <c r="E2575">
        <v>57193</v>
      </c>
      <c r="F2575" t="s">
        <v>10</v>
      </c>
    </row>
    <row r="2576" spans="1:6" x14ac:dyDescent="0.2">
      <c r="A2576">
        <v>2022</v>
      </c>
      <c r="B2576" t="s">
        <v>63</v>
      </c>
      <c r="C2576" t="s">
        <v>49</v>
      </c>
      <c r="D2576">
        <v>20727</v>
      </c>
      <c r="E2576">
        <v>62159</v>
      </c>
      <c r="F2576" t="s">
        <v>10</v>
      </c>
    </row>
    <row r="2577" spans="1:6" x14ac:dyDescent="0.2">
      <c r="A2577">
        <v>2022</v>
      </c>
      <c r="B2577" t="s">
        <v>63</v>
      </c>
      <c r="C2577" t="s">
        <v>12</v>
      </c>
      <c r="D2577">
        <v>15656</v>
      </c>
      <c r="E2577">
        <v>53435</v>
      </c>
      <c r="F2577" t="s">
        <v>8</v>
      </c>
    </row>
    <row r="2578" spans="1:6" x14ac:dyDescent="0.2">
      <c r="A2578">
        <v>2022</v>
      </c>
      <c r="B2578" t="s">
        <v>63</v>
      </c>
      <c r="C2578" t="s">
        <v>66</v>
      </c>
      <c r="D2578">
        <v>656765</v>
      </c>
      <c r="E2578">
        <v>63668</v>
      </c>
      <c r="F2578" t="s">
        <v>8</v>
      </c>
    </row>
    <row r="2579" spans="1:6" x14ac:dyDescent="0.2">
      <c r="A2579">
        <v>2022</v>
      </c>
      <c r="B2579" t="s">
        <v>63</v>
      </c>
      <c r="C2579" t="s">
        <v>49</v>
      </c>
      <c r="D2579">
        <v>23475</v>
      </c>
      <c r="E2579">
        <v>61198</v>
      </c>
      <c r="F2579" t="s">
        <v>10</v>
      </c>
    </row>
    <row r="2580" spans="1:6" x14ac:dyDescent="0.2">
      <c r="A2580">
        <v>2022</v>
      </c>
      <c r="B2580" t="s">
        <v>63</v>
      </c>
      <c r="C2580" t="s">
        <v>12</v>
      </c>
      <c r="D2580">
        <v>19964</v>
      </c>
      <c r="E2580">
        <v>67215</v>
      </c>
      <c r="F2580" t="s">
        <v>8</v>
      </c>
    </row>
    <row r="2581" spans="1:6" x14ac:dyDescent="0.2">
      <c r="A2581">
        <v>2022</v>
      </c>
      <c r="B2581" t="s">
        <v>63</v>
      </c>
      <c r="C2581" t="s">
        <v>66</v>
      </c>
      <c r="D2581">
        <v>5522</v>
      </c>
      <c r="E2581">
        <v>63470</v>
      </c>
      <c r="F2581" t="s">
        <v>8</v>
      </c>
    </row>
    <row r="2582" spans="1:6" x14ac:dyDescent="0.2">
      <c r="A2582">
        <v>2022</v>
      </c>
      <c r="B2582" t="s">
        <v>63</v>
      </c>
      <c r="C2582" t="s">
        <v>49</v>
      </c>
      <c r="D2582">
        <v>85058</v>
      </c>
      <c r="E2582">
        <v>61114</v>
      </c>
      <c r="F2582" t="s">
        <v>10</v>
      </c>
    </row>
    <row r="2583" spans="1:6" x14ac:dyDescent="0.2">
      <c r="A2583">
        <v>2022</v>
      </c>
      <c r="B2583" t="s">
        <v>63</v>
      </c>
      <c r="C2583" t="s">
        <v>12</v>
      </c>
      <c r="D2583">
        <v>31842</v>
      </c>
      <c r="E2583">
        <v>63141</v>
      </c>
      <c r="F2583" t="s">
        <v>10</v>
      </c>
    </row>
    <row r="2584" spans="1:6" x14ac:dyDescent="0.2">
      <c r="A2584">
        <v>2022</v>
      </c>
      <c r="B2584" t="s">
        <v>63</v>
      </c>
      <c r="C2584" t="s">
        <v>66</v>
      </c>
      <c r="D2584">
        <v>9128</v>
      </c>
      <c r="E2584">
        <v>51479</v>
      </c>
      <c r="F2584" t="s">
        <v>8</v>
      </c>
    </row>
    <row r="2585" spans="1:6" x14ac:dyDescent="0.2">
      <c r="A2585">
        <v>2022</v>
      </c>
      <c r="B2585" t="s">
        <v>63</v>
      </c>
      <c r="C2585" t="s">
        <v>49</v>
      </c>
      <c r="D2585">
        <v>39684</v>
      </c>
      <c r="E2585">
        <v>61678</v>
      </c>
      <c r="F2585" t="s">
        <v>8</v>
      </c>
    </row>
    <row r="2586" spans="1:6" x14ac:dyDescent="0.2">
      <c r="A2586">
        <v>2022</v>
      </c>
      <c r="B2586" t="s">
        <v>63</v>
      </c>
      <c r="C2586" t="s">
        <v>12</v>
      </c>
      <c r="D2586">
        <v>16899</v>
      </c>
      <c r="E2586">
        <v>58802</v>
      </c>
      <c r="F2586" t="s">
        <v>10</v>
      </c>
    </row>
    <row r="2587" spans="1:6" x14ac:dyDescent="0.2">
      <c r="A2587">
        <v>2022</v>
      </c>
      <c r="B2587" t="s">
        <v>63</v>
      </c>
      <c r="C2587" t="s">
        <v>21</v>
      </c>
      <c r="D2587">
        <v>13294</v>
      </c>
      <c r="E2587">
        <v>53222</v>
      </c>
      <c r="F2587" t="s">
        <v>8</v>
      </c>
    </row>
    <row r="2588" spans="1:6" x14ac:dyDescent="0.2">
      <c r="A2588">
        <v>2022</v>
      </c>
      <c r="B2588" t="s">
        <v>63</v>
      </c>
      <c r="C2588" t="s">
        <v>22</v>
      </c>
      <c r="D2588">
        <v>10330</v>
      </c>
      <c r="E2588">
        <v>54486</v>
      </c>
      <c r="F2588" t="s">
        <v>10</v>
      </c>
    </row>
    <row r="2589" spans="1:6" x14ac:dyDescent="0.2">
      <c r="A2589">
        <v>2022</v>
      </c>
      <c r="B2589" t="s">
        <v>63</v>
      </c>
      <c r="C2589" t="s">
        <v>23</v>
      </c>
      <c r="D2589">
        <v>20809</v>
      </c>
      <c r="E2589">
        <v>58098</v>
      </c>
      <c r="F2589" t="s">
        <v>8</v>
      </c>
    </row>
    <row r="2590" spans="1:6" x14ac:dyDescent="0.2">
      <c r="A2590">
        <v>2022</v>
      </c>
      <c r="B2590" t="s">
        <v>63</v>
      </c>
      <c r="C2590" t="s">
        <v>24</v>
      </c>
      <c r="D2590">
        <v>16834</v>
      </c>
      <c r="E2590">
        <v>54222</v>
      </c>
      <c r="F2590" t="s">
        <v>8</v>
      </c>
    </row>
    <row r="2591" spans="1:6" x14ac:dyDescent="0.2">
      <c r="A2591">
        <v>2022</v>
      </c>
      <c r="B2591" t="s">
        <v>63</v>
      </c>
      <c r="C2591" t="s">
        <v>25</v>
      </c>
      <c r="D2591">
        <v>5591</v>
      </c>
      <c r="E2591">
        <v>59739</v>
      </c>
      <c r="F2591" t="s">
        <v>10</v>
      </c>
    </row>
    <row r="2592" spans="1:6" x14ac:dyDescent="0.2">
      <c r="A2592">
        <v>2022</v>
      </c>
      <c r="B2592" t="s">
        <v>63</v>
      </c>
      <c r="C2592" t="s">
        <v>26</v>
      </c>
      <c r="D2592">
        <v>21505</v>
      </c>
      <c r="E2592">
        <v>65854</v>
      </c>
      <c r="F2592" t="s">
        <v>10</v>
      </c>
    </row>
    <row r="2593" spans="1:6" x14ac:dyDescent="0.2">
      <c r="A2593">
        <v>2022</v>
      </c>
      <c r="B2593" t="s">
        <v>6</v>
      </c>
      <c r="C2593" t="s">
        <v>7</v>
      </c>
      <c r="D2593">
        <v>1829</v>
      </c>
      <c r="E2593">
        <v>64872</v>
      </c>
      <c r="F2593" t="s">
        <v>8</v>
      </c>
    </row>
    <row r="2594" spans="1:6" x14ac:dyDescent="0.2">
      <c r="A2594">
        <v>2022</v>
      </c>
      <c r="B2594" t="s">
        <v>6</v>
      </c>
      <c r="C2594" t="s">
        <v>9</v>
      </c>
      <c r="D2594">
        <v>1354</v>
      </c>
      <c r="E2594">
        <v>61216</v>
      </c>
      <c r="F2594" t="s">
        <v>10</v>
      </c>
    </row>
    <row r="2595" spans="1:6" x14ac:dyDescent="0.2">
      <c r="A2595">
        <v>2022</v>
      </c>
      <c r="B2595" t="s">
        <v>6</v>
      </c>
      <c r="C2595" t="s">
        <v>11</v>
      </c>
      <c r="D2595">
        <v>2565</v>
      </c>
      <c r="E2595">
        <v>55909</v>
      </c>
      <c r="F2595" t="s">
        <v>8</v>
      </c>
    </row>
    <row r="2596" spans="1:6" x14ac:dyDescent="0.2">
      <c r="A2596">
        <v>2022</v>
      </c>
      <c r="B2596" t="s">
        <v>6</v>
      </c>
      <c r="C2596" t="s">
        <v>12</v>
      </c>
      <c r="D2596">
        <v>17651</v>
      </c>
      <c r="E2596">
        <v>48534</v>
      </c>
      <c r="F2596" t="s">
        <v>8</v>
      </c>
    </row>
    <row r="2597" spans="1:6" x14ac:dyDescent="0.2">
      <c r="A2597">
        <v>2022</v>
      </c>
      <c r="B2597" t="s">
        <v>6</v>
      </c>
      <c r="C2597" t="s">
        <v>13</v>
      </c>
      <c r="D2597">
        <v>3312</v>
      </c>
      <c r="E2597">
        <v>97879</v>
      </c>
      <c r="F2597" t="s">
        <v>10</v>
      </c>
    </row>
    <row r="2598" spans="1:6" x14ac:dyDescent="0.2">
      <c r="A2598">
        <v>2022</v>
      </c>
      <c r="B2598" t="s">
        <v>6</v>
      </c>
      <c r="C2598" t="s">
        <v>14</v>
      </c>
      <c r="D2598">
        <v>467</v>
      </c>
      <c r="E2598">
        <v>49142</v>
      </c>
      <c r="F2598" t="s">
        <v>10</v>
      </c>
    </row>
    <row r="2599" spans="1:6" x14ac:dyDescent="0.2">
      <c r="A2599">
        <v>2022</v>
      </c>
      <c r="B2599" t="s">
        <v>6</v>
      </c>
      <c r="C2599" t="s">
        <v>15</v>
      </c>
      <c r="D2599">
        <v>186</v>
      </c>
      <c r="E2599">
        <v>49290</v>
      </c>
      <c r="F2599" t="s">
        <v>8</v>
      </c>
    </row>
    <row r="2600" spans="1:6" x14ac:dyDescent="0.2">
      <c r="A2600">
        <v>2022</v>
      </c>
      <c r="B2600" t="s">
        <v>6</v>
      </c>
      <c r="C2600" t="s">
        <v>16</v>
      </c>
      <c r="D2600">
        <v>5394</v>
      </c>
      <c r="E2600">
        <v>43717</v>
      </c>
      <c r="F2600" t="s">
        <v>8</v>
      </c>
    </row>
    <row r="2601" spans="1:6" x14ac:dyDescent="0.2">
      <c r="A2601">
        <v>2022</v>
      </c>
      <c r="B2601" t="s">
        <v>6</v>
      </c>
      <c r="C2601" t="s">
        <v>17</v>
      </c>
      <c r="D2601">
        <v>2794</v>
      </c>
      <c r="E2601">
        <v>51978</v>
      </c>
      <c r="F2601" t="s">
        <v>10</v>
      </c>
    </row>
    <row r="2602" spans="1:6" x14ac:dyDescent="0.2">
      <c r="A2602">
        <v>2022</v>
      </c>
      <c r="B2602" t="s">
        <v>6</v>
      </c>
      <c r="C2602" t="s">
        <v>18</v>
      </c>
      <c r="D2602">
        <v>2531</v>
      </c>
      <c r="E2602">
        <v>48820</v>
      </c>
      <c r="F2602" t="s">
        <v>10</v>
      </c>
    </row>
    <row r="2603" spans="1:6" x14ac:dyDescent="0.2">
      <c r="A2603">
        <v>2022</v>
      </c>
      <c r="B2603" t="s">
        <v>6</v>
      </c>
      <c r="C2603" t="s">
        <v>19</v>
      </c>
      <c r="D2603">
        <v>2818</v>
      </c>
      <c r="E2603">
        <v>58259</v>
      </c>
      <c r="F2603" t="s">
        <v>10</v>
      </c>
    </row>
    <row r="2604" spans="1:6" x14ac:dyDescent="0.2">
      <c r="A2604">
        <v>2022</v>
      </c>
      <c r="B2604" t="s">
        <v>6</v>
      </c>
      <c r="C2604" t="s">
        <v>20</v>
      </c>
      <c r="D2604">
        <v>2302</v>
      </c>
      <c r="E2604">
        <v>56732</v>
      </c>
      <c r="F2604" t="s">
        <v>10</v>
      </c>
    </row>
    <row r="2605" spans="1:6" x14ac:dyDescent="0.2">
      <c r="A2605">
        <v>2022</v>
      </c>
      <c r="B2605" t="s">
        <v>6</v>
      </c>
      <c r="C2605" t="s">
        <v>21</v>
      </c>
      <c r="D2605">
        <v>2911</v>
      </c>
      <c r="E2605">
        <v>51588</v>
      </c>
      <c r="F2605" t="s">
        <v>10</v>
      </c>
    </row>
    <row r="2606" spans="1:6" x14ac:dyDescent="0.2">
      <c r="A2606">
        <v>2022</v>
      </c>
      <c r="B2606" t="s">
        <v>6</v>
      </c>
      <c r="C2606" t="s">
        <v>22</v>
      </c>
      <c r="D2606">
        <v>2613</v>
      </c>
      <c r="E2606">
        <v>53721</v>
      </c>
      <c r="F2606" t="s">
        <v>10</v>
      </c>
    </row>
    <row r="2607" spans="1:6" x14ac:dyDescent="0.2">
      <c r="A2607">
        <v>2022</v>
      </c>
      <c r="B2607" t="s">
        <v>6</v>
      </c>
      <c r="C2607" t="s">
        <v>23</v>
      </c>
      <c r="D2607">
        <v>1632</v>
      </c>
      <c r="E2607">
        <v>60605</v>
      </c>
      <c r="F2607" t="s">
        <v>10</v>
      </c>
    </row>
    <row r="2608" spans="1:6" x14ac:dyDescent="0.2">
      <c r="A2608">
        <v>2022</v>
      </c>
      <c r="B2608" t="s">
        <v>6</v>
      </c>
      <c r="C2608" t="s">
        <v>24</v>
      </c>
      <c r="D2608">
        <v>3143</v>
      </c>
      <c r="E2608">
        <v>92727</v>
      </c>
      <c r="F2608" t="s">
        <v>10</v>
      </c>
    </row>
    <row r="2609" spans="1:6" x14ac:dyDescent="0.2">
      <c r="A2609">
        <v>2022</v>
      </c>
      <c r="B2609" t="s">
        <v>6</v>
      </c>
      <c r="C2609" t="s">
        <v>25</v>
      </c>
      <c r="D2609">
        <v>1581</v>
      </c>
      <c r="E2609">
        <v>47422</v>
      </c>
      <c r="F2609" t="s">
        <v>10</v>
      </c>
    </row>
    <row r="2610" spans="1:6" x14ac:dyDescent="0.2">
      <c r="A2610">
        <v>2022</v>
      </c>
      <c r="B2610" t="s">
        <v>6</v>
      </c>
      <c r="C2610" t="s">
        <v>26</v>
      </c>
      <c r="D2610">
        <v>720</v>
      </c>
      <c r="E2610">
        <v>52887</v>
      </c>
      <c r="F2610" t="s">
        <v>10</v>
      </c>
    </row>
    <row r="2611" spans="1:6" x14ac:dyDescent="0.2">
      <c r="A2611">
        <v>2022</v>
      </c>
      <c r="B2611" t="s">
        <v>6</v>
      </c>
      <c r="C2611" t="s">
        <v>27</v>
      </c>
      <c r="D2611">
        <v>999</v>
      </c>
      <c r="E2611">
        <v>70628</v>
      </c>
      <c r="F2611" t="s">
        <v>10</v>
      </c>
    </row>
    <row r="2612" spans="1:6" x14ac:dyDescent="0.2">
      <c r="A2612">
        <v>2022</v>
      </c>
      <c r="B2612" t="s">
        <v>6</v>
      </c>
      <c r="C2612" t="s">
        <v>28</v>
      </c>
      <c r="D2612">
        <v>3574</v>
      </c>
      <c r="E2612">
        <v>49309</v>
      </c>
      <c r="F2612" t="s">
        <v>10</v>
      </c>
    </row>
    <row r="2613" spans="1:6" x14ac:dyDescent="0.2">
      <c r="A2613">
        <v>2022</v>
      </c>
      <c r="B2613" t="s">
        <v>6</v>
      </c>
      <c r="C2613" t="s">
        <v>29</v>
      </c>
      <c r="D2613">
        <v>3175</v>
      </c>
      <c r="E2613">
        <v>57276</v>
      </c>
      <c r="F2613" t="s">
        <v>10</v>
      </c>
    </row>
    <row r="2614" spans="1:6" x14ac:dyDescent="0.2">
      <c r="A2614">
        <v>2022</v>
      </c>
      <c r="B2614" t="s">
        <v>6</v>
      </c>
      <c r="C2614" t="s">
        <v>30</v>
      </c>
      <c r="D2614">
        <v>2070</v>
      </c>
      <c r="E2614">
        <v>56525</v>
      </c>
      <c r="F2614" t="s">
        <v>10</v>
      </c>
    </row>
    <row r="2615" spans="1:6" x14ac:dyDescent="0.2">
      <c r="A2615">
        <v>2022</v>
      </c>
      <c r="B2615" t="s">
        <v>6</v>
      </c>
      <c r="C2615" t="s">
        <v>31</v>
      </c>
      <c r="D2615">
        <v>2123</v>
      </c>
      <c r="E2615">
        <v>52677</v>
      </c>
      <c r="F2615" t="s">
        <v>8</v>
      </c>
    </row>
    <row r="2616" spans="1:6" x14ac:dyDescent="0.2">
      <c r="A2616">
        <v>2022</v>
      </c>
      <c r="B2616" t="s">
        <v>58</v>
      </c>
      <c r="C2616" t="s">
        <v>33</v>
      </c>
      <c r="D2616">
        <v>1988</v>
      </c>
      <c r="E2616">
        <v>56566</v>
      </c>
      <c r="F2616" t="s">
        <v>10</v>
      </c>
    </row>
    <row r="2617" spans="1:6" x14ac:dyDescent="0.2">
      <c r="A2617">
        <v>2022</v>
      </c>
      <c r="B2617" t="s">
        <v>58</v>
      </c>
      <c r="C2617" t="s">
        <v>34</v>
      </c>
      <c r="D2617">
        <v>2066</v>
      </c>
      <c r="E2617">
        <v>63543</v>
      </c>
      <c r="F2617" t="s">
        <v>10</v>
      </c>
    </row>
    <row r="2618" spans="1:6" x14ac:dyDescent="0.2">
      <c r="A2618">
        <v>2022</v>
      </c>
      <c r="B2618" t="s">
        <v>58</v>
      </c>
      <c r="C2618" t="s">
        <v>35</v>
      </c>
      <c r="D2618">
        <v>2032</v>
      </c>
      <c r="E2618">
        <v>76722</v>
      </c>
      <c r="F2618" t="s">
        <v>8</v>
      </c>
    </row>
    <row r="2619" spans="1:6" x14ac:dyDescent="0.2">
      <c r="A2619">
        <v>2022</v>
      </c>
      <c r="B2619" t="s">
        <v>58</v>
      </c>
      <c r="C2619" t="s">
        <v>36</v>
      </c>
      <c r="D2619">
        <v>8976</v>
      </c>
      <c r="E2619">
        <v>85088</v>
      </c>
      <c r="F2619" t="s">
        <v>8</v>
      </c>
    </row>
    <row r="2620" spans="1:6" x14ac:dyDescent="0.2">
      <c r="A2620">
        <v>2022</v>
      </c>
      <c r="B2620" t="s">
        <v>58</v>
      </c>
      <c r="C2620" t="s">
        <v>37</v>
      </c>
      <c r="D2620">
        <v>1768</v>
      </c>
      <c r="E2620">
        <v>58139</v>
      </c>
      <c r="F2620" t="s">
        <v>10</v>
      </c>
    </row>
    <row r="2621" spans="1:6" x14ac:dyDescent="0.2">
      <c r="A2621">
        <v>2022</v>
      </c>
      <c r="B2621" t="s">
        <v>58</v>
      </c>
      <c r="C2621" t="s">
        <v>38</v>
      </c>
      <c r="D2621">
        <v>16910</v>
      </c>
      <c r="E2621">
        <v>72614</v>
      </c>
      <c r="F2621" t="s">
        <v>8</v>
      </c>
    </row>
    <row r="2622" spans="1:6" x14ac:dyDescent="0.2">
      <c r="A2622">
        <v>2022</v>
      </c>
      <c r="B2622" t="s">
        <v>58</v>
      </c>
      <c r="C2622" t="s">
        <v>39</v>
      </c>
      <c r="D2622">
        <v>10219</v>
      </c>
      <c r="E2622">
        <v>64827</v>
      </c>
      <c r="F2622" t="s">
        <v>10</v>
      </c>
    </row>
    <row r="2623" spans="1:6" x14ac:dyDescent="0.2">
      <c r="A2623">
        <v>2022</v>
      </c>
      <c r="B2623" t="s">
        <v>58</v>
      </c>
      <c r="C2623" t="s">
        <v>40</v>
      </c>
      <c r="D2623">
        <v>807</v>
      </c>
      <c r="E2623">
        <v>58882</v>
      </c>
      <c r="F2623" t="s">
        <v>8</v>
      </c>
    </row>
    <row r="2624" spans="1:6" x14ac:dyDescent="0.2">
      <c r="A2624">
        <v>2022</v>
      </c>
      <c r="B2624" t="s">
        <v>58</v>
      </c>
      <c r="C2624" t="s">
        <v>41</v>
      </c>
      <c r="D2624">
        <v>15409</v>
      </c>
      <c r="E2624">
        <v>66487</v>
      </c>
      <c r="F2624" t="s">
        <v>8</v>
      </c>
    </row>
    <row r="2625" spans="1:6" x14ac:dyDescent="0.2">
      <c r="A2625">
        <v>2022</v>
      </c>
      <c r="B2625" t="s">
        <v>58</v>
      </c>
      <c r="C2625" t="s">
        <v>42</v>
      </c>
      <c r="D2625">
        <v>4164</v>
      </c>
      <c r="E2625">
        <v>63770</v>
      </c>
      <c r="F2625" t="s">
        <v>10</v>
      </c>
    </row>
    <row r="2626" spans="1:6" x14ac:dyDescent="0.2">
      <c r="A2626">
        <v>2022</v>
      </c>
      <c r="B2626" t="s">
        <v>58</v>
      </c>
      <c r="C2626" t="s">
        <v>43</v>
      </c>
      <c r="D2626">
        <v>6240</v>
      </c>
      <c r="E2626">
        <v>75641</v>
      </c>
      <c r="F2626" t="s">
        <v>10</v>
      </c>
    </row>
    <row r="2627" spans="1:6" x14ac:dyDescent="0.2">
      <c r="A2627">
        <v>2022</v>
      </c>
      <c r="B2627" t="s">
        <v>58</v>
      </c>
      <c r="C2627" t="s">
        <v>44</v>
      </c>
      <c r="D2627">
        <v>14407</v>
      </c>
      <c r="E2627">
        <v>67561</v>
      </c>
      <c r="F2627" t="s">
        <v>8</v>
      </c>
    </row>
    <row r="2628" spans="1:6" x14ac:dyDescent="0.2">
      <c r="A2628">
        <v>2022</v>
      </c>
      <c r="B2628" t="s">
        <v>58</v>
      </c>
      <c r="C2628" t="s">
        <v>45</v>
      </c>
      <c r="D2628">
        <v>1572</v>
      </c>
      <c r="E2628">
        <v>63468</v>
      </c>
      <c r="F2628" t="s">
        <v>8</v>
      </c>
    </row>
    <row r="2629" spans="1:6" x14ac:dyDescent="0.2">
      <c r="A2629">
        <v>2022</v>
      </c>
      <c r="B2629" t="s">
        <v>58</v>
      </c>
      <c r="C2629" t="s">
        <v>46</v>
      </c>
      <c r="D2629">
        <v>6087</v>
      </c>
      <c r="E2629">
        <v>64522</v>
      </c>
      <c r="F2629" t="s">
        <v>10</v>
      </c>
    </row>
    <row r="2630" spans="1:6" x14ac:dyDescent="0.2">
      <c r="A2630">
        <v>2022</v>
      </c>
      <c r="B2630" t="s">
        <v>58</v>
      </c>
      <c r="C2630" t="s">
        <v>47</v>
      </c>
      <c r="D2630">
        <v>1084</v>
      </c>
      <c r="E2630">
        <v>54320</v>
      </c>
      <c r="F2630" t="s">
        <v>10</v>
      </c>
    </row>
    <row r="2631" spans="1:6" x14ac:dyDescent="0.2">
      <c r="A2631">
        <v>2022</v>
      </c>
      <c r="B2631" t="s">
        <v>58</v>
      </c>
      <c r="C2631" t="s">
        <v>48</v>
      </c>
      <c r="D2631">
        <v>7051</v>
      </c>
      <c r="E2631">
        <v>64495</v>
      </c>
      <c r="F2631" t="s">
        <v>10</v>
      </c>
    </row>
    <row r="2632" spans="1:6" x14ac:dyDescent="0.2">
      <c r="A2632">
        <v>2022</v>
      </c>
      <c r="B2632" t="s">
        <v>58</v>
      </c>
      <c r="C2632" t="s">
        <v>49</v>
      </c>
      <c r="D2632">
        <v>24758</v>
      </c>
      <c r="E2632">
        <v>82648</v>
      </c>
      <c r="F2632" t="s">
        <v>10</v>
      </c>
    </row>
    <row r="2633" spans="1:6" x14ac:dyDescent="0.2">
      <c r="A2633">
        <v>2022</v>
      </c>
      <c r="B2633" t="s">
        <v>58</v>
      </c>
      <c r="C2633" t="s">
        <v>50</v>
      </c>
      <c r="D2633">
        <v>4386</v>
      </c>
      <c r="E2633">
        <v>63006</v>
      </c>
      <c r="F2633" t="s">
        <v>10</v>
      </c>
    </row>
    <row r="2634" spans="1:6" x14ac:dyDescent="0.2">
      <c r="A2634">
        <v>2022</v>
      </c>
      <c r="B2634" t="s">
        <v>58</v>
      </c>
      <c r="C2634" t="s">
        <v>51</v>
      </c>
      <c r="D2634">
        <v>1108</v>
      </c>
      <c r="E2634">
        <v>64390</v>
      </c>
      <c r="F2634" t="s">
        <v>8</v>
      </c>
    </row>
    <row r="2635" spans="1:6" x14ac:dyDescent="0.2">
      <c r="A2635">
        <v>2022</v>
      </c>
      <c r="B2635" t="s">
        <v>58</v>
      </c>
      <c r="C2635" t="s">
        <v>52</v>
      </c>
      <c r="D2635">
        <v>6750</v>
      </c>
      <c r="E2635">
        <v>64974</v>
      </c>
      <c r="F2635" t="s">
        <v>8</v>
      </c>
    </row>
    <row r="2636" spans="1:6" x14ac:dyDescent="0.2">
      <c r="A2636">
        <v>2022</v>
      </c>
      <c r="B2636" t="s">
        <v>58</v>
      </c>
      <c r="C2636" t="s">
        <v>53</v>
      </c>
      <c r="D2636">
        <v>7798</v>
      </c>
      <c r="E2636">
        <v>84321</v>
      </c>
      <c r="F2636" t="s">
        <v>10</v>
      </c>
    </row>
    <row r="2637" spans="1:6" x14ac:dyDescent="0.2">
      <c r="A2637">
        <v>2022</v>
      </c>
      <c r="B2637" t="s">
        <v>58</v>
      </c>
      <c r="C2637" t="s">
        <v>54</v>
      </c>
      <c r="D2637">
        <v>1268</v>
      </c>
      <c r="E2637">
        <v>65459</v>
      </c>
      <c r="F2637" t="s">
        <v>8</v>
      </c>
    </row>
    <row r="2638" spans="1:6" x14ac:dyDescent="0.2">
      <c r="A2638">
        <v>2022</v>
      </c>
      <c r="B2638" t="s">
        <v>58</v>
      </c>
      <c r="C2638" t="s">
        <v>55</v>
      </c>
      <c r="D2638">
        <v>9432</v>
      </c>
      <c r="E2638">
        <v>63047</v>
      </c>
      <c r="F2638" t="s">
        <v>8</v>
      </c>
    </row>
    <row r="2639" spans="1:6" x14ac:dyDescent="0.2">
      <c r="A2639">
        <v>2022</v>
      </c>
      <c r="B2639" t="s">
        <v>58</v>
      </c>
      <c r="C2639" t="s">
        <v>56</v>
      </c>
      <c r="D2639">
        <v>600</v>
      </c>
      <c r="E2639">
        <v>72060</v>
      </c>
      <c r="F2639" t="s">
        <v>10</v>
      </c>
    </row>
    <row r="2640" spans="1:6" x14ac:dyDescent="0.2">
      <c r="A2640">
        <v>2022</v>
      </c>
      <c r="B2640" t="s">
        <v>59</v>
      </c>
      <c r="C2640" t="s">
        <v>7</v>
      </c>
      <c r="D2640">
        <v>32481</v>
      </c>
      <c r="E2640">
        <v>46970</v>
      </c>
      <c r="F2640" t="s">
        <v>10</v>
      </c>
    </row>
    <row r="2641" spans="1:6" x14ac:dyDescent="0.2">
      <c r="A2641">
        <v>2022</v>
      </c>
      <c r="B2641" t="s">
        <v>59</v>
      </c>
      <c r="C2641" t="s">
        <v>9</v>
      </c>
      <c r="D2641">
        <v>31775</v>
      </c>
      <c r="E2641">
        <v>51734</v>
      </c>
      <c r="F2641" t="s">
        <v>8</v>
      </c>
    </row>
    <row r="2642" spans="1:6" x14ac:dyDescent="0.2">
      <c r="A2642">
        <v>2022</v>
      </c>
      <c r="B2642" t="s">
        <v>59</v>
      </c>
      <c r="C2642" t="s">
        <v>11</v>
      </c>
      <c r="D2642">
        <v>21642</v>
      </c>
      <c r="E2642">
        <v>46450</v>
      </c>
      <c r="F2642" t="s">
        <v>8</v>
      </c>
    </row>
    <row r="2643" spans="1:6" x14ac:dyDescent="0.2">
      <c r="A2643">
        <v>2022</v>
      </c>
      <c r="B2643" t="s">
        <v>59</v>
      </c>
      <c r="C2643" t="s">
        <v>12</v>
      </c>
      <c r="D2643">
        <v>196511</v>
      </c>
      <c r="E2643">
        <v>57020</v>
      </c>
      <c r="F2643" t="s">
        <v>10</v>
      </c>
    </row>
    <row r="2644" spans="1:6" x14ac:dyDescent="0.2">
      <c r="A2644">
        <v>2022</v>
      </c>
      <c r="B2644" t="s">
        <v>59</v>
      </c>
      <c r="C2644" t="s">
        <v>13</v>
      </c>
      <c r="D2644">
        <v>35891</v>
      </c>
      <c r="E2644">
        <v>55043</v>
      </c>
      <c r="F2644" t="s">
        <v>8</v>
      </c>
    </row>
    <row r="2645" spans="1:6" x14ac:dyDescent="0.2">
      <c r="A2645">
        <v>2022</v>
      </c>
      <c r="B2645" t="s">
        <v>59</v>
      </c>
      <c r="C2645" t="s">
        <v>14</v>
      </c>
      <c r="D2645">
        <v>24902</v>
      </c>
      <c r="E2645">
        <v>56041</v>
      </c>
      <c r="F2645" t="s">
        <v>10</v>
      </c>
    </row>
    <row r="2646" spans="1:6" x14ac:dyDescent="0.2">
      <c r="A2646">
        <v>2022</v>
      </c>
      <c r="B2646" t="s">
        <v>59</v>
      </c>
      <c r="C2646" t="s">
        <v>15</v>
      </c>
      <c r="D2646">
        <v>6850</v>
      </c>
      <c r="E2646">
        <v>45843</v>
      </c>
      <c r="F2646" t="s">
        <v>8</v>
      </c>
    </row>
    <row r="2647" spans="1:6" x14ac:dyDescent="0.2">
      <c r="A2647">
        <v>2022</v>
      </c>
      <c r="B2647" t="s">
        <v>59</v>
      </c>
      <c r="C2647" t="s">
        <v>16</v>
      </c>
      <c r="D2647">
        <v>139486</v>
      </c>
      <c r="E2647">
        <v>49766</v>
      </c>
      <c r="F2647" t="s">
        <v>8</v>
      </c>
    </row>
    <row r="2648" spans="1:6" x14ac:dyDescent="0.2">
      <c r="A2648">
        <v>2022</v>
      </c>
      <c r="B2648" t="s">
        <v>59</v>
      </c>
      <c r="C2648" t="s">
        <v>17</v>
      </c>
      <c r="D2648">
        <v>60996</v>
      </c>
      <c r="E2648">
        <v>54352</v>
      </c>
      <c r="F2648" t="s">
        <v>10</v>
      </c>
    </row>
    <row r="2649" spans="1:6" x14ac:dyDescent="0.2">
      <c r="A2649">
        <v>2022</v>
      </c>
      <c r="B2649" t="s">
        <v>59</v>
      </c>
      <c r="C2649" t="s">
        <v>18</v>
      </c>
      <c r="D2649">
        <v>11969</v>
      </c>
      <c r="E2649">
        <v>44972</v>
      </c>
      <c r="F2649" t="s">
        <v>10</v>
      </c>
    </row>
    <row r="2650" spans="1:6" x14ac:dyDescent="0.2">
      <c r="A2650">
        <v>2022</v>
      </c>
      <c r="B2650" t="s">
        <v>59</v>
      </c>
      <c r="C2650" t="s">
        <v>19</v>
      </c>
      <c r="D2650">
        <v>78063</v>
      </c>
      <c r="E2650">
        <v>56570</v>
      </c>
      <c r="F2650" t="s">
        <v>8</v>
      </c>
    </row>
    <row r="2651" spans="1:6" x14ac:dyDescent="0.2">
      <c r="A2651">
        <v>2022</v>
      </c>
      <c r="B2651" t="s">
        <v>59</v>
      </c>
      <c r="C2651" t="s">
        <v>20</v>
      </c>
      <c r="D2651">
        <v>40681</v>
      </c>
      <c r="E2651">
        <v>47092</v>
      </c>
      <c r="F2651" t="s">
        <v>8</v>
      </c>
    </row>
    <row r="2652" spans="1:6" x14ac:dyDescent="0.2">
      <c r="A2652">
        <v>2022</v>
      </c>
      <c r="B2652" t="s">
        <v>59</v>
      </c>
      <c r="C2652" t="s">
        <v>21</v>
      </c>
      <c r="D2652">
        <v>23521</v>
      </c>
      <c r="E2652">
        <v>45539</v>
      </c>
      <c r="F2652" t="s">
        <v>10</v>
      </c>
    </row>
    <row r="2653" spans="1:6" x14ac:dyDescent="0.2">
      <c r="A2653">
        <v>2022</v>
      </c>
      <c r="B2653" t="s">
        <v>59</v>
      </c>
      <c r="C2653" t="s">
        <v>22</v>
      </c>
      <c r="D2653">
        <v>20370</v>
      </c>
      <c r="E2653">
        <v>47235</v>
      </c>
      <c r="F2653" t="s">
        <v>10</v>
      </c>
    </row>
    <row r="2654" spans="1:6" x14ac:dyDescent="0.2">
      <c r="A2654">
        <v>2022</v>
      </c>
      <c r="B2654" t="s">
        <v>59</v>
      </c>
      <c r="C2654" t="s">
        <v>23</v>
      </c>
      <c r="D2654">
        <v>28056</v>
      </c>
      <c r="E2654">
        <v>47623</v>
      </c>
      <c r="F2654" t="s">
        <v>10</v>
      </c>
    </row>
    <row r="2655" spans="1:6" x14ac:dyDescent="0.2">
      <c r="A2655">
        <v>2022</v>
      </c>
      <c r="B2655" t="s">
        <v>59</v>
      </c>
      <c r="C2655" t="s">
        <v>24</v>
      </c>
      <c r="D2655">
        <v>30545</v>
      </c>
      <c r="E2655">
        <v>47196</v>
      </c>
      <c r="F2655" t="s">
        <v>10</v>
      </c>
    </row>
    <row r="2656" spans="1:6" x14ac:dyDescent="0.2">
      <c r="A2656">
        <v>2022</v>
      </c>
      <c r="B2656" t="s">
        <v>59</v>
      </c>
      <c r="C2656" t="s">
        <v>25</v>
      </c>
      <c r="D2656">
        <v>10761</v>
      </c>
      <c r="E2656">
        <v>42589</v>
      </c>
      <c r="F2656" t="s">
        <v>10</v>
      </c>
    </row>
    <row r="2657" spans="1:6" x14ac:dyDescent="0.2">
      <c r="A2657">
        <v>2022</v>
      </c>
      <c r="B2657" t="s">
        <v>59</v>
      </c>
      <c r="C2657" t="s">
        <v>26</v>
      </c>
      <c r="D2657">
        <v>32767</v>
      </c>
      <c r="E2657">
        <v>51648</v>
      </c>
      <c r="F2657" t="s">
        <v>8</v>
      </c>
    </row>
    <row r="2658" spans="1:6" x14ac:dyDescent="0.2">
      <c r="A2658">
        <v>2022</v>
      </c>
      <c r="B2658" t="s">
        <v>59</v>
      </c>
      <c r="C2658" t="s">
        <v>27</v>
      </c>
      <c r="D2658">
        <v>42171</v>
      </c>
      <c r="E2658">
        <v>57937</v>
      </c>
      <c r="F2658" t="s">
        <v>8</v>
      </c>
    </row>
    <row r="2659" spans="1:6" x14ac:dyDescent="0.2">
      <c r="A2659">
        <v>2022</v>
      </c>
      <c r="B2659" t="s">
        <v>59</v>
      </c>
      <c r="C2659" t="s">
        <v>28</v>
      </c>
      <c r="D2659">
        <v>52459</v>
      </c>
      <c r="E2659">
        <v>52200</v>
      </c>
      <c r="F2659" t="s">
        <v>10</v>
      </c>
    </row>
    <row r="2660" spans="1:6" x14ac:dyDescent="0.2">
      <c r="A2660">
        <v>2022</v>
      </c>
      <c r="B2660" t="s">
        <v>59</v>
      </c>
      <c r="C2660" t="s">
        <v>29</v>
      </c>
      <c r="D2660">
        <v>37272</v>
      </c>
      <c r="E2660">
        <v>54570</v>
      </c>
      <c r="F2660" t="s">
        <v>8</v>
      </c>
    </row>
    <row r="2661" spans="1:6" x14ac:dyDescent="0.2">
      <c r="A2661">
        <v>2022</v>
      </c>
      <c r="B2661" t="s">
        <v>59</v>
      </c>
      <c r="C2661" t="s">
        <v>30</v>
      </c>
      <c r="D2661">
        <v>19763</v>
      </c>
      <c r="E2661">
        <v>41497</v>
      </c>
      <c r="F2661" t="s">
        <v>8</v>
      </c>
    </row>
    <row r="2662" spans="1:6" x14ac:dyDescent="0.2">
      <c r="A2662">
        <v>2022</v>
      </c>
      <c r="B2662" t="s">
        <v>59</v>
      </c>
      <c r="C2662" t="s">
        <v>31</v>
      </c>
      <c r="D2662">
        <v>38808</v>
      </c>
      <c r="E2662">
        <v>47469</v>
      </c>
      <c r="F2662" t="s">
        <v>10</v>
      </c>
    </row>
    <row r="2663" spans="1:6" x14ac:dyDescent="0.2">
      <c r="A2663">
        <v>2022</v>
      </c>
      <c r="B2663" t="s">
        <v>59</v>
      </c>
      <c r="C2663" t="s">
        <v>32</v>
      </c>
      <c r="D2663">
        <v>9250</v>
      </c>
      <c r="E2663">
        <v>44170</v>
      </c>
      <c r="F2663" t="s">
        <v>10</v>
      </c>
    </row>
    <row r="2664" spans="1:6" x14ac:dyDescent="0.2">
      <c r="A2664">
        <v>2022</v>
      </c>
      <c r="B2664" t="s">
        <v>59</v>
      </c>
      <c r="C2664" t="s">
        <v>33</v>
      </c>
      <c r="D2664">
        <v>14923</v>
      </c>
      <c r="E2664">
        <v>44891</v>
      </c>
      <c r="F2664" t="s">
        <v>8</v>
      </c>
    </row>
    <row r="2665" spans="1:6" x14ac:dyDescent="0.2">
      <c r="A2665">
        <v>2022</v>
      </c>
      <c r="B2665" t="s">
        <v>59</v>
      </c>
      <c r="C2665" t="s">
        <v>34</v>
      </c>
      <c r="D2665">
        <v>15829</v>
      </c>
      <c r="E2665">
        <v>49190</v>
      </c>
      <c r="F2665" t="s">
        <v>8</v>
      </c>
    </row>
    <row r="2666" spans="1:6" x14ac:dyDescent="0.2">
      <c r="A2666">
        <v>2022</v>
      </c>
      <c r="B2666" t="s">
        <v>59</v>
      </c>
      <c r="C2666" t="s">
        <v>35</v>
      </c>
      <c r="D2666">
        <v>12509</v>
      </c>
      <c r="E2666">
        <v>52777</v>
      </c>
      <c r="F2666" t="s">
        <v>10</v>
      </c>
    </row>
    <row r="2667" spans="1:6" x14ac:dyDescent="0.2">
      <c r="A2667">
        <v>2022</v>
      </c>
      <c r="B2667" t="s">
        <v>59</v>
      </c>
      <c r="C2667" t="s">
        <v>36</v>
      </c>
      <c r="D2667">
        <v>54238</v>
      </c>
      <c r="E2667">
        <v>58723</v>
      </c>
      <c r="F2667" t="s">
        <v>8</v>
      </c>
    </row>
    <row r="2668" spans="1:6" x14ac:dyDescent="0.2">
      <c r="A2668">
        <v>2022</v>
      </c>
      <c r="B2668" t="s">
        <v>59</v>
      </c>
      <c r="C2668" t="s">
        <v>37</v>
      </c>
      <c r="D2668">
        <v>10758</v>
      </c>
      <c r="E2668">
        <v>43078</v>
      </c>
      <c r="F2668" t="s">
        <v>10</v>
      </c>
    </row>
    <row r="2669" spans="1:6" x14ac:dyDescent="0.2">
      <c r="A2669">
        <v>2022</v>
      </c>
      <c r="B2669" t="s">
        <v>59</v>
      </c>
      <c r="C2669" t="s">
        <v>38</v>
      </c>
      <c r="D2669">
        <v>123741</v>
      </c>
      <c r="E2669">
        <v>56832</v>
      </c>
      <c r="F2669" t="s">
        <v>8</v>
      </c>
    </row>
    <row r="2670" spans="1:6" x14ac:dyDescent="0.2">
      <c r="A2670">
        <v>2022</v>
      </c>
      <c r="B2670" t="s">
        <v>59</v>
      </c>
      <c r="C2670" t="s">
        <v>39</v>
      </c>
      <c r="D2670">
        <v>61525</v>
      </c>
      <c r="E2670">
        <v>48092</v>
      </c>
      <c r="F2670" t="s">
        <v>8</v>
      </c>
    </row>
    <row r="2671" spans="1:6" x14ac:dyDescent="0.2">
      <c r="A2671">
        <v>2022</v>
      </c>
      <c r="B2671" t="s">
        <v>59</v>
      </c>
      <c r="C2671" t="s">
        <v>40</v>
      </c>
      <c r="D2671">
        <v>7753</v>
      </c>
      <c r="E2671">
        <v>54819</v>
      </c>
      <c r="F2671" t="s">
        <v>10</v>
      </c>
    </row>
    <row r="2672" spans="1:6" x14ac:dyDescent="0.2">
      <c r="A2672">
        <v>2022</v>
      </c>
      <c r="B2672" t="s">
        <v>59</v>
      </c>
      <c r="C2672" t="s">
        <v>41</v>
      </c>
      <c r="D2672">
        <v>68615</v>
      </c>
      <c r="E2672">
        <v>49247</v>
      </c>
      <c r="F2672" t="s">
        <v>10</v>
      </c>
    </row>
    <row r="2673" spans="1:6" x14ac:dyDescent="0.2">
      <c r="A2673">
        <v>2022</v>
      </c>
      <c r="B2673" t="s">
        <v>59</v>
      </c>
      <c r="C2673" t="s">
        <v>42</v>
      </c>
      <c r="D2673">
        <v>23748</v>
      </c>
      <c r="E2673">
        <v>46554</v>
      </c>
      <c r="F2673" t="s">
        <v>8</v>
      </c>
    </row>
    <row r="2674" spans="1:6" x14ac:dyDescent="0.2">
      <c r="A2674">
        <v>2022</v>
      </c>
      <c r="B2674" t="s">
        <v>59</v>
      </c>
      <c r="C2674" t="s">
        <v>43</v>
      </c>
      <c r="D2674">
        <v>26503</v>
      </c>
      <c r="E2674">
        <v>49347</v>
      </c>
      <c r="F2674" t="s">
        <v>8</v>
      </c>
    </row>
    <row r="2675" spans="1:6" x14ac:dyDescent="0.2">
      <c r="A2675">
        <v>2022</v>
      </c>
      <c r="B2675" t="s">
        <v>59</v>
      </c>
      <c r="C2675" t="s">
        <v>44</v>
      </c>
      <c r="D2675">
        <v>74845</v>
      </c>
      <c r="E2675">
        <v>50000</v>
      </c>
      <c r="F2675" t="s">
        <v>10</v>
      </c>
    </row>
    <row r="2676" spans="1:6" x14ac:dyDescent="0.2">
      <c r="A2676">
        <v>2022</v>
      </c>
      <c r="B2676" t="s">
        <v>59</v>
      </c>
      <c r="C2676" t="s">
        <v>45</v>
      </c>
      <c r="D2676">
        <v>7658</v>
      </c>
      <c r="E2676">
        <v>48902</v>
      </c>
      <c r="F2676" t="s">
        <v>10</v>
      </c>
    </row>
    <row r="2677" spans="1:6" x14ac:dyDescent="0.2">
      <c r="A2677">
        <v>2022</v>
      </c>
      <c r="B2677" t="s">
        <v>59</v>
      </c>
      <c r="C2677" t="s">
        <v>46</v>
      </c>
      <c r="D2677">
        <v>30013</v>
      </c>
      <c r="E2677">
        <v>44429</v>
      </c>
      <c r="F2677" t="s">
        <v>10</v>
      </c>
    </row>
    <row r="2678" spans="1:6" x14ac:dyDescent="0.2">
      <c r="A2678">
        <v>2022</v>
      </c>
      <c r="B2678" t="s">
        <v>59</v>
      </c>
      <c r="C2678" t="s">
        <v>47</v>
      </c>
      <c r="D2678">
        <v>8059</v>
      </c>
      <c r="E2678">
        <v>44650</v>
      </c>
      <c r="F2678" t="s">
        <v>10</v>
      </c>
    </row>
    <row r="2679" spans="1:6" x14ac:dyDescent="0.2">
      <c r="A2679">
        <v>2022</v>
      </c>
      <c r="B2679" t="s">
        <v>59</v>
      </c>
      <c r="C2679" t="s">
        <v>48</v>
      </c>
      <c r="D2679">
        <v>40040</v>
      </c>
      <c r="E2679">
        <v>51137</v>
      </c>
      <c r="F2679" t="s">
        <v>10</v>
      </c>
    </row>
    <row r="2680" spans="1:6" x14ac:dyDescent="0.2">
      <c r="A2680">
        <v>2022</v>
      </c>
      <c r="B2680" t="s">
        <v>59</v>
      </c>
      <c r="C2680" t="s">
        <v>49</v>
      </c>
      <c r="D2680">
        <v>147447</v>
      </c>
      <c r="E2680">
        <v>57337</v>
      </c>
      <c r="F2680" t="s">
        <v>8</v>
      </c>
    </row>
    <row r="2681" spans="1:6" x14ac:dyDescent="0.2">
      <c r="A2681">
        <v>2022</v>
      </c>
      <c r="B2681" t="s">
        <v>59</v>
      </c>
      <c r="C2681" t="s">
        <v>50</v>
      </c>
      <c r="D2681">
        <v>19531</v>
      </c>
      <c r="E2681">
        <v>49163</v>
      </c>
      <c r="F2681" t="s">
        <v>8</v>
      </c>
    </row>
    <row r="2682" spans="1:6" x14ac:dyDescent="0.2">
      <c r="A2682">
        <v>2022</v>
      </c>
      <c r="B2682" t="s">
        <v>59</v>
      </c>
      <c r="C2682" t="s">
        <v>51</v>
      </c>
      <c r="D2682">
        <v>5084</v>
      </c>
      <c r="E2682">
        <v>45351</v>
      </c>
      <c r="F2682" t="s">
        <v>10</v>
      </c>
    </row>
    <row r="2683" spans="1:6" x14ac:dyDescent="0.2">
      <c r="A2683">
        <v>2022</v>
      </c>
      <c r="B2683" t="s">
        <v>59</v>
      </c>
      <c r="C2683" t="s">
        <v>52</v>
      </c>
      <c r="D2683">
        <v>43180</v>
      </c>
      <c r="E2683">
        <v>48886</v>
      </c>
      <c r="F2683" t="s">
        <v>8</v>
      </c>
    </row>
    <row r="2684" spans="1:6" x14ac:dyDescent="0.2">
      <c r="A2684">
        <v>2022</v>
      </c>
      <c r="B2684" t="s">
        <v>59</v>
      </c>
      <c r="C2684" t="s">
        <v>53</v>
      </c>
      <c r="D2684">
        <v>39324</v>
      </c>
      <c r="E2684">
        <v>68994</v>
      </c>
      <c r="F2684" t="s">
        <v>8</v>
      </c>
    </row>
    <row r="2685" spans="1:6" x14ac:dyDescent="0.2">
      <c r="A2685">
        <v>2022</v>
      </c>
      <c r="B2685" t="s">
        <v>59</v>
      </c>
      <c r="C2685" t="s">
        <v>54</v>
      </c>
      <c r="D2685">
        <v>10925</v>
      </c>
      <c r="E2685">
        <v>43698</v>
      </c>
      <c r="F2685" t="s">
        <v>10</v>
      </c>
    </row>
    <row r="2686" spans="1:6" x14ac:dyDescent="0.2">
      <c r="A2686">
        <v>2022</v>
      </c>
      <c r="B2686" t="s">
        <v>59</v>
      </c>
      <c r="C2686" t="s">
        <v>55</v>
      </c>
      <c r="D2686">
        <v>36496</v>
      </c>
      <c r="E2686">
        <v>46512</v>
      </c>
      <c r="F2686" t="s">
        <v>10</v>
      </c>
    </row>
    <row r="2687" spans="1:6" x14ac:dyDescent="0.2">
      <c r="A2687">
        <v>2022</v>
      </c>
      <c r="B2687" t="s">
        <v>59</v>
      </c>
      <c r="C2687" t="s">
        <v>56</v>
      </c>
      <c r="D2687">
        <v>4830</v>
      </c>
      <c r="E2687">
        <v>47737</v>
      </c>
      <c r="F2687" t="s">
        <v>8</v>
      </c>
    </row>
    <row r="2688" spans="1:6" x14ac:dyDescent="0.2">
      <c r="A2688">
        <v>2022</v>
      </c>
      <c r="B2688" t="s">
        <v>60</v>
      </c>
      <c r="C2688" t="s">
        <v>7</v>
      </c>
      <c r="D2688">
        <v>2168</v>
      </c>
      <c r="E2688">
        <v>65025</v>
      </c>
      <c r="F2688" t="s">
        <v>8</v>
      </c>
    </row>
    <row r="2689" spans="1:6" x14ac:dyDescent="0.2">
      <c r="A2689">
        <v>2022</v>
      </c>
      <c r="B2689" t="s">
        <v>60</v>
      </c>
      <c r="C2689" t="s">
        <v>9</v>
      </c>
      <c r="D2689">
        <v>3113</v>
      </c>
      <c r="E2689">
        <v>80499</v>
      </c>
      <c r="F2689" t="s">
        <v>10</v>
      </c>
    </row>
    <row r="2690" spans="1:6" x14ac:dyDescent="0.2">
      <c r="A2690">
        <v>2022</v>
      </c>
      <c r="B2690" t="s">
        <v>60</v>
      </c>
      <c r="C2690" t="s">
        <v>11</v>
      </c>
      <c r="D2690">
        <v>1210</v>
      </c>
      <c r="E2690">
        <v>58828</v>
      </c>
      <c r="F2690" t="s">
        <v>8</v>
      </c>
    </row>
    <row r="2691" spans="1:6" x14ac:dyDescent="0.2">
      <c r="A2691">
        <v>2022</v>
      </c>
      <c r="B2691" t="s">
        <v>60</v>
      </c>
      <c r="C2691" t="s">
        <v>12</v>
      </c>
      <c r="D2691">
        <v>26592</v>
      </c>
      <c r="E2691">
        <v>193173</v>
      </c>
      <c r="F2691" t="s">
        <v>10</v>
      </c>
    </row>
    <row r="2692" spans="1:6" x14ac:dyDescent="0.2">
      <c r="A2692">
        <v>2022</v>
      </c>
      <c r="B2692" t="s">
        <v>60</v>
      </c>
      <c r="C2692" t="s">
        <v>13</v>
      </c>
      <c r="D2692">
        <v>4173</v>
      </c>
      <c r="E2692">
        <v>105735</v>
      </c>
      <c r="F2692" t="s">
        <v>8</v>
      </c>
    </row>
    <row r="2693" spans="1:6" x14ac:dyDescent="0.2">
      <c r="A2693">
        <v>2022</v>
      </c>
      <c r="B2693" t="s">
        <v>60</v>
      </c>
      <c r="C2693" t="s">
        <v>14</v>
      </c>
      <c r="D2693">
        <v>2306</v>
      </c>
      <c r="E2693">
        <v>115642</v>
      </c>
      <c r="F2693" t="s">
        <v>8</v>
      </c>
    </row>
    <row r="2694" spans="1:6" x14ac:dyDescent="0.2">
      <c r="A2694">
        <v>2022</v>
      </c>
      <c r="B2694" t="s">
        <v>60</v>
      </c>
      <c r="C2694" t="s">
        <v>15</v>
      </c>
      <c r="D2694">
        <v>433</v>
      </c>
      <c r="E2694">
        <v>70782</v>
      </c>
      <c r="F2694" t="s">
        <v>10</v>
      </c>
    </row>
    <row r="2695" spans="1:6" x14ac:dyDescent="0.2">
      <c r="A2695">
        <v>2022</v>
      </c>
      <c r="B2695" t="s">
        <v>60</v>
      </c>
      <c r="C2695" t="s">
        <v>16</v>
      </c>
      <c r="D2695">
        <v>11205</v>
      </c>
      <c r="E2695">
        <v>86168</v>
      </c>
      <c r="F2695" t="s">
        <v>10</v>
      </c>
    </row>
    <row r="2696" spans="1:6" x14ac:dyDescent="0.2">
      <c r="A2696">
        <v>2022</v>
      </c>
      <c r="B2696" t="s">
        <v>60</v>
      </c>
      <c r="C2696" t="s">
        <v>17</v>
      </c>
      <c r="D2696">
        <v>5113</v>
      </c>
      <c r="E2696">
        <v>101613</v>
      </c>
      <c r="F2696" t="s">
        <v>8</v>
      </c>
    </row>
    <row r="2697" spans="1:6" x14ac:dyDescent="0.2">
      <c r="A2697">
        <v>2022</v>
      </c>
      <c r="B2697" t="s">
        <v>60</v>
      </c>
      <c r="C2697" t="s">
        <v>18</v>
      </c>
      <c r="D2697">
        <v>1223</v>
      </c>
      <c r="E2697">
        <v>57761</v>
      </c>
      <c r="F2697" t="s">
        <v>8</v>
      </c>
    </row>
    <row r="2698" spans="1:6" x14ac:dyDescent="0.2">
      <c r="A2698">
        <v>2022</v>
      </c>
      <c r="B2698" t="s">
        <v>60</v>
      </c>
      <c r="C2698" t="s">
        <v>19</v>
      </c>
      <c r="D2698">
        <v>6688</v>
      </c>
      <c r="E2698">
        <v>96164</v>
      </c>
      <c r="F2698" t="s">
        <v>10</v>
      </c>
    </row>
    <row r="2699" spans="1:6" x14ac:dyDescent="0.2">
      <c r="A2699">
        <v>2022</v>
      </c>
      <c r="B2699" t="s">
        <v>60</v>
      </c>
      <c r="C2699" t="s">
        <v>20</v>
      </c>
      <c r="D2699">
        <v>2123</v>
      </c>
      <c r="E2699">
        <v>65371</v>
      </c>
      <c r="F2699" t="s">
        <v>10</v>
      </c>
    </row>
    <row r="2700" spans="1:6" x14ac:dyDescent="0.2">
      <c r="A2700">
        <v>2022</v>
      </c>
      <c r="B2700" t="s">
        <v>60</v>
      </c>
      <c r="C2700" t="s">
        <v>21</v>
      </c>
      <c r="D2700">
        <v>1742</v>
      </c>
      <c r="E2700">
        <v>63519</v>
      </c>
      <c r="F2700" t="s">
        <v>10</v>
      </c>
    </row>
    <row r="2701" spans="1:6" x14ac:dyDescent="0.2">
      <c r="A2701">
        <v>2022</v>
      </c>
      <c r="B2701" t="s">
        <v>60</v>
      </c>
      <c r="C2701" t="s">
        <v>22</v>
      </c>
      <c r="D2701">
        <v>1308</v>
      </c>
      <c r="E2701">
        <v>68399</v>
      </c>
      <c r="F2701" t="s">
        <v>10</v>
      </c>
    </row>
    <row r="2702" spans="1:6" x14ac:dyDescent="0.2">
      <c r="A2702">
        <v>2022</v>
      </c>
      <c r="B2702" t="s">
        <v>60</v>
      </c>
      <c r="C2702" t="s">
        <v>23</v>
      </c>
      <c r="D2702">
        <v>1785</v>
      </c>
      <c r="E2702">
        <v>59629</v>
      </c>
      <c r="F2702" t="s">
        <v>10</v>
      </c>
    </row>
    <row r="2703" spans="1:6" x14ac:dyDescent="0.2">
      <c r="A2703">
        <v>2022</v>
      </c>
      <c r="B2703" t="s">
        <v>60</v>
      </c>
      <c r="C2703" t="s">
        <v>24</v>
      </c>
      <c r="D2703">
        <v>1716</v>
      </c>
      <c r="E2703">
        <v>63223</v>
      </c>
      <c r="F2703" t="s">
        <v>8</v>
      </c>
    </row>
    <row r="2704" spans="1:6" x14ac:dyDescent="0.2">
      <c r="A2704">
        <v>2022</v>
      </c>
      <c r="B2704" t="s">
        <v>60</v>
      </c>
      <c r="C2704" t="s">
        <v>25</v>
      </c>
      <c r="D2704">
        <v>849</v>
      </c>
      <c r="E2704">
        <v>59502</v>
      </c>
      <c r="F2704" t="s">
        <v>8</v>
      </c>
    </row>
    <row r="2705" spans="1:6" x14ac:dyDescent="0.2">
      <c r="A2705">
        <v>2022</v>
      </c>
      <c r="B2705" t="s">
        <v>60</v>
      </c>
      <c r="C2705" t="s">
        <v>26</v>
      </c>
      <c r="D2705">
        <v>2737</v>
      </c>
      <c r="E2705">
        <v>97844</v>
      </c>
      <c r="F2705" t="s">
        <v>10</v>
      </c>
    </row>
    <row r="2706" spans="1:6" x14ac:dyDescent="0.2">
      <c r="A2706">
        <v>2022</v>
      </c>
      <c r="B2706" t="s">
        <v>60</v>
      </c>
      <c r="C2706" t="s">
        <v>27</v>
      </c>
      <c r="D2706">
        <v>5379</v>
      </c>
      <c r="E2706">
        <v>128118</v>
      </c>
      <c r="F2706" t="s">
        <v>8</v>
      </c>
    </row>
    <row r="2707" spans="1:6" x14ac:dyDescent="0.2">
      <c r="A2707">
        <v>2022</v>
      </c>
      <c r="B2707" t="s">
        <v>60</v>
      </c>
      <c r="C2707" t="s">
        <v>28</v>
      </c>
      <c r="D2707">
        <v>6287</v>
      </c>
      <c r="E2707">
        <v>78556</v>
      </c>
      <c r="F2707" t="s">
        <v>8</v>
      </c>
    </row>
    <row r="2708" spans="1:6" x14ac:dyDescent="0.2">
      <c r="A2708">
        <v>2022</v>
      </c>
      <c r="B2708" t="s">
        <v>60</v>
      </c>
      <c r="C2708" t="s">
        <v>29</v>
      </c>
      <c r="D2708">
        <v>3977</v>
      </c>
      <c r="E2708">
        <v>83903</v>
      </c>
      <c r="F2708" t="s">
        <v>10</v>
      </c>
    </row>
    <row r="2709" spans="1:6" x14ac:dyDescent="0.2">
      <c r="A2709">
        <v>2022</v>
      </c>
      <c r="B2709" t="s">
        <v>60</v>
      </c>
      <c r="C2709" t="s">
        <v>30</v>
      </c>
      <c r="D2709">
        <v>940</v>
      </c>
      <c r="E2709">
        <v>54173</v>
      </c>
      <c r="F2709" t="s">
        <v>10</v>
      </c>
    </row>
    <row r="2710" spans="1:6" x14ac:dyDescent="0.2">
      <c r="A2710">
        <v>2022</v>
      </c>
      <c r="B2710" t="s">
        <v>60</v>
      </c>
      <c r="C2710" t="s">
        <v>31</v>
      </c>
      <c r="D2710">
        <v>3049</v>
      </c>
      <c r="E2710">
        <v>86842</v>
      </c>
      <c r="F2710" t="s">
        <v>8</v>
      </c>
    </row>
    <row r="2711" spans="1:6" x14ac:dyDescent="0.2">
      <c r="A2711">
        <v>2022</v>
      </c>
      <c r="B2711" t="s">
        <v>60</v>
      </c>
      <c r="C2711" t="s">
        <v>32</v>
      </c>
      <c r="D2711">
        <v>801</v>
      </c>
      <c r="E2711">
        <v>59475</v>
      </c>
      <c r="F2711" t="s">
        <v>8</v>
      </c>
    </row>
    <row r="2712" spans="1:6" x14ac:dyDescent="0.2">
      <c r="A2712">
        <v>2022</v>
      </c>
      <c r="B2712" t="s">
        <v>60</v>
      </c>
      <c r="C2712" t="s">
        <v>33</v>
      </c>
      <c r="D2712">
        <v>973</v>
      </c>
      <c r="E2712">
        <v>69407</v>
      </c>
      <c r="F2712" t="s">
        <v>10</v>
      </c>
    </row>
    <row r="2713" spans="1:6" x14ac:dyDescent="0.2">
      <c r="A2713">
        <v>2022</v>
      </c>
      <c r="B2713" t="s">
        <v>60</v>
      </c>
      <c r="C2713" t="s">
        <v>34</v>
      </c>
      <c r="D2713">
        <v>1541</v>
      </c>
      <c r="E2713">
        <v>75292</v>
      </c>
      <c r="F2713" t="s">
        <v>8</v>
      </c>
    </row>
    <row r="2714" spans="1:6" x14ac:dyDescent="0.2">
      <c r="A2714">
        <v>2022</v>
      </c>
      <c r="B2714" t="s">
        <v>62</v>
      </c>
      <c r="C2714" t="s">
        <v>12</v>
      </c>
      <c r="D2714">
        <v>5876</v>
      </c>
      <c r="E2714">
        <v>68709</v>
      </c>
      <c r="F2714" t="s">
        <v>10</v>
      </c>
    </row>
    <row r="2715" spans="1:6" x14ac:dyDescent="0.2">
      <c r="A2715">
        <v>2022</v>
      </c>
      <c r="B2715" t="s">
        <v>62</v>
      </c>
      <c r="C2715" t="s">
        <v>66</v>
      </c>
      <c r="D2715">
        <v>32595</v>
      </c>
      <c r="E2715">
        <v>71460</v>
      </c>
      <c r="F2715" t="s">
        <v>8</v>
      </c>
    </row>
    <row r="2716" spans="1:6" x14ac:dyDescent="0.2">
      <c r="A2716">
        <v>2022</v>
      </c>
      <c r="B2716" t="s">
        <v>62</v>
      </c>
      <c r="C2716" t="s">
        <v>49</v>
      </c>
      <c r="D2716">
        <v>146639</v>
      </c>
      <c r="E2716">
        <v>86123</v>
      </c>
      <c r="F2716" t="s">
        <v>8</v>
      </c>
    </row>
    <row r="2717" spans="1:6" x14ac:dyDescent="0.2">
      <c r="A2717">
        <v>2022</v>
      </c>
      <c r="B2717" t="s">
        <v>62</v>
      </c>
      <c r="C2717" t="s">
        <v>12</v>
      </c>
      <c r="D2717">
        <v>25941</v>
      </c>
      <c r="E2717">
        <v>73355</v>
      </c>
      <c r="F2717" t="s">
        <v>10</v>
      </c>
    </row>
    <row r="2718" spans="1:6" x14ac:dyDescent="0.2">
      <c r="A2718">
        <v>2022</v>
      </c>
      <c r="B2718" t="s">
        <v>62</v>
      </c>
      <c r="C2718" t="s">
        <v>66</v>
      </c>
      <c r="D2718">
        <v>6346</v>
      </c>
      <c r="E2718">
        <v>79442</v>
      </c>
      <c r="F2718" t="s">
        <v>10</v>
      </c>
    </row>
    <row r="2719" spans="1:6" x14ac:dyDescent="0.2">
      <c r="A2719">
        <v>2022</v>
      </c>
      <c r="B2719" t="s">
        <v>62</v>
      </c>
      <c r="C2719" t="s">
        <v>49</v>
      </c>
      <c r="D2719">
        <v>60099</v>
      </c>
      <c r="E2719">
        <v>101046</v>
      </c>
      <c r="F2719" t="s">
        <v>8</v>
      </c>
    </row>
    <row r="2720" spans="1:6" x14ac:dyDescent="0.2">
      <c r="A2720">
        <v>2022</v>
      </c>
      <c r="B2720" t="s">
        <v>62</v>
      </c>
      <c r="C2720" t="s">
        <v>12</v>
      </c>
      <c r="D2720">
        <v>43094</v>
      </c>
      <c r="E2720">
        <v>97279</v>
      </c>
      <c r="F2720" t="s">
        <v>8</v>
      </c>
    </row>
    <row r="2721" spans="1:6" x14ac:dyDescent="0.2">
      <c r="A2721">
        <v>2022</v>
      </c>
      <c r="B2721" t="s">
        <v>62</v>
      </c>
      <c r="C2721" t="s">
        <v>66</v>
      </c>
      <c r="D2721">
        <v>8599</v>
      </c>
      <c r="E2721">
        <v>58557</v>
      </c>
      <c r="F2721" t="s">
        <v>10</v>
      </c>
    </row>
    <row r="2722" spans="1:6" x14ac:dyDescent="0.2">
      <c r="A2722">
        <v>2022</v>
      </c>
      <c r="B2722" t="s">
        <v>62</v>
      </c>
      <c r="C2722" t="s">
        <v>49</v>
      </c>
      <c r="D2722">
        <v>27048</v>
      </c>
      <c r="E2722">
        <v>72254</v>
      </c>
      <c r="F2722" t="s">
        <v>10</v>
      </c>
    </row>
    <row r="2723" spans="1:6" x14ac:dyDescent="0.2">
      <c r="A2723">
        <v>2022</v>
      </c>
      <c r="B2723" t="s">
        <v>62</v>
      </c>
      <c r="C2723" t="s">
        <v>12</v>
      </c>
      <c r="D2723">
        <v>4986</v>
      </c>
      <c r="E2723">
        <v>65233</v>
      </c>
      <c r="F2723" t="s">
        <v>10</v>
      </c>
    </row>
    <row r="2724" spans="1:6" x14ac:dyDescent="0.2">
      <c r="A2724">
        <v>2022</v>
      </c>
      <c r="B2724" t="s">
        <v>63</v>
      </c>
      <c r="C2724" t="s">
        <v>66</v>
      </c>
      <c r="D2724">
        <v>15859</v>
      </c>
      <c r="E2724">
        <v>56193</v>
      </c>
      <c r="F2724" t="s">
        <v>10</v>
      </c>
    </row>
    <row r="2725" spans="1:6" x14ac:dyDescent="0.2">
      <c r="A2725">
        <v>2022</v>
      </c>
      <c r="B2725" t="s">
        <v>63</v>
      </c>
      <c r="C2725" t="s">
        <v>49</v>
      </c>
      <c r="D2725">
        <v>20727</v>
      </c>
      <c r="E2725">
        <v>61159</v>
      </c>
      <c r="F2725" t="s">
        <v>10</v>
      </c>
    </row>
    <row r="2726" spans="1:6" x14ac:dyDescent="0.2">
      <c r="A2726">
        <v>2022</v>
      </c>
      <c r="B2726" t="s">
        <v>63</v>
      </c>
      <c r="C2726" t="s">
        <v>12</v>
      </c>
      <c r="D2726">
        <v>15656</v>
      </c>
      <c r="E2726">
        <v>52435</v>
      </c>
      <c r="F2726" t="s">
        <v>8</v>
      </c>
    </row>
    <row r="2727" spans="1:6" x14ac:dyDescent="0.2">
      <c r="A2727">
        <v>2022</v>
      </c>
      <c r="B2727" t="s">
        <v>63</v>
      </c>
      <c r="C2727" t="s">
        <v>66</v>
      </c>
      <c r="D2727">
        <v>656765</v>
      </c>
      <c r="E2727">
        <v>62668</v>
      </c>
      <c r="F2727" t="s">
        <v>8</v>
      </c>
    </row>
    <row r="2728" spans="1:6" x14ac:dyDescent="0.2">
      <c r="A2728">
        <v>2022</v>
      </c>
      <c r="B2728" t="s">
        <v>63</v>
      </c>
      <c r="C2728" t="s">
        <v>49</v>
      </c>
      <c r="D2728">
        <v>23475</v>
      </c>
      <c r="E2728">
        <v>60198</v>
      </c>
      <c r="F2728" t="s">
        <v>10</v>
      </c>
    </row>
    <row r="2729" spans="1:6" x14ac:dyDescent="0.2">
      <c r="A2729">
        <v>2022</v>
      </c>
      <c r="B2729" t="s">
        <v>63</v>
      </c>
      <c r="C2729" t="s">
        <v>12</v>
      </c>
      <c r="D2729">
        <v>19964</v>
      </c>
      <c r="E2729">
        <v>66215</v>
      </c>
      <c r="F2729" t="s">
        <v>8</v>
      </c>
    </row>
    <row r="2730" spans="1:6" x14ac:dyDescent="0.2">
      <c r="A2730">
        <v>2022</v>
      </c>
      <c r="B2730" t="s">
        <v>63</v>
      </c>
      <c r="C2730" t="s">
        <v>66</v>
      </c>
      <c r="D2730">
        <v>5522</v>
      </c>
      <c r="E2730">
        <v>62470</v>
      </c>
      <c r="F2730" t="s">
        <v>8</v>
      </c>
    </row>
    <row r="2731" spans="1:6" x14ac:dyDescent="0.2">
      <c r="A2731">
        <v>2022</v>
      </c>
      <c r="B2731" t="s">
        <v>63</v>
      </c>
      <c r="C2731" t="s">
        <v>49</v>
      </c>
      <c r="D2731">
        <v>85058</v>
      </c>
      <c r="E2731">
        <v>60114</v>
      </c>
      <c r="F2731" t="s">
        <v>10</v>
      </c>
    </row>
    <row r="2732" spans="1:6" x14ac:dyDescent="0.2">
      <c r="A2732">
        <v>2022</v>
      </c>
      <c r="B2732" t="s">
        <v>63</v>
      </c>
      <c r="C2732" t="s">
        <v>12</v>
      </c>
      <c r="D2732">
        <v>31842</v>
      </c>
      <c r="E2732">
        <v>62141</v>
      </c>
      <c r="F2732" t="s">
        <v>10</v>
      </c>
    </row>
    <row r="2733" spans="1:6" x14ac:dyDescent="0.2">
      <c r="A2733">
        <v>2022</v>
      </c>
      <c r="B2733" t="s">
        <v>63</v>
      </c>
      <c r="C2733" t="s">
        <v>66</v>
      </c>
      <c r="D2733">
        <v>9128</v>
      </c>
      <c r="E2733">
        <v>50479</v>
      </c>
      <c r="F2733" t="s">
        <v>8</v>
      </c>
    </row>
    <row r="2734" spans="1:6" x14ac:dyDescent="0.2">
      <c r="A2734">
        <v>2022</v>
      </c>
      <c r="B2734" t="s">
        <v>63</v>
      </c>
      <c r="C2734" t="s">
        <v>49</v>
      </c>
      <c r="D2734">
        <v>39684</v>
      </c>
      <c r="E2734">
        <v>60678</v>
      </c>
      <c r="F2734" t="s">
        <v>8</v>
      </c>
    </row>
    <row r="2735" spans="1:6" x14ac:dyDescent="0.2">
      <c r="A2735">
        <v>2022</v>
      </c>
      <c r="B2735" t="s">
        <v>63</v>
      </c>
      <c r="C2735" t="s">
        <v>12</v>
      </c>
      <c r="D2735">
        <v>16899</v>
      </c>
      <c r="E2735">
        <v>57802</v>
      </c>
      <c r="F2735" t="s">
        <v>10</v>
      </c>
    </row>
    <row r="2736" spans="1:6" x14ac:dyDescent="0.2">
      <c r="A2736">
        <v>2022</v>
      </c>
      <c r="B2736" t="s">
        <v>63</v>
      </c>
      <c r="C2736" t="s">
        <v>21</v>
      </c>
      <c r="D2736">
        <v>13294</v>
      </c>
      <c r="E2736">
        <v>52222</v>
      </c>
      <c r="F2736" t="s">
        <v>8</v>
      </c>
    </row>
    <row r="2737" spans="1:6" x14ac:dyDescent="0.2">
      <c r="A2737">
        <v>2022</v>
      </c>
      <c r="B2737" t="s">
        <v>63</v>
      </c>
      <c r="C2737" t="s">
        <v>22</v>
      </c>
      <c r="D2737">
        <v>10330</v>
      </c>
      <c r="E2737">
        <v>53486</v>
      </c>
      <c r="F2737" t="s">
        <v>10</v>
      </c>
    </row>
    <row r="2738" spans="1:6" x14ac:dyDescent="0.2">
      <c r="A2738">
        <v>2022</v>
      </c>
      <c r="B2738" t="s">
        <v>63</v>
      </c>
      <c r="C2738" t="s">
        <v>23</v>
      </c>
      <c r="D2738">
        <v>20809</v>
      </c>
      <c r="E2738">
        <v>57098</v>
      </c>
      <c r="F2738" t="s">
        <v>8</v>
      </c>
    </row>
    <row r="2739" spans="1:6" x14ac:dyDescent="0.2">
      <c r="A2739">
        <v>2022</v>
      </c>
      <c r="B2739" t="s">
        <v>63</v>
      </c>
      <c r="C2739" t="s">
        <v>24</v>
      </c>
      <c r="D2739">
        <v>16834</v>
      </c>
      <c r="E2739">
        <v>53222</v>
      </c>
      <c r="F2739" t="s">
        <v>8</v>
      </c>
    </row>
    <row r="2740" spans="1:6" x14ac:dyDescent="0.2">
      <c r="A2740">
        <v>2022</v>
      </c>
      <c r="B2740" t="s">
        <v>63</v>
      </c>
      <c r="C2740" t="s">
        <v>25</v>
      </c>
      <c r="D2740">
        <v>5591</v>
      </c>
      <c r="E2740">
        <v>58739</v>
      </c>
      <c r="F2740" t="s">
        <v>10</v>
      </c>
    </row>
    <row r="2741" spans="1:6" x14ac:dyDescent="0.2">
      <c r="A2741">
        <v>2022</v>
      </c>
      <c r="B2741" t="s">
        <v>63</v>
      </c>
      <c r="C2741" t="s">
        <v>26</v>
      </c>
      <c r="D2741">
        <v>21505</v>
      </c>
      <c r="E2741">
        <v>64854</v>
      </c>
      <c r="F2741" t="s">
        <v>10</v>
      </c>
    </row>
    <row r="2742" spans="1:6" x14ac:dyDescent="0.2">
      <c r="A2742">
        <v>2022</v>
      </c>
      <c r="B2742" t="s">
        <v>6</v>
      </c>
      <c r="C2742" t="s">
        <v>7</v>
      </c>
      <c r="D2742">
        <v>1829</v>
      </c>
      <c r="E2742">
        <v>63872</v>
      </c>
      <c r="F2742" t="s">
        <v>8</v>
      </c>
    </row>
    <row r="2743" spans="1:6" x14ac:dyDescent="0.2">
      <c r="A2743">
        <v>2022</v>
      </c>
      <c r="B2743" t="s">
        <v>6</v>
      </c>
      <c r="C2743" t="s">
        <v>9</v>
      </c>
      <c r="D2743">
        <v>1354</v>
      </c>
      <c r="E2743">
        <v>60216</v>
      </c>
      <c r="F2743" t="s">
        <v>10</v>
      </c>
    </row>
    <row r="2744" spans="1:6" x14ac:dyDescent="0.2">
      <c r="A2744">
        <v>2022</v>
      </c>
      <c r="B2744" t="s">
        <v>6</v>
      </c>
      <c r="C2744" t="s">
        <v>11</v>
      </c>
      <c r="D2744">
        <v>2565</v>
      </c>
      <c r="E2744">
        <v>54909</v>
      </c>
      <c r="F2744" t="s">
        <v>8</v>
      </c>
    </row>
    <row r="2745" spans="1:6" x14ac:dyDescent="0.2">
      <c r="A2745">
        <v>2022</v>
      </c>
      <c r="B2745" t="s">
        <v>6</v>
      </c>
      <c r="C2745" t="s">
        <v>12</v>
      </c>
      <c r="D2745">
        <v>17651</v>
      </c>
      <c r="E2745">
        <v>47534</v>
      </c>
      <c r="F2745" t="s">
        <v>8</v>
      </c>
    </row>
    <row r="2746" spans="1:6" x14ac:dyDescent="0.2">
      <c r="A2746">
        <v>2022</v>
      </c>
      <c r="B2746" t="s">
        <v>6</v>
      </c>
      <c r="C2746" t="s">
        <v>13</v>
      </c>
      <c r="D2746">
        <v>3312</v>
      </c>
      <c r="E2746">
        <v>96879</v>
      </c>
      <c r="F2746" t="s">
        <v>10</v>
      </c>
    </row>
    <row r="2747" spans="1:6" x14ac:dyDescent="0.2">
      <c r="A2747">
        <v>2022</v>
      </c>
      <c r="B2747" t="s">
        <v>6</v>
      </c>
      <c r="C2747" t="s">
        <v>14</v>
      </c>
      <c r="D2747">
        <v>467</v>
      </c>
      <c r="E2747">
        <v>48142</v>
      </c>
      <c r="F2747" t="s">
        <v>10</v>
      </c>
    </row>
    <row r="2748" spans="1:6" x14ac:dyDescent="0.2">
      <c r="A2748">
        <v>2022</v>
      </c>
      <c r="B2748" t="s">
        <v>6</v>
      </c>
      <c r="C2748" t="s">
        <v>15</v>
      </c>
      <c r="D2748">
        <v>186</v>
      </c>
      <c r="E2748">
        <v>48290</v>
      </c>
      <c r="F2748" t="s">
        <v>8</v>
      </c>
    </row>
    <row r="2749" spans="1:6" x14ac:dyDescent="0.2">
      <c r="A2749">
        <v>2022</v>
      </c>
      <c r="B2749" t="s">
        <v>6</v>
      </c>
      <c r="C2749" t="s">
        <v>16</v>
      </c>
      <c r="D2749">
        <v>5394</v>
      </c>
      <c r="E2749">
        <v>42717</v>
      </c>
      <c r="F2749" t="s">
        <v>8</v>
      </c>
    </row>
    <row r="2750" spans="1:6" x14ac:dyDescent="0.2">
      <c r="A2750">
        <v>2022</v>
      </c>
      <c r="B2750" t="s">
        <v>6</v>
      </c>
      <c r="C2750" t="s">
        <v>17</v>
      </c>
      <c r="D2750">
        <v>2794</v>
      </c>
      <c r="E2750">
        <v>50978</v>
      </c>
      <c r="F2750" t="s">
        <v>10</v>
      </c>
    </row>
    <row r="2751" spans="1:6" x14ac:dyDescent="0.2">
      <c r="A2751">
        <v>2022</v>
      </c>
      <c r="B2751" t="s">
        <v>6</v>
      </c>
      <c r="C2751" t="s">
        <v>18</v>
      </c>
      <c r="D2751">
        <v>2531</v>
      </c>
      <c r="E2751">
        <v>47820</v>
      </c>
      <c r="F2751" t="s">
        <v>10</v>
      </c>
    </row>
    <row r="2752" spans="1:6" x14ac:dyDescent="0.2">
      <c r="A2752">
        <v>2022</v>
      </c>
      <c r="B2752" t="s">
        <v>6</v>
      </c>
      <c r="C2752" t="s">
        <v>19</v>
      </c>
      <c r="D2752">
        <v>2818</v>
      </c>
      <c r="E2752">
        <v>57259</v>
      </c>
      <c r="F2752" t="s">
        <v>10</v>
      </c>
    </row>
    <row r="2753" spans="1:6" x14ac:dyDescent="0.2">
      <c r="A2753">
        <v>2022</v>
      </c>
      <c r="B2753" t="s">
        <v>6</v>
      </c>
      <c r="C2753" t="s">
        <v>20</v>
      </c>
      <c r="D2753">
        <v>2302</v>
      </c>
      <c r="E2753">
        <v>55732</v>
      </c>
      <c r="F2753" t="s">
        <v>10</v>
      </c>
    </row>
    <row r="2754" spans="1:6" x14ac:dyDescent="0.2">
      <c r="A2754">
        <v>2022</v>
      </c>
      <c r="B2754" t="s">
        <v>6</v>
      </c>
      <c r="C2754" t="s">
        <v>21</v>
      </c>
      <c r="D2754">
        <v>2911</v>
      </c>
      <c r="E2754">
        <v>50588</v>
      </c>
      <c r="F2754" t="s">
        <v>10</v>
      </c>
    </row>
    <row r="2755" spans="1:6" x14ac:dyDescent="0.2">
      <c r="A2755">
        <v>2022</v>
      </c>
      <c r="B2755" t="s">
        <v>6</v>
      </c>
      <c r="C2755" t="s">
        <v>22</v>
      </c>
      <c r="D2755">
        <v>2613</v>
      </c>
      <c r="E2755">
        <v>52721</v>
      </c>
      <c r="F2755" t="s">
        <v>10</v>
      </c>
    </row>
    <row r="2756" spans="1:6" x14ac:dyDescent="0.2">
      <c r="A2756">
        <v>2022</v>
      </c>
      <c r="B2756" t="s">
        <v>6</v>
      </c>
      <c r="C2756" t="s">
        <v>23</v>
      </c>
      <c r="D2756">
        <v>1632</v>
      </c>
      <c r="E2756">
        <v>59605</v>
      </c>
      <c r="F2756" t="s">
        <v>10</v>
      </c>
    </row>
    <row r="2757" spans="1:6" x14ac:dyDescent="0.2">
      <c r="A2757">
        <v>2022</v>
      </c>
      <c r="B2757" t="s">
        <v>6</v>
      </c>
      <c r="C2757" t="s">
        <v>24</v>
      </c>
      <c r="D2757">
        <v>3143</v>
      </c>
      <c r="E2757">
        <v>91727</v>
      </c>
      <c r="F2757" t="s">
        <v>10</v>
      </c>
    </row>
    <row r="2758" spans="1:6" x14ac:dyDescent="0.2">
      <c r="A2758">
        <v>2022</v>
      </c>
      <c r="B2758" t="s">
        <v>6</v>
      </c>
      <c r="C2758" t="s">
        <v>25</v>
      </c>
      <c r="D2758">
        <v>1581</v>
      </c>
      <c r="E2758">
        <v>46422</v>
      </c>
      <c r="F2758" t="s">
        <v>10</v>
      </c>
    </row>
    <row r="2759" spans="1:6" x14ac:dyDescent="0.2">
      <c r="A2759">
        <v>2022</v>
      </c>
      <c r="B2759" t="s">
        <v>6</v>
      </c>
      <c r="C2759" t="s">
        <v>26</v>
      </c>
      <c r="D2759">
        <v>720</v>
      </c>
      <c r="E2759">
        <v>51887</v>
      </c>
      <c r="F2759" t="s">
        <v>10</v>
      </c>
    </row>
    <row r="2760" spans="1:6" x14ac:dyDescent="0.2">
      <c r="A2760">
        <v>2022</v>
      </c>
      <c r="B2760" t="s">
        <v>6</v>
      </c>
      <c r="C2760" t="s">
        <v>27</v>
      </c>
      <c r="D2760">
        <v>999</v>
      </c>
      <c r="E2760">
        <v>69628</v>
      </c>
      <c r="F2760" t="s">
        <v>10</v>
      </c>
    </row>
    <row r="2761" spans="1:6" x14ac:dyDescent="0.2">
      <c r="A2761">
        <v>2022</v>
      </c>
      <c r="B2761" t="s">
        <v>6</v>
      </c>
      <c r="C2761" t="s">
        <v>28</v>
      </c>
      <c r="D2761">
        <v>3574</v>
      </c>
      <c r="E2761">
        <v>48309</v>
      </c>
      <c r="F2761" t="s">
        <v>10</v>
      </c>
    </row>
    <row r="2762" spans="1:6" x14ac:dyDescent="0.2">
      <c r="A2762">
        <v>2022</v>
      </c>
      <c r="B2762" t="s">
        <v>6</v>
      </c>
      <c r="C2762" t="s">
        <v>29</v>
      </c>
      <c r="D2762">
        <v>3175</v>
      </c>
      <c r="E2762">
        <v>56276</v>
      </c>
      <c r="F2762" t="s">
        <v>10</v>
      </c>
    </row>
    <row r="2763" spans="1:6" x14ac:dyDescent="0.2">
      <c r="A2763">
        <v>2022</v>
      </c>
      <c r="B2763" t="s">
        <v>6</v>
      </c>
      <c r="C2763" t="s">
        <v>30</v>
      </c>
      <c r="D2763">
        <v>2070</v>
      </c>
      <c r="E2763">
        <v>55525</v>
      </c>
      <c r="F2763" t="s">
        <v>10</v>
      </c>
    </row>
    <row r="2764" spans="1:6" x14ac:dyDescent="0.2">
      <c r="A2764">
        <v>2022</v>
      </c>
      <c r="B2764" t="s">
        <v>6</v>
      </c>
      <c r="C2764" t="s">
        <v>31</v>
      </c>
      <c r="D2764">
        <v>2123</v>
      </c>
      <c r="E2764">
        <v>51677</v>
      </c>
      <c r="F2764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63565-7155-450E-837A-41A0F2691347}">
  <dimension ref="A1:Y49"/>
  <sheetViews>
    <sheetView showGridLines="0" showRowColHeaders="0" tabSelected="1" zoomScale="90" zoomScaleNormal="90" workbookViewId="0">
      <selection activeCell="AC14" sqref="AC14"/>
    </sheetView>
  </sheetViews>
  <sheetFormatPr baseColWidth="10" defaultColWidth="8.83203125" defaultRowHeight="15" x14ac:dyDescent="0.2"/>
  <cols>
    <col min="1" max="16384" width="8.83203125" style="15"/>
  </cols>
  <sheetData>
    <row r="1" spans="1:25" x14ac:dyDescent="0.2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</row>
    <row r="2" spans="1:25" x14ac:dyDescent="0.2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</row>
    <row r="3" spans="1:25" x14ac:dyDescent="0.2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</row>
    <row r="4" spans="1:25" x14ac:dyDescent="0.2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</row>
    <row r="5" spans="1:25" x14ac:dyDescent="0.2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</row>
    <row r="6" spans="1:25" x14ac:dyDescent="0.2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</row>
    <row r="7" spans="1:25" x14ac:dyDescent="0.2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</row>
    <row r="8" spans="1:25" x14ac:dyDescent="0.2">
      <c r="A8" s="16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</row>
    <row r="9" spans="1:25" x14ac:dyDescent="0.2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</row>
    <row r="10" spans="1:25" x14ac:dyDescent="0.2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</row>
    <row r="11" spans="1:25" x14ac:dyDescent="0.2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</row>
    <row r="12" spans="1:25" x14ac:dyDescent="0.2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</row>
    <row r="13" spans="1:25" x14ac:dyDescent="0.2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</row>
    <row r="14" spans="1:25" x14ac:dyDescent="0.2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</row>
    <row r="15" spans="1:25" x14ac:dyDescent="0.2">
      <c r="A15" s="16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</row>
    <row r="16" spans="1:25" x14ac:dyDescent="0.2">
      <c r="A16" s="16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</row>
    <row r="17" spans="1:25" x14ac:dyDescent="0.2">
      <c r="A17" s="16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</row>
    <row r="18" spans="1:25" x14ac:dyDescent="0.2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</row>
    <row r="19" spans="1:25" x14ac:dyDescent="0.2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</row>
    <row r="20" spans="1:25" x14ac:dyDescent="0.2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</row>
    <row r="21" spans="1:25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</row>
    <row r="22" spans="1:25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</row>
    <row r="23" spans="1:25" x14ac:dyDescent="0.2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</row>
    <row r="24" spans="1:25" x14ac:dyDescent="0.2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</row>
    <row r="25" spans="1:25" x14ac:dyDescent="0.2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</row>
    <row r="26" spans="1:25" x14ac:dyDescent="0.2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</row>
    <row r="27" spans="1:25" x14ac:dyDescent="0.2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</row>
    <row r="28" spans="1:25" x14ac:dyDescent="0.2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</row>
    <row r="29" spans="1:25" x14ac:dyDescent="0.2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</row>
    <row r="30" spans="1:25" x14ac:dyDescent="0.2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</row>
    <row r="31" spans="1:25" x14ac:dyDescent="0.2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</row>
    <row r="32" spans="1:25" x14ac:dyDescent="0.2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</row>
    <row r="33" spans="1:25" x14ac:dyDescent="0.2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</row>
    <row r="34" spans="1:25" x14ac:dyDescent="0.2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</row>
    <row r="35" spans="1:25" x14ac:dyDescent="0.2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</row>
    <row r="36" spans="1:25" x14ac:dyDescent="0.2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</row>
    <row r="37" spans="1:25" x14ac:dyDescent="0.2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</row>
    <row r="38" spans="1:25" x14ac:dyDescent="0.2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</row>
    <row r="39" spans="1:25" x14ac:dyDescent="0.2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</row>
    <row r="40" spans="1:25" x14ac:dyDescent="0.2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</row>
    <row r="41" spans="1:25" x14ac:dyDescent="0.2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</row>
    <row r="42" spans="1:25" x14ac:dyDescent="0.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</row>
    <row r="43" spans="1:25" x14ac:dyDescent="0.2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</row>
    <row r="44" spans="1:25" x14ac:dyDescent="0.2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</row>
    <row r="45" spans="1:25" x14ac:dyDescent="0.2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</row>
    <row r="46" spans="1:25" x14ac:dyDescent="0.2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</row>
    <row r="47" spans="1:25" x14ac:dyDescent="0.2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</row>
    <row r="48" spans="1:25" x14ac:dyDescent="0.2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</row>
    <row r="49" spans="1:25" x14ac:dyDescent="0.2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3" name="Spinner 2">
              <controlPr defaultSize="0" autoPict="0">
                <anchor moveWithCells="1" sizeWithCells="1">
                  <from>
                    <xdr:col>22</xdr:col>
                    <xdr:colOff>203200</xdr:colOff>
                    <xdr:row>0</xdr:row>
                    <xdr:rowOff>139700</xdr:rowOff>
                  </from>
                  <to>
                    <xdr:col>24</xdr:col>
                    <xdr:colOff>127000</xdr:colOff>
                    <xdr:row>6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FD70B-7B8E-4748-8700-12AC1520916B}">
  <dimension ref="B2:R86"/>
  <sheetViews>
    <sheetView topLeftCell="A13" workbookViewId="0">
      <selection activeCell="C23" sqref="C23"/>
    </sheetView>
  </sheetViews>
  <sheetFormatPr baseColWidth="10" defaultColWidth="8.83203125" defaultRowHeight="15" x14ac:dyDescent="0.2"/>
  <cols>
    <col min="2" max="2" width="16.83203125" customWidth="1"/>
    <col min="3" max="3" width="14.83203125" customWidth="1"/>
    <col min="4" max="4" width="13.83203125" bestFit="1" customWidth="1"/>
    <col min="5" max="5" width="14.6640625" bestFit="1" customWidth="1"/>
    <col min="7" max="7" width="22.1640625" bestFit="1" customWidth="1"/>
    <col min="8" max="8" width="16.6640625" customWidth="1"/>
    <col min="9" max="9" width="14.1640625" customWidth="1"/>
    <col min="10" max="10" width="22.33203125" bestFit="1" customWidth="1"/>
    <col min="12" max="12" width="13.5" customWidth="1"/>
    <col min="13" max="13" width="11.6640625" customWidth="1"/>
    <col min="14" max="14" width="11.5" customWidth="1"/>
  </cols>
  <sheetData>
    <row r="2" spans="2:18" x14ac:dyDescent="0.2">
      <c r="C2">
        <v>6</v>
      </c>
    </row>
    <row r="3" spans="2:18" ht="29" x14ac:dyDescent="0.35">
      <c r="B3" s="1" t="s">
        <v>67</v>
      </c>
      <c r="C3" s="2"/>
      <c r="H3" s="1" t="s">
        <v>80</v>
      </c>
      <c r="I3" s="2"/>
    </row>
    <row r="4" spans="2:18" ht="24" x14ac:dyDescent="0.3">
      <c r="B4" s="3" t="s">
        <v>1</v>
      </c>
      <c r="C4" s="3" t="s">
        <v>68</v>
      </c>
      <c r="H4" s="3" t="s">
        <v>1</v>
      </c>
      <c r="I4" s="3" t="s">
        <v>4</v>
      </c>
      <c r="L4" s="3" t="s">
        <v>1</v>
      </c>
      <c r="M4" s="3" t="s">
        <v>4</v>
      </c>
      <c r="N4" s="3" t="s">
        <v>72</v>
      </c>
    </row>
    <row r="5" spans="2:18" ht="29" x14ac:dyDescent="0.35">
      <c r="B5" s="7" t="s">
        <v>6</v>
      </c>
      <c r="C5" t="str">
        <f>C8</f>
        <v>Microwave oven </v>
      </c>
      <c r="D5" s="5"/>
      <c r="E5" t="s">
        <v>83</v>
      </c>
      <c r="H5" s="7" t="s">
        <v>64</v>
      </c>
      <c r="I5" s="8">
        <f>SUMIFS(Data!E:E,Data!A:A,$B$21,Data!B:B,H5)</f>
        <v>2763987</v>
      </c>
      <c r="K5">
        <v>1</v>
      </c>
      <c r="L5" t="str">
        <f>INDEX($H$5:$H$14,MATCH(M5,$I$5:$I$14,0))</f>
        <v>Teapot </v>
      </c>
      <c r="M5" s="9">
        <f>LARGE($I$5:$I$14,K5)</f>
        <v>7684918</v>
      </c>
      <c r="N5" s="9">
        <f>IF($C$5=L5,M5,0)</f>
        <v>0</v>
      </c>
    </row>
    <row r="6" spans="2:18" ht="24" x14ac:dyDescent="0.3">
      <c r="B6" s="7" t="s">
        <v>57</v>
      </c>
      <c r="C6" s="7"/>
      <c r="D6" s="6"/>
      <c r="E6" s="6" t="str">
        <f>"Summary for Sales of "&amp; C5</f>
        <v>Summary for Sales of Microwave oven </v>
      </c>
      <c r="F6" s="6"/>
      <c r="H6" s="7" t="s">
        <v>65</v>
      </c>
      <c r="I6" s="8">
        <f>SUMIFS(Data!E:E,Data!A:A,$B$21,Data!B:B,H6)</f>
        <v>2898819</v>
      </c>
      <c r="K6">
        <v>2</v>
      </c>
      <c r="L6" t="str">
        <f t="shared" ref="L6:L14" si="0">INDEX($H$5:$H$14,MATCH(M6,$I$5:$I$14,0))</f>
        <v>Blender </v>
      </c>
      <c r="M6" s="9">
        <f t="shared" ref="M6:M14" si="1">LARGE($I$5:$I$14,K6)</f>
        <v>6924787</v>
      </c>
      <c r="N6" s="9">
        <f t="shared" ref="N6:N14" si="2">IF($C$5=L6,M6,0)</f>
        <v>0</v>
      </c>
    </row>
    <row r="7" spans="2:18" ht="19" x14ac:dyDescent="0.25">
      <c r="B7" s="7" t="s">
        <v>58</v>
      </c>
      <c r="D7" s="4"/>
      <c r="H7" s="7" t="s">
        <v>57</v>
      </c>
      <c r="I7" s="8">
        <f>SUMIFS(Data!E:E,Data!A:A,$B$21,Data!B:B,H7)</f>
        <v>3355051</v>
      </c>
      <c r="K7">
        <v>3</v>
      </c>
      <c r="L7" t="str">
        <f t="shared" si="0"/>
        <v> Kettle </v>
      </c>
      <c r="M7" s="9">
        <f t="shared" si="1"/>
        <v>6587349</v>
      </c>
      <c r="N7" s="9">
        <f t="shared" si="2"/>
        <v>0</v>
      </c>
    </row>
    <row r="8" spans="2:18" ht="19" x14ac:dyDescent="0.25">
      <c r="B8" s="7" t="s">
        <v>59</v>
      </c>
      <c r="C8" t="str" cm="1">
        <f t="array" ref="C8">INDEX(L5:L14,11-C2)</f>
        <v>Microwave oven </v>
      </c>
      <c r="H8" s="7" t="s">
        <v>61</v>
      </c>
      <c r="I8" s="8">
        <f>SUMIFS(Data!E:E,Data!A:A,$B$21,Data!B:B,H8)</f>
        <v>4609952</v>
      </c>
      <c r="K8">
        <v>4</v>
      </c>
      <c r="L8" t="str">
        <f t="shared" si="0"/>
        <v>Egg slicer</v>
      </c>
      <c r="M8" s="9">
        <f t="shared" si="1"/>
        <v>6037379</v>
      </c>
      <c r="N8" s="9">
        <f t="shared" si="2"/>
        <v>0</v>
      </c>
      <c r="R8" t="s">
        <v>71</v>
      </c>
    </row>
    <row r="9" spans="2:18" ht="19" x14ac:dyDescent="0.25">
      <c r="B9" s="7" t="s">
        <v>60</v>
      </c>
      <c r="H9" s="7" t="s">
        <v>59</v>
      </c>
      <c r="I9" s="8">
        <f>SUMIFS(Data!E:E,Data!A:A,$B$21,Data!B:B,H9)</f>
        <v>5049479</v>
      </c>
      <c r="K9">
        <v>5</v>
      </c>
      <c r="L9" t="str">
        <f t="shared" si="0"/>
        <v>Microwave oven </v>
      </c>
      <c r="M9" s="9">
        <f t="shared" si="1"/>
        <v>5189088</v>
      </c>
      <c r="N9" s="9">
        <f t="shared" si="2"/>
        <v>5189088</v>
      </c>
    </row>
    <row r="10" spans="2:18" ht="19" x14ac:dyDescent="0.25">
      <c r="B10" s="7" t="s">
        <v>61</v>
      </c>
      <c r="H10" s="7" t="s">
        <v>58</v>
      </c>
      <c r="I10" s="8">
        <f>SUMIFS(Data!E:E,Data!A:A,$B$21,Data!B:B,H10)</f>
        <v>5189088</v>
      </c>
      <c r="K10">
        <v>6</v>
      </c>
      <c r="L10" t="str">
        <f t="shared" si="0"/>
        <v>Dishwasher </v>
      </c>
      <c r="M10" s="9">
        <f t="shared" si="1"/>
        <v>5049479</v>
      </c>
      <c r="N10" s="9">
        <f t="shared" si="2"/>
        <v>0</v>
      </c>
    </row>
    <row r="11" spans="2:18" ht="19" x14ac:dyDescent="0.25">
      <c r="B11" s="7" t="s">
        <v>62</v>
      </c>
      <c r="H11" s="7" t="s">
        <v>62</v>
      </c>
      <c r="I11" s="8">
        <f>SUMIFS(Data!E:E,Data!A:A,$B$21,Data!B:B,H11)</f>
        <v>6037379</v>
      </c>
      <c r="K11">
        <v>7</v>
      </c>
      <c r="L11" t="str">
        <f t="shared" si="0"/>
        <v>Breadbox </v>
      </c>
      <c r="M11" s="9">
        <f t="shared" si="1"/>
        <v>4609952</v>
      </c>
      <c r="N11" s="9">
        <f t="shared" si="2"/>
        <v>0</v>
      </c>
    </row>
    <row r="12" spans="2:18" ht="19" x14ac:dyDescent="0.25">
      <c r="B12" s="7" t="s">
        <v>63</v>
      </c>
      <c r="H12" s="7" t="s">
        <v>6</v>
      </c>
      <c r="I12" s="8">
        <f>SUMIFS(Data!E:E,Data!A:A,$B$21,Data!B:B,H12)</f>
        <v>6587349</v>
      </c>
      <c r="K12">
        <v>8</v>
      </c>
      <c r="L12" t="str">
        <f t="shared" si="0"/>
        <v>Toaster </v>
      </c>
      <c r="M12" s="9">
        <f t="shared" si="1"/>
        <v>3355051</v>
      </c>
      <c r="N12" s="9">
        <f t="shared" si="2"/>
        <v>0</v>
      </c>
    </row>
    <row r="13" spans="2:18" ht="19" x14ac:dyDescent="0.25">
      <c r="B13" s="7" t="s">
        <v>64</v>
      </c>
      <c r="H13" s="7" t="s">
        <v>60</v>
      </c>
      <c r="I13" s="8">
        <f>SUMIFS(Data!E:E,Data!A:A,$B$21,Data!B:B,H13)</f>
        <v>6924787</v>
      </c>
      <c r="K13">
        <v>9</v>
      </c>
      <c r="L13" t="str">
        <f t="shared" si="0"/>
        <v>Mixing bowl</v>
      </c>
      <c r="M13" s="9">
        <f t="shared" si="1"/>
        <v>2898819</v>
      </c>
      <c r="N13" s="9">
        <f t="shared" si="2"/>
        <v>0</v>
      </c>
    </row>
    <row r="14" spans="2:18" ht="19" x14ac:dyDescent="0.25">
      <c r="B14" s="7" t="s">
        <v>65</v>
      </c>
      <c r="H14" s="7" t="s">
        <v>63</v>
      </c>
      <c r="I14" s="8">
        <f>SUMIFS(Data!E:E,Data!A:A,$B$21,Data!B:B,H14)</f>
        <v>7684918</v>
      </c>
      <c r="K14">
        <v>10</v>
      </c>
      <c r="L14" t="str">
        <f t="shared" si="0"/>
        <v>Frying pan</v>
      </c>
      <c r="M14" s="9">
        <f t="shared" si="1"/>
        <v>2763987</v>
      </c>
      <c r="N14" s="9">
        <f t="shared" si="2"/>
        <v>0</v>
      </c>
    </row>
    <row r="17" spans="2:10" x14ac:dyDescent="0.2">
      <c r="G17" t="s">
        <v>84</v>
      </c>
    </row>
    <row r="18" spans="2:10" x14ac:dyDescent="0.2">
      <c r="G18" t="str">
        <f xml:space="preserve"> "The map above shows the distribution of "&amp;E21&amp;" sales across the country"</f>
        <v>The map above shows the distribution of Microwave oven  sales across the country</v>
      </c>
    </row>
    <row r="19" spans="2:10" ht="29" x14ac:dyDescent="0.35">
      <c r="B19" s="1" t="s">
        <v>69</v>
      </c>
      <c r="C19" s="2"/>
    </row>
    <row r="20" spans="2:10" ht="24" x14ac:dyDescent="0.3">
      <c r="B20" s="3" t="s">
        <v>0</v>
      </c>
      <c r="C20" s="3" t="s">
        <v>70</v>
      </c>
      <c r="D20" s="6"/>
      <c r="E20" s="6" t="s">
        <v>81</v>
      </c>
      <c r="F20" s="6" t="s">
        <v>0</v>
      </c>
      <c r="G20" s="6" t="s">
        <v>77</v>
      </c>
      <c r="H20" s="14" t="s">
        <v>75</v>
      </c>
    </row>
    <row r="21" spans="2:10" ht="19" x14ac:dyDescent="0.25">
      <c r="B21" s="4">
        <v>2022</v>
      </c>
      <c r="C21">
        <v>2021</v>
      </c>
      <c r="E21" s="10" t="str">
        <f>C8</f>
        <v>Microwave oven </v>
      </c>
      <c r="F21" s="4">
        <v>2022</v>
      </c>
      <c r="G21" s="7">
        <f>COUNTIFS(Data!$B:$B,Analysis!$E$21,Data!$A:$A,Analysis!F21)</f>
        <v>72</v>
      </c>
      <c r="H21" s="10">
        <f>G21/COUNTIF(Data!A:A,Analysis!F21)</f>
        <v>8.8235294117647065E-2</v>
      </c>
      <c r="I21" s="10"/>
      <c r="J21" s="10" t="s">
        <v>82</v>
      </c>
    </row>
    <row r="22" spans="2:10" ht="19" x14ac:dyDescent="0.25">
      <c r="B22" s="7">
        <v>2021</v>
      </c>
      <c r="E22" s="10"/>
      <c r="F22" s="7">
        <v>2021</v>
      </c>
      <c r="G22" s="7">
        <f>COUNTIFS(Data!$B:$B,Analysis!$E$21,Data!$A:$A,Analysis!F22)</f>
        <v>48</v>
      </c>
      <c r="H22" s="10">
        <f>G22/COUNTIF(Data!A:A,Analysis!F22)</f>
        <v>7.4534161490683232E-2</v>
      </c>
      <c r="I22" s="10"/>
      <c r="J22" t="str">
        <f>E21 &amp; " Sales each year"</f>
        <v>Microwave oven  Sales each year</v>
      </c>
    </row>
    <row r="23" spans="2:10" ht="19" x14ac:dyDescent="0.25">
      <c r="B23" s="7">
        <v>2020</v>
      </c>
      <c r="E23" s="10"/>
      <c r="F23" s="7">
        <v>2020</v>
      </c>
      <c r="G23" s="7">
        <f>COUNTIFS(Data!$B:$B,Analysis!$E$21,Data!$A:$A,Analysis!F23)</f>
        <v>96</v>
      </c>
      <c r="H23" s="10">
        <f>G23/COUNTIF(Data!A:A,Analysis!F23)</f>
        <v>0.13753581661891118</v>
      </c>
      <c r="I23" s="10"/>
    </row>
    <row r="24" spans="2:10" ht="19" x14ac:dyDescent="0.25">
      <c r="B24" s="7">
        <v>2019</v>
      </c>
      <c r="C24" s="7"/>
      <c r="E24" s="10"/>
      <c r="F24" s="7">
        <v>2019</v>
      </c>
      <c r="G24" s="7">
        <f>COUNTIFS(Data!$B:$B,Analysis!$E$21,Data!$A:$A,Analysis!F24)</f>
        <v>48</v>
      </c>
      <c r="H24" s="10">
        <f>G24/COUNTIF(Data!A:A,Analysis!F24)</f>
        <v>7.9338842975206617E-2</v>
      </c>
      <c r="I24" s="10"/>
    </row>
    <row r="25" spans="2:10" ht="19" x14ac:dyDescent="0.25">
      <c r="B25" s="7"/>
      <c r="G25" s="7"/>
    </row>
    <row r="26" spans="2:10" ht="19" x14ac:dyDescent="0.25">
      <c r="B26" s="7"/>
    </row>
    <row r="27" spans="2:10" x14ac:dyDescent="0.2">
      <c r="G27" s="10"/>
    </row>
    <row r="28" spans="2:10" ht="29" x14ac:dyDescent="0.35">
      <c r="B28" s="1" t="s">
        <v>73</v>
      </c>
      <c r="C28" s="2"/>
      <c r="G28" s="10"/>
    </row>
    <row r="29" spans="2:10" ht="24" x14ac:dyDescent="0.3">
      <c r="B29" s="3" t="s">
        <v>74</v>
      </c>
      <c r="C29" s="3" t="s">
        <v>4</v>
      </c>
      <c r="D29" s="3" t="s">
        <v>75</v>
      </c>
      <c r="G29" s="10"/>
    </row>
    <row r="30" spans="2:10" ht="19" x14ac:dyDescent="0.25">
      <c r="B30" s="7" t="s">
        <v>8</v>
      </c>
      <c r="C30" s="9">
        <f>SUMIFS(Data!E:E,Data!A:A,Analysis!$C$21,Data!B:B,Analysis!$C$5,Data!F:F,Analysis!B30)</f>
        <v>1606141</v>
      </c>
      <c r="D30" s="10">
        <f>C30/SUM($C$30,$C$31)</f>
        <v>0.46811910749239594</v>
      </c>
      <c r="G30" s="10"/>
    </row>
    <row r="31" spans="2:10" ht="19" x14ac:dyDescent="0.25">
      <c r="B31" s="7" t="s">
        <v>10</v>
      </c>
      <c r="C31" s="9">
        <f>SUMIFS(Data!E:E,Data!A:A,Analysis!$C$21,Data!B:B,Analysis!$C$5,Data!F:F,Analysis!B31)</f>
        <v>1824911</v>
      </c>
      <c r="D31" s="10">
        <f>C31/SUM($C$30,$C$31)</f>
        <v>0.53188089250760406</v>
      </c>
    </row>
    <row r="32" spans="2:10" ht="19" x14ac:dyDescent="0.25">
      <c r="B32" s="7"/>
    </row>
    <row r="33" spans="2:7" ht="19" x14ac:dyDescent="0.25">
      <c r="B33" s="7" t="s">
        <v>8</v>
      </c>
      <c r="C33" s="10">
        <f>D30</f>
        <v>0.46811910749239594</v>
      </c>
    </row>
    <row r="34" spans="2:7" ht="19" x14ac:dyDescent="0.25">
      <c r="B34" s="7" t="s">
        <v>10</v>
      </c>
      <c r="C34" s="10">
        <f>D31</f>
        <v>0.53188089250760406</v>
      </c>
    </row>
    <row r="37" spans="2:7" ht="29" x14ac:dyDescent="0.35">
      <c r="B37" s="11" t="s">
        <v>78</v>
      </c>
      <c r="C37" s="2"/>
      <c r="D37" s="1"/>
    </row>
    <row r="38" spans="2:7" ht="24" x14ac:dyDescent="0.3">
      <c r="B38" s="3" t="s">
        <v>76</v>
      </c>
      <c r="C38" s="3" t="s">
        <v>4</v>
      </c>
      <c r="D38" s="3" t="s">
        <v>79</v>
      </c>
      <c r="E38" t="str">
        <f>IF($C$38=G40,G38&amp;" Selected",G39&amp;" Selected")</f>
        <v>Revenue Selected</v>
      </c>
      <c r="G38" t="str" cm="1">
        <f t="array" ref="G38:G39">TRANSPOSE((C38:D38))</f>
        <v>Revenue</v>
      </c>
    </row>
    <row r="39" spans="2:7" x14ac:dyDescent="0.2">
      <c r="B39" t="s">
        <v>7</v>
      </c>
      <c r="C39" s="9">
        <f>SUMIFS(Data!E:E,Data!A:A,Analysis!$C$21,Data!B:B,Analysis!$C$5,Data!C:C,Analysis!B39)</f>
        <v>64532</v>
      </c>
      <c r="D39" s="12">
        <f>SUMIFS(Data!D:D,Data!A:A,Analysis!$C$21,Data!B:B,Analysis!$C$5,Data!C:C,Analysis!B39)</f>
        <v>5677</v>
      </c>
      <c r="E39" s="9">
        <f>IF($C$38=G40,C39,D39)</f>
        <v>64532</v>
      </c>
      <c r="G39" t="str">
        <v>QTY Sold</v>
      </c>
    </row>
    <row r="40" spans="2:7" x14ac:dyDescent="0.2">
      <c r="B40" t="s">
        <v>9</v>
      </c>
      <c r="C40" s="9">
        <f>SUMIFS(Data!E:E,Data!A:A,Analysis!$C$21,Data!B:B,Analysis!$C$5,Data!C:C,Analysis!B40)</f>
        <v>84966</v>
      </c>
      <c r="D40" s="12">
        <f>SUMIFS(Data!D:D,Data!A:A,Analysis!$C$21,Data!B:B,Analysis!$C$5,Data!C:C,Analysis!B40)</f>
        <v>5157</v>
      </c>
      <c r="E40" s="9">
        <f t="shared" ref="E40:E86" si="3">IF($C$38=G41,C40,D40)</f>
        <v>5157</v>
      </c>
      <c r="G40" s="13" t="s">
        <v>4</v>
      </c>
    </row>
    <row r="41" spans="2:7" x14ac:dyDescent="0.2">
      <c r="B41" t="s">
        <v>11</v>
      </c>
      <c r="C41" s="9">
        <f>SUMIFS(Data!E:E,Data!A:A,Analysis!$C$21,Data!B:B,Analysis!$C$5,Data!C:C,Analysis!B41)</f>
        <v>55202</v>
      </c>
      <c r="D41" s="12">
        <f>SUMIFS(Data!D:D,Data!A:A,Analysis!$C$21,Data!B:B,Analysis!$C$5,Data!C:C,Analysis!B41)</f>
        <v>2930</v>
      </c>
      <c r="E41" s="9">
        <f t="shared" si="3"/>
        <v>2930</v>
      </c>
    </row>
    <row r="42" spans="2:7" x14ac:dyDescent="0.2">
      <c r="B42" t="s">
        <v>12</v>
      </c>
      <c r="C42" s="9">
        <f>SUMIFS(Data!E:E,Data!A:A,Analysis!$C$21,Data!B:B,Analysis!$C$5,Data!C:C,Analysis!B42)</f>
        <v>104222</v>
      </c>
      <c r="D42" s="12">
        <f>SUMIFS(Data!D:D,Data!A:A,Analysis!$C$21,Data!B:B,Analysis!$C$5,Data!C:C,Analysis!B42)</f>
        <v>44539</v>
      </c>
      <c r="E42" s="9">
        <f t="shared" si="3"/>
        <v>44539</v>
      </c>
    </row>
    <row r="43" spans="2:7" x14ac:dyDescent="0.2">
      <c r="B43" t="s">
        <v>13</v>
      </c>
      <c r="C43" s="9">
        <f>SUMIFS(Data!E:E,Data!A:A,Analysis!$C$21,Data!B:B,Analysis!$C$5,Data!C:C,Analysis!B43)</f>
        <v>79935</v>
      </c>
      <c r="D43" s="12">
        <f>SUMIFS(Data!D:D,Data!A:A,Analysis!$C$21,Data!B:B,Analysis!$C$5,Data!C:C,Analysis!B43)</f>
        <v>5849</v>
      </c>
      <c r="E43" s="9">
        <f t="shared" si="3"/>
        <v>5849</v>
      </c>
    </row>
    <row r="44" spans="2:7" x14ac:dyDescent="0.2">
      <c r="B44" t="s">
        <v>14</v>
      </c>
      <c r="C44" s="9">
        <f>SUMIFS(Data!E:E,Data!A:A,Analysis!$C$21,Data!B:B,Analysis!$C$5,Data!C:C,Analysis!B44)</f>
        <v>91024</v>
      </c>
      <c r="D44" s="12">
        <f>SUMIFS(Data!D:D,Data!A:A,Analysis!$C$21,Data!B:B,Analysis!$C$5,Data!C:C,Analysis!B44)</f>
        <v>4405</v>
      </c>
      <c r="E44" s="9">
        <f t="shared" si="3"/>
        <v>4405</v>
      </c>
    </row>
    <row r="45" spans="2:7" x14ac:dyDescent="0.2">
      <c r="B45" t="s">
        <v>15</v>
      </c>
      <c r="C45" s="9">
        <f>SUMIFS(Data!E:E,Data!A:A,Analysis!$C$21,Data!B:B,Analysis!$C$5,Data!C:C,Analysis!B45)</f>
        <v>72194</v>
      </c>
      <c r="D45" s="12">
        <f>SUMIFS(Data!D:D,Data!A:A,Analysis!$C$21,Data!B:B,Analysis!$C$5,Data!C:C,Analysis!B45)</f>
        <v>663</v>
      </c>
      <c r="E45" s="9">
        <f t="shared" si="3"/>
        <v>663</v>
      </c>
    </row>
    <row r="46" spans="2:7" x14ac:dyDescent="0.2">
      <c r="B46" t="s">
        <v>16</v>
      </c>
      <c r="C46" s="9">
        <f>SUMIFS(Data!E:E,Data!A:A,Analysis!$C$21,Data!B:B,Analysis!$C$5,Data!C:C,Analysis!B46)</f>
        <v>69877</v>
      </c>
      <c r="D46" s="12">
        <f>SUMIFS(Data!D:D,Data!A:A,Analysis!$C$21,Data!B:B,Analysis!$C$5,Data!C:C,Analysis!B46)</f>
        <v>20799</v>
      </c>
      <c r="E46" s="9">
        <f t="shared" si="3"/>
        <v>20799</v>
      </c>
    </row>
    <row r="47" spans="2:7" x14ac:dyDescent="0.2">
      <c r="B47" t="s">
        <v>17</v>
      </c>
      <c r="C47" s="9">
        <f>SUMIFS(Data!E:E,Data!A:A,Analysis!$C$21,Data!B:B,Analysis!$C$5,Data!C:C,Analysis!B47)</f>
        <v>64246</v>
      </c>
      <c r="D47" s="12">
        <f>SUMIFS(Data!D:D,Data!A:A,Analysis!$C$21,Data!B:B,Analysis!$C$5,Data!C:C,Analysis!B47)</f>
        <v>10066</v>
      </c>
      <c r="E47" s="9">
        <f t="shared" si="3"/>
        <v>10066</v>
      </c>
    </row>
    <row r="48" spans="2:7" x14ac:dyDescent="0.2">
      <c r="B48" t="s">
        <v>18</v>
      </c>
      <c r="C48" s="9">
        <f>SUMIFS(Data!E:E,Data!A:A,Analysis!$C$21,Data!B:B,Analysis!$C$5,Data!C:C,Analysis!B48)</f>
        <v>68480</v>
      </c>
      <c r="D48" s="12">
        <f>SUMIFS(Data!D:D,Data!A:A,Analysis!$C$21,Data!B:B,Analysis!$C$5,Data!C:C,Analysis!B48)</f>
        <v>2680</v>
      </c>
      <c r="E48" s="9">
        <f t="shared" si="3"/>
        <v>2680</v>
      </c>
    </row>
    <row r="49" spans="2:5" x14ac:dyDescent="0.2">
      <c r="B49" t="s">
        <v>19</v>
      </c>
      <c r="C49" s="9">
        <f>SUMIFS(Data!E:E,Data!A:A,Analysis!$C$21,Data!B:B,Analysis!$C$5,Data!C:C,Analysis!B49)</f>
        <v>78819</v>
      </c>
      <c r="D49" s="12">
        <f>SUMIFS(Data!D:D,Data!A:A,Analysis!$C$21,Data!B:B,Analysis!$C$5,Data!C:C,Analysis!B49)</f>
        <v>18066</v>
      </c>
      <c r="E49" s="9">
        <f t="shared" si="3"/>
        <v>18066</v>
      </c>
    </row>
    <row r="50" spans="2:5" x14ac:dyDescent="0.2">
      <c r="B50" t="s">
        <v>20</v>
      </c>
      <c r="C50" s="9">
        <f>SUMIFS(Data!E:E,Data!A:A,Analysis!$C$21,Data!B:B,Analysis!$C$5,Data!C:C,Analysis!B50)</f>
        <v>69320</v>
      </c>
      <c r="D50" s="12">
        <f>SUMIFS(Data!D:D,Data!A:A,Analysis!$C$21,Data!B:B,Analysis!$C$5,Data!C:C,Analysis!B50)</f>
        <v>9083</v>
      </c>
      <c r="E50" s="9">
        <f t="shared" si="3"/>
        <v>9083</v>
      </c>
    </row>
    <row r="51" spans="2:5" x14ac:dyDescent="0.2">
      <c r="B51" t="s">
        <v>21</v>
      </c>
      <c r="C51" s="9">
        <f>SUMIFS(Data!E:E,Data!A:A,Analysis!$C$21,Data!B:B,Analysis!$C$5,Data!C:C,Analysis!B51)</f>
        <v>66185</v>
      </c>
      <c r="D51" s="12">
        <f>SUMIFS(Data!D:D,Data!A:A,Analysis!$C$21,Data!B:B,Analysis!$C$5,Data!C:C,Analysis!B51)</f>
        <v>4132</v>
      </c>
      <c r="E51" s="9">
        <f t="shared" si="3"/>
        <v>4132</v>
      </c>
    </row>
    <row r="52" spans="2:5" x14ac:dyDescent="0.2">
      <c r="B52" t="s">
        <v>22</v>
      </c>
      <c r="C52" s="9">
        <f>SUMIFS(Data!E:E,Data!A:A,Analysis!$C$21,Data!B:B,Analysis!$C$5,Data!C:C,Analysis!B52)</f>
        <v>65652</v>
      </c>
      <c r="D52" s="12">
        <f>SUMIFS(Data!D:D,Data!A:A,Analysis!$C$21,Data!B:B,Analysis!$C$5,Data!C:C,Analysis!B52)</f>
        <v>3105</v>
      </c>
      <c r="E52" s="9">
        <f t="shared" si="3"/>
        <v>3105</v>
      </c>
    </row>
    <row r="53" spans="2:5" x14ac:dyDescent="0.2">
      <c r="B53" t="s">
        <v>23</v>
      </c>
      <c r="C53" s="9">
        <f>SUMIFS(Data!E:E,Data!A:A,Analysis!$C$21,Data!B:B,Analysis!$C$5,Data!C:C,Analysis!B53)</f>
        <v>67167</v>
      </c>
      <c r="D53" s="12">
        <f>SUMIFS(Data!D:D,Data!A:A,Analysis!$C$21,Data!B:B,Analysis!$C$5,Data!C:C,Analysis!B53)</f>
        <v>4583</v>
      </c>
      <c r="E53" s="9">
        <f t="shared" si="3"/>
        <v>4583</v>
      </c>
    </row>
    <row r="54" spans="2:5" x14ac:dyDescent="0.2">
      <c r="B54" t="s">
        <v>24</v>
      </c>
      <c r="C54" s="9">
        <f>SUMIFS(Data!E:E,Data!A:A,Analysis!$C$21,Data!B:B,Analysis!$C$5,Data!C:C,Analysis!B54)</f>
        <v>83600</v>
      </c>
      <c r="D54" s="12">
        <f>SUMIFS(Data!D:D,Data!A:A,Analysis!$C$21,Data!B:B,Analysis!$C$5,Data!C:C,Analysis!B54)</f>
        <v>4453</v>
      </c>
      <c r="E54" s="9">
        <f t="shared" si="3"/>
        <v>4453</v>
      </c>
    </row>
    <row r="55" spans="2:5" x14ac:dyDescent="0.2">
      <c r="B55" t="s">
        <v>25</v>
      </c>
      <c r="C55" s="9">
        <f>SUMIFS(Data!E:E,Data!A:A,Analysis!$C$21,Data!B:B,Analysis!$C$5,Data!C:C,Analysis!B55)</f>
        <v>63227</v>
      </c>
      <c r="D55" s="12">
        <f>SUMIFS(Data!D:D,Data!A:A,Analysis!$C$21,Data!B:B,Analysis!$C$5,Data!C:C,Analysis!B55)</f>
        <v>1870</v>
      </c>
      <c r="E55" s="9">
        <f t="shared" si="3"/>
        <v>1870</v>
      </c>
    </row>
    <row r="56" spans="2:5" x14ac:dyDescent="0.2">
      <c r="B56" t="s">
        <v>26</v>
      </c>
      <c r="C56" s="9">
        <f>SUMIFS(Data!E:E,Data!A:A,Analysis!$C$21,Data!B:B,Analysis!$C$5,Data!C:C,Analysis!B56)</f>
        <v>85016</v>
      </c>
      <c r="D56" s="12">
        <f>SUMIFS(Data!D:D,Data!A:A,Analysis!$C$21,Data!B:B,Analysis!$C$5,Data!C:C,Analysis!B56)</f>
        <v>4145</v>
      </c>
      <c r="E56" s="9">
        <f t="shared" si="3"/>
        <v>4145</v>
      </c>
    </row>
    <row r="57" spans="2:5" x14ac:dyDescent="0.2">
      <c r="B57" t="s">
        <v>27</v>
      </c>
      <c r="C57" s="9">
        <f>SUMIFS(Data!E:E,Data!A:A,Analysis!$C$21,Data!B:B,Analysis!$C$5,Data!C:C,Analysis!B57)</f>
        <v>95698</v>
      </c>
      <c r="D57" s="12">
        <f>SUMIFS(Data!D:D,Data!A:A,Analysis!$C$21,Data!B:B,Analysis!$C$5,Data!C:C,Analysis!B57)</f>
        <v>6682</v>
      </c>
      <c r="E57" s="9">
        <f t="shared" si="3"/>
        <v>6682</v>
      </c>
    </row>
    <row r="58" spans="2:5" x14ac:dyDescent="0.2">
      <c r="B58" t="s">
        <v>28</v>
      </c>
      <c r="C58" s="9">
        <f>SUMIFS(Data!E:E,Data!A:A,Analysis!$C$21,Data!B:B,Analysis!$C$5,Data!C:C,Analysis!B58)</f>
        <v>74465</v>
      </c>
      <c r="D58" s="12">
        <f>SUMIFS(Data!D:D,Data!A:A,Analysis!$C$21,Data!B:B,Analysis!$C$5,Data!C:C,Analysis!B58)</f>
        <v>16948</v>
      </c>
      <c r="E58" s="9">
        <f t="shared" si="3"/>
        <v>16948</v>
      </c>
    </row>
    <row r="59" spans="2:5" x14ac:dyDescent="0.2">
      <c r="B59" t="s">
        <v>29</v>
      </c>
      <c r="C59" s="9">
        <f>SUMIFS(Data!E:E,Data!A:A,Analysis!$C$21,Data!B:B,Analysis!$C$5,Data!C:C,Analysis!B59)</f>
        <v>74082</v>
      </c>
      <c r="D59" s="12">
        <f>SUMIFS(Data!D:D,Data!A:A,Analysis!$C$21,Data!B:B,Analysis!$C$5,Data!C:C,Analysis!B59)</f>
        <v>8265</v>
      </c>
      <c r="E59" s="9">
        <f t="shared" si="3"/>
        <v>8265</v>
      </c>
    </row>
    <row r="60" spans="2:5" x14ac:dyDescent="0.2">
      <c r="B60" t="s">
        <v>30</v>
      </c>
      <c r="C60" s="9">
        <f>SUMIFS(Data!E:E,Data!A:A,Analysis!$C$21,Data!B:B,Analysis!$C$5,Data!C:C,Analysis!B60)</f>
        <v>56065</v>
      </c>
      <c r="D60" s="12">
        <f>SUMIFS(Data!D:D,Data!A:A,Analysis!$C$21,Data!B:B,Analysis!$C$5,Data!C:C,Analysis!B60)</f>
        <v>2396</v>
      </c>
      <c r="E60" s="9">
        <f t="shared" si="3"/>
        <v>2396</v>
      </c>
    </row>
    <row r="61" spans="2:5" x14ac:dyDescent="0.2">
      <c r="B61" t="s">
        <v>31</v>
      </c>
      <c r="C61" s="9">
        <f>SUMIFS(Data!E:E,Data!A:A,Analysis!$C$21,Data!B:B,Analysis!$C$5,Data!C:C,Analysis!B61)</f>
        <v>65758</v>
      </c>
      <c r="D61" s="12">
        <f>SUMIFS(Data!D:D,Data!A:A,Analysis!$C$21,Data!B:B,Analysis!$C$5,Data!C:C,Analysis!B61)</f>
        <v>6681</v>
      </c>
      <c r="E61" s="9">
        <f t="shared" si="3"/>
        <v>6681</v>
      </c>
    </row>
    <row r="62" spans="2:5" x14ac:dyDescent="0.2">
      <c r="B62" t="s">
        <v>32</v>
      </c>
      <c r="C62" s="9">
        <f>SUMIFS(Data!E:E,Data!A:A,Analysis!$C$21,Data!B:B,Analysis!$C$5,Data!C:C,Analysis!B62)</f>
        <v>57666</v>
      </c>
      <c r="D62" s="12">
        <f>SUMIFS(Data!D:D,Data!A:A,Analysis!$C$21,Data!B:B,Analysis!$C$5,Data!C:C,Analysis!B62)</f>
        <v>1625</v>
      </c>
      <c r="E62" s="9">
        <f t="shared" si="3"/>
        <v>1625</v>
      </c>
    </row>
    <row r="63" spans="2:5" x14ac:dyDescent="0.2">
      <c r="B63" t="s">
        <v>33</v>
      </c>
      <c r="C63" s="9">
        <f>SUMIFS(Data!E:E,Data!A:A,Analysis!$C$21,Data!B:B,Analysis!$C$5,Data!C:C,Analysis!B63)</f>
        <v>58716</v>
      </c>
      <c r="D63" s="12">
        <f>SUMIFS(Data!D:D,Data!A:A,Analysis!$C$21,Data!B:B,Analysis!$C$5,Data!C:C,Analysis!B63)</f>
        <v>1974</v>
      </c>
      <c r="E63" s="9">
        <f t="shared" si="3"/>
        <v>1974</v>
      </c>
    </row>
    <row r="64" spans="2:5" x14ac:dyDescent="0.2">
      <c r="B64" t="s">
        <v>34</v>
      </c>
      <c r="C64" s="9">
        <f>SUMIFS(Data!E:E,Data!A:A,Analysis!$C$21,Data!B:B,Analysis!$C$5,Data!C:C,Analysis!B64)</f>
        <v>65498</v>
      </c>
      <c r="D64" s="12">
        <f>SUMIFS(Data!D:D,Data!A:A,Analysis!$C$21,Data!B:B,Analysis!$C$5,Data!C:C,Analysis!B64)</f>
        <v>2069</v>
      </c>
      <c r="E64" s="9">
        <f t="shared" si="3"/>
        <v>2069</v>
      </c>
    </row>
    <row r="65" spans="2:5" x14ac:dyDescent="0.2">
      <c r="B65" t="s">
        <v>35</v>
      </c>
      <c r="C65" s="9">
        <f>SUMIFS(Data!E:E,Data!A:A,Analysis!$C$21,Data!B:B,Analysis!$C$5,Data!C:C,Analysis!B65)</f>
        <v>79007</v>
      </c>
      <c r="D65" s="12">
        <f>SUMIFS(Data!D:D,Data!A:A,Analysis!$C$21,Data!B:B,Analysis!$C$5,Data!C:C,Analysis!B65)</f>
        <v>2012</v>
      </c>
      <c r="E65" s="9">
        <f t="shared" si="3"/>
        <v>2012</v>
      </c>
    </row>
    <row r="66" spans="2:5" x14ac:dyDescent="0.2">
      <c r="B66" t="s">
        <v>36</v>
      </c>
      <c r="C66" s="9">
        <f>SUMIFS(Data!E:E,Data!A:A,Analysis!$C$21,Data!B:B,Analysis!$C$5,Data!C:C,Analysis!B66)</f>
        <v>87649</v>
      </c>
      <c r="D66" s="12">
        <f>SUMIFS(Data!D:D,Data!A:A,Analysis!$C$21,Data!B:B,Analysis!$C$5,Data!C:C,Analysis!B66)</f>
        <v>8994</v>
      </c>
      <c r="E66" s="9">
        <f t="shared" si="3"/>
        <v>8994</v>
      </c>
    </row>
    <row r="67" spans="2:5" x14ac:dyDescent="0.2">
      <c r="B67" t="s">
        <v>37</v>
      </c>
      <c r="C67" s="9">
        <f>SUMIFS(Data!E:E,Data!A:A,Analysis!$C$21,Data!B:B,Analysis!$C$5,Data!C:C,Analysis!B67)</f>
        <v>61737</v>
      </c>
      <c r="D67" s="12">
        <f>SUMIFS(Data!D:D,Data!A:A,Analysis!$C$21,Data!B:B,Analysis!$C$5,Data!C:C,Analysis!B67)</f>
        <v>1810</v>
      </c>
      <c r="E67" s="9">
        <f t="shared" si="3"/>
        <v>1810</v>
      </c>
    </row>
    <row r="68" spans="2:5" x14ac:dyDescent="0.2">
      <c r="B68" t="s">
        <v>38</v>
      </c>
      <c r="C68" s="9">
        <f>SUMIFS(Data!E:E,Data!A:A,Analysis!$C$21,Data!B:B,Analysis!$C$5,Data!C:C,Analysis!B68)</f>
        <v>75154</v>
      </c>
      <c r="D68" s="12">
        <f>SUMIFS(Data!D:D,Data!A:A,Analysis!$C$21,Data!B:B,Analysis!$C$5,Data!C:C,Analysis!B68)</f>
        <v>16457</v>
      </c>
      <c r="E68" s="9">
        <f t="shared" si="3"/>
        <v>16457</v>
      </c>
    </row>
    <row r="69" spans="2:5" x14ac:dyDescent="0.2">
      <c r="B69" t="s">
        <v>39</v>
      </c>
      <c r="C69" s="9">
        <f>SUMIFS(Data!E:E,Data!A:A,Analysis!$C$21,Data!B:B,Analysis!$C$5,Data!C:C,Analysis!B69)</f>
        <v>67095</v>
      </c>
      <c r="D69" s="12">
        <f>SUMIFS(Data!D:D,Data!A:A,Analysis!$C$21,Data!B:B,Analysis!$C$5,Data!C:C,Analysis!B69)</f>
        <v>10247</v>
      </c>
      <c r="E69" s="9">
        <f t="shared" si="3"/>
        <v>10247</v>
      </c>
    </row>
    <row r="70" spans="2:5" x14ac:dyDescent="0.2">
      <c r="B70" t="s">
        <v>40</v>
      </c>
      <c r="C70" s="9">
        <f>SUMIFS(Data!E:E,Data!A:A,Analysis!$C$21,Data!B:B,Analysis!$C$5,Data!C:C,Analysis!B70)</f>
        <v>61179</v>
      </c>
      <c r="D70" s="12">
        <f>SUMIFS(Data!D:D,Data!A:A,Analysis!$C$21,Data!B:B,Analysis!$C$5,Data!C:C,Analysis!B70)</f>
        <v>808</v>
      </c>
      <c r="E70" s="9">
        <f t="shared" si="3"/>
        <v>808</v>
      </c>
    </row>
    <row r="71" spans="2:5" x14ac:dyDescent="0.2">
      <c r="B71" t="s">
        <v>41</v>
      </c>
      <c r="C71" s="9">
        <f>SUMIFS(Data!E:E,Data!A:A,Analysis!$C$21,Data!B:B,Analysis!$C$5,Data!C:C,Analysis!B71)</f>
        <v>68878</v>
      </c>
      <c r="D71" s="12">
        <f>SUMIFS(Data!D:D,Data!A:A,Analysis!$C$21,Data!B:B,Analysis!$C$5,Data!C:C,Analysis!B71)</f>
        <v>15486</v>
      </c>
      <c r="E71" s="9">
        <f t="shared" si="3"/>
        <v>15486</v>
      </c>
    </row>
    <row r="72" spans="2:5" x14ac:dyDescent="0.2">
      <c r="B72" t="s">
        <v>42</v>
      </c>
      <c r="C72" s="9">
        <f>SUMIFS(Data!E:E,Data!A:A,Analysis!$C$21,Data!B:B,Analysis!$C$5,Data!C:C,Analysis!B72)</f>
        <v>65951</v>
      </c>
      <c r="D72" s="12">
        <f>SUMIFS(Data!D:D,Data!A:A,Analysis!$C$21,Data!B:B,Analysis!$C$5,Data!C:C,Analysis!B72)</f>
        <v>4213</v>
      </c>
      <c r="E72" s="9">
        <f t="shared" si="3"/>
        <v>4213</v>
      </c>
    </row>
    <row r="73" spans="2:5" x14ac:dyDescent="0.2">
      <c r="B73" t="s">
        <v>43</v>
      </c>
      <c r="C73" s="9">
        <f>SUMIFS(Data!E:E,Data!A:A,Analysis!$C$21,Data!B:B,Analysis!$C$5,Data!C:C,Analysis!B73)</f>
        <v>77436</v>
      </c>
      <c r="D73" s="12">
        <f>SUMIFS(Data!D:D,Data!A:A,Analysis!$C$21,Data!B:B,Analysis!$C$5,Data!C:C,Analysis!B73)</f>
        <v>6396</v>
      </c>
      <c r="E73" s="9">
        <f t="shared" si="3"/>
        <v>6396</v>
      </c>
    </row>
    <row r="74" spans="2:5" x14ac:dyDescent="0.2">
      <c r="B74" t="s">
        <v>44</v>
      </c>
      <c r="C74" s="9">
        <f>SUMIFS(Data!E:E,Data!A:A,Analysis!$C$21,Data!B:B,Analysis!$C$5,Data!C:C,Analysis!B74)</f>
        <v>70231</v>
      </c>
      <c r="D74" s="12">
        <f>SUMIFS(Data!D:D,Data!A:A,Analysis!$C$21,Data!B:B,Analysis!$C$5,Data!C:C,Analysis!B74)</f>
        <v>14432</v>
      </c>
      <c r="E74" s="9">
        <f t="shared" si="3"/>
        <v>14432</v>
      </c>
    </row>
    <row r="75" spans="2:5" x14ac:dyDescent="0.2">
      <c r="B75" t="s">
        <v>45</v>
      </c>
      <c r="C75" s="9">
        <f>SUMIFS(Data!E:E,Data!A:A,Analysis!$C$21,Data!B:B,Analysis!$C$5,Data!C:C,Analysis!B75)</f>
        <v>66286</v>
      </c>
      <c r="D75" s="12">
        <f>SUMIFS(Data!D:D,Data!A:A,Analysis!$C$21,Data!B:B,Analysis!$C$5,Data!C:C,Analysis!B75)</f>
        <v>1636</v>
      </c>
      <c r="E75" s="9">
        <f t="shared" si="3"/>
        <v>1636</v>
      </c>
    </row>
    <row r="76" spans="2:5" x14ac:dyDescent="0.2">
      <c r="B76" t="s">
        <v>46</v>
      </c>
      <c r="C76" s="9">
        <f>SUMIFS(Data!E:E,Data!A:A,Analysis!$C$21,Data!B:B,Analysis!$C$5,Data!C:C,Analysis!B76)</f>
        <v>66850</v>
      </c>
      <c r="D76" s="12">
        <f>SUMIFS(Data!D:D,Data!A:A,Analysis!$C$21,Data!B:B,Analysis!$C$5,Data!C:C,Analysis!B76)</f>
        <v>6414</v>
      </c>
      <c r="E76" s="9">
        <f t="shared" si="3"/>
        <v>6414</v>
      </c>
    </row>
    <row r="77" spans="2:5" x14ac:dyDescent="0.2">
      <c r="B77" t="s">
        <v>47</v>
      </c>
      <c r="C77" s="9">
        <f>SUMIFS(Data!E:E,Data!A:A,Analysis!$C$21,Data!B:B,Analysis!$C$5,Data!C:C,Analysis!B77)</f>
        <v>56219</v>
      </c>
      <c r="D77" s="12">
        <f>SUMIFS(Data!D:D,Data!A:A,Analysis!$C$21,Data!B:B,Analysis!$C$5,Data!C:C,Analysis!B77)</f>
        <v>1067</v>
      </c>
      <c r="E77" s="9">
        <f t="shared" si="3"/>
        <v>1067</v>
      </c>
    </row>
    <row r="78" spans="2:5" x14ac:dyDescent="0.2">
      <c r="B78" t="s">
        <v>48</v>
      </c>
      <c r="C78" s="9">
        <f>SUMIFS(Data!E:E,Data!A:A,Analysis!$C$21,Data!B:B,Analysis!$C$5,Data!C:C,Analysis!B78)</f>
        <v>66305</v>
      </c>
      <c r="D78" s="12">
        <f>SUMIFS(Data!D:D,Data!A:A,Analysis!$C$21,Data!B:B,Analysis!$C$5,Data!C:C,Analysis!B78)</f>
        <v>7272</v>
      </c>
      <c r="E78" s="9">
        <f t="shared" si="3"/>
        <v>7272</v>
      </c>
    </row>
    <row r="79" spans="2:5" x14ac:dyDescent="0.2">
      <c r="B79" t="s">
        <v>49</v>
      </c>
      <c r="C79" s="9">
        <f>SUMIFS(Data!E:E,Data!A:A,Analysis!$C$21,Data!B:B,Analysis!$C$5,Data!C:C,Analysis!B79)</f>
        <v>85766</v>
      </c>
      <c r="D79" s="12">
        <f>SUMIFS(Data!D:D,Data!A:A,Analysis!$C$21,Data!B:B,Analysis!$C$5,Data!C:C,Analysis!B79)</f>
        <v>25577</v>
      </c>
      <c r="E79" s="9">
        <f t="shared" si="3"/>
        <v>25577</v>
      </c>
    </row>
    <row r="80" spans="2:5" x14ac:dyDescent="0.2">
      <c r="B80" t="s">
        <v>50</v>
      </c>
      <c r="C80" s="9">
        <f>SUMIFS(Data!E:E,Data!A:A,Analysis!$C$21,Data!B:B,Analysis!$C$5,Data!C:C,Analysis!B80)</f>
        <v>65426</v>
      </c>
      <c r="D80" s="12">
        <f>SUMIFS(Data!D:D,Data!A:A,Analysis!$C$21,Data!B:B,Analysis!$C$5,Data!C:C,Analysis!B80)</f>
        <v>4547</v>
      </c>
      <c r="E80" s="9">
        <f t="shared" si="3"/>
        <v>4547</v>
      </c>
    </row>
    <row r="81" spans="2:5" x14ac:dyDescent="0.2">
      <c r="B81" t="s">
        <v>51</v>
      </c>
      <c r="C81" s="9">
        <f>SUMIFS(Data!E:E,Data!A:A,Analysis!$C$21,Data!B:B,Analysis!$C$5,Data!C:C,Analysis!B81)</f>
        <v>66807</v>
      </c>
      <c r="D81" s="12">
        <f>SUMIFS(Data!D:D,Data!A:A,Analysis!$C$21,Data!B:B,Analysis!$C$5,Data!C:C,Analysis!B81)</f>
        <v>1108</v>
      </c>
      <c r="E81" s="9">
        <f t="shared" si="3"/>
        <v>1108</v>
      </c>
    </row>
    <row r="82" spans="2:5" x14ac:dyDescent="0.2">
      <c r="B82" t="s">
        <v>52</v>
      </c>
      <c r="C82" s="9">
        <f>SUMIFS(Data!E:E,Data!A:A,Analysis!$C$21,Data!B:B,Analysis!$C$5,Data!C:C,Analysis!B82)</f>
        <v>67341</v>
      </c>
      <c r="D82" s="12">
        <f>SUMIFS(Data!D:D,Data!A:A,Analysis!$C$21,Data!B:B,Analysis!$C$5,Data!C:C,Analysis!B82)</f>
        <v>6864</v>
      </c>
      <c r="E82" s="9">
        <f t="shared" si="3"/>
        <v>6864</v>
      </c>
    </row>
    <row r="83" spans="2:5" x14ac:dyDescent="0.2">
      <c r="B83" t="s">
        <v>53</v>
      </c>
      <c r="C83" s="9">
        <f>SUMIFS(Data!E:E,Data!A:A,Analysis!$C$21,Data!B:B,Analysis!$C$5,Data!C:C,Analysis!B83)</f>
        <v>87228</v>
      </c>
      <c r="D83" s="12">
        <f>SUMIFS(Data!D:D,Data!A:A,Analysis!$C$21,Data!B:B,Analysis!$C$5,Data!C:C,Analysis!B83)</f>
        <v>7824</v>
      </c>
      <c r="E83" s="9">
        <f t="shared" si="3"/>
        <v>7824</v>
      </c>
    </row>
    <row r="84" spans="2:5" x14ac:dyDescent="0.2">
      <c r="B84" t="s">
        <v>54</v>
      </c>
      <c r="C84" s="9">
        <f>SUMIFS(Data!E:E,Data!A:A,Analysis!$C$21,Data!B:B,Analysis!$C$5,Data!C:C,Analysis!B84)</f>
        <v>67074</v>
      </c>
      <c r="D84" s="12">
        <f>SUMIFS(Data!D:D,Data!A:A,Analysis!$C$21,Data!B:B,Analysis!$C$5,Data!C:C,Analysis!B84)</f>
        <v>1251</v>
      </c>
      <c r="E84" s="9">
        <f t="shared" si="3"/>
        <v>1251</v>
      </c>
    </row>
    <row r="85" spans="2:5" x14ac:dyDescent="0.2">
      <c r="B85" t="s">
        <v>55</v>
      </c>
      <c r="C85" s="9">
        <f>SUMIFS(Data!E:E,Data!A:A,Analysis!$C$21,Data!B:B,Analysis!$C$5,Data!C:C,Analysis!B85)</f>
        <v>65083</v>
      </c>
      <c r="D85" s="12">
        <f>SUMIFS(Data!D:D,Data!A:A,Analysis!$C$21,Data!B:B,Analysis!$C$5,Data!C:C,Analysis!B85)</f>
        <v>9333</v>
      </c>
      <c r="E85" s="9">
        <f t="shared" si="3"/>
        <v>9333</v>
      </c>
    </row>
    <row r="86" spans="2:5" x14ac:dyDescent="0.2">
      <c r="B86" t="s">
        <v>56</v>
      </c>
      <c r="C86" s="9">
        <f>SUMIFS(Data!E:E,Data!A:A,Analysis!$C$21,Data!B:B,Analysis!$C$5,Data!C:C,Analysis!B86)</f>
        <v>74738</v>
      </c>
      <c r="D86" s="12">
        <f>SUMIFS(Data!D:D,Data!A:A,Analysis!$C$21,Data!B:B,Analysis!$C$5,Data!C:C,Analysis!B86)</f>
        <v>615</v>
      </c>
      <c r="E86" s="9">
        <f t="shared" si="3"/>
        <v>615</v>
      </c>
    </row>
  </sheetData>
  <dataValidations count="2">
    <dataValidation type="list" allowBlank="1" showInputMessage="1" showErrorMessage="1" sqref="C21" xr:uid="{2EFCBE96-D4E7-C54A-99C7-B4F434B387ED}">
      <formula1>$B$21:$B$24</formula1>
    </dataValidation>
    <dataValidation type="list" allowBlank="1" showInputMessage="1" showErrorMessage="1" sqref="G40" xr:uid="{AD5CC091-0B88-1645-8172-2E5AF248CE27}">
      <formula1>$G$38:$G$39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Dashboard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Microsoft Office User</cp:lastModifiedBy>
  <dcterms:created xsi:type="dcterms:W3CDTF">2022-11-16T00:47:53Z</dcterms:created>
  <dcterms:modified xsi:type="dcterms:W3CDTF">2022-11-22T08:56:59Z</dcterms:modified>
</cp:coreProperties>
</file>