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TENTE\Desktop\"/>
    </mc:Choice>
  </mc:AlternateContent>
  <bookViews>
    <workbookView xWindow="0" yWindow="0" windowWidth="15525" windowHeight="11205" activeTab="6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9" i="7" l="1"/>
  <c r="I11" i="7"/>
  <c r="I13" i="7"/>
  <c r="I15" i="7"/>
  <c r="I17" i="7"/>
  <c r="I19" i="7"/>
  <c r="I21" i="7"/>
  <c r="I23" i="7"/>
  <c r="I25" i="7"/>
  <c r="I27" i="7"/>
  <c r="I29" i="7"/>
  <c r="H14" i="7"/>
  <c r="H22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10" i="6"/>
  <c r="H9" i="6"/>
  <c r="H8" i="6"/>
  <c r="H7" i="6"/>
  <c r="H6" i="6"/>
  <c r="H5" i="6"/>
  <c r="I14" i="5"/>
  <c r="I13" i="5"/>
  <c r="I12" i="5"/>
  <c r="I11" i="5"/>
  <c r="I10" i="5"/>
  <c r="I9" i="5"/>
  <c r="I8" i="5"/>
  <c r="I7" i="5"/>
  <c r="I6" i="5"/>
  <c r="I5" i="5"/>
  <c r="I4" i="5"/>
  <c r="I3" i="5"/>
  <c r="H4" i="4"/>
  <c r="D4" i="3"/>
  <c r="D5" i="3"/>
  <c r="D6" i="3"/>
  <c r="D7" i="3"/>
  <c r="D8" i="3"/>
  <c r="D9" i="3"/>
  <c r="D10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H26" i="7" l="1"/>
  <c r="H18" i="7"/>
  <c r="H10" i="7"/>
  <c r="I28" i="7"/>
  <c r="I26" i="7"/>
  <c r="I24" i="7"/>
  <c r="I22" i="7"/>
  <c r="I20" i="7"/>
  <c r="I18" i="7"/>
  <c r="I16" i="7"/>
  <c r="I14" i="7"/>
  <c r="I12" i="7"/>
  <c r="I10" i="7"/>
  <c r="I8" i="7"/>
  <c r="H28" i="7"/>
  <c r="H24" i="7"/>
  <c r="H20" i="7"/>
  <c r="H16" i="7"/>
  <c r="H12" i="7"/>
  <c r="I7" i="7"/>
  <c r="H29" i="7"/>
  <c r="H27" i="7"/>
  <c r="H25" i="7"/>
  <c r="H23" i="7"/>
  <c r="H21" i="7"/>
  <c r="H19" i="7"/>
  <c r="H17" i="7"/>
  <c r="H15" i="7"/>
  <c r="H13" i="7"/>
  <c r="H11" i="7"/>
  <c r="H9" i="7"/>
  <c r="H8" i="7"/>
  <c r="D16" i="4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<sst xmlns="http://schemas.openxmlformats.org/spreadsheetml/2006/main" count="1003" uniqueCount="655">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</sst>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0" fontId="1" fillId="0" borderId="0" xfId="0" applyNumberFormat="1" applyFont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1"/>
      <tableStyleElement type="firstRowStripe" dxfId="10"/>
      <tableStyleElement type="secondRowStripe" dxfId="9"/>
    </tableStyle>
    <tableStyle name="Cerca_Vert_Spese-style" pivot="0" count="4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3" topLeftCell="A4" activePane="bottomLeft" state="frozen"/>
      <selection pane="bottomLeft" activeCell="G4" sqref="G4:G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1.7109375" customWidth="1"/>
    <col min="5" max="5" width="92.5703125" customWidth="1"/>
    <col min="6" max="6" width="5.5703125" customWidth="1"/>
    <col min="7" max="7" width="27" customWidth="1"/>
    <col min="8" max="26" width="8.710937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 t="str">
        <f>CONCATENATE(A4,B4)</f>
        <v>MON.SVGA 0,28 14" AOC 4VLR1024 x 768, MPR II, N.I.,  Energy Star Digital</v>
      </c>
      <c r="F4" s="1"/>
      <c r="G4" s="61">
        <f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 t="str">
        <f t="shared" ref="E5:E68" si="0">CONCATENATE(A5,B5)</f>
        <v>MON.SVGA 0,28 15" AOC 5VLR1280 x 1024, MPR II, N.I., Energy Star Digital</v>
      </c>
      <c r="F5" s="1"/>
      <c r="G5" s="61">
        <f>C5*IVATOT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 t="str">
        <f t="shared" si="0"/>
        <v>MON.SVGA 0,28 15" AOC 5NLR OSD1280 x 1024, MPR II, N.I., Energy Star Digital, 69KHz</v>
      </c>
      <c r="F6" s="1"/>
      <c r="G6" s="61">
        <f>C6*IVATOT</f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 t="str">
        <f t="shared" si="0"/>
        <v>MON.SVGA 0,28 15" AOC 5GLR+ OSD1280 x 1024, MPR II,TCO'92 N.I., Energy Star Digit 69KHz</v>
      </c>
      <c r="F7" s="1"/>
      <c r="G7" s="61">
        <f>C7*IVATOT</f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 t="str">
        <f t="shared" si="0"/>
        <v>MON. 15" 0.23 CM500ET HITACHI1152x870, 75 Hz, MPR II,TCO'92, N.I.,Energy Star, P&amp;P</v>
      </c>
      <c r="F8" s="1"/>
      <c r="G8" s="61">
        <f>C8*IVATOT</f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 t="str">
        <f t="shared" si="0"/>
        <v>MON. 15" 0.28 A500 NEC1280x1024, 60Hz, MPR II, Energy Star, P&amp;P</v>
      </c>
      <c r="F9" s="1"/>
      <c r="G9" s="61">
        <f>C9*IVATOT</f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 t="str">
        <f t="shared" si="0"/>
        <v>MON.SVGA 0,28 17" AOC 7VLR1280 x 1024, MPR II, N.I., Energy Star Digital  70KHz</v>
      </c>
      <c r="F10" s="1"/>
      <c r="G10" s="61">
        <f>C10*IVATOT</f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 t="str">
        <f t="shared" si="0"/>
        <v>MON. 15" 0.25 E500 NEC, Croma Clear1280x1024, 65Hz,TCO'95, MPR II, Energy Star, P&amp;P</v>
      </c>
      <c r="F11" s="1"/>
      <c r="G11" s="61">
        <f>C11*IVATOT</f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 t="str">
        <f t="shared" si="0"/>
        <v>MON.SVGA 0,26 17" AOC 7GLR OSD1280 x 1024,TCO '92, Energy Star Digital, 85KHz</v>
      </c>
      <c r="F12" s="1"/>
      <c r="G12" s="61">
        <f>C12*IVATOT</f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 t="str">
        <f t="shared" si="0"/>
        <v>MON. 17" 0.28 A700 NEC1280x1024, 65Hz, MPR II, Energy Star, P&amp;P</v>
      </c>
      <c r="F13" s="1"/>
      <c r="G13" s="61">
        <f>C13*IVATOT</f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 t="str">
        <f t="shared" si="0"/>
        <v xml:space="preserve">MON. 17" 0.21 CM630ET HITACHI1280x1024,80 Hz,TCO '95 N.I.,Energy Star, P&amp;P </v>
      </c>
      <c r="F14" s="1"/>
      <c r="G14" s="61">
        <f>C14*IVATOT</f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 t="str">
        <f t="shared" si="0"/>
        <v>MON. 17" 0.25 P750 NEC, Croma Clear1600x1280, 75Hz, TCO'92, MPR II, Energy Star, P&amp;P</v>
      </c>
      <c r="F15" s="1"/>
      <c r="G15" s="61">
        <f>C15*IVATOT</f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 t="str">
        <f t="shared" si="0"/>
        <v xml:space="preserve">MON. 19" 0.22 CM751ET HITACHI1600x1200,75 Hz,TCO '95 N.I.,Energy Star, P&amp;P </v>
      </c>
      <c r="F16" s="1"/>
      <c r="G16" s="61">
        <f>C16*IVATOT</f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 t="str">
        <f t="shared" si="0"/>
        <v xml:space="preserve">MON. 21" 0.21 CM802ETM HITACHI1600x1280,75 Hz,TCO '95 N.I.,Energy Star, P&amp;P </v>
      </c>
      <c r="F17" s="1"/>
      <c r="G17" s="61">
        <f>C17*IVATOT</f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0"/>
        <v>MONITOR  LCD</v>
      </c>
      <c r="F18" s="1"/>
      <c r="G18" s="61">
        <f>C18*IVATOT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 t="str">
        <f t="shared" si="0"/>
        <v>MON. 14" LCD 0.28 LCD400V NEC1024x768 75Hz, TFT, Energy Star, P&amp;P</v>
      </c>
      <c r="F19" s="1"/>
      <c r="G19" s="61">
        <f>C19*IVATOT</f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 t="str">
        <f t="shared" si="0"/>
        <v>MON. 20" LCD 0.31 LCD2000sf NEC1280X1024 75Hz, TFT, Energy Star, P&amp;P</v>
      </c>
      <c r="F20" s="1"/>
      <c r="G20" s="61">
        <f>C20*IVATOT</f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0"/>
        <v>SCHEDE MADRI</v>
      </c>
      <c r="F21" s="1"/>
      <c r="G21" s="61">
        <f>C21*IVATOT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 t="str">
        <f t="shared" si="0"/>
        <v>M/B ASUS SP97-V SVGA SHARE MEMORYPCI/ISA/Media Bus. SIS 5598 Share Memory, 4XPCI, 3XISA</v>
      </c>
      <c r="F22" s="1"/>
      <c r="G22" s="61">
        <f>C22*IVATOT</f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 t="str">
        <f t="shared" si="0"/>
        <v>M/B ASUS TXP4PCI/ISA/Media Bus.TX/ 2 x 168 Pin DIMM, 4 x 72 Pin</v>
      </c>
      <c r="F23" s="1"/>
      <c r="G23" s="61">
        <f>C23*IVATOT</f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 t="str">
        <f t="shared" si="0"/>
        <v>M/B ASUS SP98AGP-X ATXPCI/ISA/Media Bus. SIS 5591 Share Memory, 3XPCI, 3XISA</v>
      </c>
      <c r="F24" s="1"/>
      <c r="G24" s="61">
        <f>C24*IVATOT</f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 t="str">
        <f t="shared" si="0"/>
        <v>M/B ASUS TX-97 - E PCI/ISA/Media Bus.TX/ 2 x 168 Pin DIMM, 4 x 72 Pin</v>
      </c>
      <c r="F25" s="1"/>
      <c r="G25" s="61">
        <f>C25*IVATOT</f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 t="str">
        <f t="shared" si="0"/>
        <v>M/B ASUS TX-97 PCI/ISA/Media Bus.TX/ 3 x 168 Pin DIMM</v>
      </c>
      <c r="F26" s="1"/>
      <c r="G26" s="61">
        <f>C26*IVATOT</f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 t="str">
        <f t="shared" si="0"/>
        <v>M/B ASUS TX-97 - XE ATX NO AUDIOPCI/ISA/Media Bus.TX/ 2 x 168 Pin DIMM, 4 x 72 Pin</v>
      </c>
      <c r="F27" s="1"/>
      <c r="G27" s="61">
        <f>C27*IVATOT</f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 t="str">
        <f t="shared" si="0"/>
        <v>M/B ASUS P2L97-BPCI/ISA/Intel 440LX/233-333 Mhz AT BABY</v>
      </c>
      <c r="F28" s="1"/>
      <c r="G28" s="61">
        <f>C28*IVATOT</f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 t="str">
        <f t="shared" si="0"/>
        <v>M/B ASUS  P55T2P4 430HX 512K P5PCI/ISA/Media Bus.Triton II/ZIF7/75-200 MHz</v>
      </c>
      <c r="F29" s="1"/>
      <c r="G29" s="61">
        <f>C29*IVATOT</f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 t="str">
        <f t="shared" si="0"/>
        <v>M/B ASUS P2L97 ATXPCI/ISA/Intel 440LX/233-333 Mhz</v>
      </c>
      <c r="F30" s="1"/>
      <c r="G30" s="61">
        <f>C30*IVATOT</f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 t="str">
        <f t="shared" si="0"/>
        <v>M/B ASUS XP55T2P4 512K ATX P5PCI/ISA/Media Bus.Triton II/ZIF7/ 75-200 MHz</v>
      </c>
      <c r="F31" s="1"/>
      <c r="G31" s="61">
        <f>C31*IVATOT</f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 t="str">
        <f t="shared" si="0"/>
        <v>M/B ASUS TX-97 -XE ATX -CREATIVE VIBRA16PCI/ISA/Media Bus.TX/ 2 x 168 Pin DIMM, 4 x 72 Pin</v>
      </c>
      <c r="F32" s="1"/>
      <c r="G32" s="61">
        <f>C32*IVATOT</f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 t="str">
        <f t="shared" si="0"/>
        <v>M/B ASUS P2L97-A ATX+VGA AGP 4MBPCI/ISA/Intel 440LX/233-333 Mhz ATI 3D Rage Pro AGP</v>
      </c>
      <c r="F33" s="1"/>
      <c r="G33" s="61">
        <f>C33*IVATOT</f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 t="str">
        <f t="shared" si="0"/>
        <v>M/B ASUS P2L97-S ADAPTEC ATXPCI/ISA/Intel 440LX/233-333 Mhz/Adaptec 7880</v>
      </c>
      <c r="F34" s="1"/>
      <c r="G34" s="61">
        <f>C34*IVATOT</f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 t="str">
        <f t="shared" si="0"/>
        <v>M/B ASUS P65UP5+P55T2D 512K DUAL P5PCI/ISA/Media Bus/Intel 430HX/75-200 Mhz</v>
      </c>
      <c r="F35" s="1"/>
      <c r="G35" s="61">
        <f>C35*IVATOT</f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 t="str">
        <f t="shared" si="0"/>
        <v>M/B ASUS P2L97-DS DUAL P IIPCI/ISA/Intel 440LX/233-333 Mhz/Adaptec 7880</v>
      </c>
      <c r="F36" s="1"/>
      <c r="G36" s="61">
        <f>C36*IVATOT</f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 t="str">
        <f t="shared" si="0"/>
        <v>M/B ASUS P65UP8+PKND DUAL PIIIntel 440FX CPU INTEL RISC i960, SCSI I20 RAID, EXP 1GB</v>
      </c>
      <c r="F37" s="1"/>
      <c r="G37" s="61">
        <f>C37*IVATOT</f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0"/>
        <v>SCHEDE VIDEO</v>
      </c>
      <c r="F38" s="1"/>
      <c r="G38" s="61">
        <f>C38*IVATOT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 t="str">
        <f t="shared" si="0"/>
        <v>SVGA S3 3D PRO VIRGE 2MBS3 PRO VIRGE DX 2MB Edo exp. 4MB 3D Acc.</v>
      </c>
      <c r="F39" s="1"/>
      <c r="G39" s="61">
        <f>C39*IVATOT</f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 t="str">
        <f t="shared" si="0"/>
        <v>CREATIVE ECLIPSE 4MBACC. 2D/3D 4MB LAGUNA 3D max 1600x1200</v>
      </c>
      <c r="F40" s="1"/>
      <c r="G40" s="61">
        <f>C40*IVATOT</f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 t="str">
        <f t="shared" si="0"/>
        <v>ADD-ON MATROX m3D 4MBMATROX - NEC Power VR PCX2</v>
      </c>
      <c r="F41" s="1"/>
      <c r="G41" s="61">
        <f>C41*IVATOT</f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 t="str">
        <f t="shared" si="0"/>
        <v>ASUS 3DP-V264GT2 4MB TV-OUTATI Rage II+ , 2D/3D, DVD Acc.,TV OUT</v>
      </c>
      <c r="F42" s="1"/>
      <c r="G42" s="61">
        <f>C42*IVATOT</f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 t="str">
        <f t="shared" si="0"/>
        <v>SVGA MYSTIQUE 220 "BULK" 4MBMATROX,MGA 1064SG SGRAM</v>
      </c>
      <c r="F43" s="1"/>
      <c r="G43" s="61">
        <f>C43*IVATOT</f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 t="str">
        <f t="shared" si="0"/>
        <v>ASUS 3DP-V385GX2 4MB TV-OUT S3 VIRGE/GX2,2D/3D DVD Acc. VIDEO-IN&amp;TV OUT</v>
      </c>
      <c r="F44" s="1"/>
      <c r="G44" s="61">
        <f>C44*IVATOT</f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 t="str">
        <f t="shared" si="0"/>
        <v>ASUS V385GX2 AGP 4MB TV-OUTS3 VIRGE/GX2,2D/3D DVD Acc. VIDEO-IN&amp;TV OUT</v>
      </c>
      <c r="F45" s="1"/>
      <c r="G45" s="61">
        <f>C45*IVATOT</f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 t="str">
        <f t="shared" si="0"/>
        <v>CREATIVE GRAPHIC EXXTREME 4MBACC. 2D/3D 4MB SGRAM T.I.9735AC</v>
      </c>
      <c r="F46" s="1"/>
      <c r="G46" s="61">
        <f>C46*IVATOT</f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 t="str">
        <f t="shared" si="0"/>
        <v>SVGA MYSTIQUE 220  4MBMATROX,MGA 1064SG SGRAM</v>
      </c>
      <c r="F47" s="1"/>
      <c r="G47" s="61">
        <f>C47*IVATOT</f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 t="str">
        <f t="shared" si="0"/>
        <v>SVGA ACC. 3D/FX VOODO RUSH 4MBACC.2D/3D 3D/FX Voodo Rush+AT25 Game+Giochi</v>
      </c>
      <c r="F48" s="1"/>
      <c r="G48" s="61">
        <f>C48*IVATOT</f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 t="str">
        <f t="shared" si="0"/>
        <v>SVGA ACC. 3D/FX VOODO RUSH 6MBACC.2D/3D 3D/FX Voodoo Rush+AT25 Game+Giochi</v>
      </c>
      <c r="F49" s="1"/>
      <c r="G49" s="61">
        <f>C49*IVATOT</f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 t="str">
        <f t="shared" si="0"/>
        <v>RAINBOW R. TVMATROX</v>
      </c>
      <c r="F50" s="1"/>
      <c r="G50" s="61">
        <f>C50*IVATOT</f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 t="str">
        <f t="shared" si="0"/>
        <v>ASUS 3D EXPLORER AGP 4MB TV-OUTASUS, 2D/3D, 4MB SGRAM SGS T. RIVA128</v>
      </c>
      <c r="F51" s="1"/>
      <c r="G51" s="61">
        <f>C51*IVATOT</f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 t="str">
        <f t="shared" si="0"/>
        <v>ASUS 3D EXPLORER PCI 4MB TV-OUTASUS, 2D/3D, 4MB SGRAM SGS T. RIVA128</v>
      </c>
      <c r="F52" s="1"/>
      <c r="G52" s="61">
        <f>C52*IVATOT</f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 t="str">
        <f t="shared" si="0"/>
        <v xml:space="preserve">SVGA MILLENNIUM II 4MB "BULK"MATROX,MGA MILLENNIUM II WRAM </v>
      </c>
      <c r="F53" s="1"/>
      <c r="G53" s="61">
        <f>C53*IVATOT</f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 t="str">
        <f t="shared" si="0"/>
        <v>SVGA MILLENNIUM II 4MB AGPMATROX,MGA MILLENNIUM II WRAM  AGP</v>
      </c>
      <c r="F54" s="1"/>
      <c r="G54" s="61">
        <f>C54*IVATOT</f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 t="str">
        <f t="shared" si="0"/>
        <v>RAINBOW R. STUDIOper MATROX MYSTIQUE</v>
      </c>
      <c r="F55" s="1"/>
      <c r="G55" s="61">
        <f>C55*IVATOT</f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 t="str">
        <f t="shared" si="0"/>
        <v xml:space="preserve">SVGA MILLENNIUM II 4MBMATROX,MGA MILLENNIUM II WRAM </v>
      </c>
      <c r="F56" s="1"/>
      <c r="G56" s="61">
        <f>C56*IVATOT</f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 t="str">
        <f t="shared" si="0"/>
        <v>CREATIVE VOODO-2 8MB Add-onACC.3D Voodo 3Dfx + Pixelfx PQFP 256pin+Texelfx PQFP208pin</v>
      </c>
      <c r="F57" s="1"/>
      <c r="G57" s="61">
        <f>C57*IVATOT</f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 t="str">
        <f t="shared" si="0"/>
        <v xml:space="preserve">SVGA MILLENNIUM II 8MB "BULK"MATROX,MGA MILLENNIUM II WRAM </v>
      </c>
      <c r="F58" s="1"/>
      <c r="G58" s="61">
        <f>C58*IVATOT</f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 t="str">
        <f t="shared" si="0"/>
        <v>SVGA MILLENNIUM II 8MB AGPMATROX,MGA MILLENNIUM II WRAM  AGP</v>
      </c>
      <c r="F59" s="1"/>
      <c r="G59" s="61">
        <f>C59*IVATOT</f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 t="str">
        <f t="shared" si="0"/>
        <v>CREATIVE VOODO-2 12MB Add-onACC.3D Voodo 3Dfx + Pixelfx PQFP 256pin+Texelfx PQFP208pin</v>
      </c>
      <c r="F60" s="1"/>
      <c r="G60" s="61">
        <f>C60*IVATOT</f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 t="str">
        <f t="shared" si="0"/>
        <v>VIDEO &amp; GRAPHIC KITMATROX MISTIQUE 4MB+ RAINBOW RUNNER</v>
      </c>
      <c r="F61" s="1"/>
      <c r="G61" s="61">
        <f>C61*IVATOT</f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 t="str">
        <f t="shared" si="0"/>
        <v xml:space="preserve">SVGA MILLENNIUM II 8MBMATROX,MGA MILLENNIUM II WRAM </v>
      </c>
      <c r="F62" s="1"/>
      <c r="G62" s="61">
        <f>C62*IVATOT</f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 t="str">
        <f t="shared" si="0"/>
        <v>ASUS 3DP- V500TX 16MB Work.Prof.3d3D LABS GLINT500TX,8MB VRAM Frame Buffer,8MB DRAM</v>
      </c>
      <c r="F63" s="1"/>
      <c r="G63" s="61">
        <f>C63*IVATOT</f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0"/>
        <v>SCHEDE I/O</v>
      </c>
      <c r="F64" s="1"/>
      <c r="G64" s="61">
        <f>C64*IVATOT</f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 t="str">
        <f t="shared" si="0"/>
        <v>Contr. PCI SCSIFast SCSI-2</v>
      </c>
      <c r="F65" s="1"/>
      <c r="G65" s="61">
        <f>C65*IVATOT</f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 t="str">
        <f t="shared" si="0"/>
        <v>Contr. PCI EIDETekram 690B, 4 canali EIDE</v>
      </c>
      <c r="F66" s="1"/>
      <c r="G66" s="61">
        <f>C66*IVATOT</f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 t="str">
        <f t="shared" si="0"/>
        <v>Contr. PCI SC200 SCSI-2ASUS NCR-53C810 Ultra Fast, SCSI-2</v>
      </c>
      <c r="F67" s="1"/>
      <c r="G67" s="61">
        <f>C67*IVATOT</f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 t="str">
        <f t="shared" si="0"/>
        <v>Contr. PCI SC875 Wide SCSI, SCSI-2ASUS NCR-53C875 Ultra Fast, Wide SCSI e SCSI-2</v>
      </c>
      <c r="F68" s="1"/>
      <c r="G68" s="61">
        <f>C68*IVATOT</f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 t="str">
        <f t="shared" ref="E69:E132" si="1">CONCATENATE(A69,B69)</f>
        <v>Contr. PCI AHA 2940AU SCSI-2Adaptec 2940 Ultra Fast, SCSI-2, sw EZ SCSI 4.0</v>
      </c>
      <c r="F69" s="1"/>
      <c r="G69" s="61">
        <f>C69*IVATOT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 t="str">
        <f t="shared" si="1"/>
        <v>Contr. PCI AHA 2940UW Wide SCSI OEMAdaptec 2940 Ultra Fast, Wide SCSI e SCSI-2</v>
      </c>
      <c r="F70" s="1"/>
      <c r="G70" s="61">
        <f>C70*IVATOT</f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 t="str">
        <f t="shared" si="1"/>
        <v>Contr. PCI AHA 2940UW Wide SCSIAdaptec 2940 Ultra Fast, Wide SCSI e SCSI-2, sw EZ SCSI</v>
      </c>
      <c r="F71" s="1"/>
      <c r="G71" s="61">
        <f>C71*IVATOT</f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 t="str">
        <f t="shared" si="1"/>
        <v>Contr.PCI DA2100 Dual Wide SCSIASUS Infotrend-500127 dual Ultra Fast, Wide SCSI, RAID</v>
      </c>
      <c r="F72" s="1"/>
      <c r="G72" s="61">
        <f>C72*IVATOT</f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 t="str">
        <f t="shared" si="1"/>
        <v>Scheda 2 porte seriali, 1 porta parallela16550 Fast UART</v>
      </c>
      <c r="F73" s="1"/>
      <c r="G73" s="61">
        <f>C73*IVATOT</f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 t="str">
        <f t="shared" si="1"/>
        <v xml:space="preserve">Scheda singola seriale </v>
      </c>
      <c r="F74" s="1"/>
      <c r="G74" s="61">
        <f>C74*IVATOT</f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 t="str">
        <f t="shared" si="1"/>
        <v xml:space="preserve">Scheda doppia seriale </v>
      </c>
      <c r="F75" s="1"/>
      <c r="G75" s="61">
        <f>C75*IVATOT</f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 t="str">
        <f t="shared" si="1"/>
        <v>Scheda 4 porte seriali</v>
      </c>
      <c r="F76" s="1"/>
      <c r="G76" s="61">
        <f>C76*IVATOT</f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 t="str">
        <f t="shared" si="1"/>
        <v>Scheda 8 porte seriali</v>
      </c>
      <c r="F77" s="1"/>
      <c r="G77" s="61">
        <f>C77*IVATOT</f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 t="str">
        <f t="shared" si="1"/>
        <v>Scheda singola parallela</v>
      </c>
      <c r="F78" s="1"/>
      <c r="G78" s="61">
        <f>C78*IVATOT</f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 t="str">
        <f t="shared" si="1"/>
        <v>Scheda 2 porte joystick</v>
      </c>
      <c r="F79" s="1"/>
      <c r="G79" s="61">
        <f>C79*IVATOT</f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1"/>
        <v>HARD DISK</v>
      </c>
      <c r="F80" s="1"/>
      <c r="G80" s="61">
        <f>C80*IVATOT</f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 t="str">
        <f t="shared" si="1"/>
        <v>HARD DISK 2.5"  2,1GB U.Dma2,5" 12mm HITACHI - DK226A-21</v>
      </c>
      <c r="F81" s="1"/>
      <c r="G81" s="61">
        <f>C81*IVATOT</f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 t="str">
        <f t="shared" si="1"/>
        <v xml:space="preserve">HD 2,1 GB Ultra DMA 5400rpm3,5" ULTRA DMA FUJITSU </v>
      </c>
      <c r="F82" s="1"/>
      <c r="G82" s="61">
        <f>C82*IVATOT</f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 t="str">
        <f t="shared" si="1"/>
        <v xml:space="preserve">HD 3,2 GB Ultra DMA 5400rpm3,5" ULTRA DMA FUJITSU </v>
      </c>
      <c r="F83" s="1"/>
      <c r="G83" s="61">
        <f>C83*IVATOT</f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 t="str">
        <f t="shared" si="1"/>
        <v xml:space="preserve">HD 4,3 GB Ultra DMA 5400rpm3,5" ULTRA DMA FUJITSU </v>
      </c>
      <c r="F84" s="1"/>
      <c r="G84" s="61">
        <f>C84*IVATOT</f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 t="str">
        <f t="shared" si="1"/>
        <v xml:space="preserve">HD 5,2 GB Ultra DMA 5400rpm3,5" ULTRA DMA FUJITSU </v>
      </c>
      <c r="F85" s="1"/>
      <c r="G85" s="61">
        <f>C85*IVATOT</f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 t="str">
        <f t="shared" si="1"/>
        <v xml:space="preserve">HD 6,4 GB Ultra DMA 5400rpm3,5" ULTRA DMA FUJITSU </v>
      </c>
      <c r="F86" s="1"/>
      <c r="G86" s="61">
        <f>C86*IVATOT</f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 t="str">
        <f t="shared" si="1"/>
        <v>HD 2 GB SCSI III 5400 rpm3,5" SCSI QUANTUM FIREBALL ST</v>
      </c>
      <c r="F87" s="1"/>
      <c r="G87" s="61">
        <f>C87*IVATOT</f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 t="str">
        <f t="shared" si="1"/>
        <v>HD 3,2 GB SCSI III 5400rpm3,5" SCSI QUANTUM FIREBALL ST</v>
      </c>
      <c r="F88" s="1"/>
      <c r="G88" s="61">
        <f>C88*IVATOT</f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 t="str">
        <f t="shared" si="1"/>
        <v>HD 4,3 GB SCSI 5400 rpm3,5" SCSI QUANTUM FIREBALL ST</v>
      </c>
      <c r="F89" s="1"/>
      <c r="G89" s="61">
        <f>C89*IVATOT</f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 t="str">
        <f t="shared" si="1"/>
        <v>HD 4,5 GB SCSI ULTRA WIDE 7200rpm3,5" SCSI III, QUANTUM VIKING</v>
      </c>
      <c r="F90" s="1"/>
      <c r="G90" s="61">
        <f>C90*IVATOT</f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 t="str">
        <f t="shared" si="1"/>
        <v>HD 4,5 GB SCSI ULTRA WIDE 10.000rpm3,5" SCSI U.W. SEAGATE CHEETAH</v>
      </c>
      <c r="F91" s="1"/>
      <c r="G91" s="61">
        <f>C91*IVATOT</f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 t="str">
        <f t="shared" si="1"/>
        <v>FDD 1,44MBPANASONIC</v>
      </c>
      <c r="F92" s="1"/>
      <c r="G92" s="61">
        <f>C92*IVATOT</f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 t="str">
        <f t="shared" si="1"/>
        <v>FLOPPY DRIVE 120MBPANASONIC LS-120</v>
      </c>
      <c r="F93" s="1"/>
      <c r="G93" s="61">
        <f>C93*IVATOT</f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 t="str">
        <f t="shared" si="1"/>
        <v>ZIP DRIVE 100MB PARALL.IOMEGA</v>
      </c>
      <c r="F94" s="1"/>
      <c r="G94" s="61">
        <f>C94*IVATOT</f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 t="str">
        <f t="shared" si="1"/>
        <v>ZIP ATAPI 100MB INTERNOIOMEGA</v>
      </c>
      <c r="F95" s="1"/>
      <c r="G95" s="61">
        <f>C95*IVATOT</f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 t="str">
        <f t="shared" si="1"/>
        <v>ZIP DRIVE 100MB SCSIIOMEGA</v>
      </c>
      <c r="F96" s="1"/>
      <c r="G96" s="61">
        <f>C96*IVATOT</f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 t="str">
        <f t="shared" si="1"/>
        <v>JAZ DRIVE 1GB INT.IOMEGA</v>
      </c>
      <c r="F97" s="1"/>
      <c r="G97" s="61">
        <f>C97*IVATOT</f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 t="str">
        <f t="shared" si="1"/>
        <v>JAZ DRIVE 1GB EXT.IOMEGA</v>
      </c>
      <c r="F98" s="1"/>
      <c r="G98" s="61">
        <f>C98*IVATOT</f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 t="str">
        <f t="shared" si="1"/>
        <v xml:space="preserve">KIT 10  CARTUCCE ZIP DRIVE </v>
      </c>
      <c r="F99" s="1"/>
      <c r="G99" s="61">
        <f>C99*IVATOT</f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 t="str">
        <f t="shared" si="1"/>
        <v xml:space="preserve">KIT 3 CARTUCCE JAZ DRIVE </v>
      </c>
      <c r="F100" s="1"/>
      <c r="G100" s="61">
        <f>C100*IVATOT</f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 t="str">
        <f t="shared" si="1"/>
        <v>KIT 3 CARTUCCE 120MB 3Mper LS-120</v>
      </c>
      <c r="F101" s="1"/>
      <c r="G101" s="61">
        <f>C101*IVATOT</f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 t="str">
        <f t="shared" si="1"/>
        <v>FRAME HDD Kit montaggio Hard Disk 3,5"</v>
      </c>
      <c r="F102" s="1"/>
      <c r="G102" s="61">
        <f>C102*IVATOT</f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 t="str">
        <f t="shared" si="1"/>
        <v>FRAME FDD Kit montaggio Floppy Disk Drive 3,5"</v>
      </c>
      <c r="F103" s="1"/>
      <c r="G103" s="61">
        <f>C103*IVATOT</f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 t="str">
        <f t="shared" si="1"/>
        <v>FRAME REMOVIBILE 3.5"Kit FRAME REMOVIBILE per HDD 3,5"</v>
      </c>
      <c r="F104" s="1"/>
      <c r="G104" s="61">
        <f>C104*IVATOT</f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1"/>
        <v>MAGNETO-OTTICI</v>
      </c>
      <c r="F105" s="1"/>
      <c r="G105" s="61">
        <f>C105*IVATOT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 t="str">
        <f t="shared" si="1"/>
        <v>M.O. + CD 4X,  PD 2000 INT. 650 MBPLASMON PD2000I</v>
      </c>
      <c r="F106" s="1"/>
      <c r="G106" s="61">
        <f>C106*IVATOT</f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 t="str">
        <f t="shared" si="1"/>
        <v>M.O. + CD 4X,  PD 2000 EXT. 650 MBPLASMON PD2000E</v>
      </c>
      <c r="F107" s="1"/>
      <c r="G107" s="61">
        <f>C107*IVATOT</f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 t="str">
        <f t="shared" si="1"/>
        <v>KIT 5 CARTUCCE 650 MB</v>
      </c>
      <c r="F108" s="1"/>
      <c r="G108" s="61">
        <f>C108*IVATOT</f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1"/>
        <v>CD ROM</v>
      </c>
      <c r="F109" s="1"/>
      <c r="G109" s="61">
        <f>C109*IVATOT</f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 t="str">
        <f t="shared" si="1"/>
        <v>CD ROM 24X HITACHI CDR 833024 velocita',EIDE</v>
      </c>
      <c r="F110" s="1"/>
      <c r="G110" s="61">
        <f>C110*IVATOT</f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 t="str">
        <f t="shared" si="1"/>
        <v>CD ROM 24X CREATIVE24 velocita',EIDE</v>
      </c>
      <c r="F111" s="1"/>
      <c r="G111" s="61">
        <f>C111*IVATOT</f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 t="str">
        <f t="shared" si="1"/>
        <v>CD ROM 24X PIONEER 502-S Bulk24 velocita',EIDE,SLOT-IN</v>
      </c>
      <c r="F112" s="1"/>
      <c r="G112" s="61">
        <f>C112*IVATOT</f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 t="str">
        <f t="shared" si="1"/>
        <v>CD ROM 34X ASUS34 velocita',EIDE</v>
      </c>
      <c r="F113" s="1"/>
      <c r="G113" s="61">
        <f>C113*IVATOT</f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 t="str">
        <f t="shared" si="1"/>
        <v>CD ROM 24X SCSI NEC24 velocita',SCSI</v>
      </c>
      <c r="F114" s="1"/>
      <c r="G114" s="61">
        <f>C114*IVATOT</f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 t="str">
        <f t="shared" si="1"/>
        <v>CD ROM 32X SCSI WAITEC32 velocita',SCSI</v>
      </c>
      <c r="F115" s="1"/>
      <c r="G115" s="61">
        <f>C115*IVATOT</f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 t="str">
        <f t="shared" si="1"/>
        <v>CD ROM PLEXTOR PX-32TSI32 velocita',SCSI</v>
      </c>
      <c r="F116" s="1"/>
      <c r="G116" s="61">
        <f>C116*IVATOT</f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 t="str">
        <f t="shared" si="1"/>
        <v>DVD CREATIVE KIT ENCORE DXR2CREATIVE</v>
      </c>
      <c r="F117" s="1"/>
      <c r="G117" s="61">
        <f>C117*IVATOT</f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1"/>
        <v>MASTERIZZATORI</v>
      </c>
      <c r="F118" s="1"/>
      <c r="G118" s="61">
        <f>C118*IVATOT</f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 t="str">
        <f t="shared" si="1"/>
        <v>CONFEZIONE 10 CDR 74'Kit 10 pz.</v>
      </c>
      <c r="F119" s="1"/>
      <c r="G119" s="61">
        <f>C119*IVATOT</f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 t="str">
        <f t="shared" si="1"/>
        <v>CD RISCRIVIBILE 74'VERBATIM</v>
      </c>
      <c r="F120" s="1"/>
      <c r="G120" s="61">
        <f>C120*IVATOT</f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 t="str">
        <f t="shared" si="1"/>
        <v>CONFEZIONE 10 CDR 74' KODAKKit 10 pz.</v>
      </c>
      <c r="F121" s="1"/>
      <c r="G121" s="61">
        <f>C121*IVATOT</f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 t="str">
        <f t="shared" si="1"/>
        <v>SOFTWARE LABELLER CD KITSoftware per creazione etichette CD</v>
      </c>
      <c r="F122" s="1"/>
      <c r="G122" s="61">
        <f>C122*IVATOT</f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 t="str">
        <f t="shared" si="1"/>
        <v>WAITEC WT48/1 - GEAR -int. 4 WRITE 8 READ</v>
      </c>
      <c r="F123" s="1"/>
      <c r="G123" s="61">
        <f>C123*IVATOT</f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 t="str">
        <f t="shared" si="1"/>
        <v>WAITEC 2036EI/1 - SOFTWARE CD RISCRIVIBILE 2REW,2WRI,6READ, EIDE</v>
      </c>
      <c r="F124" s="1"/>
      <c r="G124" s="61">
        <f>C124*IVATOT</f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 t="str">
        <f t="shared" si="1"/>
        <v>RICOH MP6200ADP + SOFT.+5 CDRCD RISCRIVIBILE 2REW,2WRI,6R E-IDE</v>
      </c>
      <c r="F125" s="1"/>
      <c r="G125" s="61">
        <f>C125*IVATOT</f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 t="str">
        <f t="shared" si="1"/>
        <v>RICOH MP6200SR - SOFTWARE SCSICD RISCRIVIBILE 2REW,2WRI,6READ, SCSI</v>
      </c>
      <c r="F126" s="1"/>
      <c r="G126" s="61">
        <f>C126*IVATOT</f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 t="str">
        <f t="shared" si="1"/>
        <v>WAITEC 2026/1 - SOFTWARE SCSICD RISCRIVIBILE 2REW,2WRI,6READ, SCSI</v>
      </c>
      <c r="F127" s="1"/>
      <c r="G127" s="61">
        <f>C127*IVATOT</f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 t="str">
        <f t="shared" si="1"/>
        <v>CDR 480i PLASMON EASY CDint. 4 WRITE 8 READ</v>
      </c>
      <c r="F128" s="1"/>
      <c r="G128" s="61">
        <f>C128*IVATOT</f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 t="str">
        <f t="shared" si="1"/>
        <v>CDR 480e PLASMON EASY CDext. 4 WRITE 8 READ</v>
      </c>
      <c r="F129" s="1"/>
      <c r="G129" s="61">
        <f>C129*IVATOT</f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1"/>
        <v>MEMORIE</v>
      </c>
      <c r="F130" s="1"/>
      <c r="G130" s="61">
        <f>C130*IVATOT</f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 t="str">
        <f t="shared" si="1"/>
        <v>SIMM 8MB 72 PIN (EDO)</v>
      </c>
      <c r="F131" s="1"/>
      <c r="G131" s="61">
        <f>C131*IVATOT</f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 t="str">
        <f t="shared" si="1"/>
        <v>SIMM 16MB 72 PIN (EDO)</v>
      </c>
      <c r="F132" s="1"/>
      <c r="G132" s="61">
        <f>C132*IVATOT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 t="str">
        <f t="shared" ref="E133:E196" si="2">CONCATENATE(A133,B133)</f>
        <v>SIMM 32MB 72 PIN (EDO)</v>
      </c>
      <c r="F133" s="1"/>
      <c r="G133" s="61">
        <f>C133*IVATOT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2"/>
        <v xml:space="preserve">MODEM FAX - VIDEOCAMERA </v>
      </c>
      <c r="F134" s="1"/>
      <c r="G134" s="61">
        <f>C134*IVATOT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 t="str">
        <f t="shared" si="2"/>
        <v>M/F MOTOROLA 3400PRO 28800 EXTMOTOROLA</v>
      </c>
      <c r="F135" s="1"/>
      <c r="G135" s="61">
        <f>C135*IVATOT</f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 t="str">
        <f t="shared" si="2"/>
        <v>M/F LEONARDO PC 33600 INT OEMDIGICOM</v>
      </c>
      <c r="F136" s="1"/>
      <c r="G136" s="61">
        <f>C136*IVATOT</f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 t="str">
        <f t="shared" si="2"/>
        <v>M/F LEONARDO PC 33600 EXTDIGICOM</v>
      </c>
      <c r="F137" s="1"/>
      <c r="G137" s="61">
        <f>C137*IVATOT</f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 t="str">
        <f t="shared" si="2"/>
        <v>M/F MOTOROLA 56K  EXT BULKMOTOROLA</v>
      </c>
      <c r="F138" s="1"/>
      <c r="G138" s="61">
        <f>C138*IVATOT</f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 t="str">
        <f t="shared" si="2"/>
        <v>M/F LEONARDO PC 33600 INTDIGICOM</v>
      </c>
      <c r="F139" s="1"/>
      <c r="G139" s="61">
        <f>C139*IVATOT</f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 t="str">
        <f t="shared" si="2"/>
        <v>M/F TIZIANO 33600 EXTDIGICOM</v>
      </c>
      <c r="F140" s="1"/>
      <c r="G140" s="61">
        <f>C140*IVATOT</f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 t="str">
        <f t="shared" si="2"/>
        <v>M/F SPORTSTER FLASH 33600 EXT ITA US ROBOTICS</v>
      </c>
      <c r="F141" s="1"/>
      <c r="G141" s="61">
        <f>C141*IVATOT</f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 t="str">
        <f t="shared" si="2"/>
        <v>M/F MOTOROLA 56K  EXTMOTOROLA</v>
      </c>
      <c r="F142" s="1"/>
      <c r="G142" s="61">
        <f>C142*IVATOT</f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 t="str">
        <f t="shared" si="2"/>
        <v>M/F LEONARDO  56K  EXTDIGICOM</v>
      </c>
      <c r="F143" s="1"/>
      <c r="G143" s="61">
        <f>C143*IVATOT</f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 t="str">
        <f t="shared" si="2"/>
        <v>M/F TIZIANO 56K EXTDIGICOM</v>
      </c>
      <c r="F144" s="1"/>
      <c r="G144" s="61">
        <f>C144*IVATOT</f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 t="str">
        <f t="shared" si="2"/>
        <v>M/F SPORTSTER MESSAGE PLUSUS ROBOTICS</v>
      </c>
      <c r="F145" s="1"/>
      <c r="G145" s="61">
        <f>C145*IVATOT</f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 t="str">
        <f t="shared" si="2"/>
        <v>M/F LEONARDO PCMCIA 33600DIGICOM</v>
      </c>
      <c r="F146" s="1"/>
      <c r="G146" s="61">
        <f>C146*IVATOT</f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 t="str">
        <f t="shared" si="2"/>
        <v>KIT VIDEOCONFERENZA "GALILEO"DIGICOM / H.324</v>
      </c>
      <c r="F147" s="1"/>
      <c r="G147" s="61">
        <f>C147*IVATOT</f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 t="str">
        <f t="shared" si="2"/>
        <v>MODEM ISDN TINTORETTO EXT.DIGICOM</v>
      </c>
      <c r="F148" s="1"/>
      <c r="G148" s="61">
        <f>C148*IVATOT</f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 t="str">
        <f t="shared" si="2"/>
        <v>M/F LEONARDO PCMCIA 56KDIGICOM</v>
      </c>
      <c r="F149" s="1"/>
      <c r="G149" s="61">
        <f>C149*IVATOT</f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 t="str">
        <f t="shared" si="2"/>
        <v>MODEM MOTOROLA ISDN  EXT.64/128KMOTOROLA</v>
      </c>
      <c r="F150" s="1"/>
      <c r="G150" s="61">
        <f>C150*IVATOT</f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 t="str">
        <f t="shared" si="2"/>
        <v>M/F ISDN DONATELLO EXT.DIGICOM</v>
      </c>
      <c r="F151" s="1"/>
      <c r="G151" s="61">
        <f>C151*IVATOT</f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2"/>
        <v>MULTIMEDIA</v>
      </c>
      <c r="F152" s="1"/>
      <c r="G152" s="61">
        <f>C152*IVATOT</f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 t="str">
        <f t="shared" si="2"/>
        <v>SOUND AXP201/U PCI 64Asus - ESS Maestro-1 Audio accellerator</v>
      </c>
      <c r="F153" s="1"/>
      <c r="G153" s="61">
        <f>C153*IVATOT</f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 t="str">
        <f t="shared" si="2"/>
        <v>SOUND BLASTER 16 PnP  O.E.M.Creative</v>
      </c>
      <c r="F154" s="1"/>
      <c r="G154" s="61">
        <f>C154*IVATOT</f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 t="str">
        <f t="shared" si="2"/>
        <v>SOUND BLASTER 16 PnP NO IDECreative</v>
      </c>
      <c r="F155" s="1"/>
      <c r="G155" s="61">
        <f>C155*IVATOT</f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 t="str">
        <f t="shared" si="2"/>
        <v>SOUND BLASTER AWE64 STD OEMCreative</v>
      </c>
      <c r="F156" s="1"/>
      <c r="G156" s="61">
        <f>C156*IVATOT</f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 t="str">
        <f t="shared" si="2"/>
        <v>SOUND BLASTER AWE64 STANDARDCreative</v>
      </c>
      <c r="F157" s="1"/>
      <c r="G157" s="61">
        <f>C157*IVATOT</f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 t="str">
        <f t="shared" si="2"/>
        <v>SOUND BLASTER AWE64 GOLD PNP Creative</v>
      </c>
      <c r="F158" s="1"/>
      <c r="G158" s="61">
        <f>C158*IVATOT</f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 t="str">
        <f t="shared" si="2"/>
        <v>KIT "DISCOVERY AWE64" 24X PNPCreative</v>
      </c>
      <c r="F159" s="1"/>
      <c r="G159" s="61">
        <f>C159*IVATOT</f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 t="str">
        <f t="shared" si="2"/>
        <v>SPEAKERS MLI-699MLI-60</v>
      </c>
      <c r="F160" s="1"/>
      <c r="G160" s="61">
        <f>C160*IVATOT</f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 t="str">
        <f t="shared" si="2"/>
        <v>SPEAKER 25 WFS-60</v>
      </c>
      <c r="F161" s="1"/>
      <c r="G161" s="61">
        <f>C161*IVATOT</f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 t="str">
        <f t="shared" si="2"/>
        <v>SPEAKER PROFESSIONAL 70 WFS-70</v>
      </c>
      <c r="F162" s="1"/>
      <c r="G162" s="61">
        <f>C162*IVATOT</f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 t="str">
        <f t="shared" si="2"/>
        <v>ULTRA SPEAKER 130WFS-100</v>
      </c>
      <c r="F163" s="1"/>
      <c r="G163" s="61">
        <f>C163*IVATOT</f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2"/>
        <v>MICROPROCESSORI</v>
      </c>
      <c r="F164" s="1"/>
      <c r="G164" s="61">
        <f>C164*IVATOT</f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 t="str">
        <f t="shared" si="2"/>
        <v>PENTIUM 166 INTEL MMX</v>
      </c>
      <c r="F165" s="1"/>
      <c r="G165" s="61">
        <f>C165*IVATOT</f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 t="str">
        <f t="shared" si="2"/>
        <v>PENTIUM 200 INTEL MMX</v>
      </c>
      <c r="F166" s="1"/>
      <c r="G166" s="61">
        <f>C166*IVATOT</f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 t="str">
        <f t="shared" si="2"/>
        <v>PENTIUM 233 INTEL MMX</v>
      </c>
      <c r="F167" s="1"/>
      <c r="G167" s="61">
        <f>C167*IVATOT</f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 t="str">
        <f t="shared" si="2"/>
        <v>PENTIUM II 233 INTEL 512k</v>
      </c>
      <c r="F168" s="1"/>
      <c r="G168" s="61">
        <f>C168*IVATOT</f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 t="str">
        <f t="shared" si="2"/>
        <v>PENTIUM II 266 INTEL 512k</v>
      </c>
      <c r="F169" s="1"/>
      <c r="G169" s="61">
        <f>C169*IVATOT</f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 t="str">
        <f t="shared" si="2"/>
        <v>PENTIUM II 300 INTEL 512K</v>
      </c>
      <c r="F170" s="1"/>
      <c r="G170" s="61">
        <f>C170*IVATOT</f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 t="str">
        <f t="shared" si="2"/>
        <v>PENTIUM II 333 INTEL 512K</v>
      </c>
      <c r="F171" s="1"/>
      <c r="G171" s="61">
        <f>C171*IVATOT</f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 t="str">
        <f t="shared" si="2"/>
        <v>SGS P 166+</v>
      </c>
      <c r="F172" s="1"/>
      <c r="G172" s="61">
        <f>C172*IVATOT</f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 t="str">
        <f t="shared" si="2"/>
        <v>IBM 200 MX</v>
      </c>
      <c r="F173" s="1"/>
      <c r="G173" s="61">
        <f>C173*IVATOT</f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 t="str">
        <f t="shared" si="2"/>
        <v>IBM 233 MX</v>
      </c>
      <c r="F174" s="1"/>
      <c r="G174" s="61">
        <f>C174*IVATOT</f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 t="str">
        <f t="shared" si="2"/>
        <v>AMD K6-166</v>
      </c>
      <c r="F175" s="1"/>
      <c r="G175" s="61">
        <f>C175*IVATOT</f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 t="str">
        <f t="shared" si="2"/>
        <v>AMD K6-200</v>
      </c>
      <c r="F176" s="1"/>
      <c r="G176" s="61">
        <f>C176*IVATOT</f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 t="str">
        <f t="shared" si="2"/>
        <v>AMD K6-233</v>
      </c>
      <c r="F177" s="1"/>
      <c r="G177" s="61">
        <f>C177*IVATOT</f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 t="str">
        <f t="shared" si="2"/>
        <v>PENTIUM PRO 180 MZH</v>
      </c>
      <c r="F178" s="1"/>
      <c r="G178" s="61">
        <f>C178*IVATOT</f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 t="str">
        <f t="shared" si="2"/>
        <v>PENTIUM PRO 200 MZH</v>
      </c>
      <c r="F179" s="1"/>
      <c r="G179" s="61">
        <f>C179*IVATOT</f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 t="str">
        <f t="shared" si="2"/>
        <v>VENTOLINA PENTIUM 75-166</v>
      </c>
      <c r="F180" s="1"/>
      <c r="G180" s="61">
        <f>C180*IVATOT</f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 t="str">
        <f t="shared" si="2"/>
        <v>VENTOLINA PENTIUM 200</v>
      </c>
      <c r="F181" s="1"/>
      <c r="G181" s="61">
        <f>C181*IVATOT</f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 t="str">
        <f t="shared" si="2"/>
        <v>VENTOLA PER PENTIUM PRO</v>
      </c>
      <c r="F182" s="1"/>
      <c r="G182" s="61">
        <f>C182*IVATOT</f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 t="str">
        <f t="shared" si="2"/>
        <v xml:space="preserve">VENTOLINA PER IBM/CYRIX 686 </v>
      </c>
      <c r="F183" s="1"/>
      <c r="G183" s="61">
        <f>C183*IVATOT</f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 t="str">
        <f t="shared" si="2"/>
        <v xml:space="preserve">VENTOLA 3 PIN per TX97 </v>
      </c>
      <c r="F184" s="1"/>
      <c r="G184" s="61">
        <f>C184*IVATOT</f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 t="str">
        <f t="shared" si="2"/>
        <v xml:space="preserve">VENTOLA PENTIUM II </v>
      </c>
      <c r="F185" s="1"/>
      <c r="G185" s="61">
        <f>C185*IVATOT</f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2"/>
        <v>TASTIERE</v>
      </c>
      <c r="F186" s="1"/>
      <c r="G186" s="61">
        <f>C186*IVATOT</f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 t="str">
        <f t="shared" si="2"/>
        <v>TAST. ITA 105 TASTI WIN 95UNIKEY</v>
      </c>
      <c r="F187" s="1"/>
      <c r="G187" s="61">
        <f>C187*IVATOT</f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 t="str">
        <f t="shared" si="2"/>
        <v>TAST. ITA   79tBTC</v>
      </c>
      <c r="F188" s="1"/>
      <c r="G188" s="61">
        <f>C188*IVATOT</f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 t="str">
        <f t="shared" si="2"/>
        <v>TAST. USA 79tBTC</v>
      </c>
      <c r="F189" s="1"/>
      <c r="G189" s="61">
        <f>C189*IVATOT</f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 t="str">
        <f t="shared" si="2"/>
        <v>TAST. USA 105 TASTI WIN95BTC</v>
      </c>
      <c r="F190" s="1"/>
      <c r="G190" s="61">
        <f>C190*IVATOT</f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 t="str">
        <f t="shared" si="2"/>
        <v>TAST. ITA  105 TASTI NMB, WIN95NMB</v>
      </c>
      <c r="F191" s="1"/>
      <c r="G191" s="61">
        <f>C191*IVATOT</f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 t="str">
        <f t="shared" si="2"/>
        <v>TAST. ITA  105 TASTI NMB, PS/2 WIN95NMB</v>
      </c>
      <c r="F192" s="1"/>
      <c r="G192" s="61">
        <f>C192*IVATOT</f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 t="str">
        <f t="shared" si="2"/>
        <v>TAST. ITA 105 TASTI "CYPRESS"  WIN95NMB</v>
      </c>
      <c r="F193" s="1"/>
      <c r="G193" s="61">
        <f>C193*IVATOT</f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2"/>
        <v>SCANNER E ACCESSORI</v>
      </c>
      <c r="F194" s="1"/>
      <c r="G194" s="61">
        <f>C194*IVATOT</f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 t="str">
        <f t="shared" si="2"/>
        <v>MOUSE  PILOT SERIALELOGITECH</v>
      </c>
      <c r="F195" s="1"/>
      <c r="G195" s="61">
        <f>C195*IVATOT</f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 t="str">
        <f t="shared" si="2"/>
        <v>MOUSE  PILOT P/S2LOGITECH</v>
      </c>
      <c r="F196" s="1"/>
      <c r="G196" s="61">
        <f>C196*IVATOT</f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 t="str">
        <f t="shared" ref="E197:E260" si="3">CONCATENATE(A197,B197)</f>
        <v>MOUSE SERIALE 3 TASTIPRIMAX</v>
      </c>
      <c r="F197" s="1"/>
      <c r="G197" s="61">
        <f>C197*IVATOT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 t="str">
        <f t="shared" si="3"/>
        <v>MOUSE TRACKBALL PRIMAX</v>
      </c>
      <c r="F198" s="1"/>
      <c r="G198" s="61">
        <f>C198*IVATOT</f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 t="str">
        <f t="shared" si="3"/>
        <v>MOUSE "RAINBOW" SERIALEPRIMAX</v>
      </c>
      <c r="F199" s="1"/>
      <c r="G199" s="61">
        <f>C199*IVATOT</f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 t="str">
        <f t="shared" si="3"/>
        <v>MOUSE  ECHO PS/2PRIMAX</v>
      </c>
      <c r="F200" s="1"/>
      <c r="G200" s="61">
        <f>C200*IVATOT</f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 t="str">
        <f t="shared" si="3"/>
        <v>VENUS MOUSE SERIALEPRIMAX</v>
      </c>
      <c r="F201" s="1"/>
      <c r="G201" s="61">
        <f>C201*IVATOT</f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 t="str">
        <f t="shared" si="3"/>
        <v>VENUS MOUSE PS/2PRIMAX</v>
      </c>
      <c r="F202" s="1"/>
      <c r="G202" s="61">
        <f>C202*IVATOT</f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 t="str">
        <f t="shared" si="3"/>
        <v>JOYSTICK DIGITALEPRIMAX</v>
      </c>
      <c r="F203" s="1"/>
      <c r="G203" s="61">
        <f>C203*IVATOT</f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 t="str">
        <f t="shared" si="3"/>
        <v>JOYSTICK ULTRASTRIKERPRIMAX</v>
      </c>
      <c r="F204" s="1"/>
      <c r="G204" s="61">
        <f>C204*IVATOT</f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 t="str">
        <f t="shared" si="3"/>
        <v>NAVIGATOR MOUSEPRIMAX</v>
      </c>
      <c r="F205" s="1"/>
      <c r="G205" s="61">
        <f>C205*IVATOT</f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 t="str">
        <f t="shared" si="3"/>
        <v>JOYSTICK EXCALIBURPRIMAX</v>
      </c>
      <c r="F206" s="1"/>
      <c r="G206" s="61">
        <f>C206*IVATOT</f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 t="str">
        <f t="shared" si="3"/>
        <v>GAMEPAD CONQUERORPRIMAX</v>
      </c>
      <c r="F207" s="1"/>
      <c r="G207" s="61">
        <f>C207*IVATOT</f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 t="str">
        <f t="shared" si="3"/>
        <v>COLOR HAND SCANNERPRIMAX</v>
      </c>
      <c r="F208" s="1"/>
      <c r="G208" s="61">
        <f>C208*IVATOT</f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 t="str">
        <f t="shared" si="3"/>
        <v>SCANNER COLORADO 4800 SW + OCR PRIMAX</v>
      </c>
      <c r="F209" s="1"/>
      <c r="G209" s="61">
        <f>C209*IVATOT</f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 t="str">
        <f t="shared" si="3"/>
        <v>SCANNER COLORADO D600 SW + OCR PRIMAX</v>
      </c>
      <c r="F210" s="1"/>
      <c r="G210" s="61">
        <f>C210*IVATOT</f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 t="str">
        <f t="shared" si="3"/>
        <v>SCANNER  DIRECT 9600 SW + OCRPRIMAX</v>
      </c>
      <c r="F211" s="1"/>
      <c r="G211" s="61">
        <f>C211*IVATOT</f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 t="str">
        <f t="shared" si="3"/>
        <v>SCANNER  JEWEL 4800 SCSIPRIMAX</v>
      </c>
      <c r="F212" s="1"/>
      <c r="G212" s="61">
        <f>C212*IVATOT</f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 t="str">
        <f t="shared" si="3"/>
        <v>SCANNER PROFI  9600 SCSIPRIMAX</v>
      </c>
      <c r="F213" s="1"/>
      <c r="G213" s="61">
        <f>C213*IVATOT</f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 t="str">
        <f t="shared" si="3"/>
        <v>SCANNER PHODOX U. S. 300PRIMAX</v>
      </c>
      <c r="F214" s="1"/>
      <c r="G214" s="61">
        <f>C214*IVATOT</f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 t="str">
        <f t="shared" si="3"/>
        <v>FILMSCAN-200PCEPSON</v>
      </c>
      <c r="F215" s="1"/>
      <c r="G215" s="61">
        <f>C215*IVATOT</f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 t="str">
        <f t="shared" si="3"/>
        <v>TAPPETINO PER MOUSE</v>
      </c>
      <c r="F216" s="1"/>
      <c r="G216" s="61">
        <f>C216*IVATOT</f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 t="str">
        <f t="shared" si="3"/>
        <v>ALIMENTATORE 200 W CE</v>
      </c>
      <c r="F217" s="1"/>
      <c r="G217" s="61">
        <f>C217*IVATOT</f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 t="str">
        <f t="shared" si="3"/>
        <v>ALIMENTATORE 250 W CE ATX</v>
      </c>
      <c r="F218" s="1"/>
      <c r="G218" s="61">
        <f>C218*IVATOT</f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 t="str">
        <f t="shared" si="3"/>
        <v>ALIMENTATORE 230 W CE ATX</v>
      </c>
      <c r="F219" s="1"/>
      <c r="G219" s="61">
        <f>C219*IVATOT</f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 t="str">
        <f t="shared" si="3"/>
        <v>ALIMENTATORE 300 W CE ATX</v>
      </c>
      <c r="F220" s="1"/>
      <c r="G220" s="61">
        <f>C220*IVATOT</f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 t="str">
        <f t="shared" si="3"/>
        <v>CAVO PARALLELO STAMP. MT 1,8Unidirez.</v>
      </c>
      <c r="F221" s="1"/>
      <c r="G221" s="61">
        <f>C221*IVATOT</f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 t="str">
        <f t="shared" si="3"/>
        <v>CAVO PARALLELO STAMP. MT 1,8Bidirez.</v>
      </c>
      <c r="F222" s="1"/>
      <c r="G222" s="61">
        <f>C222*IVATOT</f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 t="str">
        <f t="shared" si="3"/>
        <v>CAVO PARALLELO STAMP. MT 3</v>
      </c>
      <c r="F223" s="1"/>
      <c r="G223" s="61">
        <f>C223*IVATOT</f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 t="str">
        <f t="shared" si="3"/>
        <v>CONNETTORE MOUSE PS/2per M/B ASUS P55T2P4</v>
      </c>
      <c r="F224" s="1"/>
      <c r="G224" s="61">
        <f>C224*IVATOT</f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 t="str">
        <f t="shared" si="3"/>
        <v>CONNETTORE TASTIERA PS/2</v>
      </c>
      <c r="F225" s="1"/>
      <c r="G225" s="61">
        <f>C225*IVATOT</f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 t="str">
        <f t="shared" si="3"/>
        <v>CONNETTORE USB/MIRper M/B ASUS TX97</v>
      </c>
      <c r="F226" s="1"/>
      <c r="G226" s="61">
        <f>C226*IVATOT</f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 t="str">
        <f t="shared" si="3"/>
        <v>DATA-SWITCH 2/1 MANUALEPRIMAX</v>
      </c>
      <c r="F227" s="1"/>
      <c r="G227" s="61">
        <f>C227*IVATOT</f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 t="str">
        <f t="shared" si="3"/>
        <v>DATA-SWITCH 2/2 MANUALEPRIMAX</v>
      </c>
      <c r="F228" s="1"/>
      <c r="G228" s="61">
        <f>C228*IVATOT</f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 t="str">
        <f t="shared" si="3"/>
        <v>DATA-SWITCH 2/1 BIDIREZ.PRIMAX</v>
      </c>
      <c r="F229" s="1"/>
      <c r="G229" s="61">
        <f>C229*IVATOT</f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3"/>
        <v>SOFTWARE</v>
      </c>
      <c r="F230" s="1"/>
      <c r="G230" s="61">
        <f>C230*IVATOT</f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 t="str">
        <f t="shared" si="3"/>
        <v>COMBO DOS6.22+WIN3.11+DSK.MAN.MICROSOFT  OEM</v>
      </c>
      <c r="F231" s="1"/>
      <c r="G231" s="61">
        <f>C231*IVATOT</f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 t="str">
        <f t="shared" si="3"/>
        <v>WINDOWS 95, MANUALI + CDMICROSOFT  OEM</v>
      </c>
      <c r="F232" s="1"/>
      <c r="G232" s="61">
        <f>C232*IVATOT</f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 t="str">
        <f t="shared" si="3"/>
        <v>LICENZA STUDENTE SISTEMI MICROSOFT  STUDENTE</v>
      </c>
      <c r="F233" s="1"/>
      <c r="G233" s="61">
        <f>C233*IVATOT</f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 t="str">
        <f t="shared" si="3"/>
        <v>LICENZA STUDENTE APPLICAZIONIMICROSOFT  STUDENTE</v>
      </c>
      <c r="F234" s="1"/>
      <c r="G234" s="61">
        <f>C234*IVATOT</f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 t="str">
        <f t="shared" si="3"/>
        <v>WIN NT WORKSTATION 4.0MICROSOFT  OEM</v>
      </c>
      <c r="F235" s="1"/>
      <c r="G235" s="61">
        <f>C235*IVATOT</f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 t="str">
        <f t="shared" si="3"/>
        <v>OFFICE SMALL BUSINESSWORD97,EXCEL97,OUTLOOK97,PUBLISHER97</v>
      </c>
      <c r="F236" s="1"/>
      <c r="G236" s="61">
        <f>C236*IVATOT</f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 t="str">
        <f t="shared" si="3"/>
        <v>WORKS 4.5 ITA, MANUALI + CDMICROSOFT  OEM</v>
      </c>
      <c r="F237" s="1"/>
      <c r="G237" s="61">
        <f>C237*IVATOT</f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 t="str">
        <f t="shared" si="3"/>
        <v>FIVE PACK WIN 95MICROSOFT  OEM</v>
      </c>
      <c r="F238" s="1"/>
      <c r="G238" s="61">
        <f>C238*IVATOT</f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 t="str">
        <f t="shared" si="3"/>
        <v>FIVE PACK COMBO WIN3.11-DOSMICROSOFT  OEM</v>
      </c>
      <c r="F239" s="1"/>
      <c r="G239" s="61">
        <f>C239*IVATOT</f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 t="str">
        <f t="shared" si="3"/>
        <v>FIVE PACK WORKS 4.5MICROSOFT  OEM</v>
      </c>
      <c r="F240" s="1"/>
      <c r="G240" s="61">
        <f>C240*IVATOT</f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 t="str">
        <f t="shared" si="3"/>
        <v>3-PACK  HOME ESSENTIALS 98MICROSOFT  OEM</v>
      </c>
      <c r="F241" s="1"/>
      <c r="G241" s="61">
        <f>C241*IVATOT</f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 t="str">
        <f t="shared" si="3"/>
        <v>3-PACK WIN NT WORKSTATION 4.0MICROSOFT  OEM</v>
      </c>
      <c r="F242" s="1"/>
      <c r="G242" s="61">
        <f>C242*IVATOT</f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 t="str">
        <f t="shared" si="3"/>
        <v>3-PACK OFFICE SMALL BUSINESSMICROSOFT  OEM</v>
      </c>
      <c r="F243" s="1"/>
      <c r="G243" s="61">
        <f>C243*IVATOT</f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 t="str">
        <f t="shared" si="3"/>
        <v xml:space="preserve">CD VIDEOGUIDA  WIN'95 </v>
      </c>
      <c r="F244" s="1"/>
      <c r="G244" s="61">
        <f>C244*IVATOT</f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 t="str">
        <f t="shared" si="3"/>
        <v xml:space="preserve">CD VIDEGUIDA INTERNET </v>
      </c>
      <c r="F245" s="1"/>
      <c r="G245" s="61">
        <f>C245*IVATOT</f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 t="str">
        <f t="shared" si="3"/>
        <v>WINDOWS 95 MICROSOFT</v>
      </c>
      <c r="F246" s="1"/>
      <c r="G246" s="61">
        <f>C246*IVATOT</f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 t="str">
        <f t="shared" si="3"/>
        <v>WINDOWS 95 Lic. Agg.MICROSOFT</v>
      </c>
      <c r="F247" s="1"/>
      <c r="G247" s="61">
        <f>C247*IVATOT</f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 t="str">
        <f t="shared" si="3"/>
        <v>EXCEL 7.0MICROSOFT</v>
      </c>
      <c r="F248" s="1"/>
      <c r="G248" s="61">
        <f>C248*IVATOT</f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 t="str">
        <f t="shared" si="3"/>
        <v>EXCEL 97MICROSOFT</v>
      </c>
      <c r="F249" s="1"/>
      <c r="G249" s="61">
        <f>C249*IVATOT</f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 t="str">
        <f t="shared" si="3"/>
        <v>EXCEL 97 Agg.MICROSOFT</v>
      </c>
      <c r="F250" s="1"/>
      <c r="G250" s="61">
        <f>C250*IVATOT</f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 t="str">
        <f t="shared" si="3"/>
        <v>WORD 97MICROSOFT</v>
      </c>
      <c r="F251" s="1"/>
      <c r="G251" s="61">
        <f>C251*IVATOT</f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 t="str">
        <f t="shared" si="3"/>
        <v>WORD 97 Agg.MICROSOFT</v>
      </c>
      <c r="F252" s="1"/>
      <c r="G252" s="61">
        <f>C252*IVATOT</f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 t="str">
        <f t="shared" si="3"/>
        <v>ACCESS 97MICROSOFT</v>
      </c>
      <c r="F253" s="1"/>
      <c r="G253" s="61">
        <f>C253*IVATOT</f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 t="str">
        <f t="shared" si="3"/>
        <v>OFFICE 97 SMALL BUSINESSMICROSOFT</v>
      </c>
      <c r="F254" s="1"/>
      <c r="G254" s="61">
        <f>C254*IVATOT</f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 t="str">
        <f t="shared" si="3"/>
        <v>HOME ESSENTIALS 98MICROSOFT</v>
      </c>
      <c r="F255" s="1"/>
      <c r="G255" s="61">
        <f>C255*IVATOT</f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 t="str">
        <f t="shared" si="3"/>
        <v>FRONTPAGE 98MICROSOFT</v>
      </c>
      <c r="F256" s="1"/>
      <c r="G256" s="61">
        <f>C256*IVATOT</f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 t="str">
        <f t="shared" si="3"/>
        <v>OFFICE '97MICROSOFT</v>
      </c>
      <c r="F257" s="1"/>
      <c r="G257" s="61">
        <f>C257*IVATOT</f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 t="str">
        <f t="shared" si="3"/>
        <v>OFFICE '97 Agg.MICROSOFT</v>
      </c>
      <c r="F258" s="1"/>
      <c r="G258" s="61">
        <f>C258*IVATOT</f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 t="str">
        <f t="shared" si="3"/>
        <v>OFFICE '97 ProfessionalMICROSOFT</v>
      </c>
      <c r="F259" s="1"/>
      <c r="G259" s="61">
        <f>C259*IVATOT</f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 t="str">
        <f t="shared" si="3"/>
        <v>OFFICE '97 Professional Agg.MICROSOFT</v>
      </c>
      <c r="F260" s="1"/>
      <c r="G260" s="61">
        <f>C260*IVATOT</f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 t="str">
        <f t="shared" ref="E261:E324" si="4">CONCATENATE(A261,B261)</f>
        <v>VISUAL BASIC 4.0 STDMICROSOFT</v>
      </c>
      <c r="F261" s="1"/>
      <c r="G261" s="61">
        <f>C261*IVATOT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 t="str">
        <f t="shared" si="4"/>
        <v>VISUAL BASIC 4.0 Agg.MICROSOFT</v>
      </c>
      <c r="F262" s="1"/>
      <c r="G262" s="61">
        <f>C262*IVATOT</f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 t="str">
        <f t="shared" si="4"/>
        <v>VISUAL BASIC 4.0 PROFESSIONALMICROSOFT</v>
      </c>
      <c r="F263" s="1"/>
      <c r="G263" s="61">
        <f>C263*IVATOT</f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 t="str">
        <f t="shared" si="4"/>
        <v>VISUAL BASIC 4.0 PROF. Agg.MICROSOFT</v>
      </c>
      <c r="F264" s="1"/>
      <c r="G264" s="61">
        <f>C264*IVATOT</f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 t="str">
        <f t="shared" si="4"/>
        <v>VISUAL BASIC 4.0 ENTERPRICEMICROSOFT</v>
      </c>
      <c r="F265" s="1"/>
      <c r="G265" s="61">
        <f>C265*IVATOT</f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 t="str">
        <f t="shared" si="4"/>
        <v>VISUAL BASIC 4.0 ENTERPRICE Agg.MICROSOFT</v>
      </c>
      <c r="F266" s="1"/>
      <c r="G266" s="61">
        <f>C266*IVATOT</f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 t="str">
        <f t="shared" si="4"/>
        <v>POWERPOINT 97MICROSOFT</v>
      </c>
      <c r="F267" s="1"/>
      <c r="G267" s="61">
        <f>C267*IVATOT</f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 t="str">
        <f t="shared" si="4"/>
        <v>POWERPOINT 97 Agg.MICROSOFT</v>
      </c>
      <c r="F268" s="1"/>
      <c r="G268" s="61">
        <f>C268*IVATOT</f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 t="str">
        <f t="shared" si="4"/>
        <v>PUBLISHER 3.0MICROSOFT</v>
      </c>
      <c r="F269" s="1"/>
      <c r="G269" s="61">
        <f>C269*IVATOT</f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 t="str">
        <f t="shared" si="4"/>
        <v>PUBLISHER 3.0 Agg.MICROSOFT</v>
      </c>
      <c r="F270" s="1"/>
      <c r="G270" s="61">
        <f>C270*IVATOT</f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 t="str">
        <f t="shared" si="4"/>
        <v>WINDOWS NT 4.0 WORKSTATIONMICROSOFT</v>
      </c>
      <c r="F271" s="1"/>
      <c r="G271" s="61">
        <f>C271*IVATOT</f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 t="str">
        <f t="shared" si="4"/>
        <v>WINDOWS NT 4.0 Agg. WORKSTATIONMICROSOFT</v>
      </c>
      <c r="F272" s="1"/>
      <c r="G272" s="61">
        <f>C272*IVATOT</f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 t="str">
        <f t="shared" si="4"/>
        <v>WINDOWS NT 4.0 SERVER 5 clientMICROSOFT</v>
      </c>
      <c r="F273" s="1"/>
      <c r="G273" s="61">
        <f>C273*IVATOT</f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 t="str">
        <f t="shared" si="4"/>
        <v>WINDOWS 3.1MICROSOFT</v>
      </c>
      <c r="F274" s="1"/>
      <c r="G274" s="61">
        <f>C274*IVATOT</f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 t="str">
        <f t="shared" si="4"/>
        <v>POWERPOINT 4.0MICROSOFT</v>
      </c>
      <c r="F275" s="1"/>
      <c r="G275" s="61">
        <f>C275*IVATOT</f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 t="str">
        <f t="shared" si="4"/>
        <v>EXCEL 5.0MICROSOFT</v>
      </c>
      <c r="F276" s="1"/>
      <c r="G276" s="61">
        <f>C276*IVATOT</f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 t="str">
        <f t="shared" si="4"/>
        <v>ACCESS 2.0MICROSOFT</v>
      </c>
      <c r="F277" s="1"/>
      <c r="G277" s="61">
        <f>C277*IVATOT</f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 t="str">
        <f t="shared" si="4"/>
        <v>ACCESS 2.0 CompetitivoMICROSOFT</v>
      </c>
      <c r="F278" s="1"/>
      <c r="G278" s="61">
        <f>C278*IVATOT</f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 t="str">
        <f t="shared" si="4"/>
        <v xml:space="preserve">OFFICE 4.2MICROSOFT </v>
      </c>
      <c r="F279" s="1"/>
      <c r="G279" s="61">
        <f>C279*IVATOT</f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 t="str">
        <f t="shared" si="4"/>
        <v xml:space="preserve">OFFICE 4.3 PROFESSIONALMICROSOFT </v>
      </c>
      <c r="F280" s="1"/>
      <c r="G280" s="61">
        <f>C280*IVATOT</f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4"/>
        <v>STAMPANTI</v>
      </c>
      <c r="F281" s="1"/>
      <c r="G281" s="61">
        <f>C281*IVATOT</f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 t="str">
        <f t="shared" si="4"/>
        <v>STAMP.EPSON LX3009 aghi, 80 col. 220 cps. opz. colore</v>
      </c>
      <c r="F282" s="1"/>
      <c r="G282" s="61">
        <f>C282*IVATOT</f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 t="str">
        <f t="shared" si="4"/>
        <v>STAMP.EPSON LX1050+9 aghi, 136 col. 200 cps</v>
      </c>
      <c r="F283" s="1"/>
      <c r="G283" s="61">
        <f>C283*IVATOT</f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 t="str">
        <f t="shared" si="4"/>
        <v>STAMP.EPSON FX8709 aghi, 80 col. 380 cps</v>
      </c>
      <c r="F284" s="1"/>
      <c r="G284" s="61">
        <f>C284*IVATOT</f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 t="str">
        <f t="shared" si="4"/>
        <v>STAMP.EPSON FX11709 aghi, 136 col.380 cps</v>
      </c>
      <c r="F285" s="1"/>
      <c r="G285" s="61">
        <f>C285*IVATOT</f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 t="str">
        <f t="shared" si="4"/>
        <v>STAMP.EPSON LQ570+24 aghi, 80 col. 225 cps</v>
      </c>
      <c r="F286" s="1"/>
      <c r="G286" s="61">
        <f>C286*IVATOT</f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 t="str">
        <f t="shared" si="4"/>
        <v>STAMP.EPSON LQ2070+24 aghi, 136 col. 225 cps</v>
      </c>
      <c r="F287" s="1"/>
      <c r="G287" s="61">
        <f>C287*IVATOT</f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 t="str">
        <f t="shared" si="4"/>
        <v>STAMP.EPSON LQ 217024 aghi, 136 col. 440 cps</v>
      </c>
      <c r="F288" s="1"/>
      <c r="G288" s="61">
        <f>C288*IVATOT</f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 t="str">
        <f t="shared" si="4"/>
        <v>STAMP.EPSON STYLUS 300COLORInk Jet A4,1ppm col.</v>
      </c>
      <c r="F289" s="1"/>
      <c r="G289" s="61">
        <f>C289*IVATOT</f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 t="str">
        <f t="shared" si="4"/>
        <v>STAMP.EPSON STYLUS 400COLORInk Jet A4,3ppm col.</v>
      </c>
      <c r="F290" s="1"/>
      <c r="G290" s="61">
        <f>C290*IVATOT</f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 t="str">
        <f t="shared" si="4"/>
        <v>STAMP.EPSON STYLUS 600COLORInk Jet A4,4ppm col.</v>
      </c>
      <c r="F291" s="1"/>
      <c r="G291" s="61">
        <f>C291*IVATOT</f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 t="str">
        <f t="shared" si="4"/>
        <v>STAMP.EPSON STYLUS 800COLORInk Jet A4,7ppm col.</v>
      </c>
      <c r="F292" s="1"/>
      <c r="G292" s="61">
        <f>C292*IVATOT</f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 t="str">
        <f t="shared" si="4"/>
        <v>STAMP.EPSON STYLUS 1520COLORInk Jet A2,800cps draft</v>
      </c>
      <c r="F293" s="1"/>
      <c r="G293" s="61">
        <f>C293*IVATOT</f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 t="str">
        <f t="shared" si="4"/>
        <v>STAMP.EPSON STYLUS 1000Ink Jet A3,250cps draft</v>
      </c>
      <c r="F294" s="1"/>
      <c r="G294" s="61">
        <f>C294*IVATOT</f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 t="str">
        <f t="shared" si="4"/>
        <v>STAMP.EPSON STYLUS PRO XL+Ink Jet A4/A3</v>
      </c>
      <c r="F295" s="1"/>
      <c r="G295" s="61">
        <f>C295*IVATOT</f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 t="str">
        <f t="shared" si="4"/>
        <v xml:space="preserve">STAMP.EPSON STYLUS  3000Ink Jet A2 800cpc 1440*720 dpi </v>
      </c>
      <c r="F296" s="1"/>
      <c r="G296" s="61">
        <f>C296*IVATOT</f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 t="str">
        <f t="shared" si="4"/>
        <v xml:space="preserve">STAMP.EPSON STYLUS PHOTOInk Jet A4 6 colori 2ppm </v>
      </c>
      <c r="F297" s="1"/>
      <c r="G297" s="61">
        <f>C297*IVATOT</f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 t="str">
        <f t="shared" si="4"/>
        <v>STAMP. CANON BJ-250 COLORInk Jet A4, 1ppm col</v>
      </c>
      <c r="F298" s="1"/>
      <c r="G298" s="61">
        <f>C298*IVATOT</f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 t="str">
        <f t="shared" si="4"/>
        <v>STAMP. CANON BJC-80 COLORInk jet A4, 2ppm col.</v>
      </c>
      <c r="F299" s="1"/>
      <c r="G299" s="61">
        <f>C299*IVATOT</f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 t="str">
        <f t="shared" si="4"/>
        <v>STAMP. CANON BJC-4300 COLORInk Jet A4, 1ppm col.</v>
      </c>
      <c r="F300" s="1"/>
      <c r="G300" s="61">
        <f>C300*IVATOT</f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 t="str">
        <f t="shared" si="4"/>
        <v>STAMP. CANON BJC-4550 COLORInk Jet A4/A3, 1 ppm</v>
      </c>
      <c r="F301" s="1"/>
      <c r="G301" s="61">
        <f>C301*IVATOT</f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 t="str">
        <f t="shared" si="4"/>
        <v>STAMP. CANON BJC-4650 COLORInk Jet A4/A3, 4,5 ppm</v>
      </c>
      <c r="F302" s="1"/>
      <c r="G302" s="61">
        <f>C302*IVATOT</f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 t="str">
        <f t="shared" si="4"/>
        <v>STAMP. CANON BJC-5500 COLORInk Jet A3/A2 694cps</v>
      </c>
      <c r="F303" s="1"/>
      <c r="G303" s="61">
        <f>C303*IVATOT</f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 t="str">
        <f t="shared" si="4"/>
        <v>STAMP. CANON BJC-620 COLORInk Jet A4, 300cps</v>
      </c>
      <c r="F304" s="1"/>
      <c r="G304" s="61">
        <f>C304*IVATOT</f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 t="str">
        <f t="shared" si="4"/>
        <v>STAMP. CANON BJC-7000 COLORInk Jet A4,4,5ppm, 1200x600dpi</v>
      </c>
      <c r="F305" s="1"/>
      <c r="G305" s="61">
        <f>C305*IVATOT</f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 t="str">
        <f t="shared" si="4"/>
        <v>STAMP. HP 400LInk Jet A4, 3 ppm col.</v>
      </c>
      <c r="F306" s="1"/>
      <c r="G306" s="61">
        <f>C306*IVATOT</f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 t="str">
        <f t="shared" si="4"/>
        <v>STAMP. HP 670Ink Jet A4, 3 ppm col.</v>
      </c>
      <c r="F307" s="1"/>
      <c r="G307" s="61">
        <f>C307*IVATOT</f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 t="str">
        <f t="shared" si="4"/>
        <v>STAMP. HP 690+Ink Jet A4,  5 ppm col.</v>
      </c>
      <c r="F308" s="1"/>
      <c r="G308" s="61">
        <f>C308*IVATOT</f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 t="str">
        <f t="shared" si="4"/>
        <v>STAMP. HP 720CInk Jet A4,  7 ppm col.</v>
      </c>
      <c r="F309" s="1"/>
      <c r="G309" s="61">
        <f>C309*IVATOT</f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 t="str">
        <f t="shared" si="4"/>
        <v>STAMP. HP 870 CXIInk Jet A4,  8 ppm col.</v>
      </c>
      <c r="F310" s="1"/>
      <c r="G310" s="61">
        <f>C310*IVATOT</f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 t="str">
        <f t="shared" si="4"/>
        <v>STAMP. HP 890CInk Jet A4,  9 ppm col.</v>
      </c>
      <c r="F311" s="1"/>
      <c r="G311" s="61">
        <f>C311*IVATOT</f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 t="str">
        <f t="shared" si="4"/>
        <v>STAMP. HP 1100CInk Jet A3/A4,  6 ppm col., 2Mb</v>
      </c>
      <c r="F312" s="1"/>
      <c r="G312" s="61">
        <f>C312*IVATOT</f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 t="str">
        <f t="shared" si="4"/>
        <v>STAMP. HP 6LLaser, A4 600dpi, 6ppm</v>
      </c>
      <c r="F313" s="1"/>
      <c r="G313" s="61">
        <f>C313*IVATOT</f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 t="str">
        <f t="shared" si="4"/>
        <v>STAMP. HP 6PLaser, A4 600dpi, 6ppm</v>
      </c>
      <c r="F314" s="1"/>
      <c r="G314" s="61">
        <f>C314*IVATOT</f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 t="str">
        <f t="shared" si="4"/>
        <v>STAMP. HP 6MPLaser, A4 600dpi, 8ppm, 3Mb</v>
      </c>
      <c r="F315" s="1"/>
      <c r="G315" s="61">
        <f>C315*IVATOT</f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4"/>
        <v xml:space="preserve">CABINATI </v>
      </c>
      <c r="F316" s="1"/>
      <c r="G316" s="61">
        <f>C316*IVATOT</f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 t="str">
        <f t="shared" si="4"/>
        <v>CASE DESKTOP   CE CK 131-6P/S 200W</v>
      </c>
      <c r="F317" s="1"/>
      <c r="G317" s="61">
        <f>C317*IVATOT</f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 t="str">
        <f t="shared" si="4"/>
        <v>CASE MINITOWER CE CK 136-1P/S 200W</v>
      </c>
      <c r="F318" s="1"/>
      <c r="G318" s="61">
        <f>C318*IVATOT</f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 t="str">
        <f t="shared" si="4"/>
        <v xml:space="preserve">CASE MIDITOWER CE CK 135-1P/S 230W </v>
      </c>
      <c r="F319" s="1"/>
      <c r="G319" s="61">
        <f>C319*IVATOT</f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 t="str">
        <f t="shared" si="4"/>
        <v xml:space="preserve">CASE BIG TOWER CE   CK139-1P/S 230W </v>
      </c>
      <c r="F320" s="1"/>
      <c r="G320" s="61">
        <f>C320*IVATOT</f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 t="str">
        <f t="shared" si="4"/>
        <v>CASE DESKTOP CE CK 131-8P/S 200W</v>
      </c>
      <c r="F321" s="1"/>
      <c r="G321" s="61">
        <f>C321*IVATOT</f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 t="str">
        <f t="shared" si="4"/>
        <v>CASE SUB-MIDITOWER CE  CK 132-3P/S 200W</v>
      </c>
      <c r="F322" s="1"/>
      <c r="G322" s="61">
        <f>C322*IVATOT</f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 t="str">
        <f t="shared" si="4"/>
        <v>CASE  MIDITOWER CE  CK 135-2P/S 230W</v>
      </c>
      <c r="F323" s="1"/>
      <c r="G323" s="61">
        <f>C323*IVATOT</f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 t="str">
        <f t="shared" si="4"/>
        <v>CASE TOWER CE CK 139-2P/S 230W</v>
      </c>
      <c r="F324" s="1"/>
      <c r="G324" s="61">
        <f>C324*IVATOT</f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 t="str">
        <f t="shared" ref="E325:E339" si="5">CONCATENATE(A325,B325)</f>
        <v>CASE MIDITOWER BC VIP 432P/S 230W</v>
      </c>
      <c r="F325" s="1"/>
      <c r="G325" s="61">
        <f>C325*IVATOT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 t="str">
        <f t="shared" si="5"/>
        <v>CASE TOWER BC VIP 730P/S 230W</v>
      </c>
      <c r="F326" s="1"/>
      <c r="G326" s="61">
        <f>C326*IVATOT</f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5"/>
        <v>GRUPPI DI CONTINUITA'</v>
      </c>
      <c r="F327" s="1"/>
      <c r="G327" s="61">
        <f>C327*IVATOT</f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 t="str">
        <f t="shared" si="5"/>
        <v>GR.CONT.REVOLUTION E300 STAND- BY</v>
      </c>
      <c r="F328" s="1"/>
      <c r="G328" s="61">
        <f>C328*IVATOT</f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 t="str">
        <f t="shared" si="5"/>
        <v>GR.CONT.REVOLUTION F450STAND- BY</v>
      </c>
      <c r="F329" s="1"/>
      <c r="G329" s="61">
        <f>C329*IVATOT</f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 t="str">
        <f t="shared" si="5"/>
        <v>GR.CONT.REVOLUTION L600STAND- BY</v>
      </c>
      <c r="F330" s="1"/>
      <c r="G330" s="61">
        <f>C330*IVATOT</f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 t="str">
        <f t="shared" si="5"/>
        <v>GR.CONT.POWER PRO 600LINE INTERACTIVE</v>
      </c>
      <c r="F331" s="1"/>
      <c r="G331" s="61">
        <f>C331*IVATOT</f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 t="str">
        <f t="shared" si="5"/>
        <v>GR.CONT.POWER PRO 750LINE INTERACTIVE</v>
      </c>
      <c r="F332" s="1"/>
      <c r="G332" s="61">
        <f>C332*IVATOT</f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 t="str">
        <f t="shared" si="5"/>
        <v>GR.CONT.POWER PRO 900LINE INTERACTIVE</v>
      </c>
      <c r="F333" s="1"/>
      <c r="G333" s="61">
        <f>C333*IVATOT</f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 t="str">
        <f t="shared" si="5"/>
        <v>GR.CONT.POWER PRO 1000LINE INTERACTIVE</v>
      </c>
      <c r="F334" s="1"/>
      <c r="G334" s="61">
        <f>C334*IVATOT</f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 t="str">
        <f t="shared" si="5"/>
        <v>GR.CONT.POWER PRO 1600LINE INTERACTIVE</v>
      </c>
      <c r="F335" s="1"/>
      <c r="G335" s="61">
        <f>C335*IVATOT</f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 t="str">
        <f t="shared" si="5"/>
        <v>GR.CONT.POWER PRO 2400LINE INTERACTIVE</v>
      </c>
      <c r="F336" s="1"/>
      <c r="G336" s="61">
        <f>C336*IVATOT</f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 t="str">
        <f t="shared" si="5"/>
        <v>GR.CONT.POWERSAVE 4000ON-LINE</v>
      </c>
      <c r="F337" s="1"/>
      <c r="G337" s="61">
        <f>C337*IVATOT</f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 t="str">
        <f t="shared" si="5"/>
        <v>GR.CONT.POWERSAVE 7500ON-LINE</v>
      </c>
      <c r="F338" s="1"/>
      <c r="G338" s="61">
        <f>C338*IVATOT</f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 t="str">
        <f t="shared" si="5"/>
        <v>GR.CONT.POWERSAVE 12500ON-LINE</v>
      </c>
      <c r="F339" s="1"/>
      <c r="G339" s="61">
        <f>C339*IVATOT</f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2" sqref="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537</v>
      </c>
      <c r="H4" s="30">
        <f>VLOOKUP(G4,$C$4:$D$15,2,0)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5" sqref="I15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COUNTIF($C$2:$D$80,"abbigliamento")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COUNTIF($C$2:$D$80,"alimentari")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COUNTIF($C$2:$D$80,"personale")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COUNTIF($C$2:$D$80,"Hardware")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>
        <f t="shared" ref="I7:I8" si="0">COUNTIF($C$2:$D$80,"Hardware")</f>
        <v>4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COUNTIF($B$2:$C$80,"H&amp;B")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COUNTIF($B$2:$C$80,"Allstate")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COUNTIF($B$2:$C$80,"Canon USA")</f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COUNTIF($B$2:$C$80,"America Online")</f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COUNTIF($B$2:$C$80,"Biobottoms")</f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COUNTIF($B$2:$C$80,"Epcot Center")</f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COUNTIF($B$2:$C$80,"Biergarten")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11" sqref="H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9" t="s">
        <v>621</v>
      </c>
      <c r="C1" s="60"/>
      <c r="D1" s="60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SUMIF($C$4:E26,"elettronica",$E$4:$E$26)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ca="1">SUMIF($C$4:E27,"alimentari",$E$4:$E$26)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ca="1">SUMIF($C$4:E28,"abbigliamento",$E$4:$E$26)</f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ca="1">SUMIF($C$4:E29,"svago",$E$4:$E$26)</f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ca="1">SUMIF($C$4:E30,"automobile",$E$4:$E$26)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ca="1">SUMIF($C$4:E31,"casa",$E$4:$E$26)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7" sqref="I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8.57031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/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650</v>
      </c>
      <c r="F4" s="62">
        <f ca="1">TODAY()</f>
        <v>45273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_xlfn.DAYS(F4,A7)</f>
        <v>7651</v>
      </c>
      <c r="I7">
        <f ca="1">NETWORKDAYS(A7,$F$4)</f>
        <v>5466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8012</v>
      </c>
      <c r="I8">
        <f t="shared" ref="I8:I29" ca="1" si="3">NETWORKDAYS(A8,$F$4)</f>
        <v>5723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6555</v>
      </c>
      <c r="I9">
        <f t="shared" ca="1" si="3"/>
        <v>4683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7639</v>
      </c>
      <c r="I10">
        <f t="shared" ca="1" si="3"/>
        <v>5458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7638</v>
      </c>
      <c r="I11">
        <f t="shared" ca="1" si="3"/>
        <v>5457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7631</v>
      </c>
      <c r="I12">
        <f t="shared" ca="1" si="3"/>
        <v>5452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7623</v>
      </c>
      <c r="I13">
        <f t="shared" ca="1" si="3"/>
        <v>5446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7620</v>
      </c>
      <c r="I14">
        <f t="shared" ca="1" si="3"/>
        <v>5443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7616</v>
      </c>
      <c r="I15">
        <f t="shared" ca="1" si="3"/>
        <v>5441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7615</v>
      </c>
      <c r="I16">
        <f t="shared" ca="1" si="3"/>
        <v>5440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7610</v>
      </c>
      <c r="I17">
        <f t="shared" ca="1" si="3"/>
        <v>5437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7607</v>
      </c>
      <c r="I18">
        <f t="shared" ca="1" si="3"/>
        <v>5434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6871</v>
      </c>
      <c r="I19">
        <f t="shared" ca="1" si="3"/>
        <v>4908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7600</v>
      </c>
      <c r="I20">
        <f t="shared" ca="1" si="3"/>
        <v>5429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7598</v>
      </c>
      <c r="I21">
        <f t="shared" ca="1" si="3"/>
        <v>5428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7595</v>
      </c>
      <c r="I22">
        <f t="shared" ca="1" si="3"/>
        <v>5426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7225</v>
      </c>
      <c r="I23">
        <f t="shared" ca="1" si="3"/>
        <v>5162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7588</v>
      </c>
      <c r="I24">
        <f t="shared" ca="1" si="3"/>
        <v>5421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7583</v>
      </c>
      <c r="I25">
        <f t="shared" ca="1" si="3"/>
        <v>5418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7578</v>
      </c>
      <c r="I26">
        <f t="shared" ca="1" si="3"/>
        <v>5413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7208</v>
      </c>
      <c r="I27">
        <f t="shared" ca="1" si="3"/>
        <v>5149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5745</v>
      </c>
      <c r="I28">
        <f t="shared" ca="1" si="3"/>
        <v>4104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7568</v>
      </c>
      <c r="I29">
        <f t="shared" ca="1" si="3"/>
        <v>5407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X</cp:lastModifiedBy>
  <dcterms:created xsi:type="dcterms:W3CDTF">2005-04-12T12:35:30Z</dcterms:created>
  <dcterms:modified xsi:type="dcterms:W3CDTF">2023-12-13T09:15:28Z</dcterms:modified>
</cp:coreProperties>
</file>