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lopez/Documents/ironhack/IRON_proyects/Final_Project_IRONHACK/"/>
    </mc:Choice>
  </mc:AlternateContent>
  <xr:revisionPtr revIDLastSave="0" documentId="13_ncr:1_{CE25F72C-0C16-FC43-B87E-B71CFC3055EF}" xr6:coauthVersionLast="47" xr6:coauthVersionMax="47" xr10:uidLastSave="{00000000-0000-0000-0000-000000000000}"/>
  <bookViews>
    <workbookView xWindow="0" yWindow="0" windowWidth="28800" windowHeight="18000" xr2:uid="{94048B8C-1DA8-9A4B-9D53-223367615DCE}"/>
  </bookViews>
  <sheets>
    <sheet name="Sheet1" sheetId="1" r:id="rId1"/>
  </sheets>
  <definedNames>
    <definedName name="_xlchart.v1.4" hidden="1">Sheet1!$C$7</definedName>
    <definedName name="_xlchart.v1.5" hidden="1">Sheet1!$C$8</definedName>
    <definedName name="_xlchart.v1.6" hidden="1">Sheet1!$D$7:$O$7</definedName>
    <definedName name="_xlchart.v1.7" hidden="1">Sheet1!$D$8:$O$8</definedName>
    <definedName name="_xlchart.v2.0" hidden="1">Sheet1!$C$7</definedName>
    <definedName name="_xlchart.v2.1" hidden="1">Sheet1!$C$8</definedName>
    <definedName name="_xlchart.v2.2" hidden="1">Sheet1!$D$7:$O$7</definedName>
    <definedName name="_xlchart.v2.3" hidden="1">Sheet1!$D$8:$O$8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H47" i="1"/>
  <c r="G47" i="1"/>
  <c r="F47" i="1"/>
  <c r="E47" i="1"/>
  <c r="D47" i="1"/>
  <c r="C47" i="1"/>
  <c r="N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M45" i="1"/>
  <c r="M46" i="1"/>
  <c r="N45" i="1"/>
  <c r="N42" i="1"/>
  <c r="M42" i="1"/>
  <c r="L42" i="1"/>
  <c r="K42" i="1"/>
  <c r="J42" i="1"/>
  <c r="I42" i="1"/>
  <c r="H42" i="1"/>
  <c r="G42" i="1"/>
  <c r="F42" i="1"/>
  <c r="E42" i="1"/>
  <c r="D42" i="1"/>
  <c r="N41" i="1"/>
  <c r="N43" i="1" s="1"/>
  <c r="N46" i="1" s="1"/>
  <c r="M41" i="1"/>
  <c r="M43" i="1" s="1"/>
  <c r="L41" i="1"/>
  <c r="L43" i="1" s="1"/>
  <c r="K41" i="1"/>
  <c r="K43" i="1" s="1"/>
  <c r="J41" i="1"/>
  <c r="J43" i="1" s="1"/>
  <c r="I41" i="1"/>
  <c r="I43" i="1" s="1"/>
  <c r="H41" i="1"/>
  <c r="H43" i="1" s="1"/>
  <c r="G41" i="1"/>
  <c r="G43" i="1" s="1"/>
  <c r="F41" i="1"/>
  <c r="F43" i="1" s="1"/>
  <c r="E41" i="1"/>
  <c r="E43" i="1" s="1"/>
  <c r="D41" i="1"/>
  <c r="D43" i="1" s="1"/>
  <c r="C42" i="1"/>
  <c r="C43" i="1" s="1"/>
  <c r="C41" i="1"/>
  <c r="D37" i="1"/>
  <c r="E37" i="1"/>
  <c r="F37" i="1"/>
  <c r="G37" i="1"/>
  <c r="H37" i="1"/>
  <c r="C37" i="1"/>
  <c r="O8" i="1"/>
  <c r="N8" i="1"/>
  <c r="M8" i="1"/>
  <c r="L8" i="1"/>
  <c r="K8" i="1"/>
  <c r="J8" i="1"/>
  <c r="I8" i="1"/>
  <c r="H8" i="1"/>
  <c r="F8" i="1"/>
  <c r="E8" i="1"/>
  <c r="D8" i="1"/>
  <c r="G8" i="1"/>
</calcChain>
</file>

<file path=xl/sharedStrings.xml><?xml version="1.0" encoding="utf-8"?>
<sst xmlns="http://schemas.openxmlformats.org/spreadsheetml/2006/main" count="21" uniqueCount="21">
  <si>
    <t>Kwh/kg h2</t>
  </si>
  <si>
    <t>$/Kwh</t>
  </si>
  <si>
    <t xml:space="preserve">$/Kg h2 </t>
  </si>
  <si>
    <t>Efficiency</t>
  </si>
  <si>
    <t>Electricity cost in kwh</t>
  </si>
  <si>
    <t>H2 production cost</t>
  </si>
  <si>
    <t>Capex</t>
  </si>
  <si>
    <t>Opex</t>
  </si>
  <si>
    <t>eoectruicidad</t>
  </si>
  <si>
    <t>agua</t>
  </si>
  <si>
    <t>1MW</t>
  </si>
  <si>
    <t>kg/day</t>
  </si>
  <si>
    <t>Capex $/MW</t>
  </si>
  <si>
    <t>days per year</t>
  </si>
  <si>
    <t>Capex $/kg h2</t>
  </si>
  <si>
    <t>Electricity $/kg</t>
  </si>
  <si>
    <t>Capex $/kg</t>
  </si>
  <si>
    <t>total H2 $/kg</t>
  </si>
  <si>
    <t>Electricity %</t>
  </si>
  <si>
    <t>Capex %</t>
  </si>
  <si>
    <t>total H2 %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</si>
</sst>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left" indent="1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$/Kg h2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Sheet1!$D$7:$O$7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cat>
          <c:val>
            <c:numRef>
              <c:f>Sheet1!$D$8:$O$8</c:f>
              <c:numCache>
                <c:formatCode>0.00</c:formatCode>
                <c:ptCount val="12"/>
                <c:pt idx="0">
                  <c:v>0.57799999999999996</c:v>
                </c:pt>
                <c:pt idx="1">
                  <c:v>1.1559999999999999</c:v>
                </c:pt>
                <c:pt idx="2">
                  <c:v>1.7339999999999998</c:v>
                </c:pt>
                <c:pt idx="3">
                  <c:v>2.3119999999999998</c:v>
                </c:pt>
                <c:pt idx="4">
                  <c:v>2.89</c:v>
                </c:pt>
                <c:pt idx="5">
                  <c:v>3.4679999999999995</c:v>
                </c:pt>
                <c:pt idx="6">
                  <c:v>4.0460000000000003</c:v>
                </c:pt>
                <c:pt idx="7">
                  <c:v>4.6239999999999997</c:v>
                </c:pt>
                <c:pt idx="8">
                  <c:v>5.202</c:v>
                </c:pt>
                <c:pt idx="9">
                  <c:v>5.78</c:v>
                </c:pt>
                <c:pt idx="10">
                  <c:v>6.3579999999999997</c:v>
                </c:pt>
                <c:pt idx="11">
                  <c:v>6.9359999999999991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F-7C42-BC02-2CB7F204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735248"/>
        <c:axId val="858614160"/>
      </c:barChart>
      <c:catAx>
        <c:axId val="13527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58614160"/>
        <c:crosses val="autoZero"/>
        <c:auto val="1"/>
        <c:lblAlgn val="ctr"/>
        <c:lblOffset val="100"/>
        <c:noMultiLvlLbl val="0"/>
      </c:catAx>
      <c:valAx>
        <c:axId val="8586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527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11</xdr:row>
      <xdr:rowOff>101600</xdr:rowOff>
    </xdr:from>
    <xdr:to>
      <xdr:col>13</xdr:col>
      <xdr:colOff>190500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B64D7-FE41-104C-83F3-936DFFCD7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0651-9F66-7C48-B7EF-5375F11C3668}">
  <dimension ref="B2:O47"/>
  <sheetViews>
    <sheetView tabSelected="1" workbookViewId="0">
      <selection activeCell="J8" sqref="J8"/>
    </sheetView>
  </sheetViews>
  <sheetFormatPr baseColWidth="10" defaultRowHeight="16" x14ac:dyDescent="0.2"/>
  <cols>
    <col min="2" max="2" width="22.5" bestFit="1" customWidth="1"/>
  </cols>
  <sheetData>
    <row r="2" spans="2:15" x14ac:dyDescent="0.2">
      <c r="B2" t="s">
        <v>10</v>
      </c>
      <c r="C2">
        <v>420</v>
      </c>
      <c r="D2" t="s">
        <v>11</v>
      </c>
    </row>
    <row r="3" spans="2:15" x14ac:dyDescent="0.2">
      <c r="B3" t="s">
        <v>13</v>
      </c>
      <c r="C3">
        <v>365</v>
      </c>
    </row>
    <row r="6" spans="2:15" x14ac:dyDescent="0.2">
      <c r="B6" t="s">
        <v>3</v>
      </c>
      <c r="C6" t="s">
        <v>0</v>
      </c>
      <c r="D6">
        <v>57.8</v>
      </c>
      <c r="E6">
        <v>57.8</v>
      </c>
      <c r="F6">
        <v>57.8</v>
      </c>
      <c r="G6">
        <v>57.8</v>
      </c>
      <c r="H6">
        <v>57.8</v>
      </c>
      <c r="I6">
        <v>57.8</v>
      </c>
      <c r="J6">
        <v>57.8</v>
      </c>
      <c r="K6">
        <v>57.8</v>
      </c>
      <c r="L6">
        <v>57.8</v>
      </c>
      <c r="M6">
        <v>57.8</v>
      </c>
      <c r="N6">
        <v>57.8</v>
      </c>
      <c r="O6">
        <v>57.8</v>
      </c>
    </row>
    <row r="7" spans="2:15" x14ac:dyDescent="0.2">
      <c r="B7" t="s">
        <v>4</v>
      </c>
      <c r="C7" t="s">
        <v>1</v>
      </c>
      <c r="D7">
        <v>0.01</v>
      </c>
      <c r="E7">
        <v>0.02</v>
      </c>
      <c r="F7">
        <v>0.03</v>
      </c>
      <c r="G7">
        <v>0.04</v>
      </c>
      <c r="H7">
        <v>0.05</v>
      </c>
      <c r="I7">
        <v>0.06</v>
      </c>
      <c r="J7">
        <v>7.0000000000000007E-2</v>
      </c>
      <c r="K7">
        <v>0.08</v>
      </c>
      <c r="L7">
        <v>0.09</v>
      </c>
      <c r="M7">
        <v>0.1</v>
      </c>
      <c r="N7">
        <v>0.11</v>
      </c>
      <c r="O7">
        <v>0.12</v>
      </c>
    </row>
    <row r="8" spans="2:15" x14ac:dyDescent="0.2">
      <c r="B8" t="s">
        <v>5</v>
      </c>
      <c r="C8" t="s">
        <v>2</v>
      </c>
      <c r="D8" s="1">
        <f t="shared" ref="D8:F8" si="0">D6*D7</f>
        <v>0.57799999999999996</v>
      </c>
      <c r="E8" s="1">
        <f t="shared" si="0"/>
        <v>1.1559999999999999</v>
      </c>
      <c r="F8" s="1">
        <f t="shared" si="0"/>
        <v>1.7339999999999998</v>
      </c>
      <c r="G8" s="1">
        <f>G6*G7</f>
        <v>2.3119999999999998</v>
      </c>
      <c r="H8" s="1">
        <f t="shared" ref="H8:O8" si="1">H6*H7</f>
        <v>2.89</v>
      </c>
      <c r="I8" s="1">
        <f t="shared" si="1"/>
        <v>3.4679999999999995</v>
      </c>
      <c r="J8" s="1">
        <f t="shared" si="1"/>
        <v>4.0460000000000003</v>
      </c>
      <c r="K8" s="1">
        <f t="shared" si="1"/>
        <v>4.6239999999999997</v>
      </c>
      <c r="L8" s="1">
        <f t="shared" si="1"/>
        <v>5.202</v>
      </c>
      <c r="M8" s="1">
        <f t="shared" si="1"/>
        <v>5.78</v>
      </c>
      <c r="N8" s="1">
        <f t="shared" si="1"/>
        <v>6.3579999999999997</v>
      </c>
      <c r="O8" s="1">
        <f t="shared" si="1"/>
        <v>6.9359999999999991</v>
      </c>
    </row>
    <row r="15" spans="2:15" x14ac:dyDescent="0.2">
      <c r="B15" t="s">
        <v>6</v>
      </c>
    </row>
    <row r="16" spans="2:15" x14ac:dyDescent="0.2">
      <c r="B16" t="s">
        <v>7</v>
      </c>
    </row>
    <row r="17" spans="2:2" x14ac:dyDescent="0.2">
      <c r="B17" s="2" t="s">
        <v>8</v>
      </c>
    </row>
    <row r="18" spans="2:2" x14ac:dyDescent="0.2">
      <c r="B18" s="2" t="s">
        <v>9</v>
      </c>
    </row>
    <row r="36" spans="2:14" x14ac:dyDescent="0.2">
      <c r="B36" t="s">
        <v>12</v>
      </c>
      <c r="C36">
        <v>250000</v>
      </c>
      <c r="D36">
        <v>500000</v>
      </c>
      <c r="E36">
        <v>7500000</v>
      </c>
      <c r="F36">
        <v>1000000</v>
      </c>
      <c r="G36">
        <v>1500000</v>
      </c>
      <c r="H36">
        <v>2000000</v>
      </c>
    </row>
    <row r="37" spans="2:14" x14ac:dyDescent="0.2">
      <c r="B37" t="s">
        <v>14</v>
      </c>
      <c r="C37" s="1">
        <f>C36/($C$2*$C$3*20)</f>
        <v>8.1539465101108932E-2</v>
      </c>
      <c r="D37" s="1">
        <f t="shared" ref="D37:H37" si="2">D36/($C$2*$C$3*20)</f>
        <v>0.16307893020221786</v>
      </c>
      <c r="E37" s="1">
        <f t="shared" si="2"/>
        <v>2.4461839530332683</v>
      </c>
      <c r="F37" s="1">
        <f t="shared" si="2"/>
        <v>0.32615786040443573</v>
      </c>
      <c r="G37" s="1">
        <f t="shared" si="2"/>
        <v>0.48923679060665359</v>
      </c>
      <c r="H37" s="1">
        <f t="shared" si="2"/>
        <v>0.65231572080887146</v>
      </c>
    </row>
    <row r="41" spans="2:14" x14ac:dyDescent="0.2">
      <c r="B41" t="s">
        <v>15</v>
      </c>
      <c r="C41" s="1">
        <f>D8</f>
        <v>0.57799999999999996</v>
      </c>
      <c r="D41" s="1">
        <f t="shared" ref="D41:O41" si="3">E8</f>
        <v>1.1559999999999999</v>
      </c>
      <c r="E41" s="1">
        <f t="shared" si="3"/>
        <v>1.7339999999999998</v>
      </c>
      <c r="F41" s="1">
        <f t="shared" si="3"/>
        <v>2.3119999999999998</v>
      </c>
      <c r="G41" s="1">
        <f t="shared" si="3"/>
        <v>2.89</v>
      </c>
      <c r="H41" s="1">
        <f t="shared" si="3"/>
        <v>3.4679999999999995</v>
      </c>
      <c r="I41" s="1">
        <f t="shared" si="3"/>
        <v>4.0460000000000003</v>
      </c>
      <c r="J41" s="1">
        <f t="shared" si="3"/>
        <v>4.6239999999999997</v>
      </c>
      <c r="K41" s="1">
        <f t="shared" si="3"/>
        <v>5.202</v>
      </c>
      <c r="L41" s="1">
        <f t="shared" si="3"/>
        <v>5.78</v>
      </c>
      <c r="M41" s="1">
        <f t="shared" si="3"/>
        <v>6.3579999999999997</v>
      </c>
      <c r="N41" s="1">
        <f t="shared" si="3"/>
        <v>6.9359999999999991</v>
      </c>
    </row>
    <row r="42" spans="2:14" x14ac:dyDescent="0.2">
      <c r="B42" t="s">
        <v>16</v>
      </c>
      <c r="C42" s="1">
        <f>$H$37</f>
        <v>0.65231572080887146</v>
      </c>
      <c r="D42" s="1">
        <f t="shared" ref="D42:O42" si="4">$H$37</f>
        <v>0.65231572080887146</v>
      </c>
      <c r="E42" s="1">
        <f t="shared" si="4"/>
        <v>0.65231572080887146</v>
      </c>
      <c r="F42" s="1">
        <f t="shared" si="4"/>
        <v>0.65231572080887146</v>
      </c>
      <c r="G42" s="1">
        <f t="shared" si="4"/>
        <v>0.65231572080887146</v>
      </c>
      <c r="H42" s="1">
        <f t="shared" si="4"/>
        <v>0.65231572080887146</v>
      </c>
      <c r="I42" s="1">
        <f t="shared" si="4"/>
        <v>0.65231572080887146</v>
      </c>
      <c r="J42" s="1">
        <f t="shared" si="4"/>
        <v>0.65231572080887146</v>
      </c>
      <c r="K42" s="1">
        <f t="shared" si="4"/>
        <v>0.65231572080887146</v>
      </c>
      <c r="L42" s="1">
        <f t="shared" si="4"/>
        <v>0.65231572080887146</v>
      </c>
      <c r="M42" s="1">
        <f t="shared" si="4"/>
        <v>0.65231572080887146</v>
      </c>
      <c r="N42" s="1">
        <f t="shared" si="4"/>
        <v>0.65231572080887146</v>
      </c>
    </row>
    <row r="43" spans="2:14" x14ac:dyDescent="0.2">
      <c r="B43" t="s">
        <v>17</v>
      </c>
      <c r="C43" s="1">
        <f>$C$42+C41</f>
        <v>1.2303157208088713</v>
      </c>
      <c r="D43" s="1">
        <f t="shared" ref="D43:O43" si="5">$C$42+D41</f>
        <v>1.8083157208088714</v>
      </c>
      <c r="E43" s="1">
        <f t="shared" si="5"/>
        <v>2.386315720808871</v>
      </c>
      <c r="F43" s="1">
        <f t="shared" si="5"/>
        <v>2.9643157208088713</v>
      </c>
      <c r="G43" s="1">
        <f t="shared" si="5"/>
        <v>3.5423157208088716</v>
      </c>
      <c r="H43" s="1">
        <f t="shared" si="5"/>
        <v>4.120315720808871</v>
      </c>
      <c r="I43" s="1">
        <f t="shared" si="5"/>
        <v>4.6983157208088713</v>
      </c>
      <c r="J43" s="1">
        <f t="shared" si="5"/>
        <v>5.2763157208088707</v>
      </c>
      <c r="K43" s="1">
        <f t="shared" si="5"/>
        <v>5.8543157208088719</v>
      </c>
      <c r="L43" s="1">
        <f t="shared" si="5"/>
        <v>6.4323157208088713</v>
      </c>
      <c r="M43" s="1">
        <f t="shared" si="5"/>
        <v>7.0103157208088707</v>
      </c>
      <c r="N43" s="1">
        <f t="shared" si="5"/>
        <v>7.5883157208088701</v>
      </c>
    </row>
    <row r="45" spans="2:14" x14ac:dyDescent="0.2">
      <c r="B45" t="s">
        <v>18</v>
      </c>
      <c r="C45" s="3">
        <f t="shared" ref="C45:E45" si="6">C41/C43</f>
        <v>0.46979810972422081</v>
      </c>
      <c r="D45" s="3">
        <f t="shared" si="6"/>
        <v>0.63926889906310913</v>
      </c>
      <c r="E45" s="3">
        <f>E41/E43</f>
        <v>0.72664316162332421</v>
      </c>
      <c r="F45" s="3">
        <f t="shared" ref="F45:K45" si="7">F41/F43</f>
        <v>0.77994391210431713</v>
      </c>
      <c r="G45" s="3">
        <f t="shared" si="7"/>
        <v>0.81585048532604598</v>
      </c>
      <c r="H45" s="3">
        <f t="shared" si="7"/>
        <v>0.84168307357747496</v>
      </c>
      <c r="I45" s="3">
        <f t="shared" si="7"/>
        <v>0.86115966666102062</v>
      </c>
      <c r="J45" s="3">
        <f t="shared" si="7"/>
        <v>0.87636908871160768</v>
      </c>
      <c r="K45" s="3">
        <f t="shared" si="7"/>
        <v>0.88857524057162673</v>
      </c>
      <c r="L45" s="3">
        <f>L41/L43</f>
        <v>0.89858773276650639</v>
      </c>
      <c r="M45" s="3">
        <f t="shared" ref="H45:M45" si="8">M41/M43</f>
        <v>0.90694916651576929</v>
      </c>
      <c r="N45" s="3">
        <f>N41/N43</f>
        <v>0.91403682387383089</v>
      </c>
    </row>
    <row r="46" spans="2:14" x14ac:dyDescent="0.2">
      <c r="B46" t="s">
        <v>19</v>
      </c>
      <c r="C46" s="3">
        <f t="shared" ref="C46:E46" si="9">C42/C43</f>
        <v>0.53020189027577924</v>
      </c>
      <c r="D46" s="3">
        <f t="shared" si="9"/>
        <v>0.36073110093689081</v>
      </c>
      <c r="E46" s="3">
        <f>E42/E43</f>
        <v>0.2733568383766759</v>
      </c>
      <c r="F46" s="3">
        <f t="shared" ref="F46:K46" si="10">F42/F43</f>
        <v>0.22005608789568284</v>
      </c>
      <c r="G46" s="3">
        <f t="shared" si="10"/>
        <v>0.18414951467395407</v>
      </c>
      <c r="H46" s="3">
        <f t="shared" si="10"/>
        <v>0.15831692642252509</v>
      </c>
      <c r="I46" s="3">
        <f t="shared" si="10"/>
        <v>0.13884033333897949</v>
      </c>
      <c r="J46" s="3">
        <f t="shared" si="10"/>
        <v>0.12363091128839236</v>
      </c>
      <c r="K46" s="3">
        <f t="shared" si="10"/>
        <v>0.11142475942837314</v>
      </c>
      <c r="L46" s="3">
        <f>L42/L43</f>
        <v>0.10141226723349363</v>
      </c>
      <c r="M46" s="3">
        <f t="shared" ref="H46:M46" si="11">M42/M43</f>
        <v>9.305083348423078E-2</v>
      </c>
      <c r="N46" s="3">
        <f>N42/N43</f>
        <v>8.5963176126169202E-2</v>
      </c>
    </row>
    <row r="47" spans="2:14" x14ac:dyDescent="0.2">
      <c r="B47" t="s">
        <v>20</v>
      </c>
      <c r="C47" s="3">
        <f t="shared" ref="C47:M47" si="12">C46+C45</f>
        <v>1</v>
      </c>
      <c r="D47" s="3">
        <f t="shared" si="12"/>
        <v>1</v>
      </c>
      <c r="E47" s="3">
        <f t="shared" si="12"/>
        <v>1</v>
      </c>
      <c r="F47" s="3">
        <f t="shared" si="12"/>
        <v>1</v>
      </c>
      <c r="G47" s="3">
        <f t="shared" si="12"/>
        <v>1</v>
      </c>
      <c r="H47" s="3">
        <f t="shared" si="12"/>
        <v>1</v>
      </c>
      <c r="I47" s="3">
        <f t="shared" si="12"/>
        <v>1</v>
      </c>
      <c r="J47" s="3">
        <f t="shared" si="12"/>
        <v>1</v>
      </c>
      <c r="K47" s="3">
        <f t="shared" si="12"/>
        <v>0.99999999999999989</v>
      </c>
      <c r="L47" s="3">
        <f t="shared" si="12"/>
        <v>1</v>
      </c>
      <c r="M47" s="3">
        <f t="shared" si="12"/>
        <v>1</v>
      </c>
      <c r="N47" s="3">
        <f>N46+N45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2022-03-06T14:46:19Z</dcterms:created>
  <dcterms:modified xsi:type="dcterms:W3CDTF">2022-03-06T15:04:35Z</dcterms:modified>
</cp:coreProperties>
</file>