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13_ncr:1_{07BB960D-2DFE-47DD-9198-C2F689512D41}" xr6:coauthVersionLast="45" xr6:coauthVersionMax="45" xr10:uidLastSave="{00000000-0000-0000-0000-000000000000}"/>
  <bookViews>
    <workbookView xWindow="2663" yWindow="2663" windowWidth="19562" windowHeight="10256" xr2:uid="{9DE3C74B-5202-4A9C-A605-DAF16F9C9DB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E11" i="1" a="1"/>
  <c r="E11" i="1" s="1"/>
  <c r="C15" i="1"/>
  <c r="C16" i="1"/>
  <c r="E4" i="1" a="1"/>
  <c r="F4" i="1" s="1"/>
  <c r="E16" i="1" l="1"/>
  <c r="E12" i="1"/>
  <c r="E18" i="1"/>
  <c r="E17" i="1"/>
  <c r="E15" i="1"/>
  <c r="E14" i="1"/>
  <c r="E13" i="1"/>
  <c r="E20" i="1"/>
  <c r="E19" i="1"/>
  <c r="E4" i="1"/>
</calcChain>
</file>

<file path=xl/sharedStrings.xml><?xml version="1.0" encoding="utf-8"?>
<sst xmlns="http://schemas.openxmlformats.org/spreadsheetml/2006/main" count="11" uniqueCount="11">
  <si>
    <t>Produzione</t>
  </si>
  <si>
    <t>Anno</t>
  </si>
  <si>
    <t>m</t>
  </si>
  <si>
    <t>q</t>
  </si>
  <si>
    <t>Covarianza</t>
  </si>
  <si>
    <t>Correlazione Peterson</t>
  </si>
  <si>
    <t xml:space="preserve">Dobbiamo trovare i punti della retta </t>
  </si>
  <si>
    <t xml:space="preserve">y=mx+q </t>
  </si>
  <si>
    <t>calcolo di volta in volta x e y</t>
  </si>
  <si>
    <t>Punti della retta</t>
  </si>
  <si>
    <t>Estrapolazione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</si>
</sst>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Dati calcolati con Anno e produzione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372419072615922"/>
                  <c:y val="0.334719305920093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9424759405074366E-3"/>
                  <c:y val="-0.20231773111694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Foglio1!$B$3:$B$12</c:f>
              <c:numCache>
                <c:formatCode>General</c:formatCode>
                <c:ptCount val="1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</c:numCache>
            </c:numRef>
          </c:xVal>
          <c:yVal>
            <c:numRef>
              <c:f>Foglio1!$C$3:$C$12</c:f>
              <c:numCache>
                <c:formatCode>General</c:formatCode>
                <c:ptCount val="10"/>
                <c:pt idx="0">
                  <c:v>66.599999999999994</c:v>
                </c:pt>
                <c:pt idx="1">
                  <c:v>84.9</c:v>
                </c:pt>
                <c:pt idx="2">
                  <c:v>88.6</c:v>
                </c:pt>
                <c:pt idx="3">
                  <c:v>78</c:v>
                </c:pt>
                <c:pt idx="4">
                  <c:v>96.8</c:v>
                </c:pt>
                <c:pt idx="5">
                  <c:v>93.2</c:v>
                </c:pt>
                <c:pt idx="6">
                  <c:v>111.6</c:v>
                </c:pt>
                <c:pt idx="7">
                  <c:v>88.3</c:v>
                </c:pt>
                <c:pt idx="8">
                  <c:v>117</c:v>
                </c:pt>
                <c:pt idx="9">
                  <c:v>115.2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20-45FA-8CAE-885DAF440A48}"/>
            </c:ext>
          </c:extLst>
        </c:ser>
        <c:ser>
          <c:idx val="1"/>
          <c:order val="1"/>
          <c:tx>
            <c:v>Retta calcolata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Foglio1!$B$3:$B$12</c:f>
              <c:numCache>
                <c:formatCode>General</c:formatCode>
                <c:ptCount val="1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</c:numCache>
            </c:numRef>
          </c:xVal>
          <c:yVal>
            <c:numRef>
              <c:f>Foglio1!$E$11:$E$20</c:f>
              <c:numCache>
                <c:formatCode>General</c:formatCode>
                <c:ptCount val="10"/>
                <c:pt idx="0">
                  <c:v>73.352727272727861</c:v>
                </c:pt>
                <c:pt idx="1">
                  <c:v>77.945454545453686</c:v>
                </c:pt>
                <c:pt idx="2">
                  <c:v>82.538181818181329</c:v>
                </c:pt>
                <c:pt idx="3">
                  <c:v>87.130909090908972</c:v>
                </c:pt>
                <c:pt idx="4">
                  <c:v>91.723636363636615</c:v>
                </c:pt>
                <c:pt idx="5">
                  <c:v>96.316363636364258</c:v>
                </c:pt>
                <c:pt idx="6">
                  <c:v>100.90909090909008</c:v>
                </c:pt>
                <c:pt idx="7">
                  <c:v>105.50181818181773</c:v>
                </c:pt>
                <c:pt idx="8">
                  <c:v>110.09454545454537</c:v>
                </c:pt>
                <c:pt idx="9">
                  <c:v>114.68727272727301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20-45FA-8CAE-885DAF440A48}"/>
            </c:ext>
          </c:extLst>
        </c:ser>
        <c:ser>
          <c:idx val="2"/>
          <c:order val="2"/>
          <c:tx>
            <c:v>Previsione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Foglio1!$C$28</c:f>
              <c:numCache>
                <c:formatCode>General</c:formatCode>
                <c:ptCount val="1"/>
                <c:pt idx="0">
                  <c:v>2010</c:v>
                </c:pt>
              </c:numCache>
            </c:numRef>
          </c:xVal>
          <c:yVal>
            <c:numRef>
              <c:f>Foglio1!$D$28</c:f>
              <c:numCache>
                <c:formatCode>General</c:formatCode>
                <c:ptCount val="1"/>
                <c:pt idx="0">
                  <c:v>137.65090909090941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020-45FA-8CAE-885DAF440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921760"/>
        <c:axId val="360921104"/>
      </c:scatterChart>
      <c:valAx>
        <c:axId val="36092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0921104"/>
        <c:crosses val="autoZero"/>
        <c:crossBetween val="midCat"/>
      </c:valAx>
      <c:valAx>
        <c:axId val="360921104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092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168214</xdr:colOff>
      <xdr:row>10</xdr:row>
      <xdr:rowOff>90577</xdr:rowOff>
    </xdr:from>
    <xdr:to>
      <xdr:col>13</xdr:col>
      <xdr:colOff>392500</xdr:colOff>
      <xdr:row>25</xdr:row>
      <xdr:rowOff>116456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EA6A372-EDCB-49CB-A3E0-5361840E1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14C-0EF7-42E5-88E3-0A86729A942D}">
  <dimension ref="A2:F28"/>
  <sheetViews>
    <sheetView tabSelected="1" topLeftCell="A13" workbookViewId="0">
      <selection activeCell="G33" sqref="G33"/>
    </sheetView>
  </sheetViews>
  <sheetFormatPr defaultRowHeight="14.3" x14ac:dyDescent="0.25"/>
  <sheetData>
    <row r="2" spans="1:6" x14ac:dyDescent="0.25">
      <c r="B2" t="s">
        <v>1</v>
      </c>
      <c r="C2" t="s">
        <v>0</v>
      </c>
    </row>
    <row r="3" spans="1:6" x14ac:dyDescent="0.25">
      <c r="B3">
        <v>1996</v>
      </c>
      <c r="C3">
        <v>66.599999999999994</v>
      </c>
      <c r="E3" t="s">
        <v>2</v>
      </c>
      <c r="F3" t="s">
        <v>3</v>
      </c>
    </row>
    <row r="4" spans="1:6" x14ac:dyDescent="0.25">
      <c r="B4">
        <v>1997</v>
      </c>
      <c r="C4">
        <v>84.9</v>
      </c>
      <c r="E4">
        <f t="array" ref="E4:F4">LINEST(C3:C12,B3:B12)</f>
        <v>4.5927272727272728</v>
      </c>
      <c r="F4">
        <v>-9093.7309090909093</v>
      </c>
    </row>
    <row r="5" spans="1:6" x14ac:dyDescent="0.25">
      <c r="B5">
        <v>1998</v>
      </c>
      <c r="C5">
        <v>88.6</v>
      </c>
    </row>
    <row r="6" spans="1:6" x14ac:dyDescent="0.25">
      <c r="B6">
        <v>1999</v>
      </c>
      <c r="C6">
        <v>78</v>
      </c>
    </row>
    <row r="7" spans="1:6" x14ac:dyDescent="0.25">
      <c r="B7">
        <v>2000</v>
      </c>
      <c r="C7">
        <v>96.8</v>
      </c>
    </row>
    <row r="8" spans="1:6" x14ac:dyDescent="0.25">
      <c r="B8">
        <v>2001</v>
      </c>
      <c r="C8">
        <v>93.2</v>
      </c>
      <c r="E8" t="s">
        <v>6</v>
      </c>
    </row>
    <row r="9" spans="1:6" x14ac:dyDescent="0.25">
      <c r="B9">
        <v>2002</v>
      </c>
      <c r="C9">
        <v>111.6</v>
      </c>
      <c r="E9" t="s">
        <v>7</v>
      </c>
      <c r="F9" t="s">
        <v>8</v>
      </c>
    </row>
    <row r="10" spans="1:6" x14ac:dyDescent="0.25">
      <c r="B10">
        <v>2003</v>
      </c>
      <c r="C10">
        <v>88.3</v>
      </c>
      <c r="E10" t="s">
        <v>9</v>
      </c>
    </row>
    <row r="11" spans="1:6" x14ac:dyDescent="0.25">
      <c r="B11">
        <v>2004</v>
      </c>
      <c r="C11">
        <v>117</v>
      </c>
      <c r="E11">
        <f t="array" ref="E11:E20">E4*B3:B12+F4</f>
        <v>73.352727272727861</v>
      </c>
    </row>
    <row r="12" spans="1:6" x14ac:dyDescent="0.25">
      <c r="B12">
        <v>2005</v>
      </c>
      <c r="C12">
        <v>115.2</v>
      </c>
      <c r="E12">
        <v>77.945454545453686</v>
      </c>
    </row>
    <row r="13" spans="1:6" x14ac:dyDescent="0.25">
      <c r="E13">
        <v>82.538181818181329</v>
      </c>
    </row>
    <row r="14" spans="1:6" x14ac:dyDescent="0.25">
      <c r="E14">
        <v>87.130909090908972</v>
      </c>
    </row>
    <row r="15" spans="1:6" x14ac:dyDescent="0.25">
      <c r="A15" t="s">
        <v>4</v>
      </c>
      <c r="C15">
        <f>COVAR(B3:B12,C3:C12)</f>
        <v>37.890000000000008</v>
      </c>
      <c r="E15">
        <v>91.723636363636615</v>
      </c>
    </row>
    <row r="16" spans="1:6" x14ac:dyDescent="0.25">
      <c r="A16" t="s">
        <v>5</v>
      </c>
      <c r="C16">
        <f>CORREL(B3:B12,C3:C12)</f>
        <v>0.84314282708817767</v>
      </c>
      <c r="E16">
        <v>96.316363636364258</v>
      </c>
    </row>
    <row r="17" spans="1:5" x14ac:dyDescent="0.25">
      <c r="E17">
        <v>100.90909090909008</v>
      </c>
    </row>
    <row r="18" spans="1:5" x14ac:dyDescent="0.25">
      <c r="E18">
        <v>105.50181818181773</v>
      </c>
    </row>
    <row r="19" spans="1:5" x14ac:dyDescent="0.25">
      <c r="E19">
        <v>110.09454545454537</v>
      </c>
    </row>
    <row r="20" spans="1:5" x14ac:dyDescent="0.25">
      <c r="E20">
        <v>114.68727272727301</v>
      </c>
    </row>
    <row r="28" spans="1:5" x14ac:dyDescent="0.25">
      <c r="A28" t="s">
        <v>10</v>
      </c>
      <c r="C28">
        <v>2010</v>
      </c>
      <c r="D28">
        <f>E4*C28+F4</f>
        <v>137.65090909090941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Nasca</dc:creator>
  <cp:lastModifiedBy>Antonio Nasca</cp:lastModifiedBy>
  <dcterms:created xsi:type="dcterms:W3CDTF">2020-10-20T07:40:45Z</dcterms:created>
  <dcterms:modified xsi:type="dcterms:W3CDTF">2020-10-20T07:59:37Z</dcterms:modified>
</cp:coreProperties>
</file>