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Antonio Prgomet\Desktop\Excel kurs\Excel, Canvas\Övningsfiler + manus\"/>
    </mc:Choice>
  </mc:AlternateContent>
  <xr:revisionPtr revIDLastSave="0" documentId="13_ncr:1_{C83846E8-8C3C-4C77-A944-AF54A7C18B04}" xr6:coauthVersionLast="41" xr6:coauthVersionMax="41" xr10:uidLastSave="{00000000-0000-0000-0000-000000000000}"/>
  <bookViews>
    <workbookView xWindow="-108" yWindow="-108" windowWidth="23256" windowHeight="12576" xr2:uid="{450C6051-DCD3-4C04-A080-BC1EB620B1A9}"/>
  </bookViews>
  <sheets>
    <sheet name="Programmets uppbyggnad 1" sheetId="1" r:id="rId1"/>
    <sheet name="Programmets uppbyggnad 2" sheetId="35" r:id="rId2"/>
    <sheet name="Formatera celler" sheetId="13" r:id="rId3"/>
    <sheet name="Formatera Kolumner och Rader" sheetId="14" r:id="rId4"/>
    <sheet name="Funktioner - Teori" sheetId="6" r:id="rId5"/>
    <sheet name="Vanliga funktioner" sheetId="12" r:id="rId6"/>
    <sheet name="Kortkomando &amp; Funktioner" sheetId="8" r:id="rId7"/>
    <sheet name="Autofyll och Snabbfyll" sheetId="9" r:id="rId8"/>
    <sheet name="Dollartecknet - Cellreferenser" sheetId="10" r:id="rId9"/>
    <sheet name="OM funktionen" sheetId="34" r:id="rId10"/>
    <sheet name="3D formler" sheetId="18" r:id="rId11"/>
    <sheet name="2016" sheetId="15" r:id="rId12"/>
    <sheet name="2017" sheetId="17" r:id="rId13"/>
    <sheet name="Diagram - Uppbyggnad" sheetId="20" r:id="rId14"/>
    <sheet name="Diagram - Exempel" sheetId="24" r:id="rId15"/>
    <sheet name="Diagram - Markera data" sheetId="28" r:id="rId16"/>
    <sheet name="Listor - Allmänt" sheetId="26" r:id="rId17"/>
    <sheet name="Listor - Sortera" sheetId="29" r:id="rId18"/>
    <sheet name="Listor - Filtrera &amp; Delsumma" sheetId="31" r:id="rId19"/>
    <sheet name="Formatera lista till en Tabell" sheetId="32" r:id="rId20"/>
    <sheet name="Fönster" sheetId="33" r:id="rId21"/>
  </sheets>
  <externalReferences>
    <externalReference r:id="rId22"/>
    <externalReference r:id="rId23"/>
  </externalReferences>
  <definedNames>
    <definedName name="_xlnm._FilterDatabase" localSheetId="19" hidden="1">'Formatera lista till en Tabell'!$F$1:$O$29</definedName>
    <definedName name="_xlnm._FilterDatabase" localSheetId="20" hidden="1">Fönster!$F$1:$O$29</definedName>
    <definedName name="_xlnm._FilterDatabase" localSheetId="16" hidden="1">'Listor - Allmänt'!$F$1:$M$45</definedName>
    <definedName name="_xlnm._FilterDatabase" localSheetId="18" hidden="1">'Listor - Filtrera &amp; Delsumma'!$E$1:$O$29</definedName>
    <definedName name="_xlnm._FilterDatabase" localSheetId="17" hidden="1">'Listor - Sortera'!$E$1:$O$29</definedName>
    <definedName name="aaaaaa" localSheetId="15" hidden="1">{"FirstQ",#N/A,FALSE,"Budget2000";"SecondQ",#N/A,FALSE,"Budget2000"}</definedName>
    <definedName name="aaaaaa" hidden="1">{"FirstQ",#N/A,FALSE,"Budget2000";"SecondQ",#N/A,FALSE,"Budget2000"}</definedName>
    <definedName name="Ante" localSheetId="15" hidden="1">{"FirstQ",#N/A,FALSE,"Budget2000";"SecondQ",#N/A,FALSE,"Budget2000";"Summary",#N/A,FALSE,"Budget2000"}</definedName>
    <definedName name="Ante" hidden="1">{"FirstQ",#N/A,FALSE,"Budget2000";"SecondQ",#N/A,FALSE,"Budget2000";"Summary",#N/A,FALSE,"Budget2000"}</definedName>
    <definedName name="anteee" localSheetId="15" hidden="1">{"FirstQ",#N/A,FALSE,"Budget2000";"SecondQ",#N/A,FALSE,"Budget2000";"Summary",#N/A,FALSE,"Budget2000"}</definedName>
    <definedName name="anteee" hidden="1">{"FirstQ",#N/A,FALSE,"Budget2000";"SecondQ",#N/A,FALSE,"Budget2000";"Summary",#N/A,FALSE,"Budget2000"}</definedName>
    <definedName name="Antonio" localSheetId="15" hidden="1">{"FirstQ",#N/A,FALSE,"Budget2000";"SecondQ",#N/A,FALSE,"Budget2000";"Summary",#N/A,FALSE,"Budget2000"}</definedName>
    <definedName name="Antonio" hidden="1">{"FirstQ",#N/A,FALSE,"Budget2000";"SecondQ",#N/A,FALSE,"Budget2000";"Summary",#N/A,FALSE,"Budget2000"}</definedName>
    <definedName name="AntonioP" localSheetId="15" hidden="1">{"AllDetail",#N/A,FALSE,"Research Budget";"1stQuarter",#N/A,FALSE,"Research Budget";"2nd Quarter",#N/A,FALSE,"Research Budget";"Summary",#N/A,FALSE,"Research Budget"}</definedName>
    <definedName name="AntonioP" hidden="1">{"AllDetail",#N/A,FALSE,"Research Budget";"1stQuarter",#N/A,FALSE,"Research Budget";"2nd Quarter",#N/A,FALSE,"Research Budget";"Summary",#N/A,FALSE,"Research Budget"}</definedName>
    <definedName name="AntonioPe" localSheetId="15" hidden="1">{"FirstQ",#N/A,FALSE,"Budget2000";"SecondQ",#N/A,FALSE,"Budget2000";"Summary",#N/A,FALSE,"Budget2000"}</definedName>
    <definedName name="AntonioPe" hidden="1">{"FirstQ",#N/A,FALSE,"Budget2000";"SecondQ",#N/A,FALSE,"Budget2000";"Summary",#N/A,FALSE,"Budget2000"}</definedName>
    <definedName name="asdcfrg" localSheetId="15" hidden="1">{"FirstQ",#N/A,FALSE,"Budget2000";"SecondQ",#N/A,FALSE,"Budget2000";"Summary",#N/A,FALSE,"Budget2000"}</definedName>
    <definedName name="asdcfrg" hidden="1">{"FirstQ",#N/A,FALSE,"Budget2000";"SecondQ",#N/A,FALSE,"Budget2000";"Summary",#N/A,FALSE,"Budget2000"}</definedName>
    <definedName name="asxcvb" localSheetId="15" hidden="1">{"FirstQ",#N/A,FALSE,"Budget2000";"SecondQ",#N/A,FALSE,"Budget2000";"Summary",#N/A,FALSE,"Budget2000"}</definedName>
    <definedName name="asxcvb" hidden="1">{"FirstQ",#N/A,FALSE,"Budget2000";"SecondQ",#N/A,FALSE,"Budget2000";"Summary",#N/A,FALSE,"Budget2000"}</definedName>
    <definedName name="Bonus_1" localSheetId="15" hidden="1">{"FirstQ",#N/A,FALSE,"Budget2000";"SecondQ",#N/A,FALSE,"Budget2000";"Summary",#N/A,FALSE,"Budget2000"}</definedName>
    <definedName name="Bonus_1" hidden="1">{"FirstQ",#N/A,FALSE,"Budget2000";"SecondQ",#N/A,FALSE,"Budget2000";"Summary",#N/A,FALSE,"Budget2000"}</definedName>
    <definedName name="ColumnTitle1" localSheetId="19">#REF!</definedName>
    <definedName name="ColumnTitle1" localSheetId="20">#REF!</definedName>
    <definedName name="ColumnTitle1" localSheetId="18">#REF!</definedName>
    <definedName name="ColumnTitle1" localSheetId="17">#REF!</definedName>
    <definedName name="ColumnTitle1" localSheetId="1">#REF!</definedName>
    <definedName name="ColumnTitle1">#REF!</definedName>
    <definedName name="ColumnTitle2">[1]!Project2[[#Headers],[% done]]</definedName>
    <definedName name="ColumnTitle3">[1]!Project3[[#Headers],[% done]]</definedName>
    <definedName name="cv" localSheetId="15" hidden="1">{"FirstQ",#N/A,FALSE,"Budget2000";"SecondQ",#N/A,FALSE,"Budget2000";"Summary",#N/A,FALSE,"Budget2000"}</definedName>
    <definedName name="cv" hidden="1">{"FirstQ",#N/A,FALSE,"Budget2000";"SecondQ",#N/A,FALSE,"Budget2000";"Summary",#N/A,FALSE,"Budget2000"}</definedName>
    <definedName name="cvbh" localSheetId="15" hidden="1">{"FirstQ",#N/A,FALSE,"Budget2000";"SecondQ",#N/A,FALSE,"Budget2000"}</definedName>
    <definedName name="cvbh" hidden="1">{"FirstQ",#N/A,FALSE,"Budget2000";"SecondQ",#N/A,FALSE,"Budget2000"}</definedName>
    <definedName name="dasf" localSheetId="15" hidden="1">{"AllDetail",#N/A,FALSE,"Research Budget";"1stQuarter",#N/A,FALSE,"Research Budget";"2nd Quarter",#N/A,FALSE,"Research Budget";"Summary",#N/A,FALSE,"Research Budget"}</definedName>
    <definedName name="dasf" hidden="1">{"AllDetail",#N/A,FALSE,"Research Budget";"1stQuarter",#N/A,FALSE,"Research Budget";"2nd Quarter",#N/A,FALSE,"Research Budget";"Summary",#N/A,FALSE,"Research Budget"}</definedName>
    <definedName name="dddddddddddddd" localSheetId="19">#REF!</definedName>
    <definedName name="dddddddddddddd" localSheetId="20">#REF!</definedName>
    <definedName name="dddddddddddddd" localSheetId="1">#REF!</definedName>
    <definedName name="dddddddddddddd">#REF!</definedName>
    <definedName name="deecd" localSheetId="15" hidden="1">{"FirstQ",#N/A,FALSE,"Budget2000";"SecondQ",#N/A,FALSE,"Budget2000"}</definedName>
    <definedName name="deecd" hidden="1">{"FirstQ",#N/A,FALSE,"Budget2000";"SecondQ",#N/A,FALSE,"Budget2000"}</definedName>
    <definedName name="defgbn" localSheetId="15" hidden="1">{"AllDetail",#N/A,FALSE,"Research Budget";"1stQuarter",#N/A,FALSE,"Research Budget";"2nd Quarter",#N/A,FALSE,"Research Budget";"Summary",#N/A,FALSE,"Research Budget"}</definedName>
    <definedName name="defgbn" hidden="1">{"AllDetail",#N/A,FALSE,"Research Budget";"1stQuarter",#N/A,FALSE,"Research Budget";"2nd Quarter",#N/A,FALSE,"Research Budget";"Summary",#N/A,FALSE,"Research Budget"}</definedName>
    <definedName name="defgf" localSheetId="15" hidden="1">{"FirstQ",#N/A,FALSE,"Budget2000";"SecondQ",#N/A,FALSE,"Budget2000";"Summary",#N/A,FALSE,"Budget2000"}</definedName>
    <definedName name="defgf" hidden="1">{"FirstQ",#N/A,FALSE,"Budget2000";"SecondQ",#N/A,FALSE,"Budget2000";"Summary",#N/A,FALSE,"Budget2000"}</definedName>
    <definedName name="df" localSheetId="15" hidden="1">{"FirstQ",#N/A,FALSE,"Budget2000";"SecondQ",#N/A,FALSE,"Budget2000"}</definedName>
    <definedName name="df" hidden="1">{"FirstQ",#N/A,FALSE,"Budget2000";"SecondQ",#N/A,FALSE,"Budget2000"}</definedName>
    <definedName name="dfgbhnjmkjnh" localSheetId="15" hidden="1">{"AllDetail",#N/A,FALSE,"Research Budget";"1stQuarter",#N/A,FALSE,"Research Budget";"2nd Quarter",#N/A,FALSE,"Research Budget";"Summary",#N/A,FALSE,"Research Budget"}</definedName>
    <definedName name="dfgbhnjmkjnh" hidden="1">{"AllDetail",#N/A,FALSE,"Research Budget";"1stQuarter",#N/A,FALSE,"Research Budget";"2nd Quarter",#N/A,FALSE,"Research Budget";"Summary",#N/A,FALSE,"Research Budget"}</definedName>
    <definedName name="dfgh" localSheetId="19">#REF!</definedName>
    <definedName name="dfgh" localSheetId="20">#REF!</definedName>
    <definedName name="dfgh" localSheetId="18">#REF!</definedName>
    <definedName name="dfgh" localSheetId="17">#REF!</definedName>
    <definedName name="dfgh" localSheetId="1">#REF!</definedName>
    <definedName name="dfgh">#REF!</definedName>
    <definedName name="dfghgfd" localSheetId="15" hidden="1">{"FirstQ",#N/A,FALSE,"Budget2000";"SecondQ",#N/A,FALSE,"Budget2000";"Summary",#N/A,FALSE,"Budget2000"}</definedName>
    <definedName name="dfghgfd" hidden="1">{"FirstQ",#N/A,FALSE,"Budget2000";"SecondQ",#N/A,FALSE,"Budget2000";"Summary",#N/A,FALSE,"Budget2000"}</definedName>
    <definedName name="dfghj" localSheetId="15" hidden="1">{"FirstQ",#N/A,FALSE,"Budget2000";"SecondQ",#N/A,FALSE,"Budget2000";"Summary",#N/A,FALSE,"Budget2000"}</definedName>
    <definedName name="dfghj" hidden="1">{"FirstQ",#N/A,FALSE,"Budget2000";"SecondQ",#N/A,FALSE,"Budget2000";"Summary",#N/A,FALSE,"Budget2000"}</definedName>
    <definedName name="dfghjhg" localSheetId="15" hidden="1">{"FirstQ",#N/A,FALSE,"Budget2000";"SecondQ",#N/A,FALSE,"Budget2000"}</definedName>
    <definedName name="dfghjhg" hidden="1">{"FirstQ",#N/A,FALSE,"Budget2000";"SecondQ",#N/A,FALSE,"Budget2000"}</definedName>
    <definedName name="dfghjhgf" localSheetId="15" hidden="1">{"FirstQ",#N/A,FALSE,"Budget2000";"SecondQ",#N/A,FALSE,"Budget2000";"Summary",#N/A,FALSE,"Budget2000"}</definedName>
    <definedName name="dfghjhgf" hidden="1">{"FirstQ",#N/A,FALSE,"Budget2000";"SecondQ",#N/A,FALSE,"Budget2000";"Summary",#N/A,FALSE,"Budget2000"}</definedName>
    <definedName name="dfghnj" localSheetId="15" hidden="1">{"FirstQ",#N/A,FALSE,"Budget2000";"SecondQ",#N/A,FALSE,"Budget2000"}</definedName>
    <definedName name="dfghnj" hidden="1">{"FirstQ",#N/A,FALSE,"Budget2000";"SecondQ",#N/A,FALSE,"Budget2000"}</definedName>
    <definedName name="dfgthygv" localSheetId="15" hidden="1">{"FirstQ",#N/A,FALSE,"Budget2000";"SecondQ",#N/A,FALSE,"Budget2000";"Summary",#N/A,FALSE,"Budget2000"}</definedName>
    <definedName name="dfgthygv" hidden="1">{"FirstQ",#N/A,FALSE,"Budget2000";"SecondQ",#N/A,FALSE,"Budget2000";"Summary",#N/A,FALSE,"Budget2000"}</definedName>
    <definedName name="dfrgthybgfv" localSheetId="15" hidden="1">{"FirstQ",#N/A,FALSE,"Budget2000";"SecondQ",#N/A,FALSE,"Budget2000";"Summary",#N/A,FALSE,"Budget2000"}</definedName>
    <definedName name="dfrgthybgfv" hidden="1">{"FirstQ",#N/A,FALSE,"Budget2000";"SecondQ",#N/A,FALSE,"Budget2000";"Summary",#N/A,FALSE,"Budget2000"}</definedName>
    <definedName name="diagram2" localSheetId="15" hidden="1">{"FirstQ",#N/A,FALSE,"Budget2000";"SecondQ",#N/A,FALSE,"Budget2000"}</definedName>
    <definedName name="diagram2" hidden="1">{"FirstQ",#N/A,FALSE,"Budget2000";"SecondQ",#N/A,FALSE,"Budget2000"}</definedName>
    <definedName name="djkjh" localSheetId="15" hidden="1">{"FirstQ",#N/A,FALSE,"Budget2000";"SecondQ",#N/A,FALSE,"Budget2000"}</definedName>
    <definedName name="djkjh" hidden="1">{"FirstQ",#N/A,FALSE,"Budget2000";"SecondQ",#N/A,FALSE,"Budget2000"}</definedName>
    <definedName name="drfg" localSheetId="15" hidden="1">{"FirstQ",#N/A,FALSE,"Budget2000";"SecondQ",#N/A,FALSE,"Budget2000";"Summary",#N/A,FALSE,"Budget2000"}</definedName>
    <definedName name="drfg" hidden="1">{"FirstQ",#N/A,FALSE,"Budget2000";"SecondQ",#N/A,FALSE,"Budget2000";"Summary",#N/A,FALSE,"Budget2000"}</definedName>
    <definedName name="drfghgfd" localSheetId="15" hidden="1">{"FirstQ",#N/A,FALSE,"Budget2000";"SecondQ",#N/A,FALSE,"Budget2000";"Summary",#N/A,FALSE,"Budget2000"}</definedName>
    <definedName name="drfghgfd" hidden="1">{"FirstQ",#N/A,FALSE,"Budget2000";"SecondQ",#N/A,FALSE,"Budget2000";"Summary",#N/A,FALSE,"Budget2000"}</definedName>
    <definedName name="dsefrgthyu" hidden="1">{"FirstQ",#N/A,FALSE,"Budget2000";"SecondQ",#N/A,FALSE,"Budget2000";"Summary",#N/A,FALSE,"Budget2000"}</definedName>
    <definedName name="dsfgh" localSheetId="15" hidden="1">{"FirstQ",#N/A,FALSE,"Budget2000";"SecondQ",#N/A,FALSE,"Budget2000";"Summary",#N/A,FALSE,"Budget2000"}</definedName>
    <definedName name="dsfgh" hidden="1">{"FirstQ",#N/A,FALSE,"Budget2000";"SecondQ",#N/A,FALSE,"Budget2000";"Summary",#N/A,FALSE,"Budget2000"}</definedName>
    <definedName name="dsfrghyjumyhtgrf" localSheetId="15" hidden="1">{"AllDetail",#N/A,FALSE,"Research Budget";"1stQuarter",#N/A,FALSE,"Research Budget";"2nd Quarter",#N/A,FALSE,"Research Budget";"Summary",#N/A,FALSE,"Research Budget"}</definedName>
    <definedName name="dsfrghyjumyhtgrf" hidden="1">{"AllDetail",#N/A,FALSE,"Research Budget";"1stQuarter",#N/A,FALSE,"Research Budget";"2nd Quarter",#N/A,FALSE,"Research Budget";"Summary",#N/A,FALSE,"Research Budget"}</definedName>
    <definedName name="dwerthyujyht" localSheetId="15" hidden="1">{"FirstQ",#N/A,FALSE,"Budget2000";"SecondQ",#N/A,FALSE,"Budget2000";"Summary",#N/A,FALSE,"Budget2000"}</definedName>
    <definedName name="dwerthyujyht" hidden="1">{"FirstQ",#N/A,FALSE,"Budget2000";"SecondQ",#N/A,FALSE,"Budget2000";"Summary",#N/A,FALSE,"Budget2000"}</definedName>
    <definedName name="e34t5y6u78iujyhgt" localSheetId="15" hidden="1">{"FirstQ",#N/A,FALSE,"Budget2000";"SecondQ",#N/A,FALSE,"Budget2000";"Summary",#N/A,FALSE,"Budget2000"}</definedName>
    <definedName name="e34t5y6u78iujyhgt" hidden="1">{"FirstQ",#N/A,FALSE,"Budget2000";"SecondQ",#N/A,FALSE,"Budget2000";"Summary",#N/A,FALSE,"Budget2000"}</definedName>
    <definedName name="e3frvtbeqr" localSheetId="15" hidden="1">{"FirstQ",#N/A,FALSE,"Budget2000";"SecondQ",#N/A,FALSE,"Budget2000";"Summary",#N/A,FALSE,"Budget2000"}</definedName>
    <definedName name="e3frvtbeqr" hidden="1">{"FirstQ",#N/A,FALSE,"Budget2000";"SecondQ",#N/A,FALSE,"Budget2000";"Summary",#N/A,FALSE,"Budget2000"}</definedName>
    <definedName name="e3rgtrfde" localSheetId="15" hidden="1">{"FirstQ",#N/A,FALSE,"Budget2000";"SecondQ",#N/A,FALSE,"Budget2000";"Summary",#N/A,FALSE,"Budget2000"}</definedName>
    <definedName name="e3rgtrfde" hidden="1">{"FirstQ",#N/A,FALSE,"Budget2000";"SecondQ",#N/A,FALSE,"Budget2000";"Summary",#N/A,FALSE,"Budget2000"}</definedName>
    <definedName name="ed" localSheetId="15" hidden="1">{"AllDetail",#N/A,FALSE,"Research Budget";"1stQuarter",#N/A,FALSE,"Research Budget";"2nd Quarter",#N/A,FALSE,"Research Budget";"Summary",#N/A,FALSE,"Research Budget"}</definedName>
    <definedName name="ed" hidden="1">{"AllDetail",#N/A,FALSE,"Research Budget";"1stQuarter",#N/A,FALSE,"Research Budget";"2nd Quarter",#N/A,FALSE,"Research Budget";"Summary",#N/A,FALSE,"Research Budget"}</definedName>
    <definedName name="edfeg" localSheetId="15" hidden="1">{"FirstQ",#N/A,FALSE,"Budget2000";"SecondQ",#N/A,FALSE,"Budget2000";"Summary",#N/A,FALSE,"Budget2000"}</definedName>
    <definedName name="edfeg" hidden="1">{"FirstQ",#N/A,FALSE,"Budget2000";"SecondQ",#N/A,FALSE,"Budget2000";"Summary",#N/A,FALSE,"Budget2000"}</definedName>
    <definedName name="edfgh" localSheetId="15" hidden="1">{"AllDetail",#N/A,FALSE,"Research Budget";"1stQuarter",#N/A,FALSE,"Research Budget";"2nd Quarter",#N/A,FALSE,"Research Budget";"Summary",#N/A,FALSE,"Research Budget"}</definedName>
    <definedName name="edfgh" hidden="1">{"AllDetail",#N/A,FALSE,"Research Budget";"1stQuarter",#N/A,FALSE,"Research Budget";"2nd Quarter",#N/A,FALSE,"Research Budget";"Summary",#N/A,FALSE,"Research Budget"}</definedName>
    <definedName name="edrfg" localSheetId="15" hidden="1">{"FirstQ",#N/A,FALSE,"Budget2000";"SecondQ",#N/A,FALSE,"Budget2000";"Summary",#N/A,FALSE,"Budget2000"}</definedName>
    <definedName name="edrfg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15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ee" localSheetId="15" hidden="1">{"FirstQ",#N/A,FALSE,"Budget2000";"SecondQ",#N/A,FALSE,"Budget2000";"Summary",#N/A,FALSE,"Budget2000"}</definedName>
    <definedName name="eee" hidden="1">{"FirstQ",#N/A,FALSE,"Budget2000";"SecondQ",#N/A,FALSE,"Budget2000";"Summary",#N/A,FALSE,"Budget2000"}</definedName>
    <definedName name="eeeee" localSheetId="15" hidden="1">{"FirstQ",#N/A,FALSE,"Budget2000";"SecondQ",#N/A,FALSE,"Budget2000";"Summary",#N/A,FALSE,"Budget2000"}</definedName>
    <definedName name="eeeee" hidden="1">{"FirstQ",#N/A,FALSE,"Budget2000";"SecondQ",#N/A,FALSE,"Budget2000";"Summary",#N/A,FALSE,"Budget2000"}</definedName>
    <definedName name="eeeefed" localSheetId="15" hidden="1">{"FirstQ",#N/A,FALSE,"Budget2000";"SecondQ",#N/A,FALSE,"Budget2000";"Summary",#N/A,FALSE,"Budget2000"}</definedName>
    <definedName name="eeeefed" hidden="1">{"FirstQ",#N/A,FALSE,"Budget2000";"SecondQ",#N/A,FALSE,"Budget2000";"Summary",#N/A,FALSE,"Budget2000"}</definedName>
    <definedName name="efd" localSheetId="15" hidden="1">{"FirstQ",#N/A,FALSE,"Budget2000";"SecondQ",#N/A,FALSE,"Budget2000";"Summary",#N/A,FALSE,"Budget2000"}</definedName>
    <definedName name="efd" hidden="1">{"FirstQ",#N/A,FALSE,"Budget2000";"SecondQ",#N/A,FALSE,"Budget2000";"Summary",#N/A,FALSE,"Budget2000"}</definedName>
    <definedName name="efg" localSheetId="15" hidden="1">{"FirstQ",#N/A,FALSE,"Budget2000";"SecondQ",#N/A,FALSE,"Budget2000";"Summary",#N/A,FALSE,"Budget2000"}</definedName>
    <definedName name="efg" hidden="1">{"FirstQ",#N/A,FALSE,"Budget2000";"SecondQ",#N/A,FALSE,"Budget2000";"Summary",#N/A,FALSE,"Budget2000"}</definedName>
    <definedName name="efr" localSheetId="15" hidden="1">{"FirstQ",#N/A,FALSE,"Budget2000";"SecondQ",#N/A,FALSE,"Budget2000";"Summary",#N/A,FALSE,"Budget2000"}</definedName>
    <definedName name="efr" hidden="1">{"FirstQ",#N/A,FALSE,"Budget2000";"SecondQ",#N/A,FALSE,"Budget2000";"Summary",#N/A,FALSE,"Budget2000"}</definedName>
    <definedName name="efrgthh" localSheetId="15" hidden="1">{"AllDetail",#N/A,FALSE,"Research Budget";"1stQuarter",#N/A,FALSE,"Research Budget";"2nd Quarter",#N/A,FALSE,"Research Budget";"Summary",#N/A,FALSE,"Research Budget"}</definedName>
    <definedName name="efrgthh" hidden="1">{"AllDetail",#N/A,FALSE,"Research Budget";"1stQuarter",#N/A,FALSE,"Research Budget";"2nd Quarter",#N/A,FALSE,"Research Budget";"Summary",#N/A,FALSE,"Research Budget"}</definedName>
    <definedName name="efrgthy" localSheetId="15" hidden="1">{"FirstQ",#N/A,FALSE,"Budget2000";"SecondQ",#N/A,FALSE,"Budget2000";"Summary",#N/A,FALSE,"Budget2000"}</definedName>
    <definedName name="efrgthy" hidden="1">{"FirstQ",#N/A,FALSE,"Budget2000";"SecondQ",#N/A,FALSE,"Budget2000";"Summary",#N/A,FALSE,"Budget2000"}</definedName>
    <definedName name="efrvgbh" localSheetId="15" hidden="1">{"FirstQ",#N/A,FALSE,"Budget2000";"SecondQ",#N/A,FALSE,"Budget2000"}</definedName>
    <definedName name="efrvgbh" hidden="1">{"FirstQ",#N/A,FALSE,"Budget2000";"SecondQ",#N/A,FALSE,"Budget2000"}</definedName>
    <definedName name="efwrthyjh" localSheetId="15" hidden="1">{"FirstQ",#N/A,FALSE,"Budget2000";"SecondQ",#N/A,FALSE,"Budget2000"}</definedName>
    <definedName name="efwrthyjh" hidden="1">{"FirstQ",#N/A,FALSE,"Budget2000";"SecondQ",#N/A,FALSE,"Budget2000"}</definedName>
    <definedName name="er4t5g6hyjunyg" localSheetId="15" hidden="1">{"FirstQ",#N/A,FALSE,"Budget2000";"SecondQ",#N/A,FALSE,"Budget2000";"Summary",#N/A,FALSE,"Budget2000"}</definedName>
    <definedName name="er4t5g6hyjunyg" hidden="1">{"FirstQ",#N/A,FALSE,"Budget2000";"SecondQ",#N/A,FALSE,"Budget2000";"Summary",#N/A,FALSE,"Budget2000"}</definedName>
    <definedName name="erf" localSheetId="15" hidden="1">{"AllDetail",#N/A,FALSE,"Research Budget";"1stQuarter",#N/A,FALSE,"Research Budget";"2nd Quarter",#N/A,FALSE,"Research Budget";"Summary",#N/A,FALSE,"Research Budget"}</definedName>
    <definedName name="erf" hidden="1">{"AllDetail",#N/A,FALSE,"Research Budget";"1stQuarter",#N/A,FALSE,"Research Budget";"2nd Quarter",#N/A,FALSE,"Research Budget";"Summary",#N/A,FALSE,"Research Budget"}</definedName>
    <definedName name="erfd" localSheetId="15" hidden="1">{"FirstQ",#N/A,FALSE,"Budget2000";"SecondQ",#N/A,FALSE,"Budget2000";"Summary",#N/A,FALSE,"Budget2000"}</definedName>
    <definedName name="erfd" hidden="1">{"FirstQ",#N/A,FALSE,"Budget2000";"SecondQ",#N/A,FALSE,"Budget2000";"Summary",#N/A,FALSE,"Budget2000"}</definedName>
    <definedName name="erfg" localSheetId="15" hidden="1">{"FirstQ",#N/A,FALSE,"Budget2000";"SecondQ",#N/A,FALSE,"Budget2000";"Summary",#N/A,FALSE,"Budget2000"}</definedName>
    <definedName name="erfg" hidden="1">{"FirstQ",#N/A,FALSE,"Budget2000";"SecondQ",#N/A,FALSE,"Budget2000";"Summary",#N/A,FALSE,"Budget2000"}</definedName>
    <definedName name="erfrg" localSheetId="15" hidden="1">{"FirstQ",#N/A,FALSE,"Budget2000";"SecondQ",#N/A,FALSE,"Budget2000";"Summary",#N/A,FALSE,"Budget2000"}</definedName>
    <definedName name="erfrg" hidden="1">{"FirstQ",#N/A,FALSE,"Budget2000";"SecondQ",#N/A,FALSE,"Budget2000";"Summary",#N/A,FALSE,"Budget2000"}</definedName>
    <definedName name="erg" localSheetId="15" hidden="1">{"AllDetail",#N/A,FALSE,"Research Budget";"1stQuarter",#N/A,FALSE,"Research Budget";"2nd Quarter",#N/A,FALSE,"Research Budget";"Summary",#N/A,FALSE,"Research Budget"}</definedName>
    <definedName name="erg" hidden="1">{"AllDetail",#N/A,FALSE,"Research Budget";"1stQuarter",#N/A,FALSE,"Research Budget";"2nd Quarter",#N/A,FALSE,"Research Budget";"Summary",#N/A,FALSE,"Research Budget"}</definedName>
    <definedName name="ergt" localSheetId="15" hidden="1">{"FirstQ",#N/A,FALSE,"Budget2000";"SecondQ",#N/A,FALSE,"Budget2000"}</definedName>
    <definedName name="ergt" hidden="1">{"FirstQ",#N/A,FALSE,"Budget2000";"SecondQ",#N/A,FALSE,"Budget2000"}</definedName>
    <definedName name="ergtertg" localSheetId="15" hidden="1">{"FirstQ",#N/A,FALSE,"Budget2000";"SecondQ",#N/A,FALSE,"Budget2000";"Summary",#N/A,FALSE,"Budget2000"}</definedName>
    <definedName name="ergtertg" hidden="1">{"FirstQ",#N/A,FALSE,"Budget2000";"SecondQ",#N/A,FALSE,"Budget2000";"Summary",#N/A,FALSE,"Budget2000"}</definedName>
    <definedName name="ertg5yhjujyh" localSheetId="15" hidden="1">{"FirstQ",#N/A,FALSE,"Budget2000";"SecondQ",#N/A,FALSE,"Budget2000";"Summary",#N/A,FALSE,"Budget2000"}</definedName>
    <definedName name="ertg5yhjujyh" hidden="1">{"FirstQ",#N/A,FALSE,"Budget2000";"SecondQ",#N/A,FALSE,"Budget2000";"Summary",#N/A,FALSE,"Budget2000"}</definedName>
    <definedName name="ertghyng" localSheetId="15" hidden="1">{"FirstQ",#N/A,FALSE,"Budget2000";"SecondQ",#N/A,FALSE,"Budget2000";"Summary",#N/A,FALSE,"Budget2000"}</definedName>
    <definedName name="ertghyng" hidden="1">{"FirstQ",#N/A,FALSE,"Budget2000";"SecondQ",#N/A,FALSE,"Budget2000";"Summary",#N/A,FALSE,"Budget2000"}</definedName>
    <definedName name="ertgyhujytyrtwer" localSheetId="15" hidden="1">{"AllDetail",#N/A,FALSE,"Research Budget";"1stQuarter",#N/A,FALSE,"Research Budget";"2nd Quarter",#N/A,FALSE,"Research Budget";"Summary",#N/A,FALSE,"Research Budget"}</definedName>
    <definedName name="ertgyhujytyrtwer" hidden="1">{"AllDetail",#N/A,FALSE,"Research Budget";"1stQuarter",#N/A,FALSE,"Research Budget";"2nd Quarter",#N/A,FALSE,"Research Budget";"Summary",#N/A,FALSE,"Research Budget"}</definedName>
    <definedName name="ertyyyyyyyy" hidden="1">{"FirstQ",#N/A,FALSE,"Budget2000";"SecondQ",#N/A,FALSE,"Budget2000";"Summary",#N/A,FALSE,"Budget2000"}</definedName>
    <definedName name="ewfgtrht" localSheetId="15" hidden="1">{"FirstQ",#N/A,FALSE,"Budget2000";"SecondQ",#N/A,FALSE,"Budget2000";"Summary",#N/A,FALSE,"Budget2000"}</definedName>
    <definedName name="ewfgtrht" hidden="1">{"FirstQ",#N/A,FALSE,"Budget2000";"SecondQ",#N/A,FALSE,"Budget2000";"Summary",#N/A,FALSE,"Budget2000"}</definedName>
    <definedName name="ewretr" localSheetId="15" hidden="1">{"AllDetail",#N/A,FALSE,"Research Budget";"1stQuarter",#N/A,FALSE,"Research Budget";"2nd Quarter",#N/A,FALSE,"Research Budget";"Summary",#N/A,FALSE,"Research Budget"}</definedName>
    <definedName name="ewretr" hidden="1">{"AllDetail",#N/A,FALSE,"Research Budget";"1stQuarter",#N/A,FALSE,"Research Budget";"2nd Quarter",#N/A,FALSE,"Research Budget";"Summary",#N/A,FALSE,"Research Budget"}</definedName>
    <definedName name="fergthynbg" localSheetId="15" hidden="1">{"FirstQ",#N/A,FALSE,"Budget2000";"SecondQ",#N/A,FALSE,"Budget2000";"Summary",#N/A,FALSE,"Budget2000"}</definedName>
    <definedName name="fergthynbg" hidden="1">{"FirstQ",#N/A,FALSE,"Budget2000";"SecondQ",#N/A,FALSE,"Budget2000";"Summary",#N/A,FALSE,"Budget2000"}</definedName>
    <definedName name="fg" localSheetId="15" hidden="1">{"FirstQ",#N/A,FALSE,"Budget2000";"SecondQ",#N/A,FALSE,"Budget2000";"Summary",#N/A,FALSE,"Budget2000"}</definedName>
    <definedName name="fg" hidden="1">{"FirstQ",#N/A,FALSE,"Budget2000";"SecondQ",#N/A,FALSE,"Budget2000";"Summary",#N/A,FALSE,"Budget2000"}</definedName>
    <definedName name="fgfrtgf" localSheetId="15" hidden="1">{"FirstQ",#N/A,FALSE,"Budget2000";"SecondQ",#N/A,FALSE,"Budget2000";"Summary",#N/A,FALSE,"Budget2000"}</definedName>
    <definedName name="fgfrtgf" hidden="1">{"FirstQ",#N/A,FALSE,"Budget2000";"SecondQ",#N/A,FALSE,"Budget2000";"Summary",#N/A,FALSE,"Budget2000"}</definedName>
    <definedName name="fghj" localSheetId="15" hidden="1">{"AllDetail",#N/A,FALSE,"Research Budget";"1stQuarter",#N/A,FALSE,"Research Budget";"2nd Quarter",#N/A,FALSE,"Research Budget";"Summary",#N/A,FALSE,"Research Budget"}</definedName>
    <definedName name="fghj" hidden="1">{"AllDetail",#N/A,FALSE,"Research Budget";"1stQuarter",#N/A,FALSE,"Research Budget";"2nd Quarter",#N/A,FALSE,"Research Budget";"Summary",#N/A,FALSE,"Research Budget"}</definedName>
    <definedName name="fghjhb" localSheetId="15" hidden="1">{"AllDetail",#N/A,FALSE,"Research Budget";"1stQuarter",#N/A,FALSE,"Research Budget";"2nd Quarter",#N/A,FALSE,"Research Budget";"Summary",#N/A,FALSE,"Research Budget"}</definedName>
    <definedName name="fghjhb" hidden="1">{"AllDetail",#N/A,FALSE,"Research Budget";"1stQuarter",#N/A,FALSE,"Research Budget";"2nd Quarter",#N/A,FALSE,"Research Budget";"Summary",#N/A,FALSE,"Research Budget"}</definedName>
    <definedName name="gfdfg" localSheetId="15" hidden="1">{"AllDetail",#N/A,FALSE,"Research Budget";"1stQuarter",#N/A,FALSE,"Research Budget";"2nd Quarter",#N/A,FALSE,"Research Budget";"Summary",#N/A,FALSE,"Research Budget"}</definedName>
    <definedName name="gfdfg" hidden="1">{"AllDetail",#N/A,FALSE,"Research Budget";"1stQuarter",#N/A,FALSE,"Research Budget";"2nd Quarter",#N/A,FALSE,"Research Budget";"Summary",#N/A,FALSE,"Research Budget"}</definedName>
    <definedName name="gfdfgg" localSheetId="15" hidden="1">{"FirstQ",#N/A,FALSE,"Budget2000";"SecondQ",#N/A,FALSE,"Budget2000";"Summary",#N/A,FALSE,"Budget2000"}</definedName>
    <definedName name="gfdfgg" hidden="1">{"FirstQ",#N/A,FALSE,"Budget2000";"SecondQ",#N/A,FALSE,"Budget2000";"Summary",#N/A,FALSE,"Budget2000"}</definedName>
    <definedName name="gghnjhrfg" localSheetId="15" hidden="1">{"FirstQ",#N/A,FALSE,"Budget2000";"SecondQ",#N/A,FALSE,"Budget2000";"Summary",#N/A,FALSE,"Budget2000"}</definedName>
    <definedName name="gghnjhrfg" hidden="1">{"FirstQ",#N/A,FALSE,"Budget2000";"SecondQ",#N/A,FALSE,"Budget2000";"Summary",#N/A,FALSE,"Budget2000"}</definedName>
    <definedName name="ghj" localSheetId="15" hidden="1">{"FirstQ",#N/A,FALSE,"Budget2000";"SecondQ",#N/A,FALSE,"Budget2000";"Summary",#N/A,FALSE,"Budget2000"}</definedName>
    <definedName name="ghj" hidden="1">{"FirstQ",#N/A,FALSE,"Budget2000";"SecondQ",#N/A,FALSE,"Budget2000";"Summary",#N/A,FALSE,"Budget2000"}</definedName>
    <definedName name="gtredfvg" localSheetId="15" hidden="1">{"FirstQ",#N/A,FALSE,"Budget2000";"SecondQ",#N/A,FALSE,"Budget2000"}</definedName>
    <definedName name="gtredfvg" hidden="1">{"FirstQ",#N/A,FALSE,"Budget2000";"SecondQ",#N/A,FALSE,"Budget2000"}</definedName>
    <definedName name="hbgfdfg" localSheetId="15" hidden="1">{"FirstQ",#N/A,FALSE,"Budget2000";"SecondQ",#N/A,FALSE,"Budget2000"}</definedName>
    <definedName name="hbgfdfg" hidden="1">{"FirstQ",#N/A,FALSE,"Budget2000";"SecondQ",#N/A,FALSE,"Budget2000"}</definedName>
    <definedName name="hej" localSheetId="15" hidden="1">{"FirstQ",#N/A,FALSE,"Budget2000";"SecondQ",#N/A,FALSE,"Budget2000";"Summary",#N/A,FALSE,"Budget2000"}</definedName>
    <definedName name="hej" hidden="1">{"FirstQ",#N/A,FALSE,"Budget2000";"SecondQ",#N/A,FALSE,"Budget2000";"Summary",#N/A,FALSE,"Budget2000"}</definedName>
    <definedName name="hgf" localSheetId="15" hidden="1">{"FirstQ",#N/A,FALSE,"Budget2000";"SecondQ",#N/A,FALSE,"Budget2000";"Summary",#N/A,FALSE,"Budget2000"}</definedName>
    <definedName name="hgf" hidden="1">{"FirstQ",#N/A,FALSE,"Budget2000";"SecondQ",#N/A,FALSE,"Budget2000";"Summary",#N/A,FALSE,"Budget2000"}</definedName>
    <definedName name="hgfcxcvb" localSheetId="15" hidden="1">{"FirstQ",#N/A,FALSE,"Budget2000";"SecondQ",#N/A,FALSE,"Budget2000"}</definedName>
    <definedName name="hgfcxcvb" hidden="1">{"FirstQ",#N/A,FALSE,"Budget2000";"SecondQ",#N/A,FALSE,"Budget2000"}</definedName>
    <definedName name="hgfd" localSheetId="15" hidden="1">{"FirstQ",#N/A,FALSE,"Budget2000";"SecondQ",#N/A,FALSE,"Budget2000";"Summary",#N/A,FALSE,"Budget2000"}</definedName>
    <definedName name="hgfd" hidden="1">{"FirstQ",#N/A,FALSE,"Budget2000";"SecondQ",#N/A,FALSE,"Budget2000";"Summary",#N/A,FALSE,"Budget2000"}</definedName>
    <definedName name="hgfdsg" localSheetId="15" hidden="1">{"FirstQ",#N/A,FALSE,"Budget2000";"SecondQ",#N/A,FALSE,"Budget2000";"Summary",#N/A,FALSE,"Budget2000"}</definedName>
    <definedName name="hgfdsg" hidden="1">{"FirstQ",#N/A,FALSE,"Budget2000";"SecondQ",#N/A,FALSE,"Budget2000";"Summary",#N/A,FALSE,"Budget2000"}</definedName>
    <definedName name="hgfdsgh" localSheetId="15" hidden="1">{"AllDetail",#N/A,FALSE,"Research Budget";"1stQuarter",#N/A,FALSE,"Research Budget";"2nd Quarter",#N/A,FALSE,"Research Budget";"Summary",#N/A,FALSE,"Research Budget"}</definedName>
    <definedName name="hgfdsgh" hidden="1">{"AllDetail",#N/A,FALSE,"Research Budget";"1stQuarter",#N/A,FALSE,"Research Budget";"2nd Quarter",#N/A,FALSE,"Research Budget";"Summary",#N/A,FALSE,"Research Budget"}</definedName>
    <definedName name="hgffghgt" localSheetId="15" hidden="1">{"AllDetail",#N/A,FALSE,"Research Budget";"1stQuarter",#N/A,FALSE,"Research Budget";"2nd Quarter",#N/A,FALSE,"Research Budget";"Summary",#N/A,FALSE,"Research Budget"}</definedName>
    <definedName name="hgffghgt" hidden="1">{"AllDetail",#N/A,FALSE,"Research Budget";"1stQuarter",#N/A,FALSE,"Research Budget";"2nd Quarter",#N/A,FALSE,"Research Budget";"Summary",#N/A,FALSE,"Research Budget"}</definedName>
    <definedName name="hgfhggfhfhf" hidden="1">{"AllDetail",#N/A,FALSE,"Research Budget";"1stQuarter",#N/A,FALSE,"Research Budget";"2nd Quarter",#N/A,FALSE,"Research Budget";"Summary",#N/A,FALSE,"Research Budget"}</definedName>
    <definedName name="hgfr" localSheetId="15" hidden="1">{"AllDetail",#N/A,FALSE,"Research Budget";"1stQuarter",#N/A,FALSE,"Research Budget";"2nd Quarter",#N/A,FALSE,"Research Budget";"Summary",#N/A,FALSE,"Research Budget"}</definedName>
    <definedName name="hgfr" hidden="1">{"AllDetail",#N/A,FALSE,"Research Budget";"1stQuarter",#N/A,FALSE,"Research Budget";"2nd Quarter",#N/A,FALSE,"Research Budget";"Summary",#N/A,FALSE,"Research Budget"}</definedName>
    <definedName name="hgrfgbhgt" localSheetId="15" hidden="1">{"FirstQ",#N/A,FALSE,"Budget2000";"SecondQ",#N/A,FALSE,"Budget2000";"Summary",#N/A,FALSE,"Budget2000"}</definedName>
    <definedName name="hgrfgbhgt" hidden="1">{"FirstQ",#N/A,FALSE,"Budget2000";"SecondQ",#N/A,FALSE,"Budget2000";"Summary",#N/A,FALSE,"Budget2000"}</definedName>
    <definedName name="htredgh" localSheetId="15" hidden="1">{"AllDetail",#N/A,FALSE,"Research Budget";"1stQuarter",#N/A,FALSE,"Research Budget";"2nd Quarter",#N/A,FALSE,"Research Budget";"Summary",#N/A,FALSE,"Research Budget"}</definedName>
    <definedName name="htredgh" hidden="1">{"AllDetail",#N/A,FALSE,"Research Budget";"1stQuarter",#N/A,FALSE,"Research Budget";"2nd Quarter",#N/A,FALSE,"Research Budget";"Summary",#N/A,FALSE,"Research Budget"}</definedName>
    <definedName name="hytrdsdvbnh" localSheetId="15" hidden="1">{"FirstQ",#N/A,FALSE,"Budget2000";"SecondQ",#N/A,FALSE,"Budget2000"}</definedName>
    <definedName name="hytrdsdvbnh" hidden="1">{"FirstQ",#N/A,FALSE,"Budget2000";"SecondQ",#N/A,FALSE,"Budget2000"}</definedName>
    <definedName name="hytredsdfghg" localSheetId="15" hidden="1">{"FirstQ",#N/A,FALSE,"Budget2000";"SecondQ",#N/A,FALSE,"Budget2000";"Summary",#N/A,FALSE,"Budget2000"}</definedName>
    <definedName name="hytredsdfghg" hidden="1">{"FirstQ",#N/A,FALSE,"Budget2000";"SecondQ",#N/A,FALSE,"Budget2000";"Summary",#N/A,FALSE,"Budget2000"}</definedName>
    <definedName name="ijhghj" localSheetId="15" hidden="1">{"FirstQ",#N/A,FALSE,"Budget2000";"SecondQ",#N/A,FALSE,"Budget2000";"Summary",#N/A,FALSE,"Budget2000"}</definedName>
    <definedName name="ijhghj" hidden="1">{"FirstQ",#N/A,FALSE,"Budget2000";"SecondQ",#N/A,FALSE,"Budget2000";"Summary",#N/A,FALSE,"Budget2000"}</definedName>
    <definedName name="ikujhg" localSheetId="15" hidden="1">{"FirstQ",#N/A,FALSE,"Budget2000";"SecondQ",#N/A,FALSE,"Budget2000";"Summary",#N/A,FALSE,"Budget2000"}</definedName>
    <definedName name="ikujhg" hidden="1">{"FirstQ",#N/A,FALSE,"Budget2000";"SecondQ",#N/A,FALSE,"Budget2000";"Summary",#N/A,FALSE,"Budget2000"}</definedName>
    <definedName name="jhg" localSheetId="15" hidden="1">{"FirstQ",#N/A,FALSE,"Budget2000";"SecondQ",#N/A,FALSE,"Budget2000";"Summary",#N/A,FALSE,"Budget2000"}</definedName>
    <definedName name="jhg" hidden="1">{"FirstQ",#N/A,FALSE,"Budget2000";"SecondQ",#N/A,FALSE,"Budget2000";"Summary",#N/A,FALSE,"Budget2000"}</definedName>
    <definedName name="jhgf" localSheetId="15" hidden="1">{"FirstQ",#N/A,FALSE,"Budget2000";"SecondQ",#N/A,FALSE,"Budget2000";"Summary",#N/A,FALSE,"Budget2000"}</definedName>
    <definedName name="jhgf" hidden="1">{"FirstQ",#N/A,FALSE,"Budget2000";"SecondQ",#N/A,FALSE,"Budget2000";"Summary",#N/A,FALSE,"Budget2000"}</definedName>
    <definedName name="jhgfr" localSheetId="15" hidden="1">{"FirstQ",#N/A,FALSE,"Budget2000";"SecondQ",#N/A,FALSE,"Budget2000";"Summary",#N/A,FALSE,"Budget2000"}</definedName>
    <definedName name="jhgfr" hidden="1">{"FirstQ",#N/A,FALSE,"Budget2000";"SecondQ",#N/A,FALSE,"Budget2000";"Summary",#N/A,FALSE,"Budget2000"}</definedName>
    <definedName name="jhgfrt" localSheetId="15" hidden="1">{"AllDetail",#N/A,FALSE,"Research Budget";"1stQuarter",#N/A,FALSE,"Research Budget";"2nd Quarter",#N/A,FALSE,"Research Budget";"Summary",#N/A,FALSE,"Research Budget"}</definedName>
    <definedName name="jhgfrt" hidden="1">{"AllDetail",#N/A,FALSE,"Research Budget";"1stQuarter",#N/A,FALSE,"Research Budget";"2nd Quarter",#N/A,FALSE,"Research Budget";"Summary",#N/A,FALSE,"Research Budget"}</definedName>
    <definedName name="jhtfn" localSheetId="15" hidden="1">{"FirstQ",#N/A,FALSE,"Budget2000";"SecondQ",#N/A,FALSE,"Budget2000";"Summary",#N/A,FALSE,"Budget2000"}</definedName>
    <definedName name="jhtfn" hidden="1">{"FirstQ",#N/A,FALSE,"Budget2000";"SecondQ",#N/A,FALSE,"Budget2000";"Summary",#N/A,FALSE,"Budget2000"}</definedName>
    <definedName name="jklkj" localSheetId="15" hidden="1">{"AllDetail",#N/A,FALSE,"Research Budget";"1stQuarter",#N/A,FALSE,"Research Budget";"2nd Quarter",#N/A,FALSE,"Research Budget";"Summary",#N/A,FALSE,"Research Budget"}</definedName>
    <definedName name="jklkj" hidden="1">{"AllDetail",#N/A,FALSE,"Research Budget";"1stQuarter",#N/A,FALSE,"Research Budget";"2nd Quarter",#N/A,FALSE,"Research Budget";"Summary",#N/A,FALSE,"Research Budget"}</definedName>
    <definedName name="jyngtb" localSheetId="15" hidden="1">{"FirstQ",#N/A,FALSE,"Budget2000";"SecondQ",#N/A,FALSE,"Budget2000"}</definedName>
    <definedName name="jyngtb" hidden="1">{"FirstQ",#N/A,FALSE,"Budget2000";"SecondQ",#N/A,FALSE,"Budget2000"}</definedName>
    <definedName name="k" localSheetId="7" hidden="1">{"FirstQ",#N/A,FALSE,"Budget2000";"SecondQ",#N/A,FALSE,"Budget2000";"Summary",#N/A,FALSE,"Budget2000"}</definedName>
    <definedName name="k" localSheetId="15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iukyfg" localSheetId="15" hidden="1">{"FirstQ",#N/A,FALSE,"Budget2000";"SecondQ",#N/A,FALSE,"Budget2000";"Summary",#N/A,FALSE,"Budget2000"}</definedName>
    <definedName name="kiukyfg" hidden="1">{"FirstQ",#N/A,FALSE,"Budget2000";"SecondQ",#N/A,FALSE,"Budget2000";"Summary",#N/A,FALSE,"Budget2000"}</definedName>
    <definedName name="Kortkommandon" localSheetId="15" hidden="1">{"FirstQ",#N/A,FALSE,"Budget2000";"SecondQ",#N/A,FALSE,"Budget2000"}</definedName>
    <definedName name="Kortkommandon" hidden="1">{"FirstQ",#N/A,FALSE,"Budget2000";"SecondQ",#N/A,FALSE,"Budget2000"}</definedName>
    <definedName name="l.kiu" localSheetId="15" hidden="1">{"FirstQ",#N/A,FALSE,"Budget2000";"SecondQ",#N/A,FALSE,"Budget2000"}</definedName>
    <definedName name="l.kiu" hidden="1">{"FirstQ",#N/A,FALSE,"Budget2000";"SecondQ",#N/A,FALSE,"Budget2000"}</definedName>
    <definedName name="lkjh" localSheetId="15" hidden="1">{"AllDetail",#N/A,FALSE,"Research Budget";"1stQuarter",#N/A,FALSE,"Research Budget";"2nd Quarter",#N/A,FALSE,"Research Budget";"Summary",#N/A,FALSE,"Research Budget"}</definedName>
    <definedName name="lkjh" hidden="1">{"AllDetail",#N/A,FALSE,"Research Budget";"1stQuarter",#N/A,FALSE,"Research Budget";"2nd Quarter",#N/A,FALSE,"Research Budget";"Summary",#N/A,FALSE,"Research Budget"}</definedName>
    <definedName name="lkjhg" localSheetId="15" hidden="1">{"FirstQ",#N/A,FALSE,"Budget2000";"SecondQ",#N/A,FALSE,"Budget2000";"Summary",#N/A,FALSE,"Budget2000"}</definedName>
    <definedName name="lkjhg" hidden="1">{"FirstQ",#N/A,FALSE,"Budget2000";"SecondQ",#N/A,FALSE,"Budget2000";"Summary",#N/A,FALSE,"Budget2000"}</definedName>
    <definedName name="lkjhgv" localSheetId="15" hidden="1">{"FirstQ",#N/A,FALSE,"Budget2000";"SecondQ",#N/A,FALSE,"Budget2000";"Summary",#N/A,FALSE,"Budget2000"}</definedName>
    <definedName name="lkjhgv" hidden="1">{"FirstQ",#N/A,FALSE,"Budget2000";"SecondQ",#N/A,FALSE,"Budget2000";"Summary",#N/A,FALSE,"Budget2000"}</definedName>
    <definedName name="loimjh" localSheetId="15" hidden="1">{"FirstQ",#N/A,FALSE,"Budget2000";"SecondQ",#N/A,FALSE,"Budget2000"}</definedName>
    <definedName name="loimjh" hidden="1">{"FirstQ",#N/A,FALSE,"Budget2000";"SecondQ",#N/A,FALSE,"Budget2000"}</definedName>
    <definedName name="m" localSheetId="15" hidden="1">{"FirstQ",#N/A,FALSE,"Budget2000";"SecondQ",#N/A,FALSE,"Budget2000"}</definedName>
    <definedName name="m" hidden="1">{"FirstQ",#N/A,FALSE,"Budget2000";"SecondQ",#N/A,FALSE,"Budget2000"}</definedName>
    <definedName name="mnbvedg" localSheetId="15" hidden="1">{"FirstQ",#N/A,FALSE,"Budget2000";"SecondQ",#N/A,FALSE,"Budget2000";"Summary",#N/A,FALSE,"Budget2000"}</definedName>
    <definedName name="mnbvedg" hidden="1">{"FirstQ",#N/A,FALSE,"Budget2000";"SecondQ",#N/A,FALSE,"Budget2000";"Summary",#N/A,FALSE,"Budget2000"}</definedName>
    <definedName name="mnbvf" localSheetId="15" hidden="1">{"AllDetail",#N/A,FALSE,"Research Budget";"1stQuarter",#N/A,FALSE,"Research Budget";"2nd Quarter",#N/A,FALSE,"Research Budget";"Summary",#N/A,FALSE,"Research Budget"}</definedName>
    <definedName name="mnbvf" hidden="1">{"AllDetail",#N/A,FALSE,"Research Budget";"1stQuarter",#N/A,FALSE,"Research Budget";"2nd Quarter",#N/A,FALSE,"Research Budget";"Summary",#N/A,FALSE,"Research Budget"}</definedName>
    <definedName name="muytgjuhyg" localSheetId="15" hidden="1">{"FirstQ",#N/A,FALSE,"Budget2000";"SecondQ",#N/A,FALSE,"Budget2000"}</definedName>
    <definedName name="muytgjuhyg" hidden="1">{"FirstQ",#N/A,FALSE,"Budget2000";"SecondQ",#N/A,FALSE,"Budget2000"}</definedName>
    <definedName name="nbvfcd" localSheetId="15" hidden="1">{"FirstQ",#N/A,FALSE,"Budget2000";"SecondQ",#N/A,FALSE,"Budget2000";"Summary",#N/A,FALSE,"Budget2000"}</definedName>
    <definedName name="nbvfcd" hidden="1">{"FirstQ",#N/A,FALSE,"Budget2000";"SecondQ",#N/A,FALSE,"Budget2000";"Summary",#N/A,FALSE,"Budget2000"}</definedName>
    <definedName name="nhytrf" localSheetId="15" hidden="1">{"FirstQ",#N/A,FALSE,"Budget2000";"SecondQ",#N/A,FALSE,"Budget2000"}</definedName>
    <definedName name="nhytrf" hidden="1">{"FirstQ",#N/A,FALSE,"Budget2000";"SecondQ",#N/A,FALSE,"Budget2000"}</definedName>
    <definedName name="nybg" localSheetId="15" hidden="1">{"FirstQ",#N/A,FALSE,"Budget2000";"SecondQ",#N/A,FALSE,"Budget2000"}</definedName>
    <definedName name="nybg" hidden="1">{"FirstQ",#N/A,FALSE,"Budget2000";"SecondQ",#N/A,FALSE,"Budget2000"}</definedName>
    <definedName name="nyht" localSheetId="15" hidden="1">{"FirstQ",#N/A,FALSE,"Budget2000";"SecondQ",#N/A,FALSE,"Budget2000";"Summary",#N/A,FALSE,"Budget2000"}</definedName>
    <definedName name="nyht" hidden="1">{"FirstQ",#N/A,FALSE,"Budget2000";"SecondQ",#N/A,FALSE,"Budget2000";"Summary",#N/A,FALSE,"Budget2000"}</definedName>
    <definedName name="oeirjghjgk" localSheetId="15" hidden="1">{"AllDetail",#N/A,FALSE,"Research Budget";"1stQuarter",#N/A,FALSE,"Research Budget";"2nd Quarter",#N/A,FALSE,"Research Budget";"Summary",#N/A,FALSE,"Research Budget"}</definedName>
    <definedName name="oeirjghjgk" hidden="1">{"AllDetail",#N/A,FALSE,"Research Budget";"1stQuarter",#N/A,FALSE,"Research Budget";"2nd Quarter",#N/A,FALSE,"Research Budget";"Summary",#N/A,FALSE,"Research Budget"}</definedName>
    <definedName name="oikujythyju" localSheetId="15" hidden="1">{"AllDetail",#N/A,FALSE,"Research Budget";"1stQuarter",#N/A,FALSE,"Research Budget";"2nd Quarter",#N/A,FALSE,"Research Budget";"Summary",#N/A,FALSE,"Research Budget"}</definedName>
    <definedName name="oikujythyju" hidden="1">{"AllDetail",#N/A,FALSE,"Research Budget";"1stQuarter",#N/A,FALSE,"Research Budget";"2nd Quarter",#N/A,FALSE,"Research Budget";"Summary",#N/A,FALSE,"Research Budget"}</definedName>
    <definedName name="oiuy" localSheetId="15" hidden="1">{"FirstQ",#N/A,FALSE,"Budget2000";"SecondQ",#N/A,FALSE,"Budget2000";"Summary",#N/A,FALSE,"Budget2000"}</definedName>
    <definedName name="oiuy" hidden="1">{"FirstQ",#N/A,FALSE,"Budget2000";"SecondQ",#N/A,FALSE,"Budget2000";"Summary",#N/A,FALSE,"Budget2000"}</definedName>
    <definedName name="oöp" localSheetId="15" hidden="1">{"AllDetail",#N/A,FALSE,"Research Budget";"1stQuarter",#N/A,FALSE,"Research Budget";"2nd Quarter",#N/A,FALSE,"Research Budget";"Summary",#N/A,FALSE,"Research Budget"}</definedName>
    <definedName name="oöp" hidden="1">{"AllDetail",#N/A,FALSE,"Research Budget";"1stQuarter",#N/A,FALSE,"Research Budget";"2nd Quarter",#N/A,FALSE,"Research Budget";"Summary",#N/A,FALSE,"Research Budget"}</definedName>
    <definedName name="pfinhhr" localSheetId="15" hidden="1">{"AllDetail",#N/A,FALSE,"Research Budget";"1stQuarter",#N/A,FALSE,"Research Budget";"2nd Quarter",#N/A,FALSE,"Research Budget";"Summary",#N/A,FALSE,"Research Budget"}</definedName>
    <definedName name="pfinhhr" hidden="1">{"AllDetail",#N/A,FALSE,"Research Budget";"1stQuarter",#N/A,FALSE,"Research Budget";"2nd Quarter",#N/A,FALSE,"Research Budget";"Summary",#N/A,FALSE,"Research Budget"}</definedName>
    <definedName name="plkj" localSheetId="15" hidden="1">{"FirstQ",#N/A,FALSE,"Budget2000";"SecondQ",#N/A,FALSE,"Budget2000";"Summary",#N/A,FALSE,"Budget2000"}</definedName>
    <definedName name="plkj" hidden="1">{"FirstQ",#N/A,FALSE,"Budget2000";"SecondQ",#N/A,FALSE,"Budget2000";"Summary",#N/A,FALSE,"Budget2000"}</definedName>
    <definedName name="poiujl." localSheetId="15" hidden="1">{"FirstQ",#N/A,FALSE,"Budget2000";"SecondQ",#N/A,FALSE,"Budget2000";"Summary",#N/A,FALSE,"Budget2000"}</definedName>
    <definedName name="poiujl." hidden="1">{"FirstQ",#N/A,FALSE,"Budget2000";"SecondQ",#N/A,FALSE,"Budget2000";"Summary",#N/A,FALSE,"Budget2000"}</definedName>
    <definedName name="poiuyh" localSheetId="15" hidden="1">{"FirstQ",#N/A,FALSE,"Budget2000";"SecondQ",#N/A,FALSE,"Budget2000";"Summary",#N/A,FALSE,"Budget2000"}</definedName>
    <definedName name="poiuyh" hidden="1">{"FirstQ",#N/A,FALSE,"Budget2000";"SecondQ",#N/A,FALSE,"Budget2000";"Summary",#N/A,FALSE,"Budget2000"}</definedName>
    <definedName name="poiuytghjkl" localSheetId="15" hidden="1">{"FirstQ",#N/A,FALSE,"Budget2000";"SecondQ",#N/A,FALSE,"Budget2000";"Summary",#N/A,FALSE,"Budget2000"}</definedName>
    <definedName name="poiuytghjkl" hidden="1">{"FirstQ",#N/A,FALSE,"Budget2000";"SecondQ",#N/A,FALSE,"Budget2000";"Summary",#N/A,FALSE,"Budget2000"}</definedName>
    <definedName name="poiuytrd" localSheetId="15" hidden="1">{"AllDetail",#N/A,FALSE,"Research Budget";"1stQuarter",#N/A,FALSE,"Research Budget";"2nd Quarter",#N/A,FALSE,"Research Budget";"Summary",#N/A,FALSE,"Research Budget"}</definedName>
    <definedName name="poiuytrd" hidden="1">{"AllDetail",#N/A,FALSE,"Research Budget";"1stQuarter",#N/A,FALSE,"Research Budget";"2nd Quarter",#N/A,FALSE,"Research Budget";"Summary",#N/A,FALSE,"Research Budget"}</definedName>
    <definedName name="Projektlista" localSheetId="19">#REF!</definedName>
    <definedName name="Projektlista" localSheetId="20">#REF!</definedName>
    <definedName name="Projektlista" localSheetId="18">#REF!</definedName>
    <definedName name="Projektlista" localSheetId="17">#REF!</definedName>
    <definedName name="Projektlista" localSheetId="1">#REF!</definedName>
    <definedName name="Projektlista">#REF!</definedName>
    <definedName name="Projektstart">[2]!Uppgifter[[#Headers],[Projekt]]</definedName>
    <definedName name="Projket2" localSheetId="1">#REF!</definedName>
    <definedName name="Projket2">#REF!</definedName>
    <definedName name="q" localSheetId="7" hidden="1">{"FirstQ",#N/A,FALSE,"Budget2000";"SecondQ",#N/A,FALSE,"Budget2000";"Summary",#N/A,FALSE,"Budget2000"}</definedName>
    <definedName name="q" localSheetId="15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petition" localSheetId="15" hidden="1">{"FirstQ",#N/A,FALSE,"Budget2000";"SecondQ",#N/A,FALSE,"Budget2000";"Summary",#N/A,FALSE,"Budget2000"}</definedName>
    <definedName name="Repetition" hidden="1">{"FirstQ",#N/A,FALSE,"Budget2000";"SecondQ",#N/A,FALSE,"Budget2000";"Summary",#N/A,FALSE,"Budget2000"}</definedName>
    <definedName name="retyhjukiujyht" localSheetId="15" hidden="1">{"AllDetail",#N/A,FALSE,"Research Budget";"1stQuarter",#N/A,FALSE,"Research Budget";"2nd Quarter",#N/A,FALSE,"Research Budget";"Summary",#N/A,FALSE,"Research Budget"}</definedName>
    <definedName name="retyhjukiujyht" hidden="1">{"AllDetail",#N/A,FALSE,"Research Budget";"1stQuarter",#N/A,FALSE,"Research Budget";"2nd Quarter",#N/A,FALSE,"Research Budget";"Summary",#N/A,FALSE,"Research Budget"}</definedName>
    <definedName name="rghjh" localSheetId="15" hidden="1">{"FirstQ",#N/A,FALSE,"Budget2000";"SecondQ",#N/A,FALSE,"Budget2000";"Summary",#N/A,FALSE,"Budget2000"}</definedName>
    <definedName name="rghjh" hidden="1">{"FirstQ",#N/A,FALSE,"Budget2000";"SecondQ",#N/A,FALSE,"Budget2000";"Summary",#N/A,FALSE,"Budget2000"}</definedName>
    <definedName name="rgthjkjhgt" localSheetId="15" hidden="1">{"FirstQ",#N/A,FALSE,"Budget2000";"SecondQ",#N/A,FALSE,"Budget2000"}</definedName>
    <definedName name="rgthjkjhgt" hidden="1">{"FirstQ",#N/A,FALSE,"Budget2000";"SecondQ",#N/A,FALSE,"Budget2000"}</definedName>
    <definedName name="RowTitleRegion1..D4" localSheetId="19">#REF!</definedName>
    <definedName name="RowTitleRegion1..D4" localSheetId="20">#REF!</definedName>
    <definedName name="RowTitleRegion1..D4" localSheetId="18">#REF!</definedName>
    <definedName name="RowTitleRegion1..D4" localSheetId="17">#REF!</definedName>
    <definedName name="RowTitleRegion1..D4" localSheetId="1">#REF!</definedName>
    <definedName name="RowTitleRegion1..D4">#REF!</definedName>
    <definedName name="rr" localSheetId="7" hidden="1">{"FirstQ",#N/A,FALSE,"Budget2000";"SecondQ",#N/A,FALSE,"Budget2000"}</definedName>
    <definedName name="rr" localSheetId="15" hidden="1">{"FirstQ",#N/A,FALSE,"Budget2000";"SecondQ",#N/A,FALSE,"Budget2000"}</definedName>
    <definedName name="rr" localSheetId="8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15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t5yjukjytr" localSheetId="15" hidden="1">{"FirstQ",#N/A,FALSE,"Budget2000";"SecondQ",#N/A,FALSE,"Budget2000";"Summary",#N/A,FALSE,"Budget2000"}</definedName>
    <definedName name="rt5yjukjytr" hidden="1">{"FirstQ",#N/A,FALSE,"Budget2000";"SecondQ",#N/A,FALSE,"Budget2000";"Summary",#N/A,FALSE,"Budget2000"}</definedName>
    <definedName name="rtghgf" localSheetId="15" hidden="1">{"AllDetail",#N/A,FALSE,"Research Budget";"1stQuarter",#N/A,FALSE,"Research Budget";"2nd Quarter",#N/A,FALSE,"Research Budget";"Summary",#N/A,FALSE,"Research Budget"}</definedName>
    <definedName name="rtghgf" hidden="1">{"AllDetail",#N/A,FALSE,"Research Budget";"1stQuarter",#N/A,FALSE,"Research Budget";"2nd Quarter",#N/A,FALSE,"Research Budget";"Summary",#N/A,FALSE,"Research Budget"}</definedName>
    <definedName name="rtghj" localSheetId="15" hidden="1">{"FirstQ",#N/A,FALSE,"Budget2000";"SecondQ",#N/A,FALSE,"Budget2000";"Summary",#N/A,FALSE,"Budget2000"}</definedName>
    <definedName name="rtghj" hidden="1">{"FirstQ",#N/A,FALSE,"Budget2000";"SecondQ",#N/A,FALSE,"Budget2000";"Summary",#N/A,FALSE,"Budget2000"}</definedName>
    <definedName name="rtgyhtgf" localSheetId="15" hidden="1">{"FirstQ",#N/A,FALSE,"Budget2000";"SecondQ",#N/A,FALSE,"Budget2000";"Summary",#N/A,FALSE,"Budget2000"}</definedName>
    <definedName name="rtgyhtgf" hidden="1">{"FirstQ",#N/A,FALSE,"Budget2000";"SecondQ",#N/A,FALSE,"Budget2000";"Summary",#N/A,FALSE,"Budget2000"}</definedName>
    <definedName name="rtyfuippoiu" localSheetId="15" hidden="1">{"AllDetail",#N/A,FALSE,"Research Budget";"1stQuarter",#N/A,FALSE,"Research Budget";"2nd Quarter",#N/A,FALSE,"Research Budget";"Summary",#N/A,FALSE,"Research Budget"}</definedName>
    <definedName name="rtyfuippoiu" hidden="1">{"AllDetail",#N/A,FALSE,"Research Budget";"1stQuarter",#N/A,FALSE,"Research Budget";"2nd Quarter",#N/A,FALSE,"Research Budget";"Summary",#N/A,FALSE,"Research Budget"}</definedName>
    <definedName name="rtyukikunhg" localSheetId="15" hidden="1">{"FirstQ",#N/A,FALSE,"Budget2000";"SecondQ",#N/A,FALSE,"Budget2000";"Summary",#N/A,FALSE,"Budget2000"}</definedName>
    <definedName name="rtyukikunhg" hidden="1">{"FirstQ",#N/A,FALSE,"Budget2000";"SecondQ",#N/A,FALSE,"Budget2000";"Summary",#N/A,FALSE,"Budget2000"}</definedName>
    <definedName name="ryti98oölk" localSheetId="15" hidden="1">{"FirstQ",#N/A,FALSE,"Budget2000";"SecondQ",#N/A,FALSE,"Budget2000";"Summary",#N/A,FALSE,"Budget2000"}</definedName>
    <definedName name="ryti98oölk" hidden="1">{"FirstQ",#N/A,FALSE,"Budget2000";"SecondQ",#N/A,FALSE,"Budget2000";"Summary",#N/A,FALSE,"Budget2000"}</definedName>
    <definedName name="s" localSheetId="15" hidden="1">{"AllDetail",#N/A,FALSE,"Research Budget";"1stQuarter",#N/A,FALSE,"Research Budget";"2nd Quarter",#N/A,FALSE,"Research Budget";"Summary",#N/A,FALSE,"Research Budget"}</definedName>
    <definedName name="s" hidden="1">{"AllDetail",#N/A,FALSE,"Research Budget";"1stQuarter",#N/A,FALSE,"Research Budget";"2nd Quarter",#N/A,FALSE,"Research Budget";"Summary",#N/A,FALSE,"Research Budget"}</definedName>
    <definedName name="sadfthyu" localSheetId="15" hidden="1">{"AllDetail",#N/A,FALSE,"Research Budget";"1stQuarter",#N/A,FALSE,"Research Budget";"2nd Quarter",#N/A,FALSE,"Research Budget";"Summary",#N/A,FALSE,"Research Budget"}</definedName>
    <definedName name="sadfthyu" hidden="1">{"AllDetail",#N/A,FALSE,"Research Budget";"1stQuarter",#N/A,FALSE,"Research Budget";"2nd Quarter",#N/A,FALSE,"Research Budget";"Summary",#N/A,FALSE,"Research Budget"}</definedName>
    <definedName name="SCB" localSheetId="15" hidden="1">{"FirstQ",#N/A,FALSE,"Budget2000";"SecondQ",#N/A,FALSE,"Budget2000";"Summary",#N/A,FALSE,"Budget2000"}</definedName>
    <definedName name="SCB" hidden="1">{"FirstQ",#N/A,FALSE,"Budget2000";"SecondQ",#N/A,FALSE,"Budget2000";"Summary",#N/A,FALSE,"Budget2000"}</definedName>
    <definedName name="sdefggfd" hidden="1">{"FirstQ",#N/A,FALSE,"Budget2000";"SecondQ",#N/A,FALSE,"Budget2000";"Summary",#N/A,FALSE,"Budget2000"}</definedName>
    <definedName name="sdf" localSheetId="15" hidden="1">{"FirstQ",#N/A,FALSE,"Budget2000";"SecondQ",#N/A,FALSE,"Budget2000"}</definedName>
    <definedName name="sdf" hidden="1">{"FirstQ",#N/A,FALSE,"Budget2000";"SecondQ",#N/A,FALSE,"Budget2000"}</definedName>
    <definedName name="sdfgfhg" localSheetId="15" hidden="1">{"FirstQ",#N/A,FALSE,"Budget2000";"SecondQ",#N/A,FALSE,"Budget2000";"Summary",#N/A,FALSE,"Budget2000"}</definedName>
    <definedName name="sdfgfhg" hidden="1">{"FirstQ",#N/A,FALSE,"Budget2000";"SecondQ",#N/A,FALSE,"Budget2000";"Summary",#N/A,FALSE,"Budget2000"}</definedName>
    <definedName name="sdfghjgfd" localSheetId="20">#REF!</definedName>
    <definedName name="sdfghjgfd" localSheetId="1">#REF!</definedName>
    <definedName name="sdfghjgfd">#REF!</definedName>
    <definedName name="sdfghngf" localSheetId="15" hidden="1">{"FirstQ",#N/A,FALSE,"Budget2000";"SecondQ",#N/A,FALSE,"Budget2000";"Summary",#N/A,FALSE,"Budget2000"}</definedName>
    <definedName name="sdfghngf" hidden="1">{"FirstQ",#N/A,FALSE,"Budget2000";"SecondQ",#N/A,FALSE,"Budget2000";"Summary",#N/A,FALSE,"Budget2000"}</definedName>
    <definedName name="sdfgrhtngbf" localSheetId="15" hidden="1">{"FirstQ",#N/A,FALSE,"Budget2000";"SecondQ",#N/A,FALSE,"Budget2000";"Summary",#N/A,FALSE,"Budget2000"}</definedName>
    <definedName name="sdfgrhtngbf" hidden="1">{"FirstQ",#N/A,FALSE,"Budget2000";"SecondQ",#N/A,FALSE,"Budget2000";"Summary",#N/A,FALSE,"Budget2000"}</definedName>
    <definedName name="sdrfg" localSheetId="15" hidden="1">{"FirstQ",#N/A,FALSE,"Budget2000";"SecondQ",#N/A,FALSE,"Budget2000";"Summary",#N/A,FALSE,"Budget2000"}</definedName>
    <definedName name="sdrfg" hidden="1">{"FirstQ",#N/A,FALSE,"Budget2000";"SecondQ",#N/A,FALSE,"Budget2000";"Summary",#N/A,FALSE,"Budget2000"}</definedName>
    <definedName name="sef" localSheetId="15" hidden="1">{"AllDetail",#N/A,FALSE,"Research Budget";"1stQuarter",#N/A,FALSE,"Research Budget";"2nd Quarter",#N/A,FALSE,"Research Budget";"Summary",#N/A,FALSE,"Research Budget"}</definedName>
    <definedName name="sef" hidden="1">{"AllDetail",#N/A,FALSE,"Research Budget";"1stQuarter",#N/A,FALSE,"Research Budget";"2nd Quarter",#N/A,FALSE,"Research Budget";"Summary",#N/A,FALSE,"Research Budget"}</definedName>
    <definedName name="sodfgbj" localSheetId="15" hidden="1">{"FirstQ",#N/A,FALSE,"Budget2000";"SecondQ",#N/A,FALSE,"Budget2000";"Summary",#N/A,FALSE,"Budget2000"}</definedName>
    <definedName name="sodfgbj" hidden="1">{"FirstQ",#N/A,FALSE,"Budget2000";"SecondQ",#N/A,FALSE,"Budget2000";"Summary",#N/A,FALSE,"Budget2000"}</definedName>
    <definedName name="swdefrgth" localSheetId="15" hidden="1">{"FirstQ",#N/A,FALSE,"Budget2000";"SecondQ",#N/A,FALSE,"Budget2000";"Summary",#N/A,FALSE,"Budget2000"}</definedName>
    <definedName name="swdefrgth" hidden="1">{"FirstQ",#N/A,FALSE,"Budget2000";"SecondQ",#N/A,FALSE,"Budget2000";"Summary",#N/A,FALSE,"Budget2000"}</definedName>
    <definedName name="sxdcfvgbhjm" localSheetId="15" hidden="1">{"FirstQ",#N/A,FALSE,"Budget2000";"SecondQ",#N/A,FALSE,"Budget2000";"Summary",#N/A,FALSE,"Budget2000"}</definedName>
    <definedName name="sxdcfvgbhjm" hidden="1">{"FirstQ",#N/A,FALSE,"Budget2000";"SecondQ",#N/A,FALSE,"Budget2000";"Summary",#N/A,FALSE,"Budget2000"}</definedName>
    <definedName name="t" localSheetId="15" hidden="1">{"FirstQ",#N/A,FALSE,"Budget2000";"SecondQ",#N/A,FALSE,"Budget2000";"Summary",#N/A,FALSE,"Budget2000"}</definedName>
    <definedName name="t" hidden="1">{"FirstQ",#N/A,FALSE,"Budget2000";"SecondQ",#N/A,FALSE,"Budget2000";"Summary",#N/A,FALSE,"Budget2000"}</definedName>
    <definedName name="Tabeller1" localSheetId="15" hidden="1">{"FirstQ",#N/A,FALSE,"Budget2000";"SecondQ",#N/A,FALSE,"Budget2000";"Summary",#N/A,FALSE,"Budget2000"}</definedName>
    <definedName name="Tabeller1" hidden="1">{"FirstQ",#N/A,FALSE,"Budget2000";"SecondQ",#N/A,FALSE,"Budget2000";"Summary",#N/A,FALSE,"Budget2000"}</definedName>
    <definedName name="tghbv" localSheetId="15" hidden="1">{"FirstQ",#N/A,FALSE,"Budget2000";"SecondQ",#N/A,FALSE,"Budget2000"}</definedName>
    <definedName name="tghbv" hidden="1">{"FirstQ",#N/A,FALSE,"Budget2000";"SecondQ",#N/A,FALSE,"Budget2000"}</definedName>
    <definedName name="tghj" localSheetId="15" hidden="1">{"FirstQ",#N/A,FALSE,"Budget2000";"SecondQ",#N/A,FALSE,"Budget2000";"Summary",#N/A,FALSE,"Budget2000"}</definedName>
    <definedName name="tghj" hidden="1">{"FirstQ",#N/A,FALSE,"Budget2000";"SecondQ",#N/A,FALSE,"Budget2000";"Summary",#N/A,FALSE,"Budget2000"}</definedName>
    <definedName name="tghngfdfg" localSheetId="15" hidden="1">{"FirstQ",#N/A,FALSE,"Budget2000";"SecondQ",#N/A,FALSE,"Budget2000";"Summary",#N/A,FALSE,"Budget2000"}</definedName>
    <definedName name="tghngfdfg" hidden="1">{"FirstQ",#N/A,FALSE,"Budget2000";"SecondQ",#N/A,FALSE,"Budget2000";"Summary",#N/A,FALSE,"Budget2000"}</definedName>
    <definedName name="th" localSheetId="15" hidden="1">{"AllDetail",#N/A,FALSE,"Research Budget";"1stQuarter",#N/A,FALSE,"Research Budget";"2nd Quarter",#N/A,FALSE,"Research Budget";"Summary",#N/A,FALSE,"Research Budget"}</definedName>
    <definedName name="th" hidden="1">{"AllDetail",#N/A,FALSE,"Research Budget";"1stQuarter",#N/A,FALSE,"Research Budget";"2nd Quarter",#N/A,FALSE,"Research Budget";"Summary",#N/A,FALSE,"Research Budget"}</definedName>
    <definedName name="Title" localSheetId="19">#REF!</definedName>
    <definedName name="Title" localSheetId="20">#REF!</definedName>
    <definedName name="Title" localSheetId="18">#REF!</definedName>
    <definedName name="Title" localSheetId="17">#REF!</definedName>
    <definedName name="Title" localSheetId="1">#REF!</definedName>
    <definedName name="Title">#REF!</definedName>
    <definedName name="tredfg" localSheetId="15" hidden="1">{"FirstQ",#N/A,FALSE,"Budget2000";"SecondQ",#N/A,FALSE,"Budget2000";"Summary",#N/A,FALSE,"Budget2000"}</definedName>
    <definedName name="tredfg" hidden="1">{"FirstQ",#N/A,FALSE,"Budget2000";"SecondQ",#N/A,FALSE,"Budget2000";"Summary",#N/A,FALSE,"Budget2000"}</definedName>
    <definedName name="uiknyy" localSheetId="15" hidden="1">{"FirstQ",#N/A,FALSE,"Budget2000";"SecondQ",#N/A,FALSE,"Budget2000"}</definedName>
    <definedName name="uiknyy" hidden="1">{"FirstQ",#N/A,FALSE,"Budget2000";"SecondQ",#N/A,FALSE,"Budget2000"}</definedName>
    <definedName name="uuuyyttt" hidden="1">{"FirstQ",#N/A,FALSE,"Budget2000";"SecondQ",#N/A,FALSE,"Budget2000"}</definedName>
    <definedName name="uytresdfghj" localSheetId="15" hidden="1">{"FirstQ",#N/A,FALSE,"Budget2000";"SecondQ",#N/A,FALSE,"Budget2000"}</definedName>
    <definedName name="uytresdfghj" hidden="1">{"FirstQ",#N/A,FALSE,"Budget2000";"SecondQ",#N/A,FALSE,"Budget2000"}</definedName>
    <definedName name="uytrfvm" localSheetId="15" hidden="1">{"AllDetail",#N/A,FALSE,"Research Budget";"1stQuarter",#N/A,FALSE,"Research Budget";"2nd Quarter",#N/A,FALSE,"Research Budget";"Summary",#N/A,FALSE,"Research Budget"}</definedName>
    <definedName name="uytrfvm" hidden="1">{"AllDetail",#N/A,FALSE,"Research Budget";"1stQuarter",#N/A,FALSE,"Research Budget";"2nd Quarter",#N/A,FALSE,"Research Budget";"Summary",#N/A,FALSE,"Research Budget"}</definedName>
    <definedName name="wdefrgt" localSheetId="15" hidden="1">{"FirstQ",#N/A,FALSE,"Budget2000";"SecondQ",#N/A,FALSE,"Budget2000";"Summary",#N/A,FALSE,"Budget2000"}</definedName>
    <definedName name="wdefrgt" hidden="1">{"FirstQ",#N/A,FALSE,"Budget2000";"SecondQ",#N/A,FALSE,"Budget2000";"Summary",#N/A,FALSE,"Budget2000"}</definedName>
    <definedName name="wdefrgthygf" localSheetId="15" hidden="1">{"AllDetail",#N/A,FALSE,"Research Budget";"1stQuarter",#N/A,FALSE,"Research Budget";"2nd Quarter",#N/A,FALSE,"Research Budget";"Summary",#N/A,FALSE,"Research Budget"}</definedName>
    <definedName name="wdefrgthygf" hidden="1">{"AllDetail",#N/A,FALSE,"Research Budget";"1stQuarter",#N/A,FALSE,"Research Budget";"2nd Quarter",#N/A,FALSE,"Research Budget";"Summary",#N/A,FALSE,"Research Budget"}</definedName>
    <definedName name="wdefrtyejuetytr" localSheetId="15" hidden="1">{"FirstQ",#N/A,FALSE,"Budget2000";"SecondQ",#N/A,FALSE,"Budget2000";"Summary",#N/A,FALSE,"Budget2000"}</definedName>
    <definedName name="wdefrtyejuetytr" hidden="1">{"FirstQ",#N/A,FALSE,"Budget2000";"SecondQ",#N/A,FALSE,"Budget2000";"Summary",#N/A,FALSE,"Budget2000"}</definedName>
    <definedName name="wedfgvc" localSheetId="15" hidden="1">{"FirstQ",#N/A,FALSE,"Budget2000";"SecondQ",#N/A,FALSE,"Budget2000"}</definedName>
    <definedName name="wedfgvc" hidden="1">{"FirstQ",#N/A,FALSE,"Budget2000";"SecondQ",#N/A,FALSE,"Budget2000"}</definedName>
    <definedName name="wedfr" localSheetId="15" hidden="1">{"FirstQ",#N/A,FALSE,"Budget2000";"SecondQ",#N/A,FALSE,"Budget2000"}</definedName>
    <definedName name="wedfr" hidden="1">{"FirstQ",#N/A,FALSE,"Budget2000";"SecondQ",#N/A,FALSE,"Budget2000"}</definedName>
    <definedName name="wedrfgv" localSheetId="15" hidden="1">{"FirstQ",#N/A,FALSE,"Budget2000";"SecondQ",#N/A,FALSE,"Budget2000";"Summary",#N/A,FALSE,"Budget2000"}</definedName>
    <definedName name="wedrfgv" hidden="1">{"FirstQ",#N/A,FALSE,"Budget2000";"SecondQ",#N/A,FALSE,"Budget2000";"Summary",#N/A,FALSE,"Budget2000"}</definedName>
    <definedName name="wedrgtgfvd" localSheetId="15" hidden="1">{"FirstQ",#N/A,FALSE,"Budget2000";"SecondQ",#N/A,FALSE,"Budget2000";"Summary",#N/A,FALSE,"Budget2000"}</definedName>
    <definedName name="wedrgtgfvd" hidden="1">{"FirstQ",#N/A,FALSE,"Budget2000";"SecondQ",#N/A,FALSE,"Budget2000";"Summary",#N/A,FALSE,"Budget2000"}</definedName>
    <definedName name="wefdgh" localSheetId="15" hidden="1">{"FirstQ",#N/A,FALSE,"Budget2000";"SecondQ",#N/A,FALSE,"Budget2000";"Summary",#N/A,FALSE,"Budget2000"}</definedName>
    <definedName name="wefdgh" hidden="1">{"FirstQ",#N/A,FALSE,"Budget2000";"SecondQ",#N/A,FALSE,"Budget2000";"Summary",#N/A,FALSE,"Budget2000"}</definedName>
    <definedName name="wefr" localSheetId="15" hidden="1">{"AllDetail",#N/A,FALSE,"Research Budget";"1stQuarter",#N/A,FALSE,"Research Budget";"2nd Quarter",#N/A,FALSE,"Research Budget";"Summary",#N/A,FALSE,"Research Budget"}</definedName>
    <definedName name="wefr" hidden="1">{"AllDetail",#N/A,FALSE,"Research Budget";"1stQuarter",#N/A,FALSE,"Research Budget";"2nd Quarter",#N/A,FALSE,"Research Budget";"Summary",#N/A,FALSE,"Research Budget"}</definedName>
    <definedName name="wefrgtvrdef" localSheetId="15" hidden="1">{"FirstQ",#N/A,FALSE,"Budget2000";"SecondQ",#N/A,FALSE,"Budget2000";"Summary",#N/A,FALSE,"Budget2000"}</definedName>
    <definedName name="wefrgtvrdef" hidden="1">{"FirstQ",#N/A,FALSE,"Budget2000";"SecondQ",#N/A,FALSE,"Budget2000";"Summary",#N/A,FALSE,"Budget2000"}</definedName>
    <definedName name="wefrtgh" localSheetId="15" hidden="1">{"FirstQ",#N/A,FALSE,"Budget2000";"SecondQ",#N/A,FALSE,"Budget2000";"Summary",#N/A,FALSE,"Budget2000"}</definedName>
    <definedName name="wefrtgh" hidden="1">{"FirstQ",#N/A,FALSE,"Budget2000";"SecondQ",#N/A,FALSE,"Budget2000";"Summary",#N/A,FALSE,"Budget2000"}</definedName>
    <definedName name="wer" localSheetId="15" hidden="1">{"FirstQ",#N/A,FALSE,"Budget2000";"SecondQ",#N/A,FALSE,"Budget2000"}</definedName>
    <definedName name="wer" hidden="1">{"FirstQ",#N/A,FALSE,"Budget2000";"SecondQ",#N/A,FALSE,"Budget2000"}</definedName>
    <definedName name="wer4t" localSheetId="15" hidden="1">{"FirstQ",#N/A,FALSE,"Budget2000";"SecondQ",#N/A,FALSE,"Budget2000"}</definedName>
    <definedName name="wer4t" hidden="1">{"FirstQ",#N/A,FALSE,"Budget2000";"SecondQ",#N/A,FALSE,"Budget2000"}</definedName>
    <definedName name="werfgthyjmhngf" localSheetId="15" hidden="1">{"AllDetail",#N/A,FALSE,"Research Budget";"1stQuarter",#N/A,FALSE,"Research Budget";"2nd Quarter",#N/A,FALSE,"Research Budget";"Summary",#N/A,FALSE,"Research Budget"}</definedName>
    <definedName name="werfgthyjmhngf" hidden="1">{"AllDetail",#N/A,FALSE,"Research Budget";"1stQuarter",#N/A,FALSE,"Research Budget";"2nd Quarter",#N/A,FALSE,"Research Budget";"Summary",#N/A,FALSE,"Research Budget"}</definedName>
    <definedName name="wergb" localSheetId="15" hidden="1">{"AllDetail",#N/A,FALSE,"Research Budget";"1stQuarter",#N/A,FALSE,"Research Budget";"2nd Quarter",#N/A,FALSE,"Research Budget";"Summary",#N/A,FALSE,"Research Budget"}</definedName>
    <definedName name="wergb" hidden="1">{"AllDetail",#N/A,FALSE,"Research Budget";"1stQuarter",#N/A,FALSE,"Research Budget";"2nd Quarter",#N/A,FALSE,"Research Budget";"Summary",#N/A,FALSE,"Research Budget"}</definedName>
    <definedName name="wergfthngbf" localSheetId="15" hidden="1">{"FirstQ",#N/A,FALSE,"Budget2000";"SecondQ",#N/A,FALSE,"Budget2000";"Summary",#N/A,FALSE,"Budget2000"}</definedName>
    <definedName name="wergfthngbf" hidden="1">{"FirstQ",#N/A,FALSE,"Budget2000";"SecondQ",#N/A,FALSE,"Budget2000";"Summary",#N/A,FALSE,"Budget2000"}</definedName>
    <definedName name="wergthyjtg" localSheetId="15" hidden="1">{"FirstQ",#N/A,FALSE,"Budget2000";"SecondQ",#N/A,FALSE,"Budget2000";"Summary",#N/A,FALSE,"Budget2000"}</definedName>
    <definedName name="wergthyjtg" hidden="1">{"FirstQ",#N/A,FALSE,"Budget2000";"SecondQ",#N/A,FALSE,"Budget2000";"Summary",#N/A,FALSE,"Budget2000"}</definedName>
    <definedName name="wertg" localSheetId="15" hidden="1">{"FirstQ",#N/A,FALSE,"Budget2000";"SecondQ",#N/A,FALSE,"Budget2000";"Summary",#N/A,FALSE,"Budget2000"}</definedName>
    <definedName name="wertg" hidden="1">{"FirstQ",#N/A,FALSE,"Budget2000";"SecondQ",#N/A,FALSE,"Budget2000";"Summary",#N/A,FALSE,"Budget2000"}</definedName>
    <definedName name="wertgfc" localSheetId="15" hidden="1">{"FirstQ",#N/A,FALSE,"Budget2000";"SecondQ",#N/A,FALSE,"Budget2000";"Summary",#N/A,FALSE,"Budget2000"}</definedName>
    <definedName name="wertgfc" hidden="1">{"FirstQ",#N/A,FALSE,"Budget2000";"SecondQ",#N/A,FALSE,"Budget2000";"Summary",#N/A,FALSE,"Budget2000"}</definedName>
    <definedName name="wertrfv" localSheetId="15" hidden="1">{"FirstQ",#N/A,FALSE,"Budget2000";"SecondQ",#N/A,FALSE,"Budget2000"}</definedName>
    <definedName name="wertrfv" hidden="1">{"FirstQ",#N/A,FALSE,"Budget2000";"SecondQ",#N/A,FALSE,"Budget2000"}</definedName>
    <definedName name="wertyujkjhg" hidden="1">{"AllDetail",#N/A,FALSE,"Research Budget";"1stQuarter",#N/A,FALSE,"Research Budget";"2nd Quarter",#N/A,FALSE,"Research Budget";"Summary",#N/A,FALSE,"Research Budget"}</definedName>
    <definedName name="wrn.AllData." localSheetId="7" hidden="1">{"FirstQ",#N/A,FALSE,"Budget2000";"SecondQ",#N/A,FALSE,"Budget2000";"Summary",#N/A,FALSE,"Budget2000"}</definedName>
    <definedName name="wrn.AllData." localSheetId="15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localSheetId="15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wsdcvbhgrd" localSheetId="15" hidden="1">{"FirstQ",#N/A,FALSE,"Budget2000";"SecondQ",#N/A,FALSE,"Budget2000"}</definedName>
    <definedName name="wsdcvbhgrd" hidden="1">{"FirstQ",#N/A,FALSE,"Budget2000";"SecondQ",#N/A,FALSE,"Budget2000"}</definedName>
    <definedName name="wsdefeg" localSheetId="15" hidden="1">{"FirstQ",#N/A,FALSE,"Budget2000";"SecondQ",#N/A,FALSE,"Budget2000"}</definedName>
    <definedName name="wsdefeg" hidden="1">{"FirstQ",#N/A,FALSE,"Budget2000";"SecondQ",#N/A,FALSE,"Budget2000"}</definedName>
    <definedName name="wsedrthyjumj" localSheetId="15" hidden="1">{"FirstQ",#N/A,FALSE,"Budget2000";"SecondQ",#N/A,FALSE,"Budget2000"}</definedName>
    <definedName name="wsedrthyjumj" hidden="1">{"FirstQ",#N/A,FALSE,"Budget2000";"SecondQ",#N/A,FALSE,"Budget2000"}</definedName>
    <definedName name="vvvvvvvvvvv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15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tyiopöö98u" localSheetId="15" hidden="1">{"FirstQ",#N/A,FALSE,"Budget2000";"SecondQ",#N/A,FALSE,"Budget2000"}</definedName>
    <definedName name="xtyiopöö98u" hidden="1">{"FirstQ",#N/A,FALSE,"Budget2000";"SecondQ",#N/A,FALSE,"Budget2000"}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15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" localSheetId="15" hidden="1">{"FirstQ",#N/A,FALSE,"Budget2000";"SecondQ",#N/A,FALSE,"Budget2000";"Summary",#N/A,FALSE,"Budget2000"}</definedName>
    <definedName name="y" hidden="1">{"FirstQ",#N/A,FALSE,"Budget2000";"SecondQ",#N/A,FALSE,"Budget2000";"Summary",#N/A,FALSE,"Budget2000"}</definedName>
    <definedName name="ytfds" localSheetId="15" hidden="1">{"FirstQ",#N/A,FALSE,"Budget2000";"SecondQ",#N/A,FALSE,"Budget2000"}</definedName>
    <definedName name="ytfds" hidden="1">{"FirstQ",#N/A,FALSE,"Budget2000";"SecondQ",#N/A,FALSE,"Budget2000"}</definedName>
    <definedName name="ytredfgn" localSheetId="15" hidden="1">{"FirstQ",#N/A,FALSE,"Budget2000";"SecondQ",#N/A,FALSE,"Budget2000"}</definedName>
    <definedName name="ytredfgn" hidden="1">{"FirstQ",#N/A,FALSE,"Budget2000";"SecondQ",#N/A,FALSE,"Budget2000"}</definedName>
    <definedName name="ytresdcvbhg" localSheetId="15" hidden="1">{"FirstQ",#N/A,FALSE,"Budget2000";"SecondQ",#N/A,FALSE,"Budget2000";"Summary",#N/A,FALSE,"Budget2000"}</definedName>
    <definedName name="ytresdcvbhg" hidden="1">{"FirstQ",#N/A,FALSE,"Budget2000";"SecondQ",#N/A,FALSE,"Budget2000";"Summary",#N/A,FALSE,"Budget2000"}</definedName>
    <definedName name="ytresdfg" localSheetId="15" hidden="1">{"FirstQ",#N/A,FALSE,"Budget2000";"SecondQ",#N/A,FALSE,"Budget2000"}</definedName>
    <definedName name="ytresdfg" hidden="1">{"FirstQ",#N/A,FALSE,"Budget2000";"SecondQ",#N/A,FALSE,"Budget2000"}</definedName>
    <definedName name="ytresdfgh" localSheetId="15" hidden="1">{"FirstQ",#N/A,FALSE,"Budget2000";"SecondQ",#N/A,FALSE,"Budget2000";"Summary",#N/A,FALSE,"Budget2000"}</definedName>
    <definedName name="ytresdfgh" hidden="1">{"FirstQ",#N/A,FALSE,"Budget2000";"SecondQ",#N/A,FALSE,"Budget2000";"Summary",#N/A,FALSE,"Budget2000"}</definedName>
    <definedName name="ytrrhj" localSheetId="15" hidden="1">{"FirstQ",#N/A,FALSE,"Budget2000";"SecondQ",#N/A,FALSE,"Budget2000";"Summary",#N/A,FALSE,"Budget2000"}</definedName>
    <definedName name="ytrrhj" hidden="1">{"FirstQ",#N/A,FALSE,"Budget2000";"SecondQ",#N/A,FALSE,"Budget2000";"Summary",#N/A,FALSE,"Budget2000"}</definedName>
    <definedName name="zryuikujyhtgrf" localSheetId="15" hidden="1">{"FirstQ",#N/A,FALSE,"Budget2000";"SecondQ",#N/A,FALSE,"Budget2000";"Summary",#N/A,FALSE,"Budget2000"}</definedName>
    <definedName name="zryuikujyhtgrf" hidden="1">{"FirstQ",#N/A,FALSE,"Budget2000";"SecondQ",#N/A,FALSE,"Budget2000";"Summary",#N/A,FALSE,"Budget2000"}</definedName>
    <definedName name="åpoiuytgnmk" localSheetId="15" hidden="1">{"FirstQ",#N/A,FALSE,"Budget2000";"SecondQ",#N/A,FALSE,"Budget2000"}</definedName>
    <definedName name="åpoiuytgnmk" hidden="1">{"FirstQ",#N/A,FALSE,"Budget2000";"SecondQ",#N/A,FALSE,"Budget2000"}</definedName>
    <definedName name="äpölk7yt" localSheetId="15" hidden="1">{"FirstQ",#N/A,FALSE,"Budget2000";"SecondQ",#N/A,FALSE,"Budget2000";"Summary",#N/A,FALSE,"Budget2000"}</definedName>
    <definedName name="äpölk7yt" hidden="1">{"FirstQ",#N/A,FALSE,"Budget2000";"SecondQ",#N/A,FALSE,"Budget2000";"Summary",#N/A,FALSE,"Budget2000"}</definedName>
    <definedName name="öpolikj" localSheetId="15" hidden="1">{"FirstQ",#N/A,FALSE,"Budget2000";"SecondQ",#N/A,FALSE,"Budget2000";"Summary",#N/A,FALSE,"Budget2000"}</definedName>
    <definedName name="öpolikj" hidden="1">{"FirstQ",#N/A,FALSE,"Budget2000";"SecondQ",#N/A,FALSE,"Budget2000";"Summary",#N/A,FALSE,"Budget2000"}</definedName>
    <definedName name="öppp" localSheetId="15" hidden="1">{"AllDetail",#N/A,FALSE,"Research Budget";"1stQuarter",#N/A,FALSE,"Research Budget";"2nd Quarter",#N/A,FALSE,"Research Budget";"Summary",#N/A,FALSE,"Research Budget"}</definedName>
    <definedName name="öppp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8" l="1"/>
  <c r="J18" i="34"/>
  <c r="I5" i="34"/>
  <c r="J17" i="10"/>
  <c r="J5" i="10"/>
  <c r="D19" i="9"/>
  <c r="F37" i="6" l="1"/>
  <c r="F36" i="6"/>
  <c r="E22" i="28" l="1"/>
  <c r="K58" i="13" l="1"/>
  <c r="J58" i="13"/>
  <c r="I58" i="13"/>
  <c r="H58" i="13"/>
  <c r="F34" i="6"/>
  <c r="F3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Prgomet</author>
  </authors>
  <commentList>
    <comment ref="H28" authorId="0" shapeId="0" xr:uid="{44C4C605-0B21-4175-B761-DD6576B8D971}">
      <text>
        <r>
          <rPr>
            <b/>
            <sz val="14"/>
            <color indexed="81"/>
            <rFont val="Tahoma"/>
            <family val="2"/>
          </rPr>
          <t>Antonio Prgomet:</t>
        </r>
        <r>
          <rPr>
            <sz val="14"/>
            <color indexed="81"/>
            <rFont val="Tahoma"/>
            <family val="2"/>
          </rPr>
          <t xml:space="preserve">
Kortkomando: Alt + =</t>
        </r>
      </text>
    </comment>
  </commentList>
</comments>
</file>

<file path=xl/sharedStrings.xml><?xml version="1.0" encoding="utf-8"?>
<sst xmlns="http://schemas.openxmlformats.org/spreadsheetml/2006/main" count="1679" uniqueCount="266">
  <si>
    <t>Hyra</t>
  </si>
  <si>
    <t>Mat</t>
  </si>
  <si>
    <t>Litteratur &amp; Studier</t>
  </si>
  <si>
    <t>Name</t>
  </si>
  <si>
    <t>Kalle</t>
  </si>
  <si>
    <t>Julia</t>
  </si>
  <si>
    <t>Kim</t>
  </si>
  <si>
    <t>7 + 8 =</t>
  </si>
  <si>
    <t>4 minus 6</t>
  </si>
  <si>
    <t>180 / 2 =</t>
  </si>
  <si>
    <t>Division</t>
  </si>
  <si>
    <t>Ali Kandas</t>
  </si>
  <si>
    <t>HR</t>
  </si>
  <si>
    <t>DK</t>
  </si>
  <si>
    <t>Anna Jävermyr</t>
  </si>
  <si>
    <t>SWE</t>
  </si>
  <si>
    <t xml:space="preserve">IT </t>
  </si>
  <si>
    <t>USA</t>
  </si>
  <si>
    <t xml:space="preserve">Antonio Montana </t>
  </si>
  <si>
    <t>Support</t>
  </si>
  <si>
    <t>Christine Andersson</t>
  </si>
  <si>
    <t xml:space="preserve">Support </t>
  </si>
  <si>
    <t>Elias Eliasson</t>
  </si>
  <si>
    <t>IT</t>
  </si>
  <si>
    <t>Ellinor Gustavsson</t>
  </si>
  <si>
    <t xml:space="preserve">Elsa Knutsson </t>
  </si>
  <si>
    <t xml:space="preserve">Managment </t>
  </si>
  <si>
    <t>Eric Nordin</t>
  </si>
  <si>
    <t>Erik Martinsson</t>
  </si>
  <si>
    <t xml:space="preserve">Hans Andersson </t>
  </si>
  <si>
    <t xml:space="preserve">Administration </t>
  </si>
  <si>
    <t>Hans Nilsson</t>
  </si>
  <si>
    <t>Helena Kreuger</t>
  </si>
  <si>
    <t>Ivar Robertsson</t>
  </si>
  <si>
    <t xml:space="preserve">James Ryan </t>
  </si>
  <si>
    <t>Jens Lundholm</t>
  </si>
  <si>
    <t>Joel Andersson</t>
  </si>
  <si>
    <t>Johanna Nilsson</t>
  </si>
  <si>
    <t>Julia Månsson</t>
  </si>
  <si>
    <t>Managment</t>
  </si>
  <si>
    <t>Kalle Eriksson</t>
  </si>
  <si>
    <t>Knut Wicksell</t>
  </si>
  <si>
    <t>Mahmoud Kandas</t>
  </si>
  <si>
    <t>Margareta Eliasson</t>
  </si>
  <si>
    <t>Nils Dacke</t>
  </si>
  <si>
    <t xml:space="preserve">Paulina Wiberg </t>
  </si>
  <si>
    <t>Revenue</t>
  </si>
  <si>
    <t>Expenses</t>
  </si>
  <si>
    <t>Result</t>
  </si>
  <si>
    <t>Person A</t>
  </si>
  <si>
    <t>Person B</t>
  </si>
  <si>
    <t>Person C</t>
  </si>
  <si>
    <t>Person D</t>
  </si>
  <si>
    <t>Person E</t>
  </si>
  <si>
    <t>Person F</t>
  </si>
  <si>
    <t>Poäng</t>
  </si>
  <si>
    <t>Hur har vi gjort det?</t>
  </si>
  <si>
    <t>Summa poäng för Kalle, Julia, Kim</t>
  </si>
  <si>
    <t>Använda cell referenser.</t>
  </si>
  <si>
    <t xml:space="preserve">Skriva siffrorna. </t>
  </si>
  <si>
    <t>Beräkna</t>
  </si>
  <si>
    <t>Tillvägagångssätt</t>
  </si>
  <si>
    <t xml:space="preserve">Exempel: </t>
  </si>
  <si>
    <t>(10 + 12) * 2</t>
  </si>
  <si>
    <t>Svar</t>
  </si>
  <si>
    <t>10 + 12*2</t>
  </si>
  <si>
    <t>Lön för anställda</t>
  </si>
  <si>
    <t>Erik</t>
  </si>
  <si>
    <t>Mohammed</t>
  </si>
  <si>
    <t>Pär</t>
  </si>
  <si>
    <t>Hannes</t>
  </si>
  <si>
    <t>David</t>
  </si>
  <si>
    <t>Petra</t>
  </si>
  <si>
    <t>Johanna</t>
  </si>
  <si>
    <t>Frida</t>
  </si>
  <si>
    <t>Anställd</t>
  </si>
  <si>
    <t>Lön</t>
  </si>
  <si>
    <t>Total lön</t>
  </si>
  <si>
    <t>Medellön</t>
  </si>
  <si>
    <t>Högsta lön</t>
  </si>
  <si>
    <t>Lägsta lön</t>
  </si>
  <si>
    <t>Antal anställda</t>
  </si>
  <si>
    <t>Tredje största lönen</t>
  </si>
  <si>
    <t>Tredje lägsta lönen</t>
  </si>
  <si>
    <t>Namn</t>
  </si>
  <si>
    <t>Land</t>
  </si>
  <si>
    <t>Arbetstid</t>
  </si>
  <si>
    <t>Deltid</t>
  </si>
  <si>
    <t>Heltid</t>
  </si>
  <si>
    <t>Kim Olsson</t>
  </si>
  <si>
    <t>Marknadsföring</t>
  </si>
  <si>
    <t xml:space="preserve">Marknadsföring </t>
  </si>
  <si>
    <t>Försäljning</t>
  </si>
  <si>
    <t xml:space="preserve">Nick Montana </t>
  </si>
  <si>
    <t>Helena Pihl</t>
  </si>
  <si>
    <t>Jens Svensson</t>
  </si>
  <si>
    <t>SUMMA</t>
  </si>
  <si>
    <t>MEDEL</t>
  </si>
  <si>
    <t>MAX</t>
  </si>
  <si>
    <t>MIN</t>
  </si>
  <si>
    <t>ANTAL</t>
  </si>
  <si>
    <t>STÖRSTA</t>
  </si>
  <si>
    <t>År</t>
  </si>
  <si>
    <t>Intäkter</t>
  </si>
  <si>
    <t>Kostnader</t>
  </si>
  <si>
    <t>Resultat</t>
  </si>
  <si>
    <t>Lön, inklusive bonus (100)</t>
  </si>
  <si>
    <t>Samtliga anställda skall ha en bonus på 100</t>
  </si>
  <si>
    <t>Income statment</t>
  </si>
  <si>
    <t>Person</t>
  </si>
  <si>
    <t xml:space="preserve">Kalle </t>
  </si>
  <si>
    <t>Lina</t>
  </si>
  <si>
    <t xml:space="preserve">Nathalie </t>
  </si>
  <si>
    <t xml:space="preserve">Agnes </t>
  </si>
  <si>
    <t>Pelle</t>
  </si>
  <si>
    <t xml:space="preserve">Knut Cederberg </t>
  </si>
  <si>
    <t>Annika Pihl</t>
  </si>
  <si>
    <t xml:space="preserve">Chef </t>
  </si>
  <si>
    <t>Chef</t>
  </si>
  <si>
    <t>Per Hammarfäldt</t>
  </si>
  <si>
    <t>Per Hansson</t>
  </si>
  <si>
    <t xml:space="preserve">Ryan Giggs </t>
  </si>
  <si>
    <t>Scott Hansson</t>
  </si>
  <si>
    <t xml:space="preserve">Per Andersson </t>
  </si>
  <si>
    <t xml:space="preserve">USA </t>
  </si>
  <si>
    <t xml:space="preserve">Heltid </t>
  </si>
  <si>
    <t xml:space="preserve">Sara Eskilsson </t>
  </si>
  <si>
    <t xml:space="preserve">Andreas Lee </t>
  </si>
  <si>
    <t>Johan Falck</t>
  </si>
  <si>
    <t xml:space="preserve">Halimah Saye </t>
  </si>
  <si>
    <t xml:space="preserve">Deltid </t>
  </si>
  <si>
    <t xml:space="preserve">Robert Stolt </t>
  </si>
  <si>
    <t xml:space="preserve">Lovisa Nilsson </t>
  </si>
  <si>
    <t>Resultaträkning</t>
  </si>
  <si>
    <t>Tid</t>
  </si>
  <si>
    <t>Förbättring i %</t>
  </si>
  <si>
    <t>Prestations betyg</t>
  </si>
  <si>
    <t>Anställnings ID</t>
  </si>
  <si>
    <t>Total lön (Autosumma)</t>
  </si>
  <si>
    <t>antonio.lu.se</t>
  </si>
  <si>
    <t>erik.lu.se</t>
  </si>
  <si>
    <t>kajsa.lu.se</t>
  </si>
  <si>
    <t>niva.lu.se</t>
  </si>
  <si>
    <t>kim.lu.se</t>
  </si>
  <si>
    <t xml:space="preserve">ali.lu.se </t>
  </si>
  <si>
    <t>olof.lu.se</t>
  </si>
  <si>
    <t>jim.lu.se</t>
  </si>
  <si>
    <t>robert.lu.se</t>
  </si>
  <si>
    <t>jacob.lu.se</t>
  </si>
  <si>
    <t>hanna.lu.se</t>
  </si>
  <si>
    <t>niklas.lu.se</t>
  </si>
  <si>
    <t>peter.lu.se</t>
  </si>
  <si>
    <t>ivan.lu.se</t>
  </si>
  <si>
    <t>Mejl</t>
  </si>
  <si>
    <t>Fullständigt namn</t>
  </si>
  <si>
    <t>Förnamn</t>
  </si>
  <si>
    <t>Efternamn</t>
  </si>
  <si>
    <t>Kostnader under 2017</t>
  </si>
  <si>
    <t xml:space="preserve">Mat </t>
  </si>
  <si>
    <t>Träning &amp; Nöjen</t>
  </si>
  <si>
    <t>Transport</t>
  </si>
  <si>
    <t>Bredband &amp; Telefoni</t>
  </si>
  <si>
    <t>Kostnader under 2016</t>
  </si>
  <si>
    <t>Karin</t>
  </si>
  <si>
    <t xml:space="preserve">Erik </t>
  </si>
  <si>
    <t>Marcus</t>
  </si>
  <si>
    <t>Data Labels</t>
  </si>
  <si>
    <t>Dataetiketter</t>
  </si>
  <si>
    <t>Chart title</t>
  </si>
  <si>
    <t>Rubrik</t>
  </si>
  <si>
    <t>Gridlines</t>
  </si>
  <si>
    <t xml:space="preserve">Stödlinjer </t>
  </si>
  <si>
    <t>Plot area</t>
  </si>
  <si>
    <t xml:space="preserve">Rityta </t>
  </si>
  <si>
    <t>Chart area</t>
  </si>
  <si>
    <t>Diagramyta</t>
  </si>
  <si>
    <t>X-axis</t>
  </si>
  <si>
    <t>X-axel</t>
  </si>
  <si>
    <t>Data Series</t>
  </si>
  <si>
    <t>Dataserie</t>
  </si>
  <si>
    <t>Y-axis</t>
  </si>
  <si>
    <t>Y-axel</t>
  </si>
  <si>
    <t>70-80</t>
  </si>
  <si>
    <t>A</t>
  </si>
  <si>
    <t>60-70</t>
  </si>
  <si>
    <t>B</t>
  </si>
  <si>
    <t>50-60</t>
  </si>
  <si>
    <t>C</t>
  </si>
  <si>
    <t>40-50</t>
  </si>
  <si>
    <t>D</t>
  </si>
  <si>
    <t>35-40</t>
  </si>
  <si>
    <t>E</t>
  </si>
  <si>
    <t>&lt;35</t>
  </si>
  <si>
    <t xml:space="preserve">F </t>
  </si>
  <si>
    <t>Antal försäljningar</t>
  </si>
  <si>
    <t>Engelska</t>
  </si>
  <si>
    <t>Svenska</t>
  </si>
  <si>
    <t>Termin</t>
  </si>
  <si>
    <t>1:a handssökande</t>
  </si>
  <si>
    <t>HT 2012</t>
  </si>
  <si>
    <t>HT 2013</t>
  </si>
  <si>
    <t>HT 2014</t>
  </si>
  <si>
    <t>HT 2015</t>
  </si>
  <si>
    <t>HT 2016</t>
  </si>
  <si>
    <t>HT 2017</t>
  </si>
  <si>
    <t>HT 2018</t>
  </si>
  <si>
    <t>HT 2019</t>
  </si>
  <si>
    <t>Betygsgränser</t>
  </si>
  <si>
    <t>Betyg</t>
  </si>
  <si>
    <t>% av studenterna som fick de olika betygen</t>
  </si>
  <si>
    <t>Antal sökande till Ekonomie Kandidatprogram</t>
  </si>
  <si>
    <t xml:space="preserve">Försälning </t>
  </si>
  <si>
    <t>XY</t>
  </si>
  <si>
    <t>XX</t>
  </si>
  <si>
    <t>Kön</t>
  </si>
  <si>
    <t>Anställningsdag</t>
  </si>
  <si>
    <t>Mån</t>
  </si>
  <si>
    <t>Tis</t>
  </si>
  <si>
    <t>Fre</t>
  </si>
  <si>
    <t>Ons</t>
  </si>
  <si>
    <t>Tor</t>
  </si>
  <si>
    <t>Anställd av</t>
  </si>
  <si>
    <t>Gunilla</t>
  </si>
  <si>
    <t>Hakim</t>
  </si>
  <si>
    <t>Jan</t>
  </si>
  <si>
    <t>Tove</t>
  </si>
  <si>
    <t>Knut CCCederberg</t>
  </si>
  <si>
    <t>Erik Svensson</t>
  </si>
  <si>
    <t xml:space="preserve">Robert Hansson </t>
  </si>
  <si>
    <t>Hanna</t>
  </si>
  <si>
    <t>James</t>
  </si>
  <si>
    <t>Rickard</t>
  </si>
  <si>
    <t>Ryan</t>
  </si>
  <si>
    <t>10^2*2</t>
  </si>
  <si>
    <t>10^(2*2)</t>
  </si>
  <si>
    <t>Funktioner för datum</t>
  </si>
  <si>
    <t>Student</t>
  </si>
  <si>
    <t>Rasmus</t>
  </si>
  <si>
    <t>Mika</t>
  </si>
  <si>
    <t>Malin</t>
  </si>
  <si>
    <t>Tony</t>
  </si>
  <si>
    <t xml:space="preserve">Om studenten fått mer än, eller lika med, 50 poäng är man godkänd. Annars Icke godkänd. </t>
  </si>
  <si>
    <t>Prestation</t>
  </si>
  <si>
    <t>Bonus</t>
  </si>
  <si>
    <t>Har du presterat 4 eller mer så får du en bonus.</t>
  </si>
  <si>
    <t>Formel</t>
  </si>
  <si>
    <t>4 * 5</t>
  </si>
  <si>
    <t>Charlie</t>
  </si>
  <si>
    <t>Använda en funktion (SUMMA)</t>
  </si>
  <si>
    <t>DAGAR</t>
  </si>
  <si>
    <t>VECKODAG</t>
  </si>
  <si>
    <t>ISOVECKONR</t>
  </si>
  <si>
    <t>Ny lön (Relativ referens)</t>
  </si>
  <si>
    <t>Beräkna summan genom "Infoga Funktion"</t>
  </si>
  <si>
    <t>Hej</t>
  </si>
  <si>
    <t>MINSTA</t>
  </si>
  <si>
    <t>10 ^3</t>
  </si>
  <si>
    <t>A1</t>
  </si>
  <si>
    <t>$A$1</t>
  </si>
  <si>
    <t>Relativ cellreferens</t>
  </si>
  <si>
    <t>Absolut cellreferens</t>
  </si>
  <si>
    <t>$A1</t>
  </si>
  <si>
    <t>A$1</t>
  </si>
  <si>
    <t>Blandad cellreferens (Raden är absolut medan Kolumnen är relativ)</t>
  </si>
  <si>
    <t>Blandad cellreferens (Kolumnen är absolut medan Raden är relativ)</t>
  </si>
  <si>
    <t>Totala kostnader under 2016 - 2017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</si>
</sst>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/mm/dd;@"/>
    <numFmt numFmtId="165" formatCode="0.000000"/>
    <numFmt numFmtId="166" formatCode="#,##0_ ;[Red]\-#,##0\ 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color rgb="FF00B050"/>
      <name val="Calibri"/>
      <family val="2"/>
      <scheme val="minor"/>
    </font>
    <font>
      <u val="double"/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4"/>
      <color rgb="FF002060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Border="0" applyAlignment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2">
    <xf numFmtId="0" fontId="0" fillId="0" borderId="0" xfId="0"/>
    <xf numFmtId="0" fontId="7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0" xfId="0" applyFont="1"/>
    <xf numFmtId="0" fontId="6" fillId="4" borderId="13" xfId="0" applyFont="1" applyFill="1" applyBorder="1" applyAlignment="1">
      <alignment wrapText="1"/>
    </xf>
    <xf numFmtId="0" fontId="6" fillId="2" borderId="13" xfId="0" applyFont="1" applyFill="1" applyBorder="1"/>
    <xf numFmtId="0" fontId="7" fillId="4" borderId="13" xfId="0" applyFont="1" applyFill="1" applyBorder="1"/>
    <xf numFmtId="0" fontId="7" fillId="2" borderId="13" xfId="0" applyFont="1" applyFill="1" applyBorder="1"/>
    <xf numFmtId="0" fontId="6" fillId="3" borderId="14" xfId="0" applyFont="1" applyFill="1" applyBorder="1"/>
    <xf numFmtId="0" fontId="6" fillId="0" borderId="0" xfId="0" applyFont="1"/>
    <xf numFmtId="0" fontId="6" fillId="0" borderId="13" xfId="0" applyFont="1" applyBorder="1"/>
    <xf numFmtId="0" fontId="7" fillId="0" borderId="13" xfId="0" applyFont="1" applyBorder="1"/>
    <xf numFmtId="0" fontId="12" fillId="0" borderId="0" xfId="0" applyFont="1" applyAlignment="1"/>
    <xf numFmtId="0" fontId="13" fillId="0" borderId="0" xfId="0" applyFont="1"/>
    <xf numFmtId="0" fontId="14" fillId="0" borderId="0" xfId="0" applyFont="1"/>
    <xf numFmtId="17" fontId="13" fillId="0" borderId="0" xfId="0" applyNumberFormat="1" applyFont="1"/>
    <xf numFmtId="0" fontId="15" fillId="0" borderId="0" xfId="0" applyFont="1"/>
    <xf numFmtId="2" fontId="7" fillId="0" borderId="0" xfId="0" applyNumberFormat="1" applyFont="1"/>
    <xf numFmtId="164" fontId="13" fillId="0" borderId="0" xfId="0" applyNumberFormat="1" applyFont="1"/>
    <xf numFmtId="16" fontId="13" fillId="0" borderId="0" xfId="0" applyNumberFormat="1" applyFont="1"/>
    <xf numFmtId="1" fontId="7" fillId="0" borderId="0" xfId="0" applyNumberFormat="1" applyFont="1"/>
    <xf numFmtId="16" fontId="7" fillId="0" borderId="0" xfId="0" applyNumberFormat="1" applyFont="1"/>
    <xf numFmtId="0" fontId="6" fillId="0" borderId="18" xfId="0" applyFont="1" applyBorder="1"/>
    <xf numFmtId="0" fontId="6" fillId="0" borderId="8" xfId="0" applyFont="1" applyBorder="1" applyAlignment="1">
      <alignment wrapText="1"/>
    </xf>
    <xf numFmtId="165" fontId="7" fillId="0" borderId="0" xfId="0" applyNumberFormat="1" applyFont="1" applyBorder="1"/>
    <xf numFmtId="2" fontId="7" fillId="0" borderId="10" xfId="0" applyNumberFormat="1" applyFont="1" applyBorder="1"/>
    <xf numFmtId="165" fontId="7" fillId="0" borderId="14" xfId="0" applyNumberFormat="1" applyFont="1" applyBorder="1"/>
    <xf numFmtId="2" fontId="7" fillId="0" borderId="12" xfId="0" applyNumberFormat="1" applyFont="1" applyBorder="1"/>
    <xf numFmtId="3" fontId="7" fillId="0" borderId="13" xfId="0" applyNumberFormat="1" applyFont="1" applyBorder="1"/>
    <xf numFmtId="3" fontId="7" fillId="0" borderId="13" xfId="0" applyNumberFormat="1" applyFont="1" applyFill="1" applyBorder="1"/>
    <xf numFmtId="166" fontId="6" fillId="0" borderId="13" xfId="0" applyNumberFormat="1" applyFont="1" applyBorder="1"/>
    <xf numFmtId="0" fontId="16" fillId="0" borderId="0" xfId="0" applyFont="1"/>
    <xf numFmtId="1" fontId="13" fillId="0" borderId="0" xfId="0" applyNumberFormat="1" applyFont="1"/>
    <xf numFmtId="0" fontId="17" fillId="5" borderId="15" xfId="0" applyFont="1" applyFill="1" applyBorder="1"/>
    <xf numFmtId="0" fontId="17" fillId="5" borderId="16" xfId="0" applyFont="1" applyFill="1" applyBorder="1"/>
    <xf numFmtId="0" fontId="17" fillId="5" borderId="17" xfId="0" applyFont="1" applyFill="1" applyBorder="1"/>
    <xf numFmtId="0" fontId="7" fillId="6" borderId="15" xfId="0" applyFont="1" applyFill="1" applyBorder="1"/>
    <xf numFmtId="0" fontId="7" fillId="6" borderId="16" xfId="0" applyFont="1" applyFill="1" applyBorder="1"/>
    <xf numFmtId="0" fontId="7" fillId="6" borderId="17" xfId="0" applyFont="1" applyFill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14" fontId="6" fillId="0" borderId="0" xfId="0" applyNumberFormat="1" applyFont="1" applyBorder="1"/>
    <xf numFmtId="0" fontId="18" fillId="0" borderId="0" xfId="0" applyFont="1"/>
    <xf numFmtId="14" fontId="7" fillId="0" borderId="0" xfId="0" applyNumberFormat="1" applyFont="1"/>
    <xf numFmtId="14" fontId="6" fillId="0" borderId="6" xfId="0" applyNumberFormat="1" applyFont="1" applyBorder="1"/>
    <xf numFmtId="0" fontId="7" fillId="0" borderId="1" xfId="0" applyFont="1" applyBorder="1"/>
    <xf numFmtId="14" fontId="6" fillId="0" borderId="2" xfId="0" applyNumberFormat="1" applyFont="1" applyBorder="1"/>
    <xf numFmtId="0" fontId="7" fillId="0" borderId="3" xfId="0" applyFont="1" applyBorder="1"/>
    <xf numFmtId="0" fontId="6" fillId="0" borderId="2" xfId="0" applyFont="1" applyBorder="1"/>
    <xf numFmtId="14" fontId="6" fillId="0" borderId="4" xfId="0" applyNumberFormat="1" applyFont="1" applyBorder="1"/>
    <xf numFmtId="0" fontId="7" fillId="0" borderId="5" xfId="0" applyFont="1" applyBorder="1"/>
    <xf numFmtId="0" fontId="21" fillId="0" borderId="0" xfId="0" applyFont="1"/>
    <xf numFmtId="14" fontId="22" fillId="0" borderId="0" xfId="0" applyNumberFormat="1" applyFont="1"/>
    <xf numFmtId="16" fontId="22" fillId="0" borderId="0" xfId="0" applyNumberFormat="1" applyFont="1"/>
    <xf numFmtId="0" fontId="7" fillId="0" borderId="7" xfId="0" applyFont="1" applyBorder="1"/>
    <xf numFmtId="0" fontId="7" fillId="0" borderId="18" xfId="0" applyFont="1" applyBorder="1"/>
    <xf numFmtId="0" fontId="7" fillId="0" borderId="0" xfId="0" applyFont="1" applyFill="1" applyBorder="1"/>
    <xf numFmtId="0" fontId="7" fillId="3" borderId="11" xfId="0" applyFont="1" applyFill="1" applyBorder="1"/>
    <xf numFmtId="0" fontId="7" fillId="3" borderId="14" xfId="0" applyFont="1" applyFill="1" applyBorder="1"/>
    <xf numFmtId="0" fontId="7" fillId="4" borderId="0" xfId="0" applyFont="1" applyFill="1"/>
    <xf numFmtId="0" fontId="7" fillId="0" borderId="0" xfId="0" applyFont="1" applyFill="1"/>
    <xf numFmtId="0" fontId="23" fillId="0" borderId="0" xfId="0" applyFont="1"/>
    <xf numFmtId="0" fontId="23" fillId="0" borderId="0" xfId="0" applyFont="1" applyFill="1"/>
    <xf numFmtId="0" fontId="7" fillId="0" borderId="0" xfId="0" applyFont="1" applyAlignment="1">
      <alignment wrapText="1"/>
    </xf>
    <xf numFmtId="0" fontId="7" fillId="3" borderId="0" xfId="0" applyFont="1" applyFill="1"/>
    <xf numFmtId="0" fontId="7" fillId="14" borderId="0" xfId="0" applyFont="1" applyFill="1"/>
    <xf numFmtId="0" fontId="6" fillId="14" borderId="0" xfId="0" applyFont="1" applyFill="1"/>
    <xf numFmtId="0" fontId="24" fillId="0" borderId="13" xfId="0" applyFont="1" applyBorder="1"/>
    <xf numFmtId="0" fontId="25" fillId="0" borderId="0" xfId="3" applyFont="1"/>
    <xf numFmtId="0" fontId="18" fillId="3" borderId="0" xfId="0" applyFont="1" applyFill="1"/>
    <xf numFmtId="0" fontId="7" fillId="7" borderId="0" xfId="0" applyFont="1" applyFill="1"/>
    <xf numFmtId="9" fontId="7" fillId="0" borderId="0" xfId="2" applyFont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9" fontId="6" fillId="0" borderId="0" xfId="0" applyNumberFormat="1" applyFont="1"/>
    <xf numFmtId="0" fontId="7" fillId="12" borderId="0" xfId="0" applyFont="1" applyFill="1"/>
    <xf numFmtId="0" fontId="7" fillId="13" borderId="0" xfId="0" applyFont="1" applyFill="1"/>
    <xf numFmtId="0" fontId="5" fillId="0" borderId="0" xfId="0" applyFont="1"/>
    <xf numFmtId="0" fontId="27" fillId="0" borderId="13" xfId="0" applyFont="1" applyBorder="1"/>
    <xf numFmtId="0" fontId="26" fillId="0" borderId="13" xfId="0" applyFont="1" applyBorder="1"/>
    <xf numFmtId="0" fontId="26" fillId="0" borderId="13" xfId="0" applyFont="1" applyFill="1" applyBorder="1"/>
    <xf numFmtId="0" fontId="5" fillId="0" borderId="0" xfId="0" applyFont="1" applyAlignment="1"/>
    <xf numFmtId="0" fontId="5" fillId="0" borderId="13" xfId="0" applyFont="1" applyBorder="1"/>
    <xf numFmtId="0" fontId="5" fillId="0" borderId="13" xfId="0" applyFont="1" applyFill="1" applyBorder="1"/>
    <xf numFmtId="0" fontId="7" fillId="0" borderId="13" xfId="0" applyNumberFormat="1" applyFont="1" applyBorder="1"/>
    <xf numFmtId="0" fontId="7" fillId="0" borderId="13" xfId="0" applyNumberFormat="1" applyFont="1" applyFill="1" applyBorder="1"/>
    <xf numFmtId="0" fontId="4" fillId="0" borderId="0" xfId="0" applyFont="1"/>
    <xf numFmtId="0" fontId="3" fillId="0" borderId="0" xfId="0" applyFont="1"/>
    <xf numFmtId="0" fontId="21" fillId="3" borderId="0" xfId="0" applyFont="1" applyFill="1"/>
    <xf numFmtId="0" fontId="2" fillId="0" borderId="0" xfId="0" applyFont="1"/>
    <xf numFmtId="0" fontId="1" fillId="0" borderId="0" xfId="0" applyFont="1"/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/>
    </xf>
  </cellXfs>
  <cellStyles count="4">
    <cellStyle name="Hyperlänk" xfId="3" builtinId="8"/>
    <cellStyle name="Normal" xfId="0" builtinId="0"/>
    <cellStyle name="Normal 2" xfId="1" xr:uid="{00000000-0005-0000-0000-000001000000}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'Programmets uppbyggnad 2'!$H$7</c:f>
              <c:strCache>
                <c:ptCount val="1"/>
                <c:pt idx="0">
                  <c:v>Lön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'Programmets uppbyggnad 2'!$G$8:$G$12</c:f>
              <c:strCache>
                <c:ptCount val="5"/>
                <c:pt idx="0">
                  <c:v>Hanna</c:v>
                </c:pt>
                <c:pt idx="1">
                  <c:v>Rickard</c:v>
                </c:pt>
                <c:pt idx="2">
                  <c:v>Karin</c:v>
                </c:pt>
                <c:pt idx="3">
                  <c:v>Marcus</c:v>
                </c:pt>
                <c:pt idx="4">
                  <c:v>Ryan</c:v>
                </c:pt>
              </c:strCache>
            </c:strRef>
          </c:cat>
          <c:val>
            <c:numRef>
              <c:f>'Programmets uppbyggnad 2'!$H$8:$H$12</c:f>
              <c:numCache>
                <c:formatCode>General</c:formatCode>
                <c:ptCount val="5"/>
                <c:pt idx="0">
                  <c:v>27000</c:v>
                </c:pt>
                <c:pt idx="1">
                  <c:v>26000</c:v>
                </c:pt>
                <c:pt idx="2">
                  <c:v>30000</c:v>
                </c:pt>
                <c:pt idx="3">
                  <c:v>24500</c:v>
                </c:pt>
                <c:pt idx="4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D3F-A81E-EA8053DC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77392"/>
        <c:axId val="569877720"/>
      </c:barChart>
      <c:catAx>
        <c:axId val="5698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9877720"/>
        <c:crosses val="autoZero"/>
        <c:auto val="1"/>
        <c:lblAlgn val="ctr"/>
        <c:lblOffset val="100"/>
        <c:noMultiLvlLbl val="0"/>
      </c:catAx>
      <c:valAx>
        <c:axId val="5698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98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Antal Sökande till Ekonomie Kandidatprogram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406670257423035"/>
          <c:y val="0.24778305621536026"/>
          <c:w val="0.82607444834867949"/>
          <c:h val="0.58126165048846323"/>
        </c:manualLayout>
      </c:layout>
      <c:lineChart>
        <c:grouping val="standard"/>
        <c:varyColors val="0"/>
        <c:ser>
          <c:idx val="0"/>
          <c:order val="0"/>
          <c:tx>
            <c:strRef>
              <c:f>'Diagram - Exempel'!$P$14</c:f>
              <c:strCache>
                <c:ptCount val="1"/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548949703762598E-2"/>
                  <c:y val="9.277965848093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strRef>
              <c:f>'Diagram - Exempel'!$G$2:$N$2</c:f>
              <c:strCache>
                <c:ptCount val="8"/>
                <c:pt idx="0">
                  <c:v>HT 2012</c:v>
                </c:pt>
                <c:pt idx="1">
                  <c:v>HT 2013</c:v>
                </c:pt>
                <c:pt idx="2">
                  <c:v>HT 2014</c:v>
                </c:pt>
                <c:pt idx="3">
                  <c:v>HT 2015</c:v>
                </c:pt>
                <c:pt idx="4">
                  <c:v>HT 2016</c:v>
                </c:pt>
                <c:pt idx="5">
                  <c:v>HT 2017</c:v>
                </c:pt>
                <c:pt idx="6">
                  <c:v>HT 2018</c:v>
                </c:pt>
                <c:pt idx="7">
                  <c:v>HT 2019</c:v>
                </c:pt>
              </c:strCache>
            </c:strRef>
          </c:cat>
          <c:val>
            <c:numRef>
              <c:f>'Diagram - Exempel'!$G$4:$N$4</c:f>
              <c:numCache>
                <c:formatCode>General</c:formatCode>
                <c:ptCount val="8"/>
                <c:pt idx="0">
                  <c:v>3952</c:v>
                </c:pt>
                <c:pt idx="1">
                  <c:v>5619</c:v>
                </c:pt>
                <c:pt idx="2">
                  <c:v>5861</c:v>
                </c:pt>
                <c:pt idx="3">
                  <c:v>5876</c:v>
                </c:pt>
                <c:pt idx="4">
                  <c:v>5569</c:v>
                </c:pt>
                <c:pt idx="5">
                  <c:v>4830</c:v>
                </c:pt>
                <c:pt idx="6">
                  <c:v>4381</c:v>
                </c:pt>
                <c:pt idx="7">
                  <c:v>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2-4B49-AF55-7745755B9D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6332056"/>
        <c:axId val="766334024"/>
      </c:lineChart>
      <c:catAx>
        <c:axId val="76633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Termin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6334024"/>
        <c:crosses val="autoZero"/>
        <c:auto val="1"/>
        <c:lblAlgn val="ctr"/>
        <c:lblOffset val="100"/>
        <c:noMultiLvlLbl val="0"/>
      </c:catAx>
      <c:valAx>
        <c:axId val="7663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Antal sökande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6332056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'Diagram - Markera data'!$E$15</c:f>
              <c:strCache>
                <c:ptCount val="1"/>
                <c:pt idx="0">
                  <c:v>% av studenterna som fick de olika betygen</c:v>
                </c:pt>
              </c:strCache>
            </c:strRef>
          </c:tx>
          <c:dPt>
            <c:idx val="0"/>
            <c:bubble3D val="0"/>
            <c:explosion val="16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C-4A09-B3A3-8DBBB582AC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C-4A09-B3A3-8DBBB582AC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EC-4A09-B3A3-8DBBB582AC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EC-4A09-B3A3-8DBBB582ACB8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EC-4A09-B3A3-8DBBB582ACB8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EC-4A09-B3A3-8DBBB582AC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'Diagram - Markera data'!$C$16:$D$21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 </c:v>
                  </c:pt>
                </c:lvl>
                <c:lvl>
                  <c:pt idx="0">
                    <c:v>70-80</c:v>
                  </c:pt>
                  <c:pt idx="1">
                    <c:v>60-70</c:v>
                  </c:pt>
                  <c:pt idx="2">
                    <c:v>50-60</c:v>
                  </c:pt>
                  <c:pt idx="3">
                    <c:v>40-50</c:v>
                  </c:pt>
                  <c:pt idx="4">
                    <c:v>35-40</c:v>
                  </c:pt>
                  <c:pt idx="5">
                    <c:v>&lt;35</c:v>
                  </c:pt>
                </c:lvl>
              </c:multiLvlStrCache>
            </c:multiLvlStrRef>
          </c:cat>
          <c:val>
            <c:numRef>
              <c:f>'Diagram - Markera data'!$E$16:$E$21</c:f>
              <c:numCache>
                <c:formatCode>0%</c:formatCode>
                <c:ptCount val="6"/>
                <c:pt idx="0">
                  <c:v>0.08</c:v>
                </c:pt>
                <c:pt idx="1">
                  <c:v>0.15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EC-4A09-B3A3-8DBBB582AC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</xdr:row>
      <xdr:rowOff>198120</xdr:rowOff>
    </xdr:from>
    <xdr:to>
      <xdr:col>19</xdr:col>
      <xdr:colOff>594360</xdr:colOff>
      <xdr:row>12</xdr:row>
      <xdr:rowOff>198120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91350EA-A7A0-49E0-AB26-35FD934EB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22</xdr:row>
      <xdr:rowOff>0</xdr:rowOff>
    </xdr:from>
    <xdr:to>
      <xdr:col>5</xdr:col>
      <xdr:colOff>1592580</xdr:colOff>
      <xdr:row>29</xdr:row>
      <xdr:rowOff>76200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43C2974D-15F2-458C-8C80-80AC0F34DAC9}"/>
            </a:ext>
          </a:extLst>
        </xdr:cNvPr>
        <xdr:cNvSpPr txBox="1"/>
      </xdr:nvSpPr>
      <xdr:spPr>
        <a:xfrm>
          <a:off x="3352800" y="4724400"/>
          <a:ext cx="249936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800" b="1" u="sng"/>
            <a:t>Operatorprioritet: </a:t>
          </a:r>
        </a:p>
        <a:p>
          <a:r>
            <a:rPr lang="sv-SE" sz="1600"/>
            <a:t>1. Paranteser </a:t>
          </a:r>
        </a:p>
        <a:p>
          <a:r>
            <a:rPr lang="sv-SE" sz="1600"/>
            <a:t>2. Potenser </a:t>
          </a:r>
        </a:p>
        <a:p>
          <a:r>
            <a:rPr lang="sv-SE" sz="1600"/>
            <a:t>3. Multiplikation &amp; Division  </a:t>
          </a:r>
        </a:p>
        <a:p>
          <a:r>
            <a:rPr lang="sv-SE" sz="1600"/>
            <a:t>4. Addition  &amp; Subtraktion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426719</xdr:colOff>
      <xdr:row>0</xdr:row>
      <xdr:rowOff>0</xdr:rowOff>
    </xdr:from>
    <xdr:ext cx="6663369" cy="3627120"/>
    <xdr:pic>
      <xdr:nvPicPr>
        <xdr:cNvPr id="7" name="Bildobjekt 6">
          <a:extLst>
            <a:ext uri="{FF2B5EF4-FFF2-40B4-BE49-F238E27FC236}">
              <a16:creationId xmlns:a16="http://schemas.microsoft.com/office/drawing/2014/main" id="{A96F85F3-E359-4473-A870-CF95F2C97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0"/>
          <a:ext cx="6663369" cy="362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7620</xdr:colOff>
      <xdr:row>0</xdr:row>
      <xdr:rowOff>83820</xdr:rowOff>
    </xdr:from>
    <xdr:to>
      <xdr:col>4</xdr:col>
      <xdr:colOff>396240</xdr:colOff>
      <xdr:row>3</xdr:row>
      <xdr:rowOff>182880</xdr:rowOff>
    </xdr:to>
    <xdr:sp macro="" textlink="">
      <xdr:nvSpPr>
        <xdr:cNvPr id="8" name="textruta 7">
          <a:extLst>
            <a:ext uri="{FF2B5EF4-FFF2-40B4-BE49-F238E27FC236}">
              <a16:creationId xmlns:a16="http://schemas.microsoft.com/office/drawing/2014/main" id="{34BEDC3D-D80D-48AC-B2BD-B7CA17993DDD}"/>
            </a:ext>
          </a:extLst>
        </xdr:cNvPr>
        <xdr:cNvSpPr txBox="1"/>
      </xdr:nvSpPr>
      <xdr:spPr>
        <a:xfrm>
          <a:off x="617220" y="83820"/>
          <a:ext cx="220980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Bilden</a:t>
          </a:r>
          <a:r>
            <a:rPr lang="sv-SE" sz="1100" baseline="0"/>
            <a:t> hämtad från: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https://analysistabs.com/excel/chart-elements-wizard/ </a:t>
          </a:r>
          <a:endParaRPr lang="sv-S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518160</xdr:colOff>
      <xdr:row>4</xdr:row>
      <xdr:rowOff>121920</xdr:rowOff>
    </xdr:from>
    <xdr:to>
      <xdr:col>25</xdr:col>
      <xdr:colOff>247652</xdr:colOff>
      <xdr:row>43</xdr:row>
      <xdr:rowOff>60960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75C7AC6A-B819-45CA-9F83-1A71D94FFAB7}"/>
            </a:ext>
          </a:extLst>
        </xdr:cNvPr>
        <xdr:cNvSpPr txBox="1"/>
      </xdr:nvSpPr>
      <xdr:spPr>
        <a:xfrm>
          <a:off x="13312140" y="853440"/>
          <a:ext cx="3996692" cy="707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 b="0" baseline="0"/>
            <a:t>(1 - 11)</a:t>
          </a:r>
          <a:br>
            <a:rPr lang="sv-SE" sz="1100" b="0" baseline="0"/>
          </a:br>
          <a:r>
            <a:rPr lang="sv-SE" sz="1100" b="1" baseline="0"/>
            <a:t>1. Do a line chart that shows the revenue for different months. </a:t>
          </a:r>
        </a:p>
        <a:p>
          <a:endParaRPr lang="sv-SE" sz="1100" baseline="0"/>
        </a:p>
        <a:p>
          <a:r>
            <a:rPr lang="sv-SE" sz="1100"/>
            <a:t>2.</a:t>
          </a:r>
          <a:r>
            <a:rPr lang="sv-SE" sz="1100" baseline="0"/>
            <a:t> Change the Chart-title to: "Antal sökande till Ekonomie Kandidatprogram"</a:t>
          </a:r>
          <a:br>
            <a:rPr lang="sv-SE" sz="1100"/>
          </a:br>
          <a:endParaRPr lang="sv-SE" sz="1100" baseline="0"/>
        </a:p>
        <a:p>
          <a:r>
            <a:rPr lang="sv-SE" sz="1100" b="1" baseline="0"/>
            <a:t>3. Formatera axelrubriker</a:t>
          </a:r>
        </a:p>
        <a:p>
          <a:r>
            <a:rPr lang="sv-SE" sz="1100" baseline="0"/>
            <a:t>- The y-axis: Antal sökande </a:t>
          </a:r>
          <a:br>
            <a:rPr lang="sv-SE" sz="1100" baseline="0"/>
          </a:br>
          <a:r>
            <a:rPr lang="sv-SE" sz="1100" baseline="0"/>
            <a:t>The x-axis: Month </a:t>
          </a:r>
          <a:br>
            <a:rPr lang="sv-SE" sz="1100" baseline="0"/>
          </a:br>
          <a:br>
            <a:rPr lang="sv-SE" sz="1100" baseline="0"/>
          </a:br>
          <a:r>
            <a:rPr lang="sv-SE" sz="1100" b="1" baseline="0"/>
            <a:t>4. Add a trendline</a:t>
          </a:r>
        </a:p>
        <a:p>
          <a:r>
            <a:rPr lang="sv-SE" sz="1100" baseline="0"/>
            <a:t>- Format the trendline and then "Display equation on chart".</a:t>
          </a:r>
          <a:br>
            <a:rPr lang="sv-SE" sz="1100" baseline="0"/>
          </a:br>
          <a:r>
            <a:rPr lang="sv-SE" sz="1100" baseline="0"/>
            <a:t>- Do the trendline red. </a:t>
          </a:r>
          <a:br>
            <a:rPr lang="sv-SE" sz="1100" baseline="0"/>
          </a:br>
          <a:br>
            <a:rPr lang="sv-SE" sz="1100" baseline="0"/>
          </a:br>
          <a:r>
            <a:rPr lang="sv-SE" sz="1100" b="1" baseline="0"/>
            <a:t> 5. Add data labels </a:t>
          </a:r>
        </a:p>
        <a:p>
          <a:r>
            <a:rPr lang="sv-SE" sz="1100" baseline="0"/>
            <a:t>- Redo this, </a:t>
          </a:r>
          <a:r>
            <a:rPr lang="sv-SE" sz="1100" b="1" baseline="0">
              <a:solidFill>
                <a:srgbClr val="002060"/>
              </a:solidFill>
            </a:rPr>
            <a:t>Ctrl + Z</a:t>
          </a:r>
          <a:br>
            <a:rPr lang="sv-SE" sz="1100" baseline="0"/>
          </a:br>
          <a:endParaRPr lang="sv-SE" sz="1100" baseline="0"/>
        </a:p>
        <a:p>
          <a:r>
            <a:rPr lang="sv-SE" sz="1100" b="1" baseline="0"/>
            <a:t>6. Use the chart filter to remove the values for</a:t>
          </a:r>
          <a:r>
            <a:rPr lang="sv-SE" sz="1100" baseline="0"/>
            <a:t> September - December.  </a:t>
          </a:r>
          <a:br>
            <a:rPr lang="sv-SE" sz="1100" baseline="0"/>
          </a:br>
          <a:br>
            <a:rPr lang="sv-SE" sz="1100" baseline="0"/>
          </a:br>
          <a:r>
            <a:rPr lang="sv-SE" sz="1100" b="1" baseline="0"/>
            <a:t>7. Do the chart nicer by design &gt; Chart style </a:t>
          </a:r>
        </a:p>
        <a:p>
          <a:endParaRPr lang="sv-SE" sz="1100" b="1" baseline="0"/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Define the Y-axis so the bounds become: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1000≤y≤5000</a:t>
          </a:r>
          <a:br>
            <a:rPr lang="sv-SE" sz="1100" baseline="0"/>
          </a:br>
          <a:br>
            <a:rPr lang="sv-SE" sz="1100" baseline="0"/>
          </a:br>
          <a:r>
            <a:rPr lang="sv-SE" sz="1100" b="1" baseline="0">
              <a:solidFill>
                <a:srgbClr val="002060"/>
              </a:solidFill>
            </a:rPr>
            <a:t>9. Insert sparklines for Revenue, Insert </a:t>
          </a:r>
          <a:r>
            <a:rPr lang="en-GB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&gt; Sparklines.</a:t>
          </a:r>
          <a:endParaRPr lang="sv-SE" sz="1100" b="1" baseline="0">
            <a:solidFill>
              <a:srgbClr val="002060"/>
            </a:solidFill>
          </a:endParaRPr>
        </a:p>
        <a:p>
          <a:r>
            <a:rPr lang="sv-SE" sz="1100" baseline="0">
              <a:solidFill>
                <a:srgbClr val="002060"/>
              </a:solidFill>
            </a:rPr>
            <a:t>- Insert markers on the sparkline: Design &gt; Markers</a:t>
          </a:r>
          <a:br>
            <a:rPr lang="sv-SE" sz="1100" baseline="0"/>
          </a:br>
          <a:endParaRPr lang="sv-SE" sz="1100" baseline="0"/>
        </a:p>
        <a:p>
          <a:r>
            <a:rPr lang="sv-SE" sz="1100" baseline="0"/>
            <a:t>10. Shortcomands: </a:t>
          </a:r>
        </a:p>
        <a:p>
          <a:r>
            <a:rPr lang="sv-SE" sz="1100" baseline="0"/>
            <a:t>- </a:t>
          </a:r>
          <a:r>
            <a:rPr lang="sv-SE" sz="1100" b="1" baseline="0">
              <a:solidFill>
                <a:srgbClr val="002060"/>
              </a:solidFill>
            </a:rPr>
            <a:t>Alt + F1 </a:t>
          </a:r>
          <a:r>
            <a:rPr lang="sv-SE" sz="1100" baseline="0"/>
            <a:t>to make a chart in this worksheet. </a:t>
          </a:r>
        </a:p>
        <a:p>
          <a:r>
            <a:rPr lang="sv-SE" sz="1100" baseline="0"/>
            <a:t>- </a:t>
          </a:r>
          <a:r>
            <a:rPr lang="sv-SE" sz="1100" b="1" baseline="0">
              <a:solidFill>
                <a:srgbClr val="002060"/>
              </a:solidFill>
            </a:rPr>
            <a:t>F11</a:t>
          </a:r>
          <a:r>
            <a:rPr lang="sv-SE" sz="1100" baseline="0"/>
            <a:t> to make a chart in a new worksheet. </a:t>
          </a:r>
          <a:br>
            <a:rPr lang="sv-SE" sz="1100" baseline="0"/>
          </a:br>
          <a:endParaRPr lang="sv-SE" sz="1100" baseline="0"/>
        </a:p>
        <a:p>
          <a:r>
            <a:rPr lang="sv-SE" sz="1100" baseline="0"/>
            <a:t>11. Insert a coment for the earnings per share on february. </a:t>
          </a:r>
        </a:p>
        <a:p>
          <a:r>
            <a:rPr lang="sv-SE" sz="1100" baseline="0"/>
            <a:t>- Right click and insert a comment </a:t>
          </a:r>
        </a:p>
        <a:p>
          <a:r>
            <a:rPr lang="sv-SE" sz="1100" baseline="0"/>
            <a:t>- Shortcomand: </a:t>
          </a:r>
          <a:r>
            <a:rPr lang="sv-SE" sz="1100" b="1" baseline="0">
              <a:solidFill>
                <a:srgbClr val="002060"/>
              </a:solidFill>
            </a:rPr>
            <a:t>Shift + F2</a:t>
          </a:r>
        </a:p>
        <a:p>
          <a:br>
            <a:rPr lang="sv-SE" sz="1100" baseline="0"/>
          </a:br>
          <a:r>
            <a:rPr lang="sv-SE" sz="1100" baseline="0"/>
            <a:t>- At Review you can go to comments, then choose the option Show All Comments if you want them to be visible all the time. </a:t>
          </a:r>
          <a:br>
            <a:rPr lang="sv-SE" sz="1100" baseline="0"/>
          </a:br>
          <a:endParaRPr lang="sv-SE" sz="1100" baseline="0"/>
        </a:p>
        <a:p>
          <a:r>
            <a:rPr lang="sv-SE" sz="1100" baseline="0"/>
            <a:t>- Visa hur man infogar en hyperlänk: </a:t>
          </a:r>
          <a:r>
            <a:rPr lang="sv-SE" sz="1100" baseline="0">
              <a:solidFill>
                <a:srgbClr val="002060"/>
              </a:solidFill>
            </a:rPr>
            <a:t>Ctrl + I </a:t>
          </a:r>
        </a:p>
        <a:p>
          <a:endParaRPr lang="sv-SE" sz="1100" baseline="0"/>
        </a:p>
        <a:p>
          <a:endParaRPr lang="sv-SE" sz="1100" baseline="0"/>
        </a:p>
        <a:p>
          <a:endParaRPr lang="sv-SE" sz="1100"/>
        </a:p>
      </xdr:txBody>
    </xdr:sp>
    <xdr:clientData/>
  </xdr:twoCellAnchor>
  <xdr:twoCellAnchor>
    <xdr:from>
      <xdr:col>9</xdr:col>
      <xdr:colOff>502920</xdr:colOff>
      <xdr:row>8</xdr:row>
      <xdr:rowOff>167640</xdr:rowOff>
    </xdr:from>
    <xdr:to>
      <xdr:col>18</xdr:col>
      <xdr:colOff>411480</xdr:colOff>
      <xdr:row>26</xdr:row>
      <xdr:rowOff>83820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DC0921E-2239-408F-8ABA-B865ACE9D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8" name="textruta 7">
          <a:extLst>
            <a:ext uri="{FF2B5EF4-FFF2-40B4-BE49-F238E27FC236}">
              <a16:creationId xmlns:a16="http://schemas.microsoft.com/office/drawing/2014/main" id="{BD820F85-7D6A-4F1E-A13B-33AA96D1E563}"/>
            </a:ext>
          </a:extLst>
        </xdr:cNvPr>
        <xdr:cNvSpPr txBox="1"/>
      </xdr:nvSpPr>
      <xdr:spPr>
        <a:xfrm>
          <a:off x="0" y="0"/>
          <a:ext cx="243840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Data hämtad från:</a:t>
          </a:r>
        </a:p>
        <a:p>
          <a:r>
            <a:rPr lang="sv-SE" sz="1100"/>
            <a:t>https://statistik.uhr.se/</a:t>
          </a:r>
        </a:p>
        <a:p>
          <a:endParaRPr lang="sv-SE" sz="1100"/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Bild på EHL logga hämtad från:</a:t>
          </a: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https://news.cision.com/se/lunds-universitet/i/ekonomihogskolan-logotyp,c147772</a:t>
          </a:r>
          <a:endParaRPr lang="sv-SE">
            <a:effectLst/>
          </a:endParaRPr>
        </a:p>
        <a:p>
          <a:endParaRPr lang="sv-S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118109</xdr:rowOff>
    </xdr:from>
    <xdr:to>
      <xdr:col>10</xdr:col>
      <xdr:colOff>15240</xdr:colOff>
      <xdr:row>22</xdr:row>
      <xdr:rowOff>45720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6E96FD2-0758-4987-A576-CB2FF94B3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-do%20list%20for%20projects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dsplanering%20per%20veck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1"/>
      <sheetName val="Project 2"/>
      <sheetName val="Project 3"/>
      <sheetName val="To-do list for projects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översikt"/>
      <sheetName val="Uppgiftsinformation"/>
      <sheetName val="Tidsplanering per vecka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1CEC-344D-4424-845D-2E6964A8F034}">
  <sheetPr>
    <tabColor rgb="FF92D050"/>
  </sheetPr>
  <dimension ref="D1:K21"/>
  <sheetViews>
    <sheetView tabSelected="1" workbookViewId="0">
      <selection activeCell="E23" sqref="E23"/>
    </sheetView>
  </sheetViews>
  <sheetFormatPr defaultColWidth="8.77734375" defaultRowHeight="18" x14ac:dyDescent="0.35"/>
  <cols>
    <col min="1" max="6" width="8.77734375" style="85"/>
    <col min="7" max="7" width="19" style="85" bestFit="1" customWidth="1"/>
    <col min="8" max="8" width="9" style="85" bestFit="1" customWidth="1"/>
    <col min="9" max="9" width="9.88671875" style="85" customWidth="1"/>
    <col min="10" max="16384" width="8.77734375" style="85"/>
  </cols>
  <sheetData>
    <row r="1" spans="4:11" x14ac:dyDescent="0.35">
      <c r="D1"/>
      <c r="E1"/>
      <c r="F1"/>
      <c r="G1"/>
      <c r="H1"/>
      <c r="I1"/>
      <c r="J1"/>
      <c r="K1"/>
    </row>
    <row r="2" spans="4:11" x14ac:dyDescent="0.35">
      <c r="D2"/>
      <c r="E2"/>
      <c r="F2"/>
      <c r="G2"/>
      <c r="H2"/>
      <c r="I2"/>
      <c r="J2"/>
      <c r="K2"/>
    </row>
    <row r="3" spans="4:11" x14ac:dyDescent="0.35">
      <c r="D3"/>
      <c r="E3"/>
      <c r="F3"/>
      <c r="G3"/>
      <c r="H3"/>
      <c r="I3"/>
      <c r="J3"/>
      <c r="K3"/>
    </row>
    <row r="4" spans="4:11" x14ac:dyDescent="0.35">
      <c r="D4"/>
      <c r="E4"/>
      <c r="F4"/>
      <c r="G4"/>
      <c r="H4"/>
      <c r="I4"/>
      <c r="J4"/>
      <c r="K4"/>
    </row>
    <row r="5" spans="4:11" x14ac:dyDescent="0.35">
      <c r="D5"/>
      <c r="E5"/>
      <c r="F5"/>
      <c r="G5"/>
      <c r="H5"/>
      <c r="I5"/>
      <c r="J5"/>
      <c r="K5"/>
    </row>
    <row r="6" spans="4:11" x14ac:dyDescent="0.35">
      <c r="D6"/>
      <c r="E6"/>
      <c r="F6"/>
      <c r="G6"/>
      <c r="H6"/>
      <c r="I6"/>
      <c r="J6"/>
      <c r="K6"/>
    </row>
    <row r="7" spans="4:11" x14ac:dyDescent="0.35">
      <c r="D7"/>
      <c r="E7"/>
      <c r="F7"/>
      <c r="G7"/>
      <c r="H7"/>
      <c r="I7"/>
      <c r="J7"/>
      <c r="K7"/>
    </row>
    <row r="8" spans="4:11" x14ac:dyDescent="0.35">
      <c r="D8"/>
      <c r="E8"/>
      <c r="F8"/>
      <c r="G8"/>
      <c r="H8"/>
      <c r="I8"/>
      <c r="J8"/>
      <c r="K8"/>
    </row>
    <row r="9" spans="4:11" x14ac:dyDescent="0.35">
      <c r="D9"/>
      <c r="E9"/>
      <c r="F9"/>
      <c r="G9"/>
      <c r="H9"/>
      <c r="I9"/>
      <c r="J9"/>
      <c r="K9"/>
    </row>
    <row r="10" spans="4:11" x14ac:dyDescent="0.35">
      <c r="D10"/>
      <c r="E10"/>
      <c r="F10"/>
      <c r="G10"/>
      <c r="H10"/>
      <c r="I10"/>
      <c r="J10"/>
      <c r="K10"/>
    </row>
    <row r="11" spans="4:11" x14ac:dyDescent="0.35">
      <c r="D11"/>
      <c r="E11"/>
      <c r="F11"/>
      <c r="G11"/>
      <c r="H11"/>
      <c r="I11"/>
      <c r="J11"/>
      <c r="K11"/>
    </row>
    <row r="12" spans="4:11" x14ac:dyDescent="0.35">
      <c r="D12"/>
      <c r="E12"/>
      <c r="F12"/>
      <c r="G12"/>
      <c r="H12"/>
      <c r="I12"/>
      <c r="J12"/>
      <c r="K12"/>
    </row>
    <row r="13" spans="4:11" x14ac:dyDescent="0.35">
      <c r="D13"/>
      <c r="E13"/>
      <c r="F13"/>
      <c r="G13"/>
      <c r="H13"/>
      <c r="I13"/>
      <c r="J13"/>
      <c r="K13"/>
    </row>
    <row r="14" spans="4:11" x14ac:dyDescent="0.35">
      <c r="D14"/>
      <c r="E14"/>
      <c r="F14"/>
      <c r="G14"/>
      <c r="H14"/>
      <c r="I14"/>
      <c r="J14"/>
      <c r="K14"/>
    </row>
    <row r="16" spans="4:11" x14ac:dyDescent="0.35">
      <c r="G16" s="15" t="s">
        <v>75</v>
      </c>
      <c r="H16" s="15" t="s">
        <v>76</v>
      </c>
    </row>
    <row r="17" spans="7:10" x14ac:dyDescent="0.35">
      <c r="G17" s="90" t="s">
        <v>229</v>
      </c>
      <c r="H17" s="90">
        <v>27000</v>
      </c>
    </row>
    <row r="18" spans="7:10" x14ac:dyDescent="0.35">
      <c r="G18" s="90" t="s">
        <v>231</v>
      </c>
      <c r="H18" s="90">
        <v>26000</v>
      </c>
    </row>
    <row r="19" spans="7:10" x14ac:dyDescent="0.35">
      <c r="G19" s="91" t="s">
        <v>163</v>
      </c>
      <c r="H19" s="90">
        <v>30000</v>
      </c>
      <c r="J19" s="89"/>
    </row>
    <row r="20" spans="7:10" x14ac:dyDescent="0.35">
      <c r="G20" s="91" t="s">
        <v>165</v>
      </c>
      <c r="H20" s="91">
        <v>24500</v>
      </c>
    </row>
    <row r="21" spans="7:10" x14ac:dyDescent="0.35">
      <c r="G21" s="91" t="s">
        <v>232</v>
      </c>
      <c r="H21" s="91">
        <v>25200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2692-9DC3-4E81-BE37-21258C042190}">
  <sheetPr>
    <tabColor rgb="FF00B0F0"/>
  </sheetPr>
  <dimension ref="C2:P25"/>
  <sheetViews>
    <sheetView workbookViewId="0"/>
  </sheetViews>
  <sheetFormatPr defaultRowHeight="18" x14ac:dyDescent="0.35"/>
  <cols>
    <col min="1" max="6" width="8.88671875" style="8"/>
    <col min="7" max="7" width="9.33203125" style="8" bestFit="1" customWidth="1"/>
    <col min="8" max="8" width="7.6640625" style="8" bestFit="1" customWidth="1"/>
    <col min="9" max="9" width="15.109375" style="8" bestFit="1" customWidth="1"/>
    <col min="10" max="10" width="26.109375" style="8" bestFit="1" customWidth="1"/>
    <col min="11" max="11" width="27.109375" style="8" bestFit="1" customWidth="1"/>
    <col min="12" max="12" width="8.88671875" style="8"/>
    <col min="13" max="13" width="7.44140625" style="8" bestFit="1" customWidth="1"/>
    <col min="14" max="16384" width="8.88671875" style="8"/>
  </cols>
  <sheetData>
    <row r="2" spans="3:16" x14ac:dyDescent="0.35">
      <c r="C2" s="100" t="s">
        <v>241</v>
      </c>
      <c r="D2" s="100"/>
      <c r="E2" s="100"/>
      <c r="F2" s="100"/>
      <c r="G2" s="100"/>
      <c r="H2" s="100"/>
      <c r="I2" s="100"/>
      <c r="J2" s="100"/>
      <c r="K2" s="100"/>
      <c r="L2"/>
      <c r="M2"/>
    </row>
    <row r="4" spans="3:16" x14ac:dyDescent="0.35">
      <c r="G4" s="8" t="s">
        <v>236</v>
      </c>
      <c r="H4" s="8" t="s">
        <v>55</v>
      </c>
      <c r="I4" s="8" t="s">
        <v>208</v>
      </c>
    </row>
    <row r="5" spans="3:16" x14ac:dyDescent="0.35">
      <c r="G5" s="8" t="s">
        <v>229</v>
      </c>
      <c r="H5" s="8">
        <v>74</v>
      </c>
      <c r="I5" s="8" t="str">
        <f>IF(H5&gt;=50,"Godkänd","Icke Godkänd")</f>
        <v>Godkänd</v>
      </c>
      <c r="J5" s="97"/>
    </row>
    <row r="6" spans="3:16" x14ac:dyDescent="0.35">
      <c r="G6" s="8" t="s">
        <v>237</v>
      </c>
      <c r="H6" s="8">
        <v>42</v>
      </c>
      <c r="I6"/>
      <c r="J6" s="97"/>
    </row>
    <row r="7" spans="3:16" x14ac:dyDescent="0.35">
      <c r="G7" s="8" t="s">
        <v>230</v>
      </c>
      <c r="H7" s="8">
        <v>90</v>
      </c>
      <c r="I7"/>
      <c r="J7" s="97"/>
      <c r="N7"/>
      <c r="O7"/>
      <c r="P7"/>
    </row>
    <row r="8" spans="3:16" x14ac:dyDescent="0.35">
      <c r="G8" s="8" t="s">
        <v>70</v>
      </c>
      <c r="H8" s="8">
        <v>51</v>
      </c>
      <c r="I8"/>
    </row>
    <row r="9" spans="3:16" x14ac:dyDescent="0.35">
      <c r="G9" s="8" t="s">
        <v>5</v>
      </c>
      <c r="H9" s="8">
        <v>37</v>
      </c>
      <c r="I9"/>
    </row>
    <row r="10" spans="3:16" x14ac:dyDescent="0.35">
      <c r="G10" s="8" t="s">
        <v>238</v>
      </c>
      <c r="H10" s="8">
        <v>58</v>
      </c>
      <c r="I10"/>
    </row>
    <row r="11" spans="3:16" x14ac:dyDescent="0.35">
      <c r="G11" s="8" t="s">
        <v>239</v>
      </c>
      <c r="H11" s="8">
        <v>93</v>
      </c>
      <c r="I11"/>
    </row>
    <row r="12" spans="3:16" x14ac:dyDescent="0.35">
      <c r="G12" s="8" t="s">
        <v>240</v>
      </c>
      <c r="H12" s="8">
        <v>98</v>
      </c>
      <c r="I12"/>
    </row>
    <row r="15" spans="3:16" x14ac:dyDescent="0.35">
      <c r="F15" s="100" t="s">
        <v>244</v>
      </c>
      <c r="G15" s="100"/>
      <c r="H15" s="100"/>
      <c r="I15" s="100"/>
      <c r="J15" s="100"/>
      <c r="K15" s="100"/>
      <c r="L15" s="100"/>
    </row>
    <row r="16" spans="3:16" x14ac:dyDescent="0.35">
      <c r="N16" s="8" t="s">
        <v>243</v>
      </c>
    </row>
    <row r="17" spans="7:14" x14ac:dyDescent="0.35">
      <c r="G17" s="8" t="s">
        <v>75</v>
      </c>
      <c r="H17" s="8" t="s">
        <v>76</v>
      </c>
      <c r="I17" s="8" t="s">
        <v>242</v>
      </c>
      <c r="J17" s="66" t="s">
        <v>252</v>
      </c>
      <c r="K17" s="66"/>
      <c r="N17" s="72">
        <v>5000</v>
      </c>
    </row>
    <row r="18" spans="7:14" x14ac:dyDescent="0.35">
      <c r="G18" s="8" t="s">
        <v>229</v>
      </c>
      <c r="H18" s="8">
        <v>23500</v>
      </c>
      <c r="I18" s="14">
        <v>4</v>
      </c>
      <c r="J18" s="71">
        <f>IF(I18&gt;=4,H18+$N$17,H18)</f>
        <v>28500</v>
      </c>
    </row>
    <row r="19" spans="7:14" x14ac:dyDescent="0.35">
      <c r="G19" s="8" t="s">
        <v>237</v>
      </c>
      <c r="H19" s="8">
        <v>26700</v>
      </c>
      <c r="I19" s="8">
        <v>5</v>
      </c>
      <c r="J19" s="71"/>
    </row>
    <row r="20" spans="7:14" x14ac:dyDescent="0.35">
      <c r="G20" s="8" t="s">
        <v>230</v>
      </c>
      <c r="H20" s="8">
        <v>24000</v>
      </c>
      <c r="I20" s="14">
        <v>5</v>
      </c>
      <c r="J20" s="71"/>
    </row>
    <row r="21" spans="7:14" x14ac:dyDescent="0.35">
      <c r="G21" s="8" t="s">
        <v>70</v>
      </c>
      <c r="H21" s="8">
        <v>23850</v>
      </c>
      <c r="I21" s="8">
        <v>2</v>
      </c>
      <c r="J21" s="71"/>
    </row>
    <row r="22" spans="7:14" x14ac:dyDescent="0.35">
      <c r="G22" s="8" t="s">
        <v>5</v>
      </c>
      <c r="H22" s="8">
        <v>29000</v>
      </c>
      <c r="I22" s="14">
        <v>4</v>
      </c>
      <c r="J22" s="71"/>
    </row>
    <row r="23" spans="7:14" x14ac:dyDescent="0.35">
      <c r="G23" s="8" t="s">
        <v>238</v>
      </c>
      <c r="H23" s="8">
        <v>33000</v>
      </c>
      <c r="I23" s="14">
        <v>5</v>
      </c>
      <c r="J23" s="71"/>
    </row>
    <row r="24" spans="7:14" x14ac:dyDescent="0.35">
      <c r="G24" s="8" t="s">
        <v>239</v>
      </c>
      <c r="H24" s="8">
        <v>28000</v>
      </c>
      <c r="I24" s="8">
        <v>3</v>
      </c>
      <c r="J24" s="71"/>
    </row>
    <row r="25" spans="7:14" x14ac:dyDescent="0.35">
      <c r="G25" s="8" t="s">
        <v>240</v>
      </c>
      <c r="H25" s="8">
        <v>31000</v>
      </c>
      <c r="I25" s="14">
        <v>4</v>
      </c>
      <c r="J25" s="71"/>
    </row>
  </sheetData>
  <mergeCells count="2">
    <mergeCell ref="F15:L15"/>
    <mergeCell ref="C2:K2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F3A7-9987-4081-BEDF-A56E3D69EE8F}">
  <sheetPr>
    <tabColor rgb="FF00B0F0"/>
  </sheetPr>
  <dimension ref="E5:F11"/>
  <sheetViews>
    <sheetView workbookViewId="0"/>
  </sheetViews>
  <sheetFormatPr defaultRowHeight="18" x14ac:dyDescent="0.35"/>
  <cols>
    <col min="1" max="4" width="8.88671875" style="8"/>
    <col min="5" max="5" width="22.5546875" style="8" bestFit="1" customWidth="1"/>
    <col min="6" max="6" width="38.88671875" style="8" bestFit="1" customWidth="1"/>
    <col min="7" max="7" width="24.44140625" style="8" bestFit="1" customWidth="1"/>
    <col min="8" max="8" width="18.5546875" style="8" bestFit="1" customWidth="1"/>
    <col min="9" max="16384" width="8.88671875" style="8"/>
  </cols>
  <sheetData>
    <row r="5" spans="5:6" x14ac:dyDescent="0.35">
      <c r="F5" s="97" t="s">
        <v>265</v>
      </c>
    </row>
    <row r="6" spans="5:6" x14ac:dyDescent="0.35">
      <c r="E6" s="8" t="s">
        <v>0</v>
      </c>
      <c r="F6" s="8">
        <f>SUM('2016'!F6,'2017'!F6)</f>
        <v>149350</v>
      </c>
    </row>
    <row r="7" spans="5:6" x14ac:dyDescent="0.35">
      <c r="E7" s="8" t="s">
        <v>158</v>
      </c>
    </row>
    <row r="8" spans="5:6" x14ac:dyDescent="0.35">
      <c r="E8" s="8" t="s">
        <v>161</v>
      </c>
    </row>
    <row r="9" spans="5:6" x14ac:dyDescent="0.35">
      <c r="E9" s="8" t="s">
        <v>159</v>
      </c>
    </row>
    <row r="10" spans="5:6" x14ac:dyDescent="0.35">
      <c r="E10" s="8" t="s">
        <v>160</v>
      </c>
    </row>
    <row r="11" spans="5:6" x14ac:dyDescent="0.35">
      <c r="E11" s="8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3D54-B03D-4F6D-AE56-AE293102DCD5}">
  <sheetPr>
    <tabColor rgb="FF00B0F0"/>
  </sheetPr>
  <dimension ref="E5:F11"/>
  <sheetViews>
    <sheetView workbookViewId="0"/>
  </sheetViews>
  <sheetFormatPr defaultRowHeight="18" x14ac:dyDescent="0.35"/>
  <cols>
    <col min="1" max="4" width="8.88671875" style="8"/>
    <col min="5" max="5" width="22.5546875" style="8" bestFit="1" customWidth="1"/>
    <col min="6" max="7" width="24.44140625" style="8" bestFit="1" customWidth="1"/>
    <col min="8" max="16384" width="8.88671875" style="8"/>
  </cols>
  <sheetData>
    <row r="5" spans="5:6" x14ac:dyDescent="0.35">
      <c r="F5" s="8" t="s">
        <v>162</v>
      </c>
    </row>
    <row r="6" spans="5:6" x14ac:dyDescent="0.35">
      <c r="E6" s="8" t="s">
        <v>0</v>
      </c>
      <c r="F6" s="8">
        <v>74000</v>
      </c>
    </row>
    <row r="7" spans="5:6" x14ac:dyDescent="0.35">
      <c r="E7" s="8" t="s">
        <v>158</v>
      </c>
      <c r="F7" s="8">
        <v>41000</v>
      </c>
    </row>
    <row r="8" spans="5:6" x14ac:dyDescent="0.35">
      <c r="E8" s="8" t="s">
        <v>161</v>
      </c>
      <c r="F8" s="8">
        <v>3700</v>
      </c>
    </row>
    <row r="9" spans="5:6" x14ac:dyDescent="0.35">
      <c r="E9" s="8" t="s">
        <v>159</v>
      </c>
      <c r="F9" s="8">
        <v>25500</v>
      </c>
    </row>
    <row r="10" spans="5:6" x14ac:dyDescent="0.35">
      <c r="E10" s="8" t="s">
        <v>160</v>
      </c>
      <c r="F10" s="8">
        <v>34500</v>
      </c>
    </row>
    <row r="11" spans="5:6" x14ac:dyDescent="0.35">
      <c r="E11" s="8" t="s">
        <v>2</v>
      </c>
      <c r="F11" s="8">
        <v>7700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910B-E0B3-44A0-B052-F0C63643282D}">
  <sheetPr>
    <tabColor rgb="FF00B0F0"/>
  </sheetPr>
  <dimension ref="E5:F11"/>
  <sheetViews>
    <sheetView workbookViewId="0"/>
  </sheetViews>
  <sheetFormatPr defaultRowHeight="18" x14ac:dyDescent="0.35"/>
  <cols>
    <col min="1" max="4" width="8.88671875" style="8"/>
    <col min="5" max="5" width="22.5546875" style="8" bestFit="1" customWidth="1"/>
    <col min="6" max="7" width="24.44140625" style="8" bestFit="1" customWidth="1"/>
    <col min="8" max="16384" width="8.88671875" style="8"/>
  </cols>
  <sheetData>
    <row r="5" spans="5:6" x14ac:dyDescent="0.35">
      <c r="F5" s="97" t="s">
        <v>157</v>
      </c>
    </row>
    <row r="6" spans="5:6" x14ac:dyDescent="0.35">
      <c r="E6" s="8" t="s">
        <v>0</v>
      </c>
      <c r="F6" s="8">
        <v>75350</v>
      </c>
    </row>
    <row r="7" spans="5:6" x14ac:dyDescent="0.35">
      <c r="E7" s="8" t="s">
        <v>1</v>
      </c>
      <c r="F7" s="8">
        <v>43000</v>
      </c>
    </row>
    <row r="8" spans="5:6" x14ac:dyDescent="0.35">
      <c r="E8" s="8" t="s">
        <v>161</v>
      </c>
      <c r="F8" s="8">
        <v>3950</v>
      </c>
    </row>
    <row r="9" spans="5:6" x14ac:dyDescent="0.35">
      <c r="E9" s="8" t="s">
        <v>159</v>
      </c>
      <c r="F9" s="8">
        <v>22100</v>
      </c>
    </row>
    <row r="10" spans="5:6" x14ac:dyDescent="0.35">
      <c r="E10" s="8" t="s">
        <v>160</v>
      </c>
      <c r="F10" s="8">
        <v>33200</v>
      </c>
    </row>
    <row r="11" spans="5:6" x14ac:dyDescent="0.35">
      <c r="E11" s="8" t="s">
        <v>2</v>
      </c>
      <c r="F11" s="8">
        <v>4900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5BB6-88D0-4B3F-A2A4-F05B2129DEE6}">
  <sheetPr>
    <tabColor theme="4" tint="-0.249977111117893"/>
  </sheetPr>
  <dimension ref="D2:R28"/>
  <sheetViews>
    <sheetView workbookViewId="0"/>
  </sheetViews>
  <sheetFormatPr defaultRowHeight="18" x14ac:dyDescent="0.35"/>
  <cols>
    <col min="1" max="3" width="8.88671875" style="8"/>
    <col min="4" max="4" width="8.77734375" style="8" bestFit="1" customWidth="1"/>
    <col min="5" max="5" width="7.44140625" style="8" bestFit="1" customWidth="1"/>
    <col min="6" max="14" width="8.88671875" style="8"/>
    <col min="15" max="15" width="12.88671875" style="8" bestFit="1" customWidth="1"/>
    <col min="16" max="16" width="14.88671875" style="8" bestFit="1" customWidth="1"/>
    <col min="17" max="17" width="12.88671875" style="8" bestFit="1" customWidth="1"/>
    <col min="18" max="18" width="14.88671875" style="8" bestFit="1" customWidth="1"/>
    <col min="19" max="16384" width="8.88671875" style="8"/>
  </cols>
  <sheetData>
    <row r="2" spans="17:18" x14ac:dyDescent="0.35">
      <c r="Q2" s="13" t="s">
        <v>195</v>
      </c>
      <c r="R2" s="13" t="s">
        <v>196</v>
      </c>
    </row>
    <row r="3" spans="17:18" x14ac:dyDescent="0.35">
      <c r="Q3" s="73" t="s">
        <v>166</v>
      </c>
      <c r="R3" s="73" t="s">
        <v>167</v>
      </c>
    </row>
    <row r="4" spans="17:18" x14ac:dyDescent="0.35">
      <c r="Q4" s="73" t="s">
        <v>168</v>
      </c>
      <c r="R4" s="73" t="s">
        <v>169</v>
      </c>
    </row>
    <row r="5" spans="17:18" x14ac:dyDescent="0.35">
      <c r="Q5" s="73" t="s">
        <v>170</v>
      </c>
      <c r="R5" s="73" t="s">
        <v>171</v>
      </c>
    </row>
    <row r="6" spans="17:18" x14ac:dyDescent="0.35">
      <c r="Q6" s="73" t="s">
        <v>172</v>
      </c>
      <c r="R6" s="73" t="s">
        <v>173</v>
      </c>
    </row>
    <row r="7" spans="17:18" x14ac:dyDescent="0.35">
      <c r="Q7" s="73" t="s">
        <v>174</v>
      </c>
      <c r="R7" s="73" t="s">
        <v>175</v>
      </c>
    </row>
    <row r="8" spans="17:18" x14ac:dyDescent="0.35">
      <c r="Q8" s="73" t="s">
        <v>176</v>
      </c>
      <c r="R8" s="73" t="s">
        <v>177</v>
      </c>
    </row>
    <row r="9" spans="17:18" x14ac:dyDescent="0.35">
      <c r="Q9" s="73" t="s">
        <v>178</v>
      </c>
      <c r="R9" s="73" t="s">
        <v>179</v>
      </c>
    </row>
    <row r="10" spans="17:18" x14ac:dyDescent="0.35">
      <c r="Q10" s="73" t="s">
        <v>180</v>
      </c>
      <c r="R10" s="73" t="s">
        <v>181</v>
      </c>
    </row>
    <row r="24" spans="4:5" x14ac:dyDescent="0.35">
      <c r="D24" s="8" t="s">
        <v>109</v>
      </c>
      <c r="E24" s="8" t="s">
        <v>55</v>
      </c>
    </row>
    <row r="25" spans="4:5" x14ac:dyDescent="0.35">
      <c r="D25" s="8" t="s">
        <v>163</v>
      </c>
      <c r="E25" s="8">
        <v>10</v>
      </c>
    </row>
    <row r="26" spans="4:5" x14ac:dyDescent="0.35">
      <c r="D26" s="8" t="s">
        <v>164</v>
      </c>
      <c r="E26" s="8">
        <v>12</v>
      </c>
    </row>
    <row r="27" spans="4:5" x14ac:dyDescent="0.35">
      <c r="D27" s="8" t="s">
        <v>165</v>
      </c>
      <c r="E27" s="8">
        <v>9</v>
      </c>
    </row>
    <row r="28" spans="4:5" x14ac:dyDescent="0.35">
      <c r="D28" s="8" t="s">
        <v>5</v>
      </c>
      <c r="E28" s="8">
        <v>14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E3E7-5EA8-4BA1-8D6A-6A4DAB481B71}">
  <sheetPr>
    <tabColor theme="4" tint="-0.249977111117893"/>
  </sheetPr>
  <dimension ref="C2:R14"/>
  <sheetViews>
    <sheetView workbookViewId="0"/>
  </sheetViews>
  <sheetFormatPr defaultColWidth="8.88671875" defaultRowHeight="14.4" customHeight="1" x14ac:dyDescent="0.35"/>
  <cols>
    <col min="1" max="5" width="8.88671875" style="8"/>
    <col min="6" max="6" width="49" style="8" bestFit="1" customWidth="1"/>
    <col min="7" max="14" width="9.6640625" style="8" bestFit="1" customWidth="1"/>
    <col min="15" max="16384" width="8.88671875" style="8"/>
  </cols>
  <sheetData>
    <row r="2" spans="3:18" ht="14.4" customHeight="1" x14ac:dyDescent="0.35">
      <c r="F2" s="14" t="s">
        <v>197</v>
      </c>
      <c r="G2" s="14" t="s">
        <v>199</v>
      </c>
      <c r="H2" s="14" t="s">
        <v>200</v>
      </c>
      <c r="I2" s="14" t="s">
        <v>201</v>
      </c>
      <c r="J2" s="14" t="s">
        <v>202</v>
      </c>
      <c r="K2" s="14" t="s">
        <v>203</v>
      </c>
      <c r="L2" s="14" t="s">
        <v>204</v>
      </c>
      <c r="M2" s="14" t="s">
        <v>205</v>
      </c>
      <c r="N2" s="14" t="s">
        <v>206</v>
      </c>
      <c r="Q2"/>
      <c r="R2"/>
    </row>
    <row r="3" spans="3:18" ht="14.4" customHeight="1" x14ac:dyDescent="0.35">
      <c r="F3" s="14" t="s">
        <v>198</v>
      </c>
      <c r="G3" s="8">
        <v>778</v>
      </c>
      <c r="H3" s="8">
        <v>1499</v>
      </c>
      <c r="I3" s="8">
        <v>1518</v>
      </c>
      <c r="J3" s="8">
        <v>1513</v>
      </c>
      <c r="K3" s="8">
        <v>1568</v>
      </c>
      <c r="L3" s="8">
        <v>1218</v>
      </c>
      <c r="M3" s="8">
        <v>1185</v>
      </c>
      <c r="N3" s="8">
        <v>938</v>
      </c>
      <c r="O3"/>
      <c r="P3"/>
      <c r="Q3"/>
      <c r="R3"/>
    </row>
    <row r="4" spans="3:18" ht="14.4" customHeight="1" x14ac:dyDescent="0.35">
      <c r="F4" s="14" t="s">
        <v>210</v>
      </c>
      <c r="G4" s="8">
        <v>3952</v>
      </c>
      <c r="H4" s="8">
        <v>5619</v>
      </c>
      <c r="I4" s="8">
        <v>5861</v>
      </c>
      <c r="J4" s="8">
        <v>5876</v>
      </c>
      <c r="K4" s="8">
        <v>5569</v>
      </c>
      <c r="L4" s="8">
        <v>4830</v>
      </c>
      <c r="M4" s="8">
        <v>4381</v>
      </c>
      <c r="N4" s="8">
        <v>3648</v>
      </c>
      <c r="O4"/>
      <c r="P4"/>
    </row>
    <row r="6" spans="3:18" ht="14.4" customHeight="1" x14ac:dyDescent="0.35">
      <c r="C6" s="74"/>
      <c r="G6"/>
      <c r="H6"/>
      <c r="I6"/>
      <c r="J6"/>
      <c r="K6"/>
      <c r="L6"/>
      <c r="M6"/>
      <c r="N6"/>
    </row>
    <row r="11" spans="3:18" ht="14.4" customHeight="1" x14ac:dyDescent="0.35">
      <c r="F11" s="14"/>
    </row>
    <row r="14" spans="3:18" ht="14.4" customHeight="1" x14ac:dyDescent="0.35">
      <c r="P14" s="69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A8E5A07-79F9-4828-8BEC-CC8289572E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'Diagram - Exempel'!G3:N3</xm:f>
              <xm:sqref>P3</xm:sqref>
            </x14:sparkline>
          </x14:sparklines>
        </x14:sparklineGroup>
        <x14:sparklineGroup type="column" displayEmptyCellsAs="gap" xr2:uid="{F96B84C3-4D90-4452-825D-5C39222FBF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'Diagram - Exempel'!G4:N4</xm:f>
              <xm:sqref>P4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284E-3EEC-45D4-AE96-E500A7AC03BC}">
  <sheetPr>
    <tabColor theme="4" tint="-0.249977111117893"/>
  </sheetPr>
  <dimension ref="C2:E22"/>
  <sheetViews>
    <sheetView workbookViewId="0"/>
  </sheetViews>
  <sheetFormatPr defaultRowHeight="18" x14ac:dyDescent="0.35"/>
  <cols>
    <col min="1" max="1" width="8.88671875" style="8"/>
    <col min="2" max="2" width="8.88671875" style="8" customWidth="1"/>
    <col min="3" max="3" width="15.77734375" style="8" bestFit="1" customWidth="1"/>
    <col min="4" max="4" width="16.88671875" style="8" bestFit="1" customWidth="1"/>
    <col min="5" max="5" width="31.5546875" style="8" bestFit="1" customWidth="1"/>
    <col min="6" max="6" width="36.5546875" style="8" bestFit="1" customWidth="1"/>
    <col min="7" max="7" width="13.44140625" style="8" bestFit="1" customWidth="1"/>
    <col min="8" max="8" width="15.5546875" style="8" bestFit="1" customWidth="1"/>
    <col min="9" max="9" width="40" style="8" bestFit="1" customWidth="1"/>
    <col min="10" max="10" width="10.33203125" style="8" bestFit="1" customWidth="1"/>
    <col min="11" max="11" width="40" style="8" bestFit="1" customWidth="1"/>
    <col min="12" max="16384" width="8.88671875" style="8"/>
  </cols>
  <sheetData>
    <row r="2" spans="3:5" x14ac:dyDescent="0.35">
      <c r="C2" s="48" t="s">
        <v>102</v>
      </c>
      <c r="D2" s="48" t="s">
        <v>137</v>
      </c>
      <c r="E2" s="75" t="s">
        <v>194</v>
      </c>
    </row>
    <row r="3" spans="3:5" x14ac:dyDescent="0.35">
      <c r="C3" s="8">
        <v>2014</v>
      </c>
      <c r="D3" s="8">
        <v>1</v>
      </c>
      <c r="E3" s="70">
        <v>45</v>
      </c>
    </row>
    <row r="4" spans="3:5" x14ac:dyDescent="0.35">
      <c r="C4" s="8">
        <v>2015</v>
      </c>
      <c r="D4" s="8">
        <v>2</v>
      </c>
      <c r="E4" s="70">
        <v>37</v>
      </c>
    </row>
    <row r="5" spans="3:5" x14ac:dyDescent="0.35">
      <c r="C5" s="8">
        <v>2016</v>
      </c>
      <c r="D5" s="8">
        <v>3</v>
      </c>
      <c r="E5" s="70">
        <v>50</v>
      </c>
    </row>
    <row r="6" spans="3:5" x14ac:dyDescent="0.35">
      <c r="C6" s="8">
        <v>2017</v>
      </c>
      <c r="D6" s="8">
        <v>4</v>
      </c>
      <c r="E6" s="70">
        <v>65</v>
      </c>
    </row>
    <row r="14" spans="3:5" ht="15" customHeight="1" x14ac:dyDescent="0.35"/>
    <row r="15" spans="3:5" ht="36" x14ac:dyDescent="0.35">
      <c r="C15" s="8" t="s">
        <v>207</v>
      </c>
      <c r="D15" s="8" t="s">
        <v>208</v>
      </c>
      <c r="E15" s="69" t="s">
        <v>209</v>
      </c>
    </row>
    <row r="16" spans="3:5" x14ac:dyDescent="0.35">
      <c r="C16" s="76" t="s">
        <v>182</v>
      </c>
      <c r="D16" s="76" t="s">
        <v>183</v>
      </c>
      <c r="E16" s="77">
        <v>0.08</v>
      </c>
    </row>
    <row r="17" spans="3:5" ht="15.75" customHeight="1" x14ac:dyDescent="0.35">
      <c r="C17" s="78" t="s">
        <v>184</v>
      </c>
      <c r="D17" s="78" t="s">
        <v>185</v>
      </c>
      <c r="E17" s="77">
        <v>0.15</v>
      </c>
    </row>
    <row r="18" spans="3:5" x14ac:dyDescent="0.35">
      <c r="C18" s="65" t="s">
        <v>186</v>
      </c>
      <c r="D18" s="65" t="s">
        <v>187</v>
      </c>
      <c r="E18" s="77">
        <v>0.18</v>
      </c>
    </row>
    <row r="19" spans="3:5" x14ac:dyDescent="0.35">
      <c r="C19" s="79" t="s">
        <v>188</v>
      </c>
      <c r="D19" s="79" t="s">
        <v>189</v>
      </c>
      <c r="E19" s="77">
        <v>0.28999999999999998</v>
      </c>
    </row>
    <row r="20" spans="3:5" x14ac:dyDescent="0.35">
      <c r="C20" s="80" t="s">
        <v>190</v>
      </c>
      <c r="D20" s="80" t="s">
        <v>191</v>
      </c>
      <c r="E20" s="77">
        <v>0.1</v>
      </c>
    </row>
    <row r="21" spans="3:5" x14ac:dyDescent="0.35">
      <c r="C21" s="81" t="s">
        <v>192</v>
      </c>
      <c r="D21" s="81" t="s">
        <v>193</v>
      </c>
      <c r="E21" s="77">
        <v>0.2</v>
      </c>
    </row>
    <row r="22" spans="3:5" x14ac:dyDescent="0.35">
      <c r="E22" s="82">
        <f>SUM(E16:E21)</f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8402-A9EE-44FE-93A0-8B92D0E494A7}">
  <sheetPr>
    <tabColor rgb="FF7030A0"/>
  </sheetPr>
  <dimension ref="F1:O43"/>
  <sheetViews>
    <sheetView workbookViewId="0"/>
  </sheetViews>
  <sheetFormatPr defaultRowHeight="18" x14ac:dyDescent="0.35"/>
  <cols>
    <col min="1" max="5" width="8.88671875" style="8"/>
    <col min="6" max="6" width="21.88671875" style="8" bestFit="1" customWidth="1"/>
    <col min="7" max="7" width="18.21875" style="8" bestFit="1" customWidth="1"/>
    <col min="8" max="8" width="6" style="8" bestFit="1" customWidth="1"/>
    <col min="9" max="9" width="10.88671875" style="8" bestFit="1" customWidth="1"/>
    <col min="10" max="10" width="7.6640625" style="8" bestFit="1" customWidth="1"/>
    <col min="11" max="11" width="16.88671875" style="8" bestFit="1" customWidth="1"/>
    <col min="12" max="12" width="7.109375" style="8" bestFit="1" customWidth="1"/>
    <col min="13" max="13" width="5.109375" style="8" bestFit="1" customWidth="1"/>
    <col min="14" max="14" width="17.88671875" style="8" bestFit="1" customWidth="1"/>
    <col min="15" max="15" width="12.6640625" style="8" bestFit="1" customWidth="1"/>
    <col min="16" max="16384" width="8.88671875" style="8"/>
  </cols>
  <sheetData>
    <row r="1" spans="6:15" x14ac:dyDescent="0.35">
      <c r="F1" s="14" t="s">
        <v>84</v>
      </c>
      <c r="G1" s="14" t="s">
        <v>10</v>
      </c>
      <c r="H1" s="14" t="s">
        <v>85</v>
      </c>
      <c r="I1" s="14" t="s">
        <v>86</v>
      </c>
      <c r="J1" s="14" t="s">
        <v>76</v>
      </c>
      <c r="K1" s="14" t="s">
        <v>137</v>
      </c>
      <c r="L1" s="14" t="s">
        <v>208</v>
      </c>
      <c r="M1" s="14" t="s">
        <v>214</v>
      </c>
      <c r="N1" s="14" t="s">
        <v>215</v>
      </c>
      <c r="O1" s="14" t="s">
        <v>221</v>
      </c>
    </row>
    <row r="2" spans="6:15" x14ac:dyDescent="0.35">
      <c r="F2" s="83" t="s">
        <v>115</v>
      </c>
      <c r="G2" s="83" t="s">
        <v>12</v>
      </c>
      <c r="H2" s="83" t="s">
        <v>13</v>
      </c>
      <c r="I2" s="83" t="s">
        <v>87</v>
      </c>
      <c r="J2" s="83">
        <v>12000</v>
      </c>
      <c r="K2" s="83">
        <v>145</v>
      </c>
      <c r="L2" s="83">
        <v>4</v>
      </c>
      <c r="M2" s="83" t="s">
        <v>213</v>
      </c>
      <c r="N2" s="83" t="s">
        <v>217</v>
      </c>
      <c r="O2" s="83" t="s">
        <v>223</v>
      </c>
    </row>
    <row r="3" spans="6:15" x14ac:dyDescent="0.35">
      <c r="F3" s="83" t="s">
        <v>115</v>
      </c>
      <c r="G3" s="83" t="s">
        <v>12</v>
      </c>
      <c r="H3" s="83" t="s">
        <v>13</v>
      </c>
      <c r="I3" s="83" t="s">
        <v>87</v>
      </c>
      <c r="J3" s="83">
        <v>12000</v>
      </c>
      <c r="K3" s="83">
        <v>145</v>
      </c>
      <c r="L3" s="83">
        <v>4</v>
      </c>
      <c r="M3" s="83" t="s">
        <v>213</v>
      </c>
      <c r="N3" s="83" t="s">
        <v>217</v>
      </c>
      <c r="O3" s="83" t="s">
        <v>223</v>
      </c>
    </row>
    <row r="4" spans="6:15" x14ac:dyDescent="0.35">
      <c r="F4" s="83" t="s">
        <v>226</v>
      </c>
      <c r="G4" s="83" t="s">
        <v>12</v>
      </c>
      <c r="H4" s="83" t="s">
        <v>13</v>
      </c>
      <c r="I4" s="83" t="s">
        <v>87</v>
      </c>
      <c r="J4" s="83">
        <v>12000</v>
      </c>
      <c r="K4" s="83">
        <v>145</v>
      </c>
      <c r="L4" s="83">
        <v>4</v>
      </c>
      <c r="M4" s="83" t="s">
        <v>213</v>
      </c>
      <c r="N4" s="83" t="s">
        <v>217</v>
      </c>
      <c r="O4" s="83" t="s">
        <v>223</v>
      </c>
    </row>
    <row r="5" spans="6:15" x14ac:dyDescent="0.35">
      <c r="F5" s="8" t="s">
        <v>14</v>
      </c>
      <c r="G5" s="8" t="s">
        <v>90</v>
      </c>
      <c r="H5" s="8" t="s">
        <v>15</v>
      </c>
      <c r="I5" s="8" t="s">
        <v>88</v>
      </c>
      <c r="J5" s="8">
        <v>32000</v>
      </c>
      <c r="K5" s="8">
        <v>187</v>
      </c>
      <c r="L5" s="8">
        <v>3</v>
      </c>
      <c r="M5" s="8" t="s">
        <v>212</v>
      </c>
      <c r="N5" s="8" t="s">
        <v>218</v>
      </c>
      <c r="O5" s="8" t="s">
        <v>224</v>
      </c>
    </row>
    <row r="6" spans="6:15" x14ac:dyDescent="0.35">
      <c r="F6" s="8" t="s">
        <v>116</v>
      </c>
      <c r="G6" s="8" t="s">
        <v>16</v>
      </c>
      <c r="H6" s="8" t="s">
        <v>17</v>
      </c>
      <c r="I6" s="8" t="s">
        <v>88</v>
      </c>
      <c r="J6" s="8">
        <v>21000</v>
      </c>
      <c r="K6" s="8">
        <v>154</v>
      </c>
      <c r="L6" s="8">
        <v>5</v>
      </c>
      <c r="M6" s="8" t="s">
        <v>212</v>
      </c>
      <c r="N6" s="8" t="s">
        <v>219</v>
      </c>
      <c r="O6" s="8" t="s">
        <v>222</v>
      </c>
    </row>
    <row r="7" spans="6:15" x14ac:dyDescent="0.35">
      <c r="F7" s="8" t="s">
        <v>18</v>
      </c>
      <c r="G7" s="8" t="s">
        <v>19</v>
      </c>
      <c r="H7" s="8" t="s">
        <v>15</v>
      </c>
      <c r="I7" s="8" t="s">
        <v>88</v>
      </c>
      <c r="J7" s="8">
        <v>19000</v>
      </c>
      <c r="K7" s="8">
        <v>164</v>
      </c>
      <c r="L7" s="8">
        <v>5</v>
      </c>
      <c r="M7" s="8" t="s">
        <v>213</v>
      </c>
      <c r="N7" s="8" t="s">
        <v>216</v>
      </c>
      <c r="O7" s="8" t="s">
        <v>223</v>
      </c>
    </row>
    <row r="8" spans="6:15" x14ac:dyDescent="0.35">
      <c r="F8" s="8" t="s">
        <v>20</v>
      </c>
      <c r="G8" s="8" t="s">
        <v>21</v>
      </c>
      <c r="H8" s="8" t="s">
        <v>17</v>
      </c>
      <c r="I8" s="8" t="s">
        <v>88</v>
      </c>
      <c r="J8" s="8">
        <v>20000</v>
      </c>
      <c r="K8" s="8">
        <v>152</v>
      </c>
      <c r="L8" s="8">
        <v>3</v>
      </c>
      <c r="M8" s="8" t="s">
        <v>212</v>
      </c>
      <c r="N8" s="8" t="s">
        <v>217</v>
      </c>
      <c r="O8" s="8" t="s">
        <v>224</v>
      </c>
    </row>
    <row r="9" spans="6:15" x14ac:dyDescent="0.35">
      <c r="F9" s="8" t="s">
        <v>22</v>
      </c>
      <c r="G9" s="8" t="s">
        <v>23</v>
      </c>
      <c r="H9" s="8" t="s">
        <v>15</v>
      </c>
      <c r="I9" s="8" t="s">
        <v>87</v>
      </c>
      <c r="J9" s="8">
        <v>16000</v>
      </c>
      <c r="K9" s="8">
        <v>147</v>
      </c>
      <c r="L9" s="8">
        <v>2</v>
      </c>
      <c r="M9" s="8" t="s">
        <v>213</v>
      </c>
      <c r="N9" s="8" t="s">
        <v>220</v>
      </c>
      <c r="O9" s="8" t="s">
        <v>225</v>
      </c>
    </row>
    <row r="10" spans="6:15" x14ac:dyDescent="0.35">
      <c r="F10" s="84" t="s">
        <v>24</v>
      </c>
      <c r="G10" s="84" t="s">
        <v>23</v>
      </c>
      <c r="H10" s="84" t="s">
        <v>15</v>
      </c>
      <c r="I10" s="84" t="s">
        <v>87</v>
      </c>
      <c r="J10" s="84">
        <v>14000</v>
      </c>
      <c r="K10" s="84">
        <v>187</v>
      </c>
      <c r="L10" s="84">
        <v>4</v>
      </c>
      <c r="M10" s="84" t="s">
        <v>212</v>
      </c>
      <c r="N10" s="84" t="s">
        <v>216</v>
      </c>
      <c r="O10" s="84" t="s">
        <v>224</v>
      </c>
    </row>
    <row r="11" spans="6:15" x14ac:dyDescent="0.35">
      <c r="F11" s="8" t="s">
        <v>25</v>
      </c>
      <c r="G11" s="8" t="s">
        <v>26</v>
      </c>
      <c r="H11" s="8" t="s">
        <v>13</v>
      </c>
      <c r="I11" s="8" t="s">
        <v>87</v>
      </c>
      <c r="J11" s="8">
        <v>15000</v>
      </c>
      <c r="K11" s="8">
        <v>165</v>
      </c>
      <c r="L11" s="8">
        <v>5</v>
      </c>
      <c r="M11" s="8" t="s">
        <v>212</v>
      </c>
      <c r="N11" s="8" t="s">
        <v>216</v>
      </c>
      <c r="O11" s="8" t="s">
        <v>225</v>
      </c>
    </row>
    <row r="12" spans="6:15" x14ac:dyDescent="0.35">
      <c r="F12" s="84" t="s">
        <v>24</v>
      </c>
      <c r="G12" s="84" t="s">
        <v>23</v>
      </c>
      <c r="H12" s="84" t="s">
        <v>15</v>
      </c>
      <c r="I12" s="84" t="s">
        <v>87</v>
      </c>
      <c r="J12" s="84">
        <v>14000</v>
      </c>
      <c r="K12" s="84">
        <v>187</v>
      </c>
      <c r="L12" s="84">
        <v>4</v>
      </c>
      <c r="M12" s="84" t="s">
        <v>212</v>
      </c>
      <c r="N12" s="84" t="s">
        <v>216</v>
      </c>
      <c r="O12" s="84" t="s">
        <v>224</v>
      </c>
    </row>
    <row r="13" spans="6:15" x14ac:dyDescent="0.35">
      <c r="F13" s="8" t="s">
        <v>27</v>
      </c>
      <c r="G13" s="8" t="s">
        <v>12</v>
      </c>
      <c r="H13" s="8" t="s">
        <v>13</v>
      </c>
      <c r="I13" s="8" t="s">
        <v>88</v>
      </c>
      <c r="J13" s="8">
        <v>42000</v>
      </c>
      <c r="K13" s="8">
        <v>52</v>
      </c>
      <c r="L13" s="8">
        <v>5</v>
      </c>
      <c r="M13" s="8" t="s">
        <v>213</v>
      </c>
      <c r="N13" s="8" t="s">
        <v>217</v>
      </c>
      <c r="O13" s="8" t="s">
        <v>222</v>
      </c>
    </row>
    <row r="14" spans="6:15" x14ac:dyDescent="0.35">
      <c r="F14" s="8" t="s">
        <v>28</v>
      </c>
      <c r="G14" s="8" t="s">
        <v>92</v>
      </c>
      <c r="H14" s="8" t="s">
        <v>13</v>
      </c>
      <c r="I14" s="8" t="s">
        <v>88</v>
      </c>
      <c r="J14" s="8">
        <v>26000</v>
      </c>
      <c r="K14" s="8">
        <v>78</v>
      </c>
      <c r="L14" s="8">
        <v>5</v>
      </c>
      <c r="M14" s="8" t="s">
        <v>213</v>
      </c>
      <c r="N14" s="8" t="s">
        <v>217</v>
      </c>
      <c r="O14" s="8" t="s">
        <v>225</v>
      </c>
    </row>
    <row r="15" spans="6:15" x14ac:dyDescent="0.35">
      <c r="F15" s="65" t="s">
        <v>29</v>
      </c>
      <c r="G15" s="65" t="s">
        <v>30</v>
      </c>
      <c r="H15" s="65" t="s">
        <v>15</v>
      </c>
      <c r="I15" s="65" t="s">
        <v>88</v>
      </c>
      <c r="J15" s="65">
        <v>45000</v>
      </c>
      <c r="K15" s="65">
        <v>147</v>
      </c>
      <c r="L15" s="65">
        <v>4</v>
      </c>
      <c r="M15" s="65" t="s">
        <v>213</v>
      </c>
      <c r="N15" s="65" t="s">
        <v>219</v>
      </c>
      <c r="O15" s="65" t="s">
        <v>224</v>
      </c>
    </row>
    <row r="16" spans="6:15" x14ac:dyDescent="0.35">
      <c r="F16" s="65" t="s">
        <v>29</v>
      </c>
      <c r="G16" s="65" t="s">
        <v>30</v>
      </c>
      <c r="H16" s="65" t="s">
        <v>15</v>
      </c>
      <c r="I16" s="65" t="s">
        <v>88</v>
      </c>
      <c r="J16" s="65">
        <v>45000</v>
      </c>
      <c r="K16" s="65">
        <v>147</v>
      </c>
      <c r="L16" s="65">
        <v>4</v>
      </c>
      <c r="M16" s="65" t="s">
        <v>213</v>
      </c>
      <c r="N16" s="65" t="s">
        <v>219</v>
      </c>
      <c r="O16" s="65" t="s">
        <v>224</v>
      </c>
    </row>
    <row r="17" spans="6:15" x14ac:dyDescent="0.35">
      <c r="F17" s="8" t="s">
        <v>31</v>
      </c>
      <c r="G17" s="8" t="s">
        <v>90</v>
      </c>
      <c r="H17" s="8" t="s">
        <v>17</v>
      </c>
      <c r="I17" s="8" t="s">
        <v>87</v>
      </c>
      <c r="J17" s="8">
        <v>14000</v>
      </c>
      <c r="K17" s="8">
        <v>185</v>
      </c>
      <c r="L17" s="8">
        <v>2</v>
      </c>
      <c r="M17" s="8" t="s">
        <v>213</v>
      </c>
      <c r="N17" s="8" t="s">
        <v>220</v>
      </c>
      <c r="O17" s="8" t="s">
        <v>225</v>
      </c>
    </row>
    <row r="18" spans="6:15" x14ac:dyDescent="0.35">
      <c r="F18" s="8" t="s">
        <v>32</v>
      </c>
      <c r="G18" s="8" t="s">
        <v>30</v>
      </c>
      <c r="H18" s="8" t="s">
        <v>17</v>
      </c>
      <c r="I18" s="8" t="s">
        <v>87</v>
      </c>
      <c r="J18" s="8">
        <v>11000</v>
      </c>
      <c r="K18" s="8">
        <v>169</v>
      </c>
      <c r="L18" s="8">
        <v>1</v>
      </c>
      <c r="M18" s="8" t="s">
        <v>212</v>
      </c>
      <c r="N18" s="8" t="s">
        <v>216</v>
      </c>
      <c r="O18" s="8" t="s">
        <v>222</v>
      </c>
    </row>
    <row r="19" spans="6:15" x14ac:dyDescent="0.35">
      <c r="F19" s="8" t="s">
        <v>33</v>
      </c>
      <c r="G19" s="8" t="s">
        <v>30</v>
      </c>
      <c r="H19" s="8" t="s">
        <v>13</v>
      </c>
      <c r="I19" s="8" t="s">
        <v>88</v>
      </c>
      <c r="J19" s="8">
        <v>37000</v>
      </c>
      <c r="K19" s="8">
        <v>201</v>
      </c>
      <c r="L19" s="8">
        <v>1</v>
      </c>
      <c r="M19" s="8" t="s">
        <v>213</v>
      </c>
      <c r="N19" s="8" t="s">
        <v>217</v>
      </c>
      <c r="O19" s="8" t="s">
        <v>225</v>
      </c>
    </row>
    <row r="20" spans="6:15" x14ac:dyDescent="0.35">
      <c r="F20" s="8" t="s">
        <v>34</v>
      </c>
      <c r="G20" s="8" t="s">
        <v>30</v>
      </c>
      <c r="H20" s="8" t="s">
        <v>13</v>
      </c>
      <c r="I20" s="8" t="s">
        <v>87</v>
      </c>
      <c r="J20" s="8">
        <v>8000</v>
      </c>
      <c r="K20" s="8">
        <v>148</v>
      </c>
      <c r="L20" s="8">
        <v>3</v>
      </c>
      <c r="M20" s="8" t="s">
        <v>213</v>
      </c>
      <c r="N20" s="8" t="s">
        <v>220</v>
      </c>
      <c r="O20" s="8" t="s">
        <v>224</v>
      </c>
    </row>
    <row r="21" spans="6:15" x14ac:dyDescent="0.35">
      <c r="F21" s="8" t="s">
        <v>35</v>
      </c>
      <c r="G21" s="8" t="s">
        <v>92</v>
      </c>
      <c r="H21" s="8" t="s">
        <v>15</v>
      </c>
      <c r="I21" s="8" t="s">
        <v>88</v>
      </c>
      <c r="J21" s="8">
        <v>28000</v>
      </c>
      <c r="K21" s="8">
        <v>456</v>
      </c>
      <c r="L21" s="8">
        <v>4</v>
      </c>
      <c r="M21" s="8" t="s">
        <v>213</v>
      </c>
      <c r="N21" s="8" t="s">
        <v>216</v>
      </c>
      <c r="O21" s="8" t="s">
        <v>225</v>
      </c>
    </row>
    <row r="22" spans="6:15" x14ac:dyDescent="0.35">
      <c r="F22" s="8" t="s">
        <v>36</v>
      </c>
      <c r="G22" s="8" t="s">
        <v>12</v>
      </c>
      <c r="H22" s="8" t="s">
        <v>13</v>
      </c>
      <c r="I22" s="8" t="s">
        <v>88</v>
      </c>
      <c r="J22" s="8">
        <v>28000</v>
      </c>
      <c r="K22" s="8">
        <v>428</v>
      </c>
      <c r="L22" s="8">
        <v>2</v>
      </c>
      <c r="M22" s="8" t="s">
        <v>213</v>
      </c>
      <c r="N22" s="8" t="s">
        <v>217</v>
      </c>
      <c r="O22" s="8" t="s">
        <v>223</v>
      </c>
    </row>
    <row r="23" spans="6:15" x14ac:dyDescent="0.35">
      <c r="F23" s="8" t="s">
        <v>37</v>
      </c>
      <c r="G23" s="8" t="s">
        <v>26</v>
      </c>
      <c r="H23" s="8" t="s">
        <v>15</v>
      </c>
      <c r="I23" s="8" t="s">
        <v>87</v>
      </c>
      <c r="J23" s="8">
        <v>37000</v>
      </c>
      <c r="K23" s="8">
        <v>469</v>
      </c>
      <c r="L23" s="8">
        <v>3</v>
      </c>
      <c r="M23" s="8" t="s">
        <v>212</v>
      </c>
      <c r="N23" s="8" t="s">
        <v>219</v>
      </c>
      <c r="O23" s="8" t="s">
        <v>225</v>
      </c>
    </row>
    <row r="24" spans="6:15" x14ac:dyDescent="0.35">
      <c r="F24" s="8" t="s">
        <v>38</v>
      </c>
      <c r="G24" s="8" t="s">
        <v>39</v>
      </c>
      <c r="H24" s="8" t="s">
        <v>15</v>
      </c>
      <c r="I24" s="8" t="s">
        <v>88</v>
      </c>
      <c r="J24" s="8">
        <v>45000</v>
      </c>
      <c r="K24" s="8">
        <v>147</v>
      </c>
      <c r="L24" s="8">
        <v>5</v>
      </c>
      <c r="M24" s="8" t="s">
        <v>212</v>
      </c>
      <c r="N24" s="8" t="s">
        <v>218</v>
      </c>
      <c r="O24" s="8" t="s">
        <v>225</v>
      </c>
    </row>
    <row r="25" spans="6:15" x14ac:dyDescent="0.35">
      <c r="F25" s="8" t="s">
        <v>40</v>
      </c>
      <c r="G25" s="8" t="s">
        <v>90</v>
      </c>
      <c r="H25" s="8" t="s">
        <v>17</v>
      </c>
      <c r="I25" s="8" t="s">
        <v>88</v>
      </c>
      <c r="J25" s="8">
        <v>27000</v>
      </c>
      <c r="K25" s="8">
        <v>158</v>
      </c>
      <c r="L25" s="8">
        <v>4</v>
      </c>
      <c r="M25" s="8" t="s">
        <v>213</v>
      </c>
      <c r="N25" s="8" t="s">
        <v>219</v>
      </c>
      <c r="O25" s="8" t="s">
        <v>224</v>
      </c>
    </row>
    <row r="26" spans="6:15" x14ac:dyDescent="0.35">
      <c r="F26" s="8" t="s">
        <v>11</v>
      </c>
      <c r="G26" s="8" t="s">
        <v>91</v>
      </c>
      <c r="H26" s="8" t="s">
        <v>13</v>
      </c>
      <c r="I26" s="8" t="s">
        <v>87</v>
      </c>
      <c r="J26" s="8">
        <v>14000</v>
      </c>
      <c r="K26" s="8">
        <v>258</v>
      </c>
      <c r="L26" s="8">
        <v>3</v>
      </c>
      <c r="M26" s="8" t="s">
        <v>213</v>
      </c>
      <c r="N26" s="8" t="s">
        <v>220</v>
      </c>
      <c r="O26" s="8" t="s">
        <v>222</v>
      </c>
    </row>
    <row r="27" spans="6:15" x14ac:dyDescent="0.35">
      <c r="F27" s="8" t="s">
        <v>42</v>
      </c>
      <c r="G27" s="8" t="s">
        <v>23</v>
      </c>
      <c r="H27" s="8" t="s">
        <v>15</v>
      </c>
      <c r="I27" s="8" t="s">
        <v>88</v>
      </c>
      <c r="J27" s="8">
        <v>26000</v>
      </c>
      <c r="K27" s="8">
        <v>369</v>
      </c>
      <c r="L27" s="8">
        <v>2</v>
      </c>
      <c r="M27" s="8" t="s">
        <v>213</v>
      </c>
      <c r="N27" s="8" t="s">
        <v>220</v>
      </c>
      <c r="O27" s="8" t="s">
        <v>223</v>
      </c>
    </row>
    <row r="28" spans="6:15" x14ac:dyDescent="0.35">
      <c r="F28" s="8" t="s">
        <v>43</v>
      </c>
      <c r="G28" s="8" t="s">
        <v>12</v>
      </c>
      <c r="H28" s="8" t="s">
        <v>13</v>
      </c>
      <c r="I28" s="8" t="s">
        <v>87</v>
      </c>
      <c r="J28" s="8">
        <v>14000</v>
      </c>
      <c r="K28" s="8">
        <v>215</v>
      </c>
      <c r="L28" s="8">
        <v>1</v>
      </c>
      <c r="M28" s="8" t="s">
        <v>212</v>
      </c>
      <c r="N28" s="8" t="s">
        <v>216</v>
      </c>
      <c r="O28" s="8" t="s">
        <v>225</v>
      </c>
    </row>
    <row r="29" spans="6:15" x14ac:dyDescent="0.35">
      <c r="F29" s="8" t="s">
        <v>44</v>
      </c>
      <c r="G29" s="8" t="s">
        <v>92</v>
      </c>
      <c r="H29" s="8" t="s">
        <v>13</v>
      </c>
      <c r="I29" s="8" t="s">
        <v>87</v>
      </c>
      <c r="J29" s="8">
        <v>15000</v>
      </c>
      <c r="K29" s="8">
        <v>117</v>
      </c>
      <c r="L29" s="8">
        <v>4</v>
      </c>
      <c r="M29" s="8" t="s">
        <v>213</v>
      </c>
      <c r="N29" s="8" t="s">
        <v>217</v>
      </c>
      <c r="O29" s="8" t="s">
        <v>224</v>
      </c>
    </row>
    <row r="30" spans="6:15" x14ac:dyDescent="0.35">
      <c r="F30" s="8" t="s">
        <v>45</v>
      </c>
      <c r="G30" s="8" t="s">
        <v>23</v>
      </c>
      <c r="H30" s="8" t="s">
        <v>13</v>
      </c>
      <c r="I30" s="8" t="s">
        <v>88</v>
      </c>
      <c r="J30" s="8">
        <v>40000</v>
      </c>
      <c r="K30" s="8">
        <v>158</v>
      </c>
      <c r="L30" s="8">
        <v>3</v>
      </c>
      <c r="M30" s="8" t="s">
        <v>212</v>
      </c>
      <c r="N30" s="8" t="s">
        <v>220</v>
      </c>
      <c r="O30" s="8" t="s">
        <v>223</v>
      </c>
    </row>
    <row r="31" spans="6:15" x14ac:dyDescent="0.35">
      <c r="F31" s="8" t="s">
        <v>119</v>
      </c>
      <c r="G31" s="8" t="s">
        <v>92</v>
      </c>
      <c r="H31" s="8" t="s">
        <v>17</v>
      </c>
      <c r="I31" s="8" t="s">
        <v>87</v>
      </c>
      <c r="J31" s="8">
        <v>30000</v>
      </c>
      <c r="K31" s="8">
        <v>145</v>
      </c>
      <c r="L31" s="8">
        <v>2</v>
      </c>
      <c r="M31" s="8" t="s">
        <v>213</v>
      </c>
      <c r="N31" s="8" t="s">
        <v>216</v>
      </c>
      <c r="O31" s="8" t="s">
        <v>223</v>
      </c>
    </row>
    <row r="32" spans="6:15" x14ac:dyDescent="0.35">
      <c r="F32" s="8" t="s">
        <v>120</v>
      </c>
      <c r="G32" s="8" t="s">
        <v>92</v>
      </c>
      <c r="H32" s="8" t="s">
        <v>15</v>
      </c>
      <c r="I32" s="8" t="s">
        <v>87</v>
      </c>
      <c r="J32" s="8">
        <v>15000</v>
      </c>
      <c r="K32" s="8">
        <v>456</v>
      </c>
      <c r="L32" s="8">
        <v>1</v>
      </c>
      <c r="M32" s="8" t="s">
        <v>213</v>
      </c>
      <c r="N32" s="8" t="s">
        <v>220</v>
      </c>
      <c r="O32" s="8" t="s">
        <v>224</v>
      </c>
    </row>
    <row r="33" spans="6:15" x14ac:dyDescent="0.35">
      <c r="F33" s="8" t="s">
        <v>121</v>
      </c>
      <c r="G33" s="8" t="s">
        <v>12</v>
      </c>
      <c r="H33" s="8" t="s">
        <v>13</v>
      </c>
      <c r="I33" s="8" t="s">
        <v>88</v>
      </c>
      <c r="J33" s="8">
        <v>46000</v>
      </c>
      <c r="K33" s="8">
        <v>789</v>
      </c>
      <c r="L33" s="8">
        <v>5</v>
      </c>
      <c r="M33" s="8" t="s">
        <v>213</v>
      </c>
      <c r="N33" s="8" t="s">
        <v>220</v>
      </c>
      <c r="O33" s="8" t="s">
        <v>225</v>
      </c>
    </row>
    <row r="34" spans="6:15" x14ac:dyDescent="0.35">
      <c r="F34" s="8" t="s">
        <v>122</v>
      </c>
      <c r="G34" s="8" t="s">
        <v>92</v>
      </c>
      <c r="H34" s="8" t="s">
        <v>15</v>
      </c>
      <c r="I34" s="8" t="s">
        <v>87</v>
      </c>
      <c r="J34" s="8">
        <v>7000</v>
      </c>
      <c r="K34" s="8">
        <v>289</v>
      </c>
      <c r="L34" s="8">
        <v>4</v>
      </c>
      <c r="M34" s="8" t="s">
        <v>213</v>
      </c>
      <c r="N34" s="8" t="s">
        <v>218</v>
      </c>
      <c r="O34" s="8" t="s">
        <v>222</v>
      </c>
    </row>
    <row r="35" spans="6:15" x14ac:dyDescent="0.35">
      <c r="F35" s="8" t="s">
        <v>123</v>
      </c>
      <c r="G35" s="8" t="s">
        <v>12</v>
      </c>
      <c r="H35" s="8" t="s">
        <v>124</v>
      </c>
      <c r="I35" s="8" t="s">
        <v>125</v>
      </c>
      <c r="J35" s="8">
        <v>19000</v>
      </c>
      <c r="K35" s="8">
        <v>369</v>
      </c>
      <c r="L35" s="8">
        <v>3</v>
      </c>
      <c r="M35" s="8" t="s">
        <v>213</v>
      </c>
      <c r="N35" s="8" t="s">
        <v>216</v>
      </c>
      <c r="O35" s="8" t="s">
        <v>224</v>
      </c>
    </row>
    <row r="36" spans="6:15" x14ac:dyDescent="0.35">
      <c r="F36" s="8" t="s">
        <v>126</v>
      </c>
      <c r="G36" s="8" t="s">
        <v>23</v>
      </c>
      <c r="H36" s="8" t="s">
        <v>15</v>
      </c>
      <c r="I36" s="8" t="s">
        <v>88</v>
      </c>
      <c r="J36" s="8">
        <v>29000</v>
      </c>
      <c r="K36" s="8">
        <v>258</v>
      </c>
      <c r="L36" s="8">
        <v>5</v>
      </c>
      <c r="M36" s="8" t="s">
        <v>212</v>
      </c>
      <c r="N36" s="8" t="s">
        <v>217</v>
      </c>
      <c r="O36" s="8" t="s">
        <v>225</v>
      </c>
    </row>
    <row r="37" spans="6:15" x14ac:dyDescent="0.35">
      <c r="F37" s="8" t="s">
        <v>127</v>
      </c>
      <c r="G37" s="8" t="s">
        <v>23</v>
      </c>
      <c r="H37" s="8" t="s">
        <v>13</v>
      </c>
      <c r="I37" s="8" t="s">
        <v>87</v>
      </c>
      <c r="J37" s="8">
        <v>32000</v>
      </c>
      <c r="K37" s="8">
        <v>854</v>
      </c>
      <c r="L37" s="8">
        <v>5</v>
      </c>
      <c r="M37" s="8" t="s">
        <v>213</v>
      </c>
      <c r="N37" s="8" t="s">
        <v>219</v>
      </c>
      <c r="O37" s="8" t="s">
        <v>222</v>
      </c>
    </row>
    <row r="38" spans="6:15" x14ac:dyDescent="0.35">
      <c r="F38" s="8" t="s">
        <v>128</v>
      </c>
      <c r="G38" s="8" t="s">
        <v>91</v>
      </c>
      <c r="H38" s="8" t="s">
        <v>13</v>
      </c>
      <c r="I38" s="8" t="s">
        <v>125</v>
      </c>
      <c r="J38" s="8">
        <v>30000</v>
      </c>
      <c r="K38" s="8">
        <v>195</v>
      </c>
      <c r="L38" s="8">
        <v>4</v>
      </c>
      <c r="M38" s="8" t="s">
        <v>213</v>
      </c>
      <c r="N38" s="8" t="s">
        <v>217</v>
      </c>
      <c r="O38" s="8" t="s">
        <v>225</v>
      </c>
    </row>
    <row r="39" spans="6:15" x14ac:dyDescent="0.35">
      <c r="F39" s="8" t="s">
        <v>129</v>
      </c>
      <c r="G39" s="8" t="s">
        <v>211</v>
      </c>
      <c r="H39" s="8" t="s">
        <v>17</v>
      </c>
      <c r="I39" s="8" t="s">
        <v>130</v>
      </c>
      <c r="J39" s="8">
        <v>27000</v>
      </c>
      <c r="K39" s="8">
        <v>178</v>
      </c>
      <c r="L39" s="8">
        <v>1</v>
      </c>
      <c r="M39" s="8" t="s">
        <v>212</v>
      </c>
      <c r="N39" s="8" t="s">
        <v>219</v>
      </c>
      <c r="O39" s="8" t="s">
        <v>225</v>
      </c>
    </row>
    <row r="40" spans="6:15" x14ac:dyDescent="0.35">
      <c r="F40" s="8" t="s">
        <v>131</v>
      </c>
      <c r="G40" s="8" t="s">
        <v>26</v>
      </c>
      <c r="H40" s="8" t="s">
        <v>15</v>
      </c>
      <c r="I40" s="8" t="s">
        <v>87</v>
      </c>
      <c r="J40" s="8">
        <v>38000</v>
      </c>
      <c r="K40" s="8">
        <v>459</v>
      </c>
      <c r="L40" s="8">
        <v>2</v>
      </c>
      <c r="M40" s="8" t="s">
        <v>213</v>
      </c>
      <c r="N40" s="8" t="s">
        <v>216</v>
      </c>
      <c r="O40" s="8" t="s">
        <v>223</v>
      </c>
    </row>
    <row r="41" spans="6:15" x14ac:dyDescent="0.35">
      <c r="F41" s="8" t="s">
        <v>132</v>
      </c>
      <c r="G41" s="8" t="s">
        <v>21</v>
      </c>
      <c r="H41" s="8" t="s">
        <v>15</v>
      </c>
      <c r="I41" s="8" t="s">
        <v>125</v>
      </c>
      <c r="J41" s="8">
        <v>26000</v>
      </c>
      <c r="K41" s="8">
        <v>256</v>
      </c>
      <c r="L41" s="8">
        <v>4</v>
      </c>
      <c r="M41" s="8" t="s">
        <v>212</v>
      </c>
      <c r="N41" s="8" t="s">
        <v>217</v>
      </c>
      <c r="O41" s="8" t="s">
        <v>222</v>
      </c>
    </row>
    <row r="42" spans="6:15" x14ac:dyDescent="0.35">
      <c r="F42" s="8" t="s">
        <v>24</v>
      </c>
      <c r="G42" s="8" t="s">
        <v>23</v>
      </c>
      <c r="H42" s="8" t="s">
        <v>15</v>
      </c>
      <c r="I42" s="8" t="s">
        <v>87</v>
      </c>
      <c r="J42" s="8">
        <v>14000</v>
      </c>
      <c r="K42" s="8">
        <v>187</v>
      </c>
      <c r="L42" s="8">
        <v>4</v>
      </c>
      <c r="M42" s="8" t="s">
        <v>212</v>
      </c>
      <c r="N42" s="8" t="s">
        <v>220</v>
      </c>
      <c r="O42" s="8" t="s">
        <v>222</v>
      </c>
    </row>
    <row r="43" spans="6:15" x14ac:dyDescent="0.35">
      <c r="F43" s="8" t="s">
        <v>24</v>
      </c>
      <c r="G43" s="8" t="s">
        <v>23</v>
      </c>
      <c r="H43" s="8" t="s">
        <v>15</v>
      </c>
      <c r="I43" s="8" t="s">
        <v>87</v>
      </c>
      <c r="J43" s="8">
        <v>14000</v>
      </c>
      <c r="K43" s="8">
        <v>187</v>
      </c>
      <c r="L43" s="8">
        <v>4</v>
      </c>
      <c r="M43" s="8" t="s">
        <v>212</v>
      </c>
      <c r="N43" s="8" t="s">
        <v>218</v>
      </c>
      <c r="O43" s="8" t="s">
        <v>224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6727-CC6C-462E-9029-A1CBFAFB07A3}">
  <sheetPr>
    <tabColor rgb="FF7030A0"/>
  </sheetPr>
  <dimension ref="F1:O29"/>
  <sheetViews>
    <sheetView workbookViewId="0"/>
  </sheetViews>
  <sheetFormatPr defaultRowHeight="18" x14ac:dyDescent="0.35"/>
  <cols>
    <col min="1" max="4" width="8.88671875" style="8"/>
    <col min="5" max="5" width="3.6640625" style="8" bestFit="1" customWidth="1"/>
    <col min="6" max="6" width="21.88671875" style="8" bestFit="1" customWidth="1"/>
    <col min="7" max="7" width="18.21875" style="8" bestFit="1" customWidth="1"/>
    <col min="8" max="8" width="6" style="8" bestFit="1" customWidth="1"/>
    <col min="9" max="9" width="10.88671875" style="8" bestFit="1" customWidth="1"/>
    <col min="10" max="10" width="7.6640625" style="8" bestFit="1" customWidth="1"/>
    <col min="11" max="11" width="16.88671875" style="8" bestFit="1" customWidth="1"/>
    <col min="12" max="12" width="7.109375" style="8" bestFit="1" customWidth="1"/>
    <col min="13" max="13" width="5.109375" style="8" bestFit="1" customWidth="1"/>
    <col min="14" max="14" width="17.88671875" style="8" bestFit="1" customWidth="1"/>
    <col min="15" max="15" width="12.6640625" style="8" bestFit="1" customWidth="1"/>
    <col min="16" max="16384" width="8.88671875" style="8"/>
  </cols>
  <sheetData>
    <row r="1" spans="6:15" x14ac:dyDescent="0.35">
      <c r="F1" s="14" t="s">
        <v>84</v>
      </c>
      <c r="G1" s="14" t="s">
        <v>10</v>
      </c>
      <c r="H1" s="14" t="s">
        <v>85</v>
      </c>
      <c r="I1" s="14" t="s">
        <v>86</v>
      </c>
      <c r="J1" s="14" t="s">
        <v>76</v>
      </c>
      <c r="K1" s="14" t="s">
        <v>137</v>
      </c>
      <c r="L1" s="14" t="s">
        <v>208</v>
      </c>
      <c r="M1" s="14" t="s">
        <v>214</v>
      </c>
      <c r="N1" s="14" t="s">
        <v>215</v>
      </c>
      <c r="O1" s="14" t="s">
        <v>221</v>
      </c>
    </row>
    <row r="2" spans="6:15" x14ac:dyDescent="0.35">
      <c r="F2" s="8" t="s">
        <v>115</v>
      </c>
      <c r="G2" s="8" t="s">
        <v>12</v>
      </c>
      <c r="H2" s="8" t="s">
        <v>13</v>
      </c>
      <c r="I2" s="8" t="s">
        <v>87</v>
      </c>
      <c r="J2" s="8">
        <v>12000</v>
      </c>
      <c r="K2" s="8">
        <v>145</v>
      </c>
      <c r="L2" s="8">
        <v>4</v>
      </c>
      <c r="M2" s="8" t="s">
        <v>213</v>
      </c>
      <c r="N2" s="8" t="s">
        <v>217</v>
      </c>
      <c r="O2" s="8" t="s">
        <v>223</v>
      </c>
    </row>
    <row r="3" spans="6:15" x14ac:dyDescent="0.35">
      <c r="F3" s="8" t="s">
        <v>14</v>
      </c>
      <c r="G3" s="8" t="s">
        <v>90</v>
      </c>
      <c r="H3" s="8" t="s">
        <v>15</v>
      </c>
      <c r="I3" s="8" t="s">
        <v>88</v>
      </c>
      <c r="J3" s="8">
        <v>32000</v>
      </c>
      <c r="K3" s="8">
        <v>187</v>
      </c>
      <c r="L3" s="8">
        <v>3</v>
      </c>
      <c r="M3" s="8" t="s">
        <v>212</v>
      </c>
      <c r="N3" s="8" t="s">
        <v>218</v>
      </c>
      <c r="O3" s="8" t="s">
        <v>224</v>
      </c>
    </row>
    <row r="4" spans="6:15" x14ac:dyDescent="0.35">
      <c r="F4" s="8" t="s">
        <v>116</v>
      </c>
      <c r="G4" s="8" t="s">
        <v>16</v>
      </c>
      <c r="H4" s="8" t="s">
        <v>17</v>
      </c>
      <c r="I4" s="8" t="s">
        <v>88</v>
      </c>
      <c r="J4" s="8">
        <v>21000</v>
      </c>
      <c r="K4" s="8">
        <v>154</v>
      </c>
      <c r="L4" s="8">
        <v>5</v>
      </c>
      <c r="M4" s="8" t="s">
        <v>212</v>
      </c>
      <c r="N4" s="8" t="s">
        <v>219</v>
      </c>
      <c r="O4" s="8" t="s">
        <v>222</v>
      </c>
    </row>
    <row r="5" spans="6:15" x14ac:dyDescent="0.35">
      <c r="F5" s="8" t="s">
        <v>18</v>
      </c>
      <c r="G5" s="8" t="s">
        <v>19</v>
      </c>
      <c r="H5" s="8" t="s">
        <v>15</v>
      </c>
      <c r="I5" s="8" t="s">
        <v>88</v>
      </c>
      <c r="J5" s="8">
        <v>19000</v>
      </c>
      <c r="K5" s="8">
        <v>164</v>
      </c>
      <c r="L5" s="8">
        <v>5</v>
      </c>
      <c r="M5" s="8" t="s">
        <v>213</v>
      </c>
      <c r="N5" s="8" t="s">
        <v>216</v>
      </c>
      <c r="O5" s="8" t="s">
        <v>223</v>
      </c>
    </row>
    <row r="6" spans="6:15" x14ac:dyDescent="0.35">
      <c r="F6" s="8" t="s">
        <v>20</v>
      </c>
      <c r="G6" s="8" t="s">
        <v>21</v>
      </c>
      <c r="H6" s="8" t="s">
        <v>17</v>
      </c>
      <c r="I6" s="8" t="s">
        <v>88</v>
      </c>
      <c r="J6" s="8">
        <v>20000</v>
      </c>
      <c r="K6" s="8">
        <v>152</v>
      </c>
      <c r="L6" s="8">
        <v>3</v>
      </c>
      <c r="M6" s="8" t="s">
        <v>212</v>
      </c>
      <c r="N6" s="8" t="s">
        <v>217</v>
      </c>
      <c r="O6" s="8" t="s">
        <v>224</v>
      </c>
    </row>
    <row r="7" spans="6:15" x14ac:dyDescent="0.35">
      <c r="F7" s="8" t="s">
        <v>22</v>
      </c>
      <c r="G7" s="8" t="s">
        <v>23</v>
      </c>
      <c r="H7" s="8" t="s">
        <v>15</v>
      </c>
      <c r="I7" s="8" t="s">
        <v>87</v>
      </c>
      <c r="J7" s="8">
        <v>16000</v>
      </c>
      <c r="K7" s="8">
        <v>147</v>
      </c>
      <c r="L7" s="8">
        <v>2</v>
      </c>
      <c r="M7" s="8" t="s">
        <v>213</v>
      </c>
      <c r="N7" s="8" t="s">
        <v>220</v>
      </c>
      <c r="O7" s="8" t="s">
        <v>225</v>
      </c>
    </row>
    <row r="8" spans="6:15" x14ac:dyDescent="0.35">
      <c r="F8" s="8" t="s">
        <v>25</v>
      </c>
      <c r="G8" s="8" t="s">
        <v>26</v>
      </c>
      <c r="H8" s="8" t="s">
        <v>13</v>
      </c>
      <c r="I8" s="8" t="s">
        <v>87</v>
      </c>
      <c r="J8" s="8">
        <v>15000</v>
      </c>
      <c r="K8" s="8">
        <v>165</v>
      </c>
      <c r="L8" s="8">
        <v>5</v>
      </c>
      <c r="M8" s="8" t="s">
        <v>212</v>
      </c>
      <c r="N8" s="8" t="s">
        <v>216</v>
      </c>
      <c r="O8" s="8" t="s">
        <v>225</v>
      </c>
    </row>
    <row r="9" spans="6:15" x14ac:dyDescent="0.35">
      <c r="F9" s="8" t="s">
        <v>37</v>
      </c>
      <c r="G9" s="8" t="s">
        <v>12</v>
      </c>
      <c r="H9" s="8" t="s">
        <v>13</v>
      </c>
      <c r="I9" s="8" t="s">
        <v>88</v>
      </c>
      <c r="J9" s="8">
        <v>46000</v>
      </c>
      <c r="K9" s="8">
        <v>52</v>
      </c>
      <c r="L9" s="8">
        <v>5</v>
      </c>
      <c r="M9" s="8" t="s">
        <v>213</v>
      </c>
      <c r="N9" s="8" t="s">
        <v>217</v>
      </c>
      <c r="O9" s="8" t="s">
        <v>222</v>
      </c>
    </row>
    <row r="10" spans="6:15" x14ac:dyDescent="0.35">
      <c r="F10" s="8" t="s">
        <v>28</v>
      </c>
      <c r="G10" s="8" t="s">
        <v>92</v>
      </c>
      <c r="H10" s="8" t="s">
        <v>13</v>
      </c>
      <c r="I10" s="8" t="s">
        <v>88</v>
      </c>
      <c r="J10" s="8">
        <v>26000</v>
      </c>
      <c r="K10" s="8">
        <v>78</v>
      </c>
      <c r="L10" s="8">
        <v>5</v>
      </c>
      <c r="M10" s="8" t="s">
        <v>213</v>
      </c>
      <c r="N10" s="8" t="s">
        <v>217</v>
      </c>
      <c r="O10" s="8" t="s">
        <v>225</v>
      </c>
    </row>
    <row r="11" spans="6:15" x14ac:dyDescent="0.35">
      <c r="F11" s="8" t="s">
        <v>31</v>
      </c>
      <c r="G11" s="8" t="s">
        <v>90</v>
      </c>
      <c r="H11" s="8" t="s">
        <v>17</v>
      </c>
      <c r="I11" s="8" t="s">
        <v>87</v>
      </c>
      <c r="J11" s="8">
        <v>14000</v>
      </c>
      <c r="K11" s="8">
        <v>185</v>
      </c>
      <c r="L11" s="8">
        <v>2</v>
      </c>
      <c r="M11" s="8" t="s">
        <v>213</v>
      </c>
      <c r="N11" s="8" t="s">
        <v>220</v>
      </c>
      <c r="O11" s="8" t="s">
        <v>225</v>
      </c>
    </row>
    <row r="12" spans="6:15" x14ac:dyDescent="0.35">
      <c r="F12" s="8" t="s">
        <v>32</v>
      </c>
      <c r="G12" s="8" t="s">
        <v>30</v>
      </c>
      <c r="H12" s="8" t="s">
        <v>17</v>
      </c>
      <c r="I12" s="8" t="s">
        <v>87</v>
      </c>
      <c r="J12" s="8">
        <v>11000</v>
      </c>
      <c r="K12" s="8">
        <v>169</v>
      </c>
      <c r="L12" s="8">
        <v>1</v>
      </c>
      <c r="M12" s="8" t="s">
        <v>212</v>
      </c>
      <c r="N12" s="8" t="s">
        <v>216</v>
      </c>
      <c r="O12" s="8" t="s">
        <v>222</v>
      </c>
    </row>
    <row r="13" spans="6:15" x14ac:dyDescent="0.35">
      <c r="F13" s="8" t="s">
        <v>33</v>
      </c>
      <c r="G13" s="8" t="s">
        <v>30</v>
      </c>
      <c r="H13" s="8" t="s">
        <v>13</v>
      </c>
      <c r="I13" s="8" t="s">
        <v>88</v>
      </c>
      <c r="J13" s="8">
        <v>37000</v>
      </c>
      <c r="K13" s="8">
        <v>201</v>
      </c>
      <c r="L13" s="8">
        <v>1</v>
      </c>
      <c r="M13" s="8" t="s">
        <v>213</v>
      </c>
      <c r="N13" s="8" t="s">
        <v>217</v>
      </c>
      <c r="O13" s="8" t="s">
        <v>225</v>
      </c>
    </row>
    <row r="14" spans="6:15" x14ac:dyDescent="0.35">
      <c r="F14" s="8" t="s">
        <v>34</v>
      </c>
      <c r="G14" s="8" t="s">
        <v>30</v>
      </c>
      <c r="H14" s="8" t="s">
        <v>13</v>
      </c>
      <c r="I14" s="8" t="s">
        <v>87</v>
      </c>
      <c r="J14" s="8">
        <v>8000</v>
      </c>
      <c r="K14" s="8">
        <v>148</v>
      </c>
      <c r="L14" s="8">
        <v>3</v>
      </c>
      <c r="M14" s="8" t="s">
        <v>213</v>
      </c>
      <c r="N14" s="8" t="s">
        <v>220</v>
      </c>
      <c r="O14" s="8" t="s">
        <v>224</v>
      </c>
    </row>
    <row r="15" spans="6:15" x14ac:dyDescent="0.35">
      <c r="F15" s="8" t="s">
        <v>35</v>
      </c>
      <c r="G15" s="8" t="s">
        <v>92</v>
      </c>
      <c r="H15" s="8" t="s">
        <v>15</v>
      </c>
      <c r="I15" s="8" t="s">
        <v>88</v>
      </c>
      <c r="J15" s="8">
        <v>28000</v>
      </c>
      <c r="K15" s="8">
        <v>456</v>
      </c>
      <c r="L15" s="8">
        <v>4</v>
      </c>
      <c r="M15" s="8" t="s">
        <v>213</v>
      </c>
      <c r="N15" s="8" t="s">
        <v>216</v>
      </c>
      <c r="O15" s="8" t="s">
        <v>225</v>
      </c>
    </row>
    <row r="16" spans="6:15" x14ac:dyDescent="0.35">
      <c r="F16" s="8" t="s">
        <v>36</v>
      </c>
      <c r="G16" s="8" t="s">
        <v>12</v>
      </c>
      <c r="H16" s="8" t="s">
        <v>13</v>
      </c>
      <c r="I16" s="8" t="s">
        <v>88</v>
      </c>
      <c r="J16" s="8">
        <v>28000</v>
      </c>
      <c r="K16" s="8">
        <v>428</v>
      </c>
      <c r="L16" s="8">
        <v>2</v>
      </c>
      <c r="M16" s="8" t="s">
        <v>213</v>
      </c>
      <c r="N16" s="8" t="s">
        <v>217</v>
      </c>
      <c r="O16" s="8" t="s">
        <v>223</v>
      </c>
    </row>
    <row r="17" spans="6:15" x14ac:dyDescent="0.35">
      <c r="F17" s="8" t="s">
        <v>227</v>
      </c>
      <c r="G17" s="8" t="s">
        <v>26</v>
      </c>
      <c r="H17" s="8" t="s">
        <v>15</v>
      </c>
      <c r="I17" s="8" t="s">
        <v>87</v>
      </c>
      <c r="J17" s="8">
        <v>37000</v>
      </c>
      <c r="K17" s="8">
        <v>469</v>
      </c>
      <c r="L17" s="8">
        <v>3</v>
      </c>
      <c r="M17" s="8" t="s">
        <v>212</v>
      </c>
      <c r="N17" s="8" t="s">
        <v>219</v>
      </c>
      <c r="O17" s="8" t="s">
        <v>225</v>
      </c>
    </row>
    <row r="18" spans="6:15" x14ac:dyDescent="0.35">
      <c r="F18" s="8" t="s">
        <v>40</v>
      </c>
      <c r="G18" s="8" t="s">
        <v>90</v>
      </c>
      <c r="H18" s="8" t="s">
        <v>17</v>
      </c>
      <c r="I18" s="8" t="s">
        <v>88</v>
      </c>
      <c r="J18" s="8">
        <v>27000</v>
      </c>
      <c r="K18" s="8">
        <v>158</v>
      </c>
      <c r="L18" s="8">
        <v>4</v>
      </c>
      <c r="M18" s="8" t="s">
        <v>213</v>
      </c>
      <c r="N18" s="8" t="s">
        <v>219</v>
      </c>
      <c r="O18" s="8" t="s">
        <v>224</v>
      </c>
    </row>
    <row r="19" spans="6:15" x14ac:dyDescent="0.35">
      <c r="F19" s="8" t="s">
        <v>11</v>
      </c>
      <c r="G19" s="8" t="s">
        <v>91</v>
      </c>
      <c r="H19" s="8" t="s">
        <v>13</v>
      </c>
      <c r="I19" s="8" t="s">
        <v>87</v>
      </c>
      <c r="J19" s="8">
        <v>14000</v>
      </c>
      <c r="K19" s="8">
        <v>258</v>
      </c>
      <c r="L19" s="8">
        <v>3</v>
      </c>
      <c r="M19" s="8" t="s">
        <v>213</v>
      </c>
      <c r="N19" s="8" t="s">
        <v>220</v>
      </c>
      <c r="O19" s="8" t="s">
        <v>222</v>
      </c>
    </row>
    <row r="20" spans="6:15" x14ac:dyDescent="0.35">
      <c r="F20" s="8" t="s">
        <v>42</v>
      </c>
      <c r="G20" s="8" t="s">
        <v>23</v>
      </c>
      <c r="H20" s="8" t="s">
        <v>15</v>
      </c>
      <c r="I20" s="8" t="s">
        <v>88</v>
      </c>
      <c r="J20" s="8">
        <v>26000</v>
      </c>
      <c r="K20" s="8">
        <v>369</v>
      </c>
      <c r="L20" s="8">
        <v>2</v>
      </c>
      <c r="M20" s="8" t="s">
        <v>213</v>
      </c>
      <c r="N20" s="8" t="s">
        <v>220</v>
      </c>
      <c r="O20" s="8" t="s">
        <v>223</v>
      </c>
    </row>
    <row r="21" spans="6:15" x14ac:dyDescent="0.35">
      <c r="F21" s="8" t="s">
        <v>43</v>
      </c>
      <c r="G21" s="8" t="s">
        <v>12</v>
      </c>
      <c r="H21" s="8" t="s">
        <v>13</v>
      </c>
      <c r="I21" s="8" t="s">
        <v>87</v>
      </c>
      <c r="J21" s="8">
        <v>14000</v>
      </c>
      <c r="K21" s="8">
        <v>215</v>
      </c>
      <c r="L21" s="8">
        <v>1</v>
      </c>
      <c r="M21" s="8" t="s">
        <v>212</v>
      </c>
      <c r="N21" s="8" t="s">
        <v>216</v>
      </c>
      <c r="O21" s="8" t="s">
        <v>225</v>
      </c>
    </row>
    <row r="22" spans="6:15" x14ac:dyDescent="0.35">
      <c r="F22" s="8" t="s">
        <v>44</v>
      </c>
      <c r="G22" s="8" t="s">
        <v>92</v>
      </c>
      <c r="H22" s="8" t="s">
        <v>13</v>
      </c>
      <c r="I22" s="8" t="s">
        <v>87</v>
      </c>
      <c r="J22" s="8">
        <v>15000</v>
      </c>
      <c r="K22" s="8">
        <v>117</v>
      </c>
      <c r="L22" s="8">
        <v>4</v>
      </c>
      <c r="M22" s="8" t="s">
        <v>213</v>
      </c>
      <c r="N22" s="8" t="s">
        <v>217</v>
      </c>
      <c r="O22" s="8" t="s">
        <v>224</v>
      </c>
    </row>
    <row r="23" spans="6:15" x14ac:dyDescent="0.35">
      <c r="F23" s="8" t="s">
        <v>121</v>
      </c>
      <c r="G23" s="8" t="s">
        <v>12</v>
      </c>
      <c r="H23" s="8" t="s">
        <v>13</v>
      </c>
      <c r="I23" s="8" t="s">
        <v>88</v>
      </c>
      <c r="J23" s="8">
        <v>46000</v>
      </c>
      <c r="K23" s="8">
        <v>789</v>
      </c>
      <c r="L23" s="8">
        <v>5</v>
      </c>
      <c r="M23" s="8" t="s">
        <v>213</v>
      </c>
      <c r="N23" s="8" t="s">
        <v>220</v>
      </c>
      <c r="O23" s="8" t="s">
        <v>225</v>
      </c>
    </row>
    <row r="24" spans="6:15" x14ac:dyDescent="0.35">
      <c r="F24" s="8" t="s">
        <v>122</v>
      </c>
      <c r="G24" s="8" t="s">
        <v>92</v>
      </c>
      <c r="H24" s="8" t="s">
        <v>15</v>
      </c>
      <c r="I24" s="8" t="s">
        <v>87</v>
      </c>
      <c r="J24" s="8">
        <v>7000</v>
      </c>
      <c r="K24" s="8">
        <v>289</v>
      </c>
      <c r="L24" s="8">
        <v>4</v>
      </c>
      <c r="M24" s="8" t="s">
        <v>213</v>
      </c>
      <c r="N24" s="8" t="s">
        <v>218</v>
      </c>
      <c r="O24" s="8" t="s">
        <v>222</v>
      </c>
    </row>
    <row r="25" spans="6:15" x14ac:dyDescent="0.35">
      <c r="F25" s="8" t="s">
        <v>127</v>
      </c>
      <c r="G25" s="8" t="s">
        <v>23</v>
      </c>
      <c r="H25" s="8" t="s">
        <v>13</v>
      </c>
      <c r="I25" s="8" t="s">
        <v>87</v>
      </c>
      <c r="J25" s="8">
        <v>32000</v>
      </c>
      <c r="K25" s="8">
        <v>854</v>
      </c>
      <c r="L25" s="8">
        <v>5</v>
      </c>
      <c r="M25" s="8" t="s">
        <v>213</v>
      </c>
      <c r="N25" s="8" t="s">
        <v>219</v>
      </c>
      <c r="O25" s="8" t="s">
        <v>222</v>
      </c>
    </row>
    <row r="26" spans="6:15" x14ac:dyDescent="0.35">
      <c r="F26" s="8" t="s">
        <v>128</v>
      </c>
      <c r="G26" s="8" t="s">
        <v>91</v>
      </c>
      <c r="H26" s="8" t="s">
        <v>13</v>
      </c>
      <c r="I26" s="8" t="s">
        <v>125</v>
      </c>
      <c r="J26" s="8">
        <v>30000</v>
      </c>
      <c r="K26" s="8">
        <v>195</v>
      </c>
      <c r="L26" s="8">
        <v>4</v>
      </c>
      <c r="M26" s="8" t="s">
        <v>213</v>
      </c>
      <c r="N26" s="8" t="s">
        <v>217</v>
      </c>
      <c r="O26" s="8" t="s">
        <v>225</v>
      </c>
    </row>
    <row r="27" spans="6:15" x14ac:dyDescent="0.35">
      <c r="F27" s="8" t="s">
        <v>129</v>
      </c>
      <c r="G27" s="8" t="s">
        <v>211</v>
      </c>
      <c r="H27" s="8" t="s">
        <v>17</v>
      </c>
      <c r="I27" s="8" t="s">
        <v>130</v>
      </c>
      <c r="J27" s="8">
        <v>27000</v>
      </c>
      <c r="K27" s="8">
        <v>178</v>
      </c>
      <c r="L27" s="8">
        <v>1</v>
      </c>
      <c r="M27" s="8" t="s">
        <v>212</v>
      </c>
      <c r="N27" s="8" t="s">
        <v>219</v>
      </c>
      <c r="O27" s="8" t="s">
        <v>225</v>
      </c>
    </row>
    <row r="28" spans="6:15" x14ac:dyDescent="0.35">
      <c r="F28" s="8" t="s">
        <v>228</v>
      </c>
      <c r="G28" s="8" t="s">
        <v>26</v>
      </c>
      <c r="H28" s="8" t="s">
        <v>15</v>
      </c>
      <c r="I28" s="8" t="s">
        <v>87</v>
      </c>
      <c r="J28" s="8">
        <v>46000</v>
      </c>
      <c r="K28" s="8">
        <v>459</v>
      </c>
      <c r="L28" s="8">
        <v>2</v>
      </c>
      <c r="M28" s="8" t="s">
        <v>213</v>
      </c>
      <c r="N28" s="8" t="s">
        <v>216</v>
      </c>
      <c r="O28" s="8" t="s">
        <v>223</v>
      </c>
    </row>
    <row r="29" spans="6:15" x14ac:dyDescent="0.35">
      <c r="F29" s="8" t="s">
        <v>132</v>
      </c>
      <c r="G29" s="8" t="s">
        <v>21</v>
      </c>
      <c r="H29" s="8" t="s">
        <v>15</v>
      </c>
      <c r="I29" s="8" t="s">
        <v>125</v>
      </c>
      <c r="J29" s="8">
        <v>26000</v>
      </c>
      <c r="K29" s="8">
        <v>256</v>
      </c>
      <c r="L29" s="8">
        <v>4</v>
      </c>
      <c r="M29" s="8" t="s">
        <v>212</v>
      </c>
      <c r="N29" s="8" t="s">
        <v>217</v>
      </c>
      <c r="O29" s="8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E634-8786-4CD2-AC0A-1E52153DCCB6}">
  <sheetPr>
    <tabColor rgb="FF7030A0"/>
  </sheetPr>
  <dimension ref="F1:O29"/>
  <sheetViews>
    <sheetView workbookViewId="0"/>
  </sheetViews>
  <sheetFormatPr defaultRowHeight="18" x14ac:dyDescent="0.35"/>
  <cols>
    <col min="1" max="4" width="8.88671875" style="8"/>
    <col min="5" max="5" width="3.6640625" style="8" bestFit="1" customWidth="1"/>
    <col min="6" max="6" width="21.88671875" style="8" bestFit="1" customWidth="1"/>
    <col min="7" max="7" width="18.21875" style="8" bestFit="1" customWidth="1"/>
    <col min="8" max="8" width="6" style="8" bestFit="1" customWidth="1"/>
    <col min="9" max="9" width="10.88671875" style="8" bestFit="1" customWidth="1"/>
    <col min="10" max="10" width="7.6640625" style="8" bestFit="1" customWidth="1"/>
    <col min="11" max="11" width="16.88671875" style="8" bestFit="1" customWidth="1"/>
    <col min="12" max="12" width="7.109375" style="8" bestFit="1" customWidth="1"/>
    <col min="13" max="13" width="5.109375" style="8" bestFit="1" customWidth="1"/>
    <col min="14" max="14" width="17.88671875" style="8" bestFit="1" customWidth="1"/>
    <col min="15" max="15" width="12.6640625" style="8" bestFit="1" customWidth="1"/>
    <col min="16" max="16384" width="8.88671875" style="8"/>
  </cols>
  <sheetData>
    <row r="1" spans="6:15" x14ac:dyDescent="0.35">
      <c r="F1" s="14" t="s">
        <v>84</v>
      </c>
      <c r="G1" s="14" t="s">
        <v>10</v>
      </c>
      <c r="H1" s="14" t="s">
        <v>85</v>
      </c>
      <c r="I1" s="14" t="s">
        <v>86</v>
      </c>
      <c r="J1" s="14" t="s">
        <v>76</v>
      </c>
      <c r="K1" s="14" t="s">
        <v>137</v>
      </c>
      <c r="L1" s="14" t="s">
        <v>208</v>
      </c>
      <c r="M1" s="14" t="s">
        <v>214</v>
      </c>
      <c r="N1" s="14" t="s">
        <v>215</v>
      </c>
      <c r="O1" s="14" t="s">
        <v>221</v>
      </c>
    </row>
    <row r="2" spans="6:15" x14ac:dyDescent="0.35">
      <c r="F2" s="8" t="s">
        <v>115</v>
      </c>
      <c r="G2" s="8" t="s">
        <v>12</v>
      </c>
      <c r="H2" s="8" t="s">
        <v>13</v>
      </c>
      <c r="I2" s="8" t="s">
        <v>87</v>
      </c>
      <c r="J2" s="8">
        <v>12000</v>
      </c>
      <c r="K2" s="8">
        <v>145</v>
      </c>
      <c r="L2" s="8">
        <v>4</v>
      </c>
      <c r="M2" s="8" t="s">
        <v>213</v>
      </c>
      <c r="N2" s="8" t="s">
        <v>217</v>
      </c>
      <c r="O2" s="8" t="s">
        <v>223</v>
      </c>
    </row>
    <row r="3" spans="6:15" x14ac:dyDescent="0.35">
      <c r="F3" s="8" t="s">
        <v>14</v>
      </c>
      <c r="G3" s="8" t="s">
        <v>90</v>
      </c>
      <c r="H3" s="8" t="s">
        <v>15</v>
      </c>
      <c r="I3" s="8" t="s">
        <v>88</v>
      </c>
      <c r="J3" s="8">
        <v>32000</v>
      </c>
      <c r="K3" s="8">
        <v>187</v>
      </c>
      <c r="L3" s="8">
        <v>3</v>
      </c>
      <c r="M3" s="8" t="s">
        <v>212</v>
      </c>
      <c r="N3" s="8" t="s">
        <v>218</v>
      </c>
      <c r="O3" s="8" t="s">
        <v>224</v>
      </c>
    </row>
    <row r="4" spans="6:15" x14ac:dyDescent="0.35">
      <c r="F4" s="8" t="s">
        <v>116</v>
      </c>
      <c r="G4" s="8" t="s">
        <v>16</v>
      </c>
      <c r="H4" s="8" t="s">
        <v>17</v>
      </c>
      <c r="I4" s="8" t="s">
        <v>88</v>
      </c>
      <c r="J4" s="8">
        <v>21000</v>
      </c>
      <c r="K4" s="8">
        <v>154</v>
      </c>
      <c r="L4" s="8">
        <v>5</v>
      </c>
      <c r="M4" s="8" t="s">
        <v>212</v>
      </c>
      <c r="N4" s="8" t="s">
        <v>219</v>
      </c>
      <c r="O4" s="8" t="s">
        <v>222</v>
      </c>
    </row>
    <row r="5" spans="6:15" x14ac:dyDescent="0.35">
      <c r="F5" s="8" t="s">
        <v>18</v>
      </c>
      <c r="G5" s="8" t="s">
        <v>19</v>
      </c>
      <c r="H5" s="8" t="s">
        <v>15</v>
      </c>
      <c r="I5" s="8" t="s">
        <v>88</v>
      </c>
      <c r="J5" s="8">
        <v>19000</v>
      </c>
      <c r="K5" s="8">
        <v>164</v>
      </c>
      <c r="L5" s="8">
        <v>5</v>
      </c>
      <c r="M5" s="8" t="s">
        <v>213</v>
      </c>
      <c r="N5" s="8" t="s">
        <v>216</v>
      </c>
      <c r="O5" s="8" t="s">
        <v>223</v>
      </c>
    </row>
    <row r="6" spans="6:15" x14ac:dyDescent="0.35">
      <c r="F6" s="8" t="s">
        <v>20</v>
      </c>
      <c r="G6" s="8" t="s">
        <v>21</v>
      </c>
      <c r="H6" s="8" t="s">
        <v>17</v>
      </c>
      <c r="I6" s="8" t="s">
        <v>88</v>
      </c>
      <c r="J6" s="8">
        <v>20000</v>
      </c>
      <c r="K6" s="8">
        <v>152</v>
      </c>
      <c r="L6" s="8">
        <v>3</v>
      </c>
      <c r="M6" s="8" t="s">
        <v>212</v>
      </c>
      <c r="N6" s="8" t="s">
        <v>217</v>
      </c>
      <c r="O6" s="8" t="s">
        <v>224</v>
      </c>
    </row>
    <row r="7" spans="6:15" x14ac:dyDescent="0.35">
      <c r="F7" s="8" t="s">
        <v>22</v>
      </c>
      <c r="G7" s="8" t="s">
        <v>23</v>
      </c>
      <c r="H7" s="8" t="s">
        <v>15</v>
      </c>
      <c r="I7" s="8" t="s">
        <v>87</v>
      </c>
      <c r="J7" s="8">
        <v>16000</v>
      </c>
      <c r="K7" s="8">
        <v>147</v>
      </c>
      <c r="L7" s="8">
        <v>2</v>
      </c>
      <c r="M7" s="8" t="s">
        <v>213</v>
      </c>
      <c r="N7" s="8" t="s">
        <v>220</v>
      </c>
      <c r="O7" s="8" t="s">
        <v>225</v>
      </c>
    </row>
    <row r="8" spans="6:15" x14ac:dyDescent="0.35">
      <c r="F8" s="8" t="s">
        <v>25</v>
      </c>
      <c r="G8" s="8" t="s">
        <v>26</v>
      </c>
      <c r="H8" s="8" t="s">
        <v>13</v>
      </c>
      <c r="I8" s="8" t="s">
        <v>87</v>
      </c>
      <c r="J8" s="8">
        <v>15000</v>
      </c>
      <c r="K8" s="8">
        <v>165</v>
      </c>
      <c r="L8" s="8">
        <v>5</v>
      </c>
      <c r="M8" s="8" t="s">
        <v>212</v>
      </c>
      <c r="N8" s="8" t="s">
        <v>216</v>
      </c>
      <c r="O8" s="8" t="s">
        <v>225</v>
      </c>
    </row>
    <row r="9" spans="6:15" x14ac:dyDescent="0.35">
      <c r="F9" s="8" t="s">
        <v>37</v>
      </c>
      <c r="G9" s="8" t="s">
        <v>12</v>
      </c>
      <c r="H9" s="8" t="s">
        <v>13</v>
      </c>
      <c r="I9" s="8" t="s">
        <v>88</v>
      </c>
      <c r="J9" s="8">
        <v>46000</v>
      </c>
      <c r="K9" s="8">
        <v>52</v>
      </c>
      <c r="L9" s="8">
        <v>5</v>
      </c>
      <c r="M9" s="8" t="s">
        <v>213</v>
      </c>
      <c r="N9" s="8" t="s">
        <v>217</v>
      </c>
      <c r="O9" s="8" t="s">
        <v>222</v>
      </c>
    </row>
    <row r="10" spans="6:15" x14ac:dyDescent="0.35">
      <c r="F10" s="8" t="s">
        <v>28</v>
      </c>
      <c r="G10" s="8" t="s">
        <v>92</v>
      </c>
      <c r="H10" s="8" t="s">
        <v>13</v>
      </c>
      <c r="I10" s="8" t="s">
        <v>88</v>
      </c>
      <c r="J10" s="8">
        <v>26000</v>
      </c>
      <c r="K10" s="8">
        <v>78</v>
      </c>
      <c r="L10" s="8">
        <v>5</v>
      </c>
      <c r="M10" s="8" t="s">
        <v>213</v>
      </c>
      <c r="N10" s="8" t="s">
        <v>217</v>
      </c>
      <c r="O10" s="8" t="s">
        <v>225</v>
      </c>
    </row>
    <row r="11" spans="6:15" x14ac:dyDescent="0.35">
      <c r="F11" s="8" t="s">
        <v>31</v>
      </c>
      <c r="G11" s="8" t="s">
        <v>90</v>
      </c>
      <c r="H11" s="8" t="s">
        <v>17</v>
      </c>
      <c r="I11" s="8" t="s">
        <v>87</v>
      </c>
      <c r="J11" s="8">
        <v>14000</v>
      </c>
      <c r="K11" s="8">
        <v>185</v>
      </c>
      <c r="L11" s="8">
        <v>2</v>
      </c>
      <c r="M11" s="8" t="s">
        <v>213</v>
      </c>
      <c r="N11" s="8" t="s">
        <v>220</v>
      </c>
      <c r="O11" s="8" t="s">
        <v>225</v>
      </c>
    </row>
    <row r="12" spans="6:15" x14ac:dyDescent="0.35">
      <c r="F12" s="8" t="s">
        <v>32</v>
      </c>
      <c r="G12" s="8" t="s">
        <v>30</v>
      </c>
      <c r="H12" s="8" t="s">
        <v>17</v>
      </c>
      <c r="I12" s="8" t="s">
        <v>87</v>
      </c>
      <c r="J12" s="8">
        <v>11000</v>
      </c>
      <c r="K12" s="8">
        <v>169</v>
      </c>
      <c r="L12" s="8">
        <v>1</v>
      </c>
      <c r="M12" s="8" t="s">
        <v>212</v>
      </c>
      <c r="N12" s="8" t="s">
        <v>216</v>
      </c>
      <c r="O12" s="8" t="s">
        <v>222</v>
      </c>
    </row>
    <row r="13" spans="6:15" x14ac:dyDescent="0.35">
      <c r="F13" s="8" t="s">
        <v>33</v>
      </c>
      <c r="G13" s="8" t="s">
        <v>30</v>
      </c>
      <c r="H13" s="8" t="s">
        <v>13</v>
      </c>
      <c r="I13" s="8" t="s">
        <v>88</v>
      </c>
      <c r="J13" s="8">
        <v>37000</v>
      </c>
      <c r="K13" s="8">
        <v>201</v>
      </c>
      <c r="L13" s="8">
        <v>1</v>
      </c>
      <c r="M13" s="8" t="s">
        <v>213</v>
      </c>
      <c r="N13" s="8" t="s">
        <v>217</v>
      </c>
      <c r="O13" s="8" t="s">
        <v>225</v>
      </c>
    </row>
    <row r="14" spans="6:15" x14ac:dyDescent="0.35">
      <c r="F14" s="8" t="s">
        <v>34</v>
      </c>
      <c r="G14" s="8" t="s">
        <v>30</v>
      </c>
      <c r="H14" s="8" t="s">
        <v>13</v>
      </c>
      <c r="I14" s="8" t="s">
        <v>87</v>
      </c>
      <c r="J14" s="8">
        <v>8000</v>
      </c>
      <c r="K14" s="8">
        <v>148</v>
      </c>
      <c r="L14" s="8">
        <v>3</v>
      </c>
      <c r="M14" s="8" t="s">
        <v>213</v>
      </c>
      <c r="N14" s="8" t="s">
        <v>220</v>
      </c>
      <c r="O14" s="8" t="s">
        <v>224</v>
      </c>
    </row>
    <row r="15" spans="6:15" x14ac:dyDescent="0.35">
      <c r="F15" s="8" t="s">
        <v>35</v>
      </c>
      <c r="G15" s="8" t="s">
        <v>92</v>
      </c>
      <c r="H15" s="8" t="s">
        <v>15</v>
      </c>
      <c r="I15" s="8" t="s">
        <v>88</v>
      </c>
      <c r="J15" s="8">
        <v>28000</v>
      </c>
      <c r="K15" s="8">
        <v>456</v>
      </c>
      <c r="L15" s="8">
        <v>4</v>
      </c>
      <c r="M15" s="8" t="s">
        <v>213</v>
      </c>
      <c r="N15" s="8" t="s">
        <v>216</v>
      </c>
      <c r="O15" s="8" t="s">
        <v>225</v>
      </c>
    </row>
    <row r="16" spans="6:15" x14ac:dyDescent="0.35">
      <c r="F16" s="8" t="s">
        <v>36</v>
      </c>
      <c r="G16" s="8" t="s">
        <v>12</v>
      </c>
      <c r="H16" s="8" t="s">
        <v>13</v>
      </c>
      <c r="I16" s="8" t="s">
        <v>88</v>
      </c>
      <c r="J16" s="8">
        <v>28000</v>
      </c>
      <c r="K16" s="8">
        <v>428</v>
      </c>
      <c r="L16" s="8">
        <v>2</v>
      </c>
      <c r="M16" s="8" t="s">
        <v>213</v>
      </c>
      <c r="N16" s="8" t="s">
        <v>217</v>
      </c>
      <c r="O16" s="8" t="s">
        <v>223</v>
      </c>
    </row>
    <row r="17" spans="6:15" x14ac:dyDescent="0.35">
      <c r="F17" s="8" t="s">
        <v>227</v>
      </c>
      <c r="G17" s="8" t="s">
        <v>26</v>
      </c>
      <c r="H17" s="8" t="s">
        <v>15</v>
      </c>
      <c r="I17" s="8" t="s">
        <v>87</v>
      </c>
      <c r="J17" s="8">
        <v>37000</v>
      </c>
      <c r="K17" s="8">
        <v>469</v>
      </c>
      <c r="L17" s="8">
        <v>3</v>
      </c>
      <c r="M17" s="8" t="s">
        <v>212</v>
      </c>
      <c r="N17" s="8" t="s">
        <v>219</v>
      </c>
      <c r="O17" s="8" t="s">
        <v>225</v>
      </c>
    </row>
    <row r="18" spans="6:15" x14ac:dyDescent="0.35">
      <c r="F18" s="8" t="s">
        <v>40</v>
      </c>
      <c r="G18" s="8" t="s">
        <v>90</v>
      </c>
      <c r="H18" s="8" t="s">
        <v>17</v>
      </c>
      <c r="I18" s="8" t="s">
        <v>88</v>
      </c>
      <c r="J18" s="8">
        <v>27000</v>
      </c>
      <c r="K18" s="8">
        <v>158</v>
      </c>
      <c r="L18" s="8">
        <v>4</v>
      </c>
      <c r="M18" s="8" t="s">
        <v>213</v>
      </c>
      <c r="N18" s="8" t="s">
        <v>219</v>
      </c>
      <c r="O18" s="8" t="s">
        <v>224</v>
      </c>
    </row>
    <row r="19" spans="6:15" x14ac:dyDescent="0.35">
      <c r="F19" s="8" t="s">
        <v>11</v>
      </c>
      <c r="G19" s="8" t="s">
        <v>91</v>
      </c>
      <c r="H19" s="8" t="s">
        <v>13</v>
      </c>
      <c r="I19" s="8" t="s">
        <v>87</v>
      </c>
      <c r="J19" s="8">
        <v>14000</v>
      </c>
      <c r="K19" s="8">
        <v>258</v>
      </c>
      <c r="L19" s="8">
        <v>3</v>
      </c>
      <c r="M19" s="8" t="s">
        <v>213</v>
      </c>
      <c r="N19" s="8" t="s">
        <v>220</v>
      </c>
      <c r="O19" s="8" t="s">
        <v>222</v>
      </c>
    </row>
    <row r="20" spans="6:15" x14ac:dyDescent="0.35">
      <c r="F20" s="8" t="s">
        <v>42</v>
      </c>
      <c r="G20" s="8" t="s">
        <v>23</v>
      </c>
      <c r="H20" s="8" t="s">
        <v>15</v>
      </c>
      <c r="I20" s="8" t="s">
        <v>88</v>
      </c>
      <c r="J20" s="8">
        <v>26000</v>
      </c>
      <c r="K20" s="8">
        <v>369</v>
      </c>
      <c r="L20" s="8">
        <v>2</v>
      </c>
      <c r="M20" s="8" t="s">
        <v>213</v>
      </c>
      <c r="N20" s="8" t="s">
        <v>220</v>
      </c>
      <c r="O20" s="8" t="s">
        <v>223</v>
      </c>
    </row>
    <row r="21" spans="6:15" x14ac:dyDescent="0.35">
      <c r="F21" s="8" t="s">
        <v>43</v>
      </c>
      <c r="G21" s="8" t="s">
        <v>12</v>
      </c>
      <c r="H21" s="8" t="s">
        <v>13</v>
      </c>
      <c r="I21" s="8" t="s">
        <v>87</v>
      </c>
      <c r="J21" s="8">
        <v>14000</v>
      </c>
      <c r="K21" s="8">
        <v>215</v>
      </c>
      <c r="L21" s="8">
        <v>1</v>
      </c>
      <c r="M21" s="8" t="s">
        <v>212</v>
      </c>
      <c r="N21" s="8" t="s">
        <v>216</v>
      </c>
      <c r="O21" s="8" t="s">
        <v>225</v>
      </c>
    </row>
    <row r="22" spans="6:15" x14ac:dyDescent="0.35">
      <c r="F22" s="8" t="s">
        <v>44</v>
      </c>
      <c r="G22" s="8" t="s">
        <v>92</v>
      </c>
      <c r="H22" s="8" t="s">
        <v>13</v>
      </c>
      <c r="I22" s="8" t="s">
        <v>87</v>
      </c>
      <c r="J22" s="8">
        <v>15000</v>
      </c>
      <c r="K22" s="8">
        <v>117</v>
      </c>
      <c r="L22" s="8">
        <v>4</v>
      </c>
      <c r="M22" s="8" t="s">
        <v>213</v>
      </c>
      <c r="N22" s="8" t="s">
        <v>217</v>
      </c>
      <c r="O22" s="8" t="s">
        <v>224</v>
      </c>
    </row>
    <row r="23" spans="6:15" x14ac:dyDescent="0.35">
      <c r="F23" s="8" t="s">
        <v>121</v>
      </c>
      <c r="G23" s="8" t="s">
        <v>12</v>
      </c>
      <c r="H23" s="8" t="s">
        <v>13</v>
      </c>
      <c r="I23" s="8" t="s">
        <v>88</v>
      </c>
      <c r="J23" s="8">
        <v>46000</v>
      </c>
      <c r="K23" s="8">
        <v>789</v>
      </c>
      <c r="L23" s="8">
        <v>5</v>
      </c>
      <c r="M23" s="8" t="s">
        <v>213</v>
      </c>
      <c r="N23" s="8" t="s">
        <v>220</v>
      </c>
      <c r="O23" s="8" t="s">
        <v>225</v>
      </c>
    </row>
    <row r="24" spans="6:15" x14ac:dyDescent="0.35">
      <c r="F24" s="8" t="s">
        <v>122</v>
      </c>
      <c r="G24" s="8" t="s">
        <v>92</v>
      </c>
      <c r="H24" s="8" t="s">
        <v>15</v>
      </c>
      <c r="I24" s="8" t="s">
        <v>87</v>
      </c>
      <c r="J24" s="8">
        <v>7000</v>
      </c>
      <c r="K24" s="8">
        <v>289</v>
      </c>
      <c r="L24" s="8">
        <v>4</v>
      </c>
      <c r="M24" s="8" t="s">
        <v>213</v>
      </c>
      <c r="N24" s="8" t="s">
        <v>218</v>
      </c>
      <c r="O24" s="8" t="s">
        <v>222</v>
      </c>
    </row>
    <row r="25" spans="6:15" x14ac:dyDescent="0.35">
      <c r="F25" s="8" t="s">
        <v>127</v>
      </c>
      <c r="G25" s="8" t="s">
        <v>23</v>
      </c>
      <c r="H25" s="8" t="s">
        <v>13</v>
      </c>
      <c r="I25" s="8" t="s">
        <v>87</v>
      </c>
      <c r="J25" s="8">
        <v>32000</v>
      </c>
      <c r="K25" s="8">
        <v>854</v>
      </c>
      <c r="L25" s="8">
        <v>5</v>
      </c>
      <c r="M25" s="8" t="s">
        <v>213</v>
      </c>
      <c r="N25" s="8" t="s">
        <v>219</v>
      </c>
      <c r="O25" s="8" t="s">
        <v>222</v>
      </c>
    </row>
    <row r="26" spans="6:15" x14ac:dyDescent="0.35">
      <c r="F26" s="8" t="s">
        <v>128</v>
      </c>
      <c r="G26" s="8" t="s">
        <v>91</v>
      </c>
      <c r="H26" s="8" t="s">
        <v>13</v>
      </c>
      <c r="I26" s="8" t="s">
        <v>125</v>
      </c>
      <c r="J26" s="8">
        <v>30000</v>
      </c>
      <c r="K26" s="8">
        <v>195</v>
      </c>
      <c r="L26" s="8">
        <v>4</v>
      </c>
      <c r="M26" s="8" t="s">
        <v>213</v>
      </c>
      <c r="N26" s="8" t="s">
        <v>217</v>
      </c>
      <c r="O26" s="8" t="s">
        <v>225</v>
      </c>
    </row>
    <row r="27" spans="6:15" x14ac:dyDescent="0.35">
      <c r="F27" s="8" t="s">
        <v>129</v>
      </c>
      <c r="G27" s="8" t="s">
        <v>211</v>
      </c>
      <c r="H27" s="8" t="s">
        <v>17</v>
      </c>
      <c r="I27" s="8" t="s">
        <v>130</v>
      </c>
      <c r="J27" s="8">
        <v>27000</v>
      </c>
      <c r="K27" s="8">
        <v>178</v>
      </c>
      <c r="L27" s="8">
        <v>1</v>
      </c>
      <c r="M27" s="8" t="s">
        <v>212</v>
      </c>
      <c r="N27" s="8" t="s">
        <v>219</v>
      </c>
      <c r="O27" s="8" t="s">
        <v>225</v>
      </c>
    </row>
    <row r="28" spans="6:15" x14ac:dyDescent="0.35">
      <c r="F28" s="8" t="s">
        <v>228</v>
      </c>
      <c r="G28" s="8" t="s">
        <v>26</v>
      </c>
      <c r="H28" s="8" t="s">
        <v>15</v>
      </c>
      <c r="I28" s="8" t="s">
        <v>87</v>
      </c>
      <c r="J28" s="8">
        <v>46000</v>
      </c>
      <c r="K28" s="8">
        <v>459</v>
      </c>
      <c r="L28" s="8">
        <v>2</v>
      </c>
      <c r="M28" s="8" t="s">
        <v>213</v>
      </c>
      <c r="N28" s="8" t="s">
        <v>216</v>
      </c>
      <c r="O28" s="8" t="s">
        <v>223</v>
      </c>
    </row>
    <row r="29" spans="6:15" x14ac:dyDescent="0.35">
      <c r="F29" s="8" t="s">
        <v>132</v>
      </c>
      <c r="G29" s="8" t="s">
        <v>21</v>
      </c>
      <c r="H29" s="8" t="s">
        <v>15</v>
      </c>
      <c r="I29" s="8" t="s">
        <v>125</v>
      </c>
      <c r="J29" s="8">
        <v>26000</v>
      </c>
      <c r="K29" s="8">
        <v>256</v>
      </c>
      <c r="L29" s="8">
        <v>4</v>
      </c>
      <c r="M29" s="8" t="s">
        <v>212</v>
      </c>
      <c r="N29" s="8" t="s">
        <v>217</v>
      </c>
      <c r="O29" s="8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EFF1-1B97-4E04-983B-01E22D055B7F}">
  <sheetPr>
    <tabColor rgb="FF92D050"/>
  </sheetPr>
  <dimension ref="D1:J19"/>
  <sheetViews>
    <sheetView workbookViewId="0">
      <selection activeCell="C11" sqref="C11"/>
    </sheetView>
  </sheetViews>
  <sheetFormatPr defaultColWidth="8.77734375" defaultRowHeight="18" x14ac:dyDescent="0.35"/>
  <cols>
    <col min="1" max="6" width="8.77734375" style="85"/>
    <col min="7" max="7" width="14.109375" style="85" customWidth="1"/>
    <col min="8" max="8" width="13.6640625" style="85" customWidth="1"/>
    <col min="9" max="9" width="9.88671875" style="85" customWidth="1"/>
    <col min="10" max="16384" width="8.77734375" style="85"/>
  </cols>
  <sheetData>
    <row r="1" spans="4:9" x14ac:dyDescent="0.35">
      <c r="F1"/>
      <c r="G1"/>
      <c r="H1"/>
    </row>
    <row r="2" spans="4:9" x14ac:dyDescent="0.35">
      <c r="F2"/>
      <c r="G2"/>
      <c r="H2"/>
      <c r="I2"/>
    </row>
    <row r="3" spans="4:9" x14ac:dyDescent="0.35">
      <c r="F3"/>
      <c r="G3"/>
      <c r="H3"/>
      <c r="I3"/>
    </row>
    <row r="4" spans="4:9" x14ac:dyDescent="0.35">
      <c r="F4"/>
      <c r="G4"/>
      <c r="H4"/>
      <c r="I4"/>
    </row>
    <row r="5" spans="4:9" x14ac:dyDescent="0.35">
      <c r="F5"/>
      <c r="G5"/>
      <c r="H5"/>
      <c r="I5"/>
    </row>
    <row r="6" spans="4:9" x14ac:dyDescent="0.35">
      <c r="F6"/>
      <c r="G6"/>
      <c r="H6"/>
      <c r="I6"/>
    </row>
    <row r="7" spans="4:9" ht="21" x14ac:dyDescent="0.4">
      <c r="D7"/>
      <c r="E7"/>
      <c r="F7"/>
      <c r="G7" s="86" t="s">
        <v>75</v>
      </c>
      <c r="H7" s="86" t="s">
        <v>76</v>
      </c>
      <c r="I7"/>
    </row>
    <row r="8" spans="4:9" ht="21" x14ac:dyDescent="0.4">
      <c r="D8"/>
      <c r="E8"/>
      <c r="F8"/>
      <c r="G8" s="87" t="s">
        <v>229</v>
      </c>
      <c r="H8" s="87">
        <v>27000</v>
      </c>
      <c r="I8"/>
    </row>
    <row r="9" spans="4:9" ht="21" x14ac:dyDescent="0.4">
      <c r="D9"/>
      <c r="E9"/>
      <c r="F9"/>
      <c r="G9" s="87" t="s">
        <v>231</v>
      </c>
      <c r="H9" s="87">
        <v>26000</v>
      </c>
      <c r="I9"/>
    </row>
    <row r="10" spans="4:9" ht="21" x14ac:dyDescent="0.4">
      <c r="D10"/>
      <c r="E10"/>
      <c r="F10"/>
      <c r="G10" s="88" t="s">
        <v>163</v>
      </c>
      <c r="H10" s="87">
        <v>30000</v>
      </c>
      <c r="I10"/>
    </row>
    <row r="11" spans="4:9" ht="21" x14ac:dyDescent="0.4">
      <c r="D11"/>
      <c r="E11"/>
      <c r="F11"/>
      <c r="G11" s="88" t="s">
        <v>165</v>
      </c>
      <c r="H11" s="88">
        <v>24500</v>
      </c>
      <c r="I11"/>
    </row>
    <row r="12" spans="4:9" ht="21" x14ac:dyDescent="0.4">
      <c r="D12"/>
      <c r="E12"/>
      <c r="F12"/>
      <c r="G12" s="88" t="s">
        <v>232</v>
      </c>
      <c r="H12" s="88">
        <v>25200</v>
      </c>
      <c r="I12"/>
    </row>
    <row r="19" spans="10:10" x14ac:dyDescent="0.35">
      <c r="J19" s="8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F115-1F6A-4467-9951-1A10B482EDB7}">
  <sheetPr>
    <tabColor rgb="FF7030A0"/>
  </sheetPr>
  <dimension ref="F1:O29"/>
  <sheetViews>
    <sheetView workbookViewId="0"/>
  </sheetViews>
  <sheetFormatPr defaultRowHeight="18" x14ac:dyDescent="0.35"/>
  <cols>
    <col min="1" max="5" width="8.88671875" style="8"/>
    <col min="6" max="6" width="21.88671875" style="8" bestFit="1" customWidth="1"/>
    <col min="7" max="7" width="18.21875" style="8" bestFit="1" customWidth="1"/>
    <col min="8" max="8" width="6" style="8" bestFit="1" customWidth="1"/>
    <col min="9" max="9" width="10.5546875" style="8" customWidth="1"/>
    <col min="10" max="10" width="7.6640625" style="8" bestFit="1" customWidth="1"/>
    <col min="11" max="11" width="16.33203125" style="8" bestFit="1" customWidth="1"/>
    <col min="12" max="12" width="6.88671875" style="8" bestFit="1" customWidth="1"/>
    <col min="13" max="13" width="5" style="8" bestFit="1" customWidth="1"/>
    <col min="14" max="14" width="17.44140625" style="8" bestFit="1" customWidth="1"/>
    <col min="15" max="15" width="12.21875" style="8" bestFit="1" customWidth="1"/>
    <col min="16" max="16384" width="8.88671875" style="8"/>
  </cols>
  <sheetData>
    <row r="1" spans="6:15" x14ac:dyDescent="0.35">
      <c r="F1" s="8" t="s">
        <v>84</v>
      </c>
      <c r="G1" s="8" t="s">
        <v>10</v>
      </c>
      <c r="H1" s="8" t="s">
        <v>85</v>
      </c>
      <c r="I1" s="8" t="s">
        <v>86</v>
      </c>
      <c r="J1" s="8" t="s">
        <v>76</v>
      </c>
      <c r="K1" s="8" t="s">
        <v>137</v>
      </c>
      <c r="L1" s="8" t="s">
        <v>208</v>
      </c>
      <c r="M1" s="8" t="s">
        <v>214</v>
      </c>
      <c r="N1" s="8" t="s">
        <v>215</v>
      </c>
      <c r="O1" s="8" t="s">
        <v>221</v>
      </c>
    </row>
    <row r="2" spans="6:15" x14ac:dyDescent="0.35">
      <c r="F2" s="8" t="s">
        <v>115</v>
      </c>
      <c r="G2" s="8" t="s">
        <v>12</v>
      </c>
      <c r="H2" s="8" t="s">
        <v>13</v>
      </c>
      <c r="I2" s="8" t="s">
        <v>87</v>
      </c>
      <c r="J2" s="8">
        <v>12000</v>
      </c>
      <c r="K2" s="8">
        <v>145</v>
      </c>
      <c r="L2" s="8">
        <v>4</v>
      </c>
      <c r="M2" s="8" t="s">
        <v>213</v>
      </c>
      <c r="N2" s="8" t="s">
        <v>217</v>
      </c>
      <c r="O2" s="8" t="s">
        <v>223</v>
      </c>
    </row>
    <row r="3" spans="6:15" x14ac:dyDescent="0.35">
      <c r="F3" s="8" t="s">
        <v>14</v>
      </c>
      <c r="G3" s="8" t="s">
        <v>90</v>
      </c>
      <c r="H3" s="8" t="s">
        <v>15</v>
      </c>
      <c r="I3" s="8" t="s">
        <v>88</v>
      </c>
      <c r="J3" s="8">
        <v>32000</v>
      </c>
      <c r="K3" s="8">
        <v>187</v>
      </c>
      <c r="L3" s="8">
        <v>3</v>
      </c>
      <c r="M3" s="8" t="s">
        <v>212</v>
      </c>
      <c r="N3" s="8" t="s">
        <v>218</v>
      </c>
      <c r="O3" s="8" t="s">
        <v>224</v>
      </c>
    </row>
    <row r="4" spans="6:15" x14ac:dyDescent="0.35">
      <c r="F4" s="8" t="s">
        <v>116</v>
      </c>
      <c r="G4" s="8" t="s">
        <v>16</v>
      </c>
      <c r="H4" s="8" t="s">
        <v>17</v>
      </c>
      <c r="I4" s="8" t="s">
        <v>88</v>
      </c>
      <c r="J4" s="8">
        <v>21000</v>
      </c>
      <c r="K4" s="8">
        <v>154</v>
      </c>
      <c r="L4" s="8">
        <v>5</v>
      </c>
      <c r="M4" s="8" t="s">
        <v>212</v>
      </c>
      <c r="N4" s="8" t="s">
        <v>219</v>
      </c>
      <c r="O4" s="8" t="s">
        <v>222</v>
      </c>
    </row>
    <row r="5" spans="6:15" x14ac:dyDescent="0.35">
      <c r="F5" s="8" t="s">
        <v>18</v>
      </c>
      <c r="G5" s="8" t="s">
        <v>19</v>
      </c>
      <c r="H5" s="8" t="s">
        <v>15</v>
      </c>
      <c r="I5" s="8" t="s">
        <v>88</v>
      </c>
      <c r="J5" s="8">
        <v>19000</v>
      </c>
      <c r="K5" s="8">
        <v>164</v>
      </c>
      <c r="L5" s="8">
        <v>5</v>
      </c>
      <c r="M5" s="8" t="s">
        <v>213</v>
      </c>
      <c r="N5" s="8" t="s">
        <v>216</v>
      </c>
      <c r="O5" s="8" t="s">
        <v>223</v>
      </c>
    </row>
    <row r="6" spans="6:15" x14ac:dyDescent="0.35">
      <c r="F6" s="8" t="s">
        <v>20</v>
      </c>
      <c r="G6" s="8" t="s">
        <v>21</v>
      </c>
      <c r="H6" s="8" t="s">
        <v>17</v>
      </c>
      <c r="I6" s="8" t="s">
        <v>88</v>
      </c>
      <c r="J6" s="8">
        <v>20000</v>
      </c>
      <c r="K6" s="8">
        <v>152</v>
      </c>
      <c r="L6" s="8">
        <v>3</v>
      </c>
      <c r="M6" s="8" t="s">
        <v>212</v>
      </c>
      <c r="N6" s="8" t="s">
        <v>217</v>
      </c>
      <c r="O6" s="8" t="s">
        <v>224</v>
      </c>
    </row>
    <row r="7" spans="6:15" x14ac:dyDescent="0.35">
      <c r="F7" s="8" t="s">
        <v>22</v>
      </c>
      <c r="G7" s="8" t="s">
        <v>23</v>
      </c>
      <c r="H7" s="8" t="s">
        <v>15</v>
      </c>
      <c r="I7" s="8" t="s">
        <v>87</v>
      </c>
      <c r="J7" s="8">
        <v>16000</v>
      </c>
      <c r="K7" s="8">
        <v>147</v>
      </c>
      <c r="L7" s="8">
        <v>2</v>
      </c>
      <c r="M7" s="8" t="s">
        <v>213</v>
      </c>
      <c r="N7" s="8" t="s">
        <v>220</v>
      </c>
      <c r="O7" s="8" t="s">
        <v>225</v>
      </c>
    </row>
    <row r="8" spans="6:15" x14ac:dyDescent="0.35">
      <c r="F8" s="8" t="s">
        <v>25</v>
      </c>
      <c r="G8" s="8" t="s">
        <v>26</v>
      </c>
      <c r="H8" s="8" t="s">
        <v>13</v>
      </c>
      <c r="I8" s="8" t="s">
        <v>87</v>
      </c>
      <c r="J8" s="8">
        <v>15000</v>
      </c>
      <c r="K8" s="8">
        <v>165</v>
      </c>
      <c r="L8" s="8">
        <v>5</v>
      </c>
      <c r="M8" s="8" t="s">
        <v>212</v>
      </c>
      <c r="N8" s="8" t="s">
        <v>216</v>
      </c>
      <c r="O8" s="8" t="s">
        <v>225</v>
      </c>
    </row>
    <row r="9" spans="6:15" x14ac:dyDescent="0.35">
      <c r="F9" s="8" t="s">
        <v>37</v>
      </c>
      <c r="G9" s="8" t="s">
        <v>12</v>
      </c>
      <c r="H9" s="8" t="s">
        <v>13</v>
      </c>
      <c r="I9" s="8" t="s">
        <v>88</v>
      </c>
      <c r="J9" s="8">
        <v>46000</v>
      </c>
      <c r="K9" s="8">
        <v>52</v>
      </c>
      <c r="L9" s="8">
        <v>5</v>
      </c>
      <c r="M9" s="8" t="s">
        <v>213</v>
      </c>
      <c r="N9" s="8" t="s">
        <v>217</v>
      </c>
      <c r="O9" s="8" t="s">
        <v>222</v>
      </c>
    </row>
    <row r="10" spans="6:15" x14ac:dyDescent="0.35">
      <c r="F10" s="8" t="s">
        <v>28</v>
      </c>
      <c r="G10" s="8" t="s">
        <v>92</v>
      </c>
      <c r="H10" s="8" t="s">
        <v>13</v>
      </c>
      <c r="I10" s="8" t="s">
        <v>88</v>
      </c>
      <c r="J10" s="8">
        <v>26000</v>
      </c>
      <c r="K10" s="8">
        <v>78</v>
      </c>
      <c r="L10" s="8">
        <v>5</v>
      </c>
      <c r="M10" s="8" t="s">
        <v>213</v>
      </c>
      <c r="N10" s="8" t="s">
        <v>217</v>
      </c>
      <c r="O10" s="8" t="s">
        <v>225</v>
      </c>
    </row>
    <row r="11" spans="6:15" x14ac:dyDescent="0.35">
      <c r="F11" s="8" t="s">
        <v>31</v>
      </c>
      <c r="G11" s="8" t="s">
        <v>90</v>
      </c>
      <c r="H11" s="8" t="s">
        <v>17</v>
      </c>
      <c r="I11" s="8" t="s">
        <v>87</v>
      </c>
      <c r="J11" s="8">
        <v>14000</v>
      </c>
      <c r="K11" s="8">
        <v>185</v>
      </c>
      <c r="L11" s="8">
        <v>2</v>
      </c>
      <c r="M11" s="8" t="s">
        <v>213</v>
      </c>
      <c r="N11" s="8" t="s">
        <v>220</v>
      </c>
      <c r="O11" s="8" t="s">
        <v>225</v>
      </c>
    </row>
    <row r="12" spans="6:15" x14ac:dyDescent="0.35">
      <c r="F12" s="8" t="s">
        <v>32</v>
      </c>
      <c r="G12" s="8" t="s">
        <v>30</v>
      </c>
      <c r="H12" s="8" t="s">
        <v>17</v>
      </c>
      <c r="I12" s="8" t="s">
        <v>87</v>
      </c>
      <c r="J12" s="8">
        <v>11000</v>
      </c>
      <c r="K12" s="8">
        <v>169</v>
      </c>
      <c r="L12" s="8">
        <v>1</v>
      </c>
      <c r="M12" s="8" t="s">
        <v>212</v>
      </c>
      <c r="N12" s="8" t="s">
        <v>216</v>
      </c>
      <c r="O12" s="8" t="s">
        <v>222</v>
      </c>
    </row>
    <row r="13" spans="6:15" x14ac:dyDescent="0.35">
      <c r="F13" s="8" t="s">
        <v>33</v>
      </c>
      <c r="G13" s="8" t="s">
        <v>30</v>
      </c>
      <c r="H13" s="8" t="s">
        <v>13</v>
      </c>
      <c r="I13" s="8" t="s">
        <v>88</v>
      </c>
      <c r="J13" s="8">
        <v>37000</v>
      </c>
      <c r="K13" s="8">
        <v>201</v>
      </c>
      <c r="L13" s="8">
        <v>1</v>
      </c>
      <c r="M13" s="8" t="s">
        <v>213</v>
      </c>
      <c r="N13" s="8" t="s">
        <v>217</v>
      </c>
      <c r="O13" s="8" t="s">
        <v>225</v>
      </c>
    </row>
    <row r="14" spans="6:15" x14ac:dyDescent="0.35">
      <c r="F14" s="8" t="s">
        <v>34</v>
      </c>
      <c r="G14" s="8" t="s">
        <v>30</v>
      </c>
      <c r="H14" s="8" t="s">
        <v>13</v>
      </c>
      <c r="I14" s="8" t="s">
        <v>87</v>
      </c>
      <c r="J14" s="8">
        <v>8000</v>
      </c>
      <c r="K14" s="8">
        <v>148</v>
      </c>
      <c r="L14" s="8">
        <v>3</v>
      </c>
      <c r="M14" s="8" t="s">
        <v>213</v>
      </c>
      <c r="N14" s="8" t="s">
        <v>220</v>
      </c>
      <c r="O14" s="8" t="s">
        <v>224</v>
      </c>
    </row>
    <row r="15" spans="6:15" x14ac:dyDescent="0.35">
      <c r="F15" s="8" t="s">
        <v>35</v>
      </c>
      <c r="G15" s="8" t="s">
        <v>92</v>
      </c>
      <c r="H15" s="8" t="s">
        <v>15</v>
      </c>
      <c r="I15" s="8" t="s">
        <v>88</v>
      </c>
      <c r="J15" s="8">
        <v>28000</v>
      </c>
      <c r="K15" s="8">
        <v>456</v>
      </c>
      <c r="L15" s="8">
        <v>4</v>
      </c>
      <c r="M15" s="8" t="s">
        <v>213</v>
      </c>
      <c r="N15" s="8" t="s">
        <v>216</v>
      </c>
      <c r="O15" s="8" t="s">
        <v>225</v>
      </c>
    </row>
    <row r="16" spans="6:15" x14ac:dyDescent="0.35">
      <c r="F16" s="8" t="s">
        <v>36</v>
      </c>
      <c r="G16" s="8" t="s">
        <v>12</v>
      </c>
      <c r="H16" s="8" t="s">
        <v>13</v>
      </c>
      <c r="I16" s="8" t="s">
        <v>88</v>
      </c>
      <c r="J16" s="8">
        <v>28000</v>
      </c>
      <c r="K16" s="8">
        <v>428</v>
      </c>
      <c r="L16" s="8">
        <v>2</v>
      </c>
      <c r="M16" s="8" t="s">
        <v>213</v>
      </c>
      <c r="N16" s="8" t="s">
        <v>217</v>
      </c>
      <c r="O16" s="8" t="s">
        <v>223</v>
      </c>
    </row>
    <row r="17" spans="6:15" x14ac:dyDescent="0.35">
      <c r="F17" s="8" t="s">
        <v>227</v>
      </c>
      <c r="G17" s="8" t="s">
        <v>26</v>
      </c>
      <c r="H17" s="8" t="s">
        <v>15</v>
      </c>
      <c r="I17" s="8" t="s">
        <v>87</v>
      </c>
      <c r="J17" s="8">
        <v>37000</v>
      </c>
      <c r="K17" s="8">
        <v>469</v>
      </c>
      <c r="L17" s="8">
        <v>3</v>
      </c>
      <c r="M17" s="8" t="s">
        <v>212</v>
      </c>
      <c r="N17" s="8" t="s">
        <v>219</v>
      </c>
      <c r="O17" s="8" t="s">
        <v>225</v>
      </c>
    </row>
    <row r="18" spans="6:15" x14ac:dyDescent="0.35">
      <c r="F18" s="8" t="s">
        <v>40</v>
      </c>
      <c r="G18" s="8" t="s">
        <v>90</v>
      </c>
      <c r="H18" s="8" t="s">
        <v>17</v>
      </c>
      <c r="I18" s="8" t="s">
        <v>88</v>
      </c>
      <c r="J18" s="8">
        <v>27000</v>
      </c>
      <c r="K18" s="8">
        <v>158</v>
      </c>
      <c r="L18" s="8">
        <v>4</v>
      </c>
      <c r="M18" s="8" t="s">
        <v>213</v>
      </c>
      <c r="N18" s="8" t="s">
        <v>219</v>
      </c>
      <c r="O18" s="8" t="s">
        <v>224</v>
      </c>
    </row>
    <row r="19" spans="6:15" x14ac:dyDescent="0.35">
      <c r="F19" s="8" t="s">
        <v>11</v>
      </c>
      <c r="G19" s="8" t="s">
        <v>91</v>
      </c>
      <c r="H19" s="8" t="s">
        <v>13</v>
      </c>
      <c r="I19" s="8" t="s">
        <v>87</v>
      </c>
      <c r="J19" s="8">
        <v>14000</v>
      </c>
      <c r="K19" s="8">
        <v>258</v>
      </c>
      <c r="L19" s="8">
        <v>3</v>
      </c>
      <c r="M19" s="8" t="s">
        <v>213</v>
      </c>
      <c r="N19" s="8" t="s">
        <v>220</v>
      </c>
      <c r="O19" s="8" t="s">
        <v>222</v>
      </c>
    </row>
    <row r="20" spans="6:15" x14ac:dyDescent="0.35">
      <c r="F20" s="8" t="s">
        <v>42</v>
      </c>
      <c r="G20" s="8" t="s">
        <v>23</v>
      </c>
      <c r="H20" s="8" t="s">
        <v>15</v>
      </c>
      <c r="I20" s="8" t="s">
        <v>88</v>
      </c>
      <c r="J20" s="8">
        <v>26000</v>
      </c>
      <c r="K20" s="8">
        <v>369</v>
      </c>
      <c r="L20" s="8">
        <v>2</v>
      </c>
      <c r="M20" s="8" t="s">
        <v>213</v>
      </c>
      <c r="N20" s="8" t="s">
        <v>220</v>
      </c>
      <c r="O20" s="8" t="s">
        <v>223</v>
      </c>
    </row>
    <row r="21" spans="6:15" x14ac:dyDescent="0.35">
      <c r="F21" s="8" t="s">
        <v>43</v>
      </c>
      <c r="G21" s="8" t="s">
        <v>12</v>
      </c>
      <c r="H21" s="8" t="s">
        <v>13</v>
      </c>
      <c r="I21" s="8" t="s">
        <v>87</v>
      </c>
      <c r="J21" s="8">
        <v>14000</v>
      </c>
      <c r="K21" s="8">
        <v>215</v>
      </c>
      <c r="L21" s="8">
        <v>1</v>
      </c>
      <c r="M21" s="8" t="s">
        <v>212</v>
      </c>
      <c r="N21" s="8" t="s">
        <v>216</v>
      </c>
      <c r="O21" s="8" t="s">
        <v>225</v>
      </c>
    </row>
    <row r="22" spans="6:15" x14ac:dyDescent="0.35">
      <c r="F22" s="8" t="s">
        <v>44</v>
      </c>
      <c r="G22" s="8" t="s">
        <v>92</v>
      </c>
      <c r="H22" s="8" t="s">
        <v>13</v>
      </c>
      <c r="I22" s="8" t="s">
        <v>87</v>
      </c>
      <c r="J22" s="8">
        <v>15000</v>
      </c>
      <c r="K22" s="8">
        <v>117</v>
      </c>
      <c r="L22" s="8">
        <v>4</v>
      </c>
      <c r="M22" s="8" t="s">
        <v>213</v>
      </c>
      <c r="N22" s="8" t="s">
        <v>217</v>
      </c>
      <c r="O22" s="8" t="s">
        <v>224</v>
      </c>
    </row>
    <row r="23" spans="6:15" x14ac:dyDescent="0.35">
      <c r="F23" s="8" t="s">
        <v>121</v>
      </c>
      <c r="G23" s="8" t="s">
        <v>12</v>
      </c>
      <c r="H23" s="8" t="s">
        <v>13</v>
      </c>
      <c r="I23" s="8" t="s">
        <v>88</v>
      </c>
      <c r="J23" s="8">
        <v>46000</v>
      </c>
      <c r="K23" s="8">
        <v>789</v>
      </c>
      <c r="L23" s="8">
        <v>5</v>
      </c>
      <c r="M23" s="8" t="s">
        <v>213</v>
      </c>
      <c r="N23" s="8" t="s">
        <v>220</v>
      </c>
      <c r="O23" s="8" t="s">
        <v>225</v>
      </c>
    </row>
    <row r="24" spans="6:15" x14ac:dyDescent="0.35">
      <c r="F24" s="8" t="s">
        <v>122</v>
      </c>
      <c r="G24" s="8" t="s">
        <v>92</v>
      </c>
      <c r="H24" s="8" t="s">
        <v>15</v>
      </c>
      <c r="I24" s="8" t="s">
        <v>87</v>
      </c>
      <c r="J24" s="8">
        <v>7000</v>
      </c>
      <c r="K24" s="8">
        <v>289</v>
      </c>
      <c r="L24" s="8">
        <v>4</v>
      </c>
      <c r="M24" s="8" t="s">
        <v>213</v>
      </c>
      <c r="N24" s="8" t="s">
        <v>218</v>
      </c>
      <c r="O24" s="8" t="s">
        <v>222</v>
      </c>
    </row>
    <row r="25" spans="6:15" x14ac:dyDescent="0.35">
      <c r="F25" s="8" t="s">
        <v>127</v>
      </c>
      <c r="G25" s="8" t="s">
        <v>23</v>
      </c>
      <c r="H25" s="8" t="s">
        <v>13</v>
      </c>
      <c r="I25" s="8" t="s">
        <v>87</v>
      </c>
      <c r="J25" s="8">
        <v>32000</v>
      </c>
      <c r="K25" s="8">
        <v>854</v>
      </c>
      <c r="L25" s="8">
        <v>5</v>
      </c>
      <c r="M25" s="8" t="s">
        <v>213</v>
      </c>
      <c r="N25" s="8" t="s">
        <v>219</v>
      </c>
      <c r="O25" s="8" t="s">
        <v>222</v>
      </c>
    </row>
    <row r="26" spans="6:15" x14ac:dyDescent="0.35">
      <c r="F26" s="8" t="s">
        <v>128</v>
      </c>
      <c r="G26" s="8" t="s">
        <v>91</v>
      </c>
      <c r="H26" s="8" t="s">
        <v>13</v>
      </c>
      <c r="I26" s="8" t="s">
        <v>125</v>
      </c>
      <c r="J26" s="8">
        <v>30000</v>
      </c>
      <c r="K26" s="8">
        <v>195</v>
      </c>
      <c r="L26" s="8">
        <v>4</v>
      </c>
      <c r="M26" s="8" t="s">
        <v>213</v>
      </c>
      <c r="N26" s="8" t="s">
        <v>217</v>
      </c>
      <c r="O26" s="8" t="s">
        <v>225</v>
      </c>
    </row>
    <row r="27" spans="6:15" x14ac:dyDescent="0.35">
      <c r="F27" s="8" t="s">
        <v>129</v>
      </c>
      <c r="G27" s="8" t="s">
        <v>211</v>
      </c>
      <c r="H27" s="8" t="s">
        <v>17</v>
      </c>
      <c r="I27" s="8" t="s">
        <v>130</v>
      </c>
      <c r="J27" s="8">
        <v>27000</v>
      </c>
      <c r="K27" s="8">
        <v>178</v>
      </c>
      <c r="L27" s="8">
        <v>1</v>
      </c>
      <c r="M27" s="8" t="s">
        <v>212</v>
      </c>
      <c r="N27" s="8" t="s">
        <v>219</v>
      </c>
      <c r="O27" s="8" t="s">
        <v>225</v>
      </c>
    </row>
    <row r="28" spans="6:15" x14ac:dyDescent="0.35">
      <c r="F28" s="8" t="s">
        <v>228</v>
      </c>
      <c r="G28" s="8" t="s">
        <v>26</v>
      </c>
      <c r="H28" s="8" t="s">
        <v>15</v>
      </c>
      <c r="I28" s="8" t="s">
        <v>87</v>
      </c>
      <c r="J28" s="8">
        <v>46000</v>
      </c>
      <c r="K28" s="8">
        <v>459</v>
      </c>
      <c r="L28" s="8">
        <v>2</v>
      </c>
      <c r="M28" s="8" t="s">
        <v>213</v>
      </c>
      <c r="N28" s="8" t="s">
        <v>216</v>
      </c>
      <c r="O28" s="8" t="s">
        <v>223</v>
      </c>
    </row>
    <row r="29" spans="6:15" x14ac:dyDescent="0.35">
      <c r="F29" s="8" t="s">
        <v>132</v>
      </c>
      <c r="G29" s="8" t="s">
        <v>21</v>
      </c>
      <c r="H29" s="8" t="s">
        <v>15</v>
      </c>
      <c r="I29" s="8" t="s">
        <v>125</v>
      </c>
      <c r="J29" s="8">
        <v>26000</v>
      </c>
      <c r="K29" s="8">
        <v>256</v>
      </c>
      <c r="L29" s="8">
        <v>4</v>
      </c>
      <c r="M29" s="8" t="s">
        <v>212</v>
      </c>
      <c r="N29" s="8" t="s">
        <v>217</v>
      </c>
      <c r="O29" s="8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147-873A-45CD-97F4-3DC4473053B4}">
  <sheetPr>
    <tabColor rgb="FF7030A0"/>
  </sheetPr>
  <dimension ref="B1:O29"/>
  <sheetViews>
    <sheetView workbookViewId="0">
      <selection activeCell="F9" sqref="F9"/>
    </sheetView>
  </sheetViews>
  <sheetFormatPr defaultRowHeight="18" x14ac:dyDescent="0.35"/>
  <cols>
    <col min="1" max="5" width="8.88671875" style="8"/>
    <col min="6" max="6" width="21.88671875" style="8" bestFit="1" customWidth="1"/>
    <col min="7" max="7" width="18.21875" style="8" bestFit="1" customWidth="1"/>
    <col min="8" max="8" width="6" style="8" bestFit="1" customWidth="1"/>
    <col min="9" max="9" width="10.5546875" style="8" customWidth="1"/>
    <col min="10" max="10" width="7.6640625" style="8" bestFit="1" customWidth="1"/>
    <col min="11" max="11" width="16.33203125" style="8" bestFit="1" customWidth="1"/>
    <col min="12" max="12" width="6.88671875" style="8" bestFit="1" customWidth="1"/>
    <col min="13" max="13" width="5" style="8" bestFit="1" customWidth="1"/>
    <col min="14" max="14" width="17.44140625" style="8" bestFit="1" customWidth="1"/>
    <col min="15" max="15" width="12.21875" style="8" bestFit="1" customWidth="1"/>
    <col min="16" max="16384" width="8.88671875" style="8"/>
  </cols>
  <sheetData>
    <row r="1" spans="2:15" x14ac:dyDescent="0.35">
      <c r="F1" s="8" t="s">
        <v>84</v>
      </c>
      <c r="G1" s="8" t="s">
        <v>10</v>
      </c>
      <c r="H1" s="8" t="s">
        <v>85</v>
      </c>
      <c r="I1" s="8" t="s">
        <v>86</v>
      </c>
      <c r="J1" s="8" t="s">
        <v>76</v>
      </c>
      <c r="K1" s="8" t="s">
        <v>137</v>
      </c>
      <c r="L1" s="8" t="s">
        <v>208</v>
      </c>
      <c r="M1" s="8" t="s">
        <v>214</v>
      </c>
      <c r="N1" s="8" t="s">
        <v>215</v>
      </c>
      <c r="O1" s="8" t="s">
        <v>221</v>
      </c>
    </row>
    <row r="2" spans="2:15" x14ac:dyDescent="0.35">
      <c r="F2" s="8" t="s">
        <v>115</v>
      </c>
      <c r="G2" s="8" t="s">
        <v>12</v>
      </c>
      <c r="H2" s="8" t="s">
        <v>13</v>
      </c>
      <c r="I2" s="8" t="s">
        <v>87</v>
      </c>
      <c r="J2" s="8">
        <v>12000</v>
      </c>
      <c r="K2" s="8">
        <v>145</v>
      </c>
      <c r="L2" s="8">
        <v>4</v>
      </c>
      <c r="M2" s="8" t="s">
        <v>213</v>
      </c>
      <c r="N2" s="8" t="s">
        <v>217</v>
      </c>
      <c r="O2" s="8" t="s">
        <v>223</v>
      </c>
    </row>
    <row r="3" spans="2:15" x14ac:dyDescent="0.35">
      <c r="F3" s="8" t="s">
        <v>14</v>
      </c>
      <c r="G3" s="8" t="s">
        <v>90</v>
      </c>
      <c r="H3" s="8" t="s">
        <v>15</v>
      </c>
      <c r="I3" s="8" t="s">
        <v>88</v>
      </c>
      <c r="J3" s="8">
        <v>32000</v>
      </c>
      <c r="K3" s="8">
        <v>187</v>
      </c>
      <c r="L3" s="8">
        <v>3</v>
      </c>
      <c r="M3" s="8" t="s">
        <v>212</v>
      </c>
      <c r="N3" s="8" t="s">
        <v>218</v>
      </c>
      <c r="O3" s="8" t="s">
        <v>224</v>
      </c>
    </row>
    <row r="4" spans="2:15" x14ac:dyDescent="0.35">
      <c r="B4" s="98"/>
      <c r="F4" s="8" t="s">
        <v>116</v>
      </c>
      <c r="G4" s="8" t="s">
        <v>16</v>
      </c>
      <c r="H4" s="8" t="s">
        <v>17</v>
      </c>
      <c r="I4" s="8" t="s">
        <v>88</v>
      </c>
      <c r="J4" s="8">
        <v>21000</v>
      </c>
      <c r="K4" s="8">
        <v>154</v>
      </c>
      <c r="L4" s="8">
        <v>5</v>
      </c>
      <c r="M4" s="8" t="s">
        <v>212</v>
      </c>
      <c r="N4" s="8" t="s">
        <v>219</v>
      </c>
      <c r="O4" s="8" t="s">
        <v>222</v>
      </c>
    </row>
    <row r="5" spans="2:15" x14ac:dyDescent="0.35">
      <c r="B5" s="98"/>
      <c r="F5" s="8" t="s">
        <v>18</v>
      </c>
      <c r="G5" s="8" t="s">
        <v>19</v>
      </c>
      <c r="H5" s="8" t="s">
        <v>15</v>
      </c>
      <c r="I5" s="8" t="s">
        <v>88</v>
      </c>
      <c r="J5" s="8">
        <v>19000</v>
      </c>
      <c r="K5" s="8">
        <v>164</v>
      </c>
      <c r="L5" s="8">
        <v>5</v>
      </c>
      <c r="M5" s="8" t="s">
        <v>213</v>
      </c>
      <c r="N5" s="8" t="s">
        <v>216</v>
      </c>
      <c r="O5" s="8" t="s">
        <v>223</v>
      </c>
    </row>
    <row r="6" spans="2:15" x14ac:dyDescent="0.35">
      <c r="B6" s="98"/>
      <c r="F6" s="8" t="s">
        <v>20</v>
      </c>
      <c r="G6" s="8" t="s">
        <v>21</v>
      </c>
      <c r="H6" s="8" t="s">
        <v>17</v>
      </c>
      <c r="I6" s="8" t="s">
        <v>88</v>
      </c>
      <c r="J6" s="8">
        <v>20000</v>
      </c>
      <c r="K6" s="8">
        <v>152</v>
      </c>
      <c r="L6" s="8">
        <v>3</v>
      </c>
      <c r="M6" s="8" t="s">
        <v>212</v>
      </c>
      <c r="N6" s="8" t="s">
        <v>217</v>
      </c>
      <c r="O6" s="8" t="s">
        <v>224</v>
      </c>
    </row>
    <row r="7" spans="2:15" x14ac:dyDescent="0.35">
      <c r="B7" s="98"/>
      <c r="F7" s="8" t="s">
        <v>22</v>
      </c>
      <c r="G7" s="8" t="s">
        <v>23</v>
      </c>
      <c r="H7" s="8" t="s">
        <v>15</v>
      </c>
      <c r="I7" s="8" t="s">
        <v>87</v>
      </c>
      <c r="J7" s="8">
        <v>16000</v>
      </c>
      <c r="K7" s="8">
        <v>147</v>
      </c>
      <c r="L7" s="8">
        <v>2</v>
      </c>
      <c r="M7" s="8" t="s">
        <v>213</v>
      </c>
      <c r="N7" s="8" t="s">
        <v>220</v>
      </c>
      <c r="O7" s="8" t="s">
        <v>225</v>
      </c>
    </row>
    <row r="8" spans="2:15" x14ac:dyDescent="0.35">
      <c r="F8" s="8" t="s">
        <v>25</v>
      </c>
      <c r="G8" s="8" t="s">
        <v>26</v>
      </c>
      <c r="H8" s="8" t="s">
        <v>13</v>
      </c>
      <c r="I8" s="8" t="s">
        <v>87</v>
      </c>
      <c r="J8" s="8">
        <v>15000</v>
      </c>
      <c r="K8" s="8">
        <v>165</v>
      </c>
      <c r="L8" s="8">
        <v>5</v>
      </c>
      <c r="M8" s="8" t="s">
        <v>212</v>
      </c>
      <c r="N8" s="8" t="s">
        <v>216</v>
      </c>
      <c r="O8" s="8" t="s">
        <v>225</v>
      </c>
    </row>
    <row r="9" spans="2:15" x14ac:dyDescent="0.35">
      <c r="F9" s="8" t="s">
        <v>37</v>
      </c>
      <c r="G9" s="8" t="s">
        <v>12</v>
      </c>
      <c r="H9" s="8" t="s">
        <v>13</v>
      </c>
      <c r="I9" s="8" t="s">
        <v>88</v>
      </c>
      <c r="J9" s="8">
        <v>46000</v>
      </c>
      <c r="K9" s="8">
        <v>52</v>
      </c>
      <c r="L9" s="8">
        <v>5</v>
      </c>
      <c r="M9" s="8" t="s">
        <v>213</v>
      </c>
      <c r="N9" s="8" t="s">
        <v>217</v>
      </c>
      <c r="O9" s="8" t="s">
        <v>222</v>
      </c>
    </row>
    <row r="10" spans="2:15" x14ac:dyDescent="0.35">
      <c r="F10" s="8" t="s">
        <v>28</v>
      </c>
      <c r="G10" s="8" t="s">
        <v>92</v>
      </c>
      <c r="H10" s="8" t="s">
        <v>13</v>
      </c>
      <c r="I10" s="8" t="s">
        <v>88</v>
      </c>
      <c r="J10" s="8">
        <v>26000</v>
      </c>
      <c r="K10" s="8">
        <v>78</v>
      </c>
      <c r="L10" s="8">
        <v>5</v>
      </c>
      <c r="M10" s="8" t="s">
        <v>213</v>
      </c>
      <c r="N10" s="8" t="s">
        <v>217</v>
      </c>
      <c r="O10" s="8" t="s">
        <v>225</v>
      </c>
    </row>
    <row r="11" spans="2:15" x14ac:dyDescent="0.35">
      <c r="F11" s="8" t="s">
        <v>31</v>
      </c>
      <c r="G11" s="8" t="s">
        <v>90</v>
      </c>
      <c r="H11" s="8" t="s">
        <v>17</v>
      </c>
      <c r="I11" s="8" t="s">
        <v>87</v>
      </c>
      <c r="J11" s="8">
        <v>14000</v>
      </c>
      <c r="K11" s="8">
        <v>185</v>
      </c>
      <c r="L11" s="8">
        <v>2</v>
      </c>
      <c r="M11" s="8" t="s">
        <v>213</v>
      </c>
      <c r="N11" s="8" t="s">
        <v>220</v>
      </c>
      <c r="O11" s="8" t="s">
        <v>225</v>
      </c>
    </row>
    <row r="12" spans="2:15" x14ac:dyDescent="0.35">
      <c r="F12" s="8" t="s">
        <v>32</v>
      </c>
      <c r="G12" s="8" t="s">
        <v>30</v>
      </c>
      <c r="H12" s="8" t="s">
        <v>17</v>
      </c>
      <c r="I12" s="8" t="s">
        <v>87</v>
      </c>
      <c r="J12" s="8">
        <v>11000</v>
      </c>
      <c r="K12" s="8">
        <v>169</v>
      </c>
      <c r="L12" s="8">
        <v>1</v>
      </c>
      <c r="M12" s="8" t="s">
        <v>212</v>
      </c>
      <c r="N12" s="8" t="s">
        <v>216</v>
      </c>
      <c r="O12" s="8" t="s">
        <v>222</v>
      </c>
    </row>
    <row r="13" spans="2:15" x14ac:dyDescent="0.35">
      <c r="F13" s="8" t="s">
        <v>33</v>
      </c>
      <c r="G13" s="8" t="s">
        <v>30</v>
      </c>
      <c r="H13" s="8" t="s">
        <v>13</v>
      </c>
      <c r="I13" s="8" t="s">
        <v>88</v>
      </c>
      <c r="J13" s="8">
        <v>37000</v>
      </c>
      <c r="K13" s="8">
        <v>201</v>
      </c>
      <c r="L13" s="8">
        <v>1</v>
      </c>
      <c r="M13" s="8" t="s">
        <v>213</v>
      </c>
      <c r="N13" s="8" t="s">
        <v>217</v>
      </c>
      <c r="O13" s="8" t="s">
        <v>225</v>
      </c>
    </row>
    <row r="14" spans="2:15" x14ac:dyDescent="0.35">
      <c r="F14" s="8" t="s">
        <v>34</v>
      </c>
      <c r="G14" s="8" t="s">
        <v>30</v>
      </c>
      <c r="H14" s="8" t="s">
        <v>13</v>
      </c>
      <c r="I14" s="8" t="s">
        <v>87</v>
      </c>
      <c r="J14" s="8">
        <v>8000</v>
      </c>
      <c r="K14" s="8">
        <v>148</v>
      </c>
      <c r="L14" s="8">
        <v>3</v>
      </c>
      <c r="M14" s="8" t="s">
        <v>213</v>
      </c>
      <c r="N14" s="8" t="s">
        <v>220</v>
      </c>
      <c r="O14" s="8" t="s">
        <v>224</v>
      </c>
    </row>
    <row r="15" spans="2:15" x14ac:dyDescent="0.35">
      <c r="F15" s="8" t="s">
        <v>35</v>
      </c>
      <c r="G15" s="8" t="s">
        <v>92</v>
      </c>
      <c r="H15" s="8" t="s">
        <v>15</v>
      </c>
      <c r="I15" s="8" t="s">
        <v>88</v>
      </c>
      <c r="J15" s="8">
        <v>28000</v>
      </c>
      <c r="K15" s="8">
        <v>456</v>
      </c>
      <c r="L15" s="8">
        <v>4</v>
      </c>
      <c r="M15" s="8" t="s">
        <v>213</v>
      </c>
      <c r="N15" s="8" t="s">
        <v>216</v>
      </c>
      <c r="O15" s="8" t="s">
        <v>225</v>
      </c>
    </row>
    <row r="16" spans="2:15" x14ac:dyDescent="0.35">
      <c r="F16" s="8" t="s">
        <v>36</v>
      </c>
      <c r="G16" s="8" t="s">
        <v>12</v>
      </c>
      <c r="H16" s="8" t="s">
        <v>13</v>
      </c>
      <c r="I16" s="8" t="s">
        <v>88</v>
      </c>
      <c r="J16" s="8">
        <v>28000</v>
      </c>
      <c r="K16" s="8">
        <v>428</v>
      </c>
      <c r="L16" s="8">
        <v>2</v>
      </c>
      <c r="M16" s="8" t="s">
        <v>213</v>
      </c>
      <c r="N16" s="8" t="s">
        <v>217</v>
      </c>
      <c r="O16" s="8" t="s">
        <v>223</v>
      </c>
    </row>
    <row r="17" spans="6:15" x14ac:dyDescent="0.35">
      <c r="F17" s="8" t="s">
        <v>227</v>
      </c>
      <c r="G17" s="8" t="s">
        <v>26</v>
      </c>
      <c r="H17" s="8" t="s">
        <v>15</v>
      </c>
      <c r="I17" s="8" t="s">
        <v>87</v>
      </c>
      <c r="J17" s="8">
        <v>37000</v>
      </c>
      <c r="K17" s="8">
        <v>469</v>
      </c>
      <c r="L17" s="8">
        <v>3</v>
      </c>
      <c r="M17" s="8" t="s">
        <v>212</v>
      </c>
      <c r="N17" s="8" t="s">
        <v>219</v>
      </c>
      <c r="O17" s="8" t="s">
        <v>225</v>
      </c>
    </row>
    <row r="18" spans="6:15" x14ac:dyDescent="0.35">
      <c r="F18" s="8" t="s">
        <v>40</v>
      </c>
      <c r="G18" s="8" t="s">
        <v>90</v>
      </c>
      <c r="H18" s="8" t="s">
        <v>17</v>
      </c>
      <c r="I18" s="8" t="s">
        <v>88</v>
      </c>
      <c r="J18" s="8">
        <v>27000</v>
      </c>
      <c r="K18" s="8">
        <v>158</v>
      </c>
      <c r="L18" s="8">
        <v>4</v>
      </c>
      <c r="M18" s="8" t="s">
        <v>213</v>
      </c>
      <c r="N18" s="8" t="s">
        <v>219</v>
      </c>
      <c r="O18" s="8" t="s">
        <v>224</v>
      </c>
    </row>
    <row r="19" spans="6:15" x14ac:dyDescent="0.35">
      <c r="F19" s="8" t="s">
        <v>11</v>
      </c>
      <c r="G19" s="8" t="s">
        <v>91</v>
      </c>
      <c r="H19" s="8" t="s">
        <v>13</v>
      </c>
      <c r="I19" s="8" t="s">
        <v>87</v>
      </c>
      <c r="J19" s="8">
        <v>14000</v>
      </c>
      <c r="K19" s="8">
        <v>258</v>
      </c>
      <c r="L19" s="8">
        <v>3</v>
      </c>
      <c r="M19" s="8" t="s">
        <v>213</v>
      </c>
      <c r="N19" s="8" t="s">
        <v>220</v>
      </c>
      <c r="O19" s="8" t="s">
        <v>222</v>
      </c>
    </row>
    <row r="20" spans="6:15" x14ac:dyDescent="0.35">
      <c r="F20" s="8" t="s">
        <v>42</v>
      </c>
      <c r="G20" s="8" t="s">
        <v>23</v>
      </c>
      <c r="H20" s="8" t="s">
        <v>15</v>
      </c>
      <c r="I20" s="8" t="s">
        <v>88</v>
      </c>
      <c r="J20" s="8">
        <v>26000</v>
      </c>
      <c r="K20" s="8">
        <v>369</v>
      </c>
      <c r="L20" s="8">
        <v>2</v>
      </c>
      <c r="M20" s="8" t="s">
        <v>213</v>
      </c>
      <c r="N20" s="8" t="s">
        <v>220</v>
      </c>
      <c r="O20" s="8" t="s">
        <v>223</v>
      </c>
    </row>
    <row r="21" spans="6:15" x14ac:dyDescent="0.35">
      <c r="F21" s="8" t="s">
        <v>43</v>
      </c>
      <c r="G21" s="8" t="s">
        <v>12</v>
      </c>
      <c r="H21" s="8" t="s">
        <v>13</v>
      </c>
      <c r="I21" s="8" t="s">
        <v>87</v>
      </c>
      <c r="J21" s="8">
        <v>14000</v>
      </c>
      <c r="K21" s="8">
        <v>215</v>
      </c>
      <c r="L21" s="8">
        <v>1</v>
      </c>
      <c r="M21" s="8" t="s">
        <v>212</v>
      </c>
      <c r="N21" s="8" t="s">
        <v>216</v>
      </c>
      <c r="O21" s="8" t="s">
        <v>225</v>
      </c>
    </row>
    <row r="22" spans="6:15" x14ac:dyDescent="0.35">
      <c r="F22" s="8" t="s">
        <v>44</v>
      </c>
      <c r="G22" s="8" t="s">
        <v>92</v>
      </c>
      <c r="H22" s="8" t="s">
        <v>13</v>
      </c>
      <c r="I22" s="8" t="s">
        <v>87</v>
      </c>
      <c r="J22" s="8">
        <v>15000</v>
      </c>
      <c r="K22" s="8">
        <v>117</v>
      </c>
      <c r="L22" s="8">
        <v>4</v>
      </c>
      <c r="M22" s="8" t="s">
        <v>213</v>
      </c>
      <c r="N22" s="8" t="s">
        <v>217</v>
      </c>
      <c r="O22" s="8" t="s">
        <v>224</v>
      </c>
    </row>
    <row r="23" spans="6:15" x14ac:dyDescent="0.35">
      <c r="F23" s="8" t="s">
        <v>121</v>
      </c>
      <c r="G23" s="8" t="s">
        <v>12</v>
      </c>
      <c r="H23" s="8" t="s">
        <v>13</v>
      </c>
      <c r="I23" s="8" t="s">
        <v>88</v>
      </c>
      <c r="J23" s="8">
        <v>46000</v>
      </c>
      <c r="K23" s="8">
        <v>789</v>
      </c>
      <c r="L23" s="8">
        <v>5</v>
      </c>
      <c r="M23" s="8" t="s">
        <v>213</v>
      </c>
      <c r="N23" s="8" t="s">
        <v>220</v>
      </c>
      <c r="O23" s="8" t="s">
        <v>225</v>
      </c>
    </row>
    <row r="24" spans="6:15" x14ac:dyDescent="0.35">
      <c r="F24" s="8" t="s">
        <v>122</v>
      </c>
      <c r="G24" s="8" t="s">
        <v>92</v>
      </c>
      <c r="H24" s="8" t="s">
        <v>15</v>
      </c>
      <c r="I24" s="8" t="s">
        <v>87</v>
      </c>
      <c r="J24" s="8">
        <v>7000</v>
      </c>
      <c r="K24" s="8">
        <v>289</v>
      </c>
      <c r="L24" s="8">
        <v>4</v>
      </c>
      <c r="M24" s="8" t="s">
        <v>213</v>
      </c>
      <c r="N24" s="8" t="s">
        <v>218</v>
      </c>
      <c r="O24" s="8" t="s">
        <v>222</v>
      </c>
    </row>
    <row r="25" spans="6:15" x14ac:dyDescent="0.35">
      <c r="F25" s="8" t="s">
        <v>127</v>
      </c>
      <c r="G25" s="8" t="s">
        <v>23</v>
      </c>
      <c r="H25" s="8" t="s">
        <v>13</v>
      </c>
      <c r="I25" s="8" t="s">
        <v>87</v>
      </c>
      <c r="J25" s="8">
        <v>32000</v>
      </c>
      <c r="K25" s="8">
        <v>854</v>
      </c>
      <c r="L25" s="8">
        <v>5</v>
      </c>
      <c r="M25" s="8" t="s">
        <v>213</v>
      </c>
      <c r="N25" s="8" t="s">
        <v>219</v>
      </c>
      <c r="O25" s="8" t="s">
        <v>222</v>
      </c>
    </row>
    <row r="26" spans="6:15" x14ac:dyDescent="0.35">
      <c r="F26" s="8" t="s">
        <v>128</v>
      </c>
      <c r="G26" s="8" t="s">
        <v>91</v>
      </c>
      <c r="H26" s="8" t="s">
        <v>13</v>
      </c>
      <c r="I26" s="8" t="s">
        <v>125</v>
      </c>
      <c r="J26" s="8">
        <v>30000</v>
      </c>
      <c r="K26" s="8">
        <v>195</v>
      </c>
      <c r="L26" s="8">
        <v>4</v>
      </c>
      <c r="M26" s="8" t="s">
        <v>213</v>
      </c>
      <c r="N26" s="8" t="s">
        <v>217</v>
      </c>
      <c r="O26" s="8" t="s">
        <v>225</v>
      </c>
    </row>
    <row r="27" spans="6:15" x14ac:dyDescent="0.35">
      <c r="F27" s="8" t="s">
        <v>129</v>
      </c>
      <c r="G27" s="8" t="s">
        <v>211</v>
      </c>
      <c r="H27" s="8" t="s">
        <v>17</v>
      </c>
      <c r="I27" s="8" t="s">
        <v>130</v>
      </c>
      <c r="J27" s="8">
        <v>27000</v>
      </c>
      <c r="K27" s="8">
        <v>178</v>
      </c>
      <c r="L27" s="8">
        <v>1</v>
      </c>
      <c r="M27" s="8" t="s">
        <v>212</v>
      </c>
      <c r="N27" s="8" t="s">
        <v>219</v>
      </c>
      <c r="O27" s="8" t="s">
        <v>225</v>
      </c>
    </row>
    <row r="28" spans="6:15" x14ac:dyDescent="0.35">
      <c r="F28" s="8" t="s">
        <v>228</v>
      </c>
      <c r="G28" s="8" t="s">
        <v>26</v>
      </c>
      <c r="H28" s="8" t="s">
        <v>15</v>
      </c>
      <c r="I28" s="8" t="s">
        <v>87</v>
      </c>
      <c r="J28" s="8">
        <v>46000</v>
      </c>
      <c r="K28" s="8">
        <v>459</v>
      </c>
      <c r="L28" s="8">
        <v>2</v>
      </c>
      <c r="M28" s="8" t="s">
        <v>213</v>
      </c>
      <c r="N28" s="8" t="s">
        <v>216</v>
      </c>
      <c r="O28" s="8" t="s">
        <v>223</v>
      </c>
    </row>
    <row r="29" spans="6:15" x14ac:dyDescent="0.35">
      <c r="F29" s="8" t="s">
        <v>132</v>
      </c>
      <c r="G29" s="8" t="s">
        <v>21</v>
      </c>
      <c r="H29" s="8" t="s">
        <v>15</v>
      </c>
      <c r="I29" s="8" t="s">
        <v>125</v>
      </c>
      <c r="J29" s="8">
        <v>26000</v>
      </c>
      <c r="K29" s="8">
        <v>256</v>
      </c>
      <c r="L29" s="8">
        <v>4</v>
      </c>
      <c r="M29" s="8" t="s">
        <v>212</v>
      </c>
      <c r="N29" s="8" t="s">
        <v>217</v>
      </c>
      <c r="O29" s="8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B542-1923-4B6B-8000-29E0AC530D0D}">
  <sheetPr>
    <tabColor rgb="FF00B050"/>
  </sheetPr>
  <dimension ref="F3:R58"/>
  <sheetViews>
    <sheetView workbookViewId="0"/>
  </sheetViews>
  <sheetFormatPr defaultRowHeight="18" x14ac:dyDescent="0.35"/>
  <cols>
    <col min="1" max="5" width="8.88671875" style="8"/>
    <col min="6" max="6" width="10.5546875" style="8" bestFit="1" customWidth="1"/>
    <col min="7" max="7" width="12.33203125" style="8" bestFit="1" customWidth="1"/>
    <col min="8" max="8" width="16.6640625" style="8" bestFit="1" customWidth="1"/>
    <col min="9" max="9" width="10.109375" style="8" bestFit="1" customWidth="1"/>
    <col min="10" max="10" width="9.5546875" style="8" bestFit="1" customWidth="1"/>
    <col min="11" max="11" width="10.88671875" style="8" bestFit="1" customWidth="1"/>
    <col min="12" max="12" width="13.6640625" style="8" bestFit="1" customWidth="1"/>
    <col min="13" max="13" width="11.5546875" style="8" bestFit="1" customWidth="1"/>
    <col min="14" max="14" width="10.88671875" style="8" bestFit="1" customWidth="1"/>
    <col min="15" max="15" width="10.109375" style="8" bestFit="1" customWidth="1"/>
    <col min="16" max="16" width="9" style="8" bestFit="1" customWidth="1"/>
    <col min="17" max="17" width="10.88671875" style="8" bestFit="1" customWidth="1"/>
    <col min="18" max="18" width="12.33203125" style="8" customWidth="1"/>
    <col min="19" max="21" width="8.88671875" style="8"/>
    <col min="22" max="22" width="10" style="8" customWidth="1"/>
    <col min="23" max="23" width="11" style="8" customWidth="1"/>
    <col min="24" max="24" width="12.44140625" style="8" customWidth="1"/>
    <col min="25" max="27" width="11" style="8" customWidth="1"/>
    <col min="28" max="16384" width="8.88671875" style="8"/>
  </cols>
  <sheetData>
    <row r="3" spans="6:18" x14ac:dyDescent="0.35">
      <c r="G3" s="1"/>
    </row>
    <row r="4" spans="6:18" x14ac:dyDescent="0.35">
      <c r="G4" s="1"/>
    </row>
    <row r="5" spans="6:18" x14ac:dyDescent="0.35">
      <c r="M5" s="99" t="s">
        <v>133</v>
      </c>
      <c r="N5" s="99"/>
      <c r="O5" s="99"/>
      <c r="P5" s="99"/>
      <c r="Q5" s="99"/>
    </row>
    <row r="7" spans="6:18" x14ac:dyDescent="0.35">
      <c r="M7" s="16"/>
      <c r="N7" s="92">
        <v>2016</v>
      </c>
      <c r="O7" s="92">
        <v>2017</v>
      </c>
      <c r="P7" s="92">
        <v>2018</v>
      </c>
      <c r="Q7" s="92">
        <v>2019</v>
      </c>
    </row>
    <row r="8" spans="6:18" x14ac:dyDescent="0.35">
      <c r="I8" s="85"/>
      <c r="M8" s="16" t="s">
        <v>103</v>
      </c>
      <c r="N8" s="92">
        <v>550000</v>
      </c>
      <c r="O8" s="92">
        <v>600000</v>
      </c>
      <c r="P8" s="92">
        <v>400000</v>
      </c>
      <c r="Q8" s="93">
        <v>370000</v>
      </c>
      <c r="R8" s="17"/>
    </row>
    <row r="9" spans="6:18" x14ac:dyDescent="0.35">
      <c r="M9" s="16" t="s">
        <v>104</v>
      </c>
      <c r="N9" s="92">
        <v>700000</v>
      </c>
      <c r="O9" s="92">
        <v>400000</v>
      </c>
      <c r="P9" s="92">
        <v>400000</v>
      </c>
      <c r="Q9" s="93">
        <v>600000</v>
      </c>
    </row>
    <row r="10" spans="6:18" x14ac:dyDescent="0.35">
      <c r="M10" s="15" t="s">
        <v>105</v>
      </c>
      <c r="N10" s="35">
        <v>-150000</v>
      </c>
      <c r="O10" s="35">
        <v>200000</v>
      </c>
      <c r="P10" s="35">
        <v>0</v>
      </c>
      <c r="Q10" s="35">
        <v>-230000</v>
      </c>
    </row>
    <row r="11" spans="6:18" x14ac:dyDescent="0.35">
      <c r="H11" s="18"/>
      <c r="I11" s="18"/>
      <c r="J11" s="18"/>
      <c r="N11" s="1"/>
      <c r="O11" s="1"/>
      <c r="P11" s="1"/>
    </row>
    <row r="12" spans="6:18" x14ac:dyDescent="0.35">
      <c r="H12" s="18"/>
      <c r="I12" s="18"/>
      <c r="J12" s="18"/>
      <c r="N12" s="1"/>
      <c r="O12" s="1"/>
      <c r="P12" s="1"/>
    </row>
    <row r="13" spans="6:18" x14ac:dyDescent="0.35">
      <c r="I13" s="18"/>
      <c r="J13" s="18"/>
    </row>
    <row r="14" spans="6:18" x14ac:dyDescent="0.35">
      <c r="I14" s="18"/>
      <c r="J14" s="18"/>
      <c r="M14" s="19"/>
      <c r="N14" s="19"/>
      <c r="O14" s="19"/>
      <c r="P14" s="19"/>
    </row>
    <row r="15" spans="6:18" x14ac:dyDescent="0.35">
      <c r="F15" s="20">
        <v>42370</v>
      </c>
      <c r="G15" s="20">
        <v>42401</v>
      </c>
      <c r="H15" s="20">
        <v>42430</v>
      </c>
      <c r="I15" s="18"/>
      <c r="J15" s="21"/>
      <c r="M15" s="18"/>
      <c r="N15" s="18"/>
      <c r="O15" s="18"/>
      <c r="P15" s="19"/>
    </row>
    <row r="16" spans="6:18" x14ac:dyDescent="0.35">
      <c r="H16" s="22"/>
      <c r="I16" s="18"/>
      <c r="J16" s="18"/>
      <c r="M16" s="18"/>
      <c r="N16" s="18"/>
      <c r="O16" s="18"/>
      <c r="P16" s="19"/>
    </row>
    <row r="17" spans="6:16" x14ac:dyDescent="0.35">
      <c r="I17" s="18"/>
      <c r="J17" s="18"/>
      <c r="M17" s="18"/>
      <c r="N17" s="18"/>
      <c r="O17" s="18"/>
      <c r="P17" s="19"/>
    </row>
    <row r="18" spans="6:16" x14ac:dyDescent="0.35">
      <c r="F18" s="23">
        <v>42370</v>
      </c>
      <c r="G18" s="23">
        <v>42401</v>
      </c>
      <c r="H18" s="23">
        <v>42430</v>
      </c>
      <c r="I18" s="19"/>
      <c r="J18" s="19"/>
      <c r="M18" s="18"/>
      <c r="N18" s="18"/>
      <c r="O18" s="18"/>
      <c r="P18" s="19"/>
    </row>
    <row r="19" spans="6:16" x14ac:dyDescent="0.35">
      <c r="H19" s="24"/>
      <c r="I19" s="24"/>
      <c r="J19" s="25"/>
      <c r="M19" s="18"/>
      <c r="N19" s="18"/>
      <c r="O19" s="18"/>
      <c r="P19" s="19"/>
    </row>
    <row r="20" spans="6:16" x14ac:dyDescent="0.35">
      <c r="M20" s="18"/>
      <c r="N20" s="18"/>
      <c r="O20" s="18"/>
      <c r="P20" s="19"/>
    </row>
    <row r="21" spans="6:16" x14ac:dyDescent="0.35">
      <c r="I21" s="26"/>
      <c r="J21" s="26"/>
      <c r="M21" s="18"/>
      <c r="N21" s="18"/>
      <c r="O21" s="18"/>
      <c r="P21" s="19"/>
    </row>
    <row r="22" spans="6:16" x14ac:dyDescent="0.35">
      <c r="F22" s="2" t="s">
        <v>109</v>
      </c>
      <c r="G22" s="27" t="s">
        <v>134</v>
      </c>
      <c r="H22" s="28" t="s">
        <v>135</v>
      </c>
      <c r="M22" s="18"/>
      <c r="N22" s="18"/>
      <c r="O22" s="18"/>
      <c r="P22" s="19"/>
    </row>
    <row r="23" spans="6:16" x14ac:dyDescent="0.35">
      <c r="F23" s="4" t="s">
        <v>110</v>
      </c>
      <c r="G23" s="29">
        <v>9.7438900000000004</v>
      </c>
      <c r="H23" s="30">
        <v>0.12</v>
      </c>
      <c r="M23" s="19"/>
      <c r="N23" s="19"/>
      <c r="O23" s="19"/>
      <c r="P23" s="19"/>
    </row>
    <row r="24" spans="6:16" ht="19.2" customHeight="1" x14ac:dyDescent="0.35">
      <c r="F24" s="4" t="s">
        <v>111</v>
      </c>
      <c r="G24" s="29">
        <v>8.9878900000000002</v>
      </c>
      <c r="H24" s="30">
        <v>0.1</v>
      </c>
    </row>
    <row r="25" spans="6:16" x14ac:dyDescent="0.35">
      <c r="F25" s="4" t="s">
        <v>112</v>
      </c>
      <c r="G25" s="29">
        <v>10.27678</v>
      </c>
      <c r="H25" s="30">
        <v>0.09</v>
      </c>
    </row>
    <row r="26" spans="6:16" x14ac:dyDescent="0.35">
      <c r="F26" s="4" t="s">
        <v>113</v>
      </c>
      <c r="G26" s="29">
        <v>9.0000499999999999</v>
      </c>
      <c r="H26" s="30">
        <v>0.11</v>
      </c>
      <c r="M26" s="26"/>
      <c r="N26" s="26"/>
      <c r="O26" s="26"/>
    </row>
    <row r="27" spans="6:16" x14ac:dyDescent="0.35">
      <c r="F27" s="6" t="s">
        <v>114</v>
      </c>
      <c r="G27" s="31">
        <v>10.67286</v>
      </c>
      <c r="H27" s="32">
        <v>0.15</v>
      </c>
    </row>
    <row r="53" spans="7:11" x14ac:dyDescent="0.35">
      <c r="G53" s="99" t="s">
        <v>108</v>
      </c>
      <c r="H53" s="99"/>
      <c r="I53" s="99"/>
      <c r="J53" s="99"/>
      <c r="K53" s="99"/>
    </row>
    <row r="55" spans="7:11" x14ac:dyDescent="0.35">
      <c r="G55" s="16"/>
      <c r="H55" s="16">
        <v>2012</v>
      </c>
      <c r="I55" s="16">
        <v>2013</v>
      </c>
      <c r="J55" s="16">
        <v>2014</v>
      </c>
      <c r="K55" s="16">
        <v>2015</v>
      </c>
    </row>
    <row r="56" spans="7:11" x14ac:dyDescent="0.35">
      <c r="G56" s="16" t="s">
        <v>46</v>
      </c>
      <c r="H56" s="33">
        <v>550000</v>
      </c>
      <c r="I56" s="33">
        <v>600000</v>
      </c>
      <c r="J56" s="33">
        <v>400000</v>
      </c>
      <c r="K56" s="34">
        <v>370000</v>
      </c>
    </row>
    <row r="57" spans="7:11" x14ac:dyDescent="0.35">
      <c r="G57" s="16" t="s">
        <v>47</v>
      </c>
      <c r="H57" s="33">
        <v>700000</v>
      </c>
      <c r="I57" s="33">
        <v>400000</v>
      </c>
      <c r="J57" s="33">
        <v>400000</v>
      </c>
      <c r="K57" s="34">
        <v>600000</v>
      </c>
    </row>
    <row r="58" spans="7:11" x14ac:dyDescent="0.35">
      <c r="G58" s="15" t="s">
        <v>48</v>
      </c>
      <c r="H58" s="35">
        <f>H56-H57</f>
        <v>-150000</v>
      </c>
      <c r="I58" s="35">
        <f t="shared" ref="I58:K58" si="0">I56-I57</f>
        <v>200000</v>
      </c>
      <c r="J58" s="35">
        <f t="shared" si="0"/>
        <v>0</v>
      </c>
      <c r="K58" s="35">
        <f t="shared" si="0"/>
        <v>-230000</v>
      </c>
    </row>
  </sheetData>
  <mergeCells count="2">
    <mergeCell ref="G53:K53"/>
    <mergeCell ref="M5:Q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DFA-E916-4180-A1DE-7A9CDE1F1C18}">
  <sheetPr>
    <tabColor rgb="FF00B050"/>
  </sheetPr>
  <dimension ref="G1:N40"/>
  <sheetViews>
    <sheetView workbookViewId="0"/>
  </sheetViews>
  <sheetFormatPr defaultRowHeight="18" x14ac:dyDescent="0.35"/>
  <cols>
    <col min="1" max="6" width="8.88671875" style="8"/>
    <col min="7" max="7" width="4" style="8" customWidth="1"/>
    <col min="8" max="8" width="46.88671875" style="8" customWidth="1"/>
    <col min="9" max="9" width="6" style="8" bestFit="1" customWidth="1"/>
    <col min="10" max="10" width="10.88671875" style="8" bestFit="1" customWidth="1"/>
    <col min="11" max="11" width="3.44140625" style="8" customWidth="1"/>
    <col min="12" max="12" width="8.33203125" style="8" customWidth="1"/>
    <col min="13" max="13" width="11.109375" style="8" customWidth="1"/>
    <col min="14" max="14" width="3.109375" style="8" customWidth="1"/>
    <col min="15" max="16384" width="8.88671875" style="8"/>
  </cols>
  <sheetData>
    <row r="1" spans="7:14" x14ac:dyDescent="0.35">
      <c r="G1" s="14" t="s">
        <v>84</v>
      </c>
      <c r="H1" s="14" t="s">
        <v>10</v>
      </c>
      <c r="I1" s="14" t="s">
        <v>85</v>
      </c>
      <c r="J1" s="14" t="s">
        <v>86</v>
      </c>
      <c r="K1" s="14" t="s">
        <v>76</v>
      </c>
      <c r="L1" s="14" t="s">
        <v>137</v>
      </c>
      <c r="M1" s="14" t="s">
        <v>136</v>
      </c>
      <c r="N1" s="14"/>
    </row>
    <row r="2" spans="7:14" x14ac:dyDescent="0.35">
      <c r="G2" s="8" t="s">
        <v>115</v>
      </c>
      <c r="H2" s="8" t="s">
        <v>12</v>
      </c>
      <c r="I2" s="8" t="s">
        <v>13</v>
      </c>
      <c r="J2" s="8" t="s">
        <v>87</v>
      </c>
      <c r="K2" s="8">
        <v>12000</v>
      </c>
      <c r="L2" s="8">
        <v>145</v>
      </c>
      <c r="M2" s="8">
        <v>4</v>
      </c>
    </row>
    <row r="3" spans="7:14" x14ac:dyDescent="0.35">
      <c r="G3" s="8" t="s">
        <v>14</v>
      </c>
      <c r="H3" s="8" t="s">
        <v>90</v>
      </c>
      <c r="I3" s="8" t="s">
        <v>15</v>
      </c>
      <c r="J3" s="8" t="s">
        <v>88</v>
      </c>
      <c r="K3" s="8">
        <v>32000</v>
      </c>
      <c r="L3" s="8">
        <v>187</v>
      </c>
      <c r="M3" s="8">
        <v>3</v>
      </c>
    </row>
    <row r="4" spans="7:14" x14ac:dyDescent="0.35">
      <c r="G4" s="8" t="s">
        <v>116</v>
      </c>
      <c r="H4" s="8" t="s">
        <v>16</v>
      </c>
      <c r="I4" s="8" t="s">
        <v>17</v>
      </c>
      <c r="J4" s="8" t="s">
        <v>88</v>
      </c>
      <c r="K4" s="8">
        <v>21000</v>
      </c>
      <c r="L4" s="8">
        <v>154</v>
      </c>
      <c r="M4" s="8">
        <v>5</v>
      </c>
    </row>
    <row r="5" spans="7:14" x14ac:dyDescent="0.35">
      <c r="G5" s="8" t="s">
        <v>18</v>
      </c>
      <c r="H5" s="8" t="s">
        <v>19</v>
      </c>
      <c r="I5" s="8" t="s">
        <v>15</v>
      </c>
      <c r="J5" s="8" t="s">
        <v>88</v>
      </c>
      <c r="K5" s="8">
        <v>19000</v>
      </c>
      <c r="L5" s="8">
        <v>164</v>
      </c>
      <c r="M5" s="8">
        <v>5</v>
      </c>
    </row>
    <row r="6" spans="7:14" x14ac:dyDescent="0.35">
      <c r="G6" s="8" t="s">
        <v>20</v>
      </c>
      <c r="H6" s="8" t="s">
        <v>21</v>
      </c>
      <c r="I6" s="8" t="s">
        <v>17</v>
      </c>
      <c r="J6" s="8" t="s">
        <v>88</v>
      </c>
      <c r="K6" s="8">
        <v>20000</v>
      </c>
      <c r="L6" s="8">
        <v>152</v>
      </c>
      <c r="M6" s="8">
        <v>3</v>
      </c>
    </row>
    <row r="7" spans="7:14" x14ac:dyDescent="0.35">
      <c r="G7" s="8" t="s">
        <v>22</v>
      </c>
      <c r="H7" s="8" t="s">
        <v>23</v>
      </c>
      <c r="I7" s="8" t="s">
        <v>15</v>
      </c>
      <c r="J7" s="8" t="s">
        <v>87</v>
      </c>
      <c r="K7" s="8">
        <v>16000</v>
      </c>
      <c r="L7" s="8">
        <v>147</v>
      </c>
      <c r="M7" s="8">
        <v>2</v>
      </c>
    </row>
    <row r="8" spans="7:14" x14ac:dyDescent="0.35">
      <c r="G8" s="8" t="s">
        <v>24</v>
      </c>
      <c r="H8" s="8" t="s">
        <v>23</v>
      </c>
      <c r="I8" s="8" t="s">
        <v>15</v>
      </c>
      <c r="J8" s="8" t="s">
        <v>87</v>
      </c>
      <c r="K8" s="8">
        <v>14000</v>
      </c>
      <c r="L8" s="8">
        <v>187</v>
      </c>
      <c r="M8" s="8">
        <v>4</v>
      </c>
    </row>
    <row r="9" spans="7:14" x14ac:dyDescent="0.35">
      <c r="G9" s="8" t="s">
        <v>25</v>
      </c>
      <c r="H9" s="8" t="s">
        <v>117</v>
      </c>
      <c r="I9" s="8" t="s">
        <v>13</v>
      </c>
      <c r="J9" s="8" t="s">
        <v>87</v>
      </c>
      <c r="K9" s="8">
        <v>15000</v>
      </c>
      <c r="L9" s="8">
        <v>165</v>
      </c>
      <c r="M9" s="8">
        <v>5</v>
      </c>
    </row>
    <row r="10" spans="7:14" x14ac:dyDescent="0.35">
      <c r="G10" s="8" t="s">
        <v>27</v>
      </c>
      <c r="H10" s="8" t="s">
        <v>12</v>
      </c>
      <c r="I10" s="8" t="s">
        <v>13</v>
      </c>
      <c r="J10" s="8" t="s">
        <v>88</v>
      </c>
      <c r="K10" s="8">
        <v>42000</v>
      </c>
      <c r="L10" s="8">
        <v>52</v>
      </c>
      <c r="M10" s="8">
        <v>5</v>
      </c>
    </row>
    <row r="11" spans="7:14" x14ac:dyDescent="0.35">
      <c r="G11" s="8" t="s">
        <v>24</v>
      </c>
      <c r="H11" s="8" t="s">
        <v>23</v>
      </c>
      <c r="I11" s="8" t="s">
        <v>15</v>
      </c>
      <c r="J11" s="8" t="s">
        <v>87</v>
      </c>
      <c r="K11" s="8">
        <v>14000</v>
      </c>
      <c r="L11" s="8">
        <v>187</v>
      </c>
      <c r="M11" s="8">
        <v>4</v>
      </c>
    </row>
    <row r="12" spans="7:14" x14ac:dyDescent="0.35">
      <c r="G12" s="8" t="s">
        <v>28</v>
      </c>
      <c r="H12" s="8" t="s">
        <v>92</v>
      </c>
      <c r="I12" s="8" t="s">
        <v>13</v>
      </c>
      <c r="J12" s="8" t="s">
        <v>88</v>
      </c>
      <c r="K12" s="8">
        <v>26000</v>
      </c>
      <c r="L12" s="8">
        <v>78</v>
      </c>
      <c r="M12" s="8">
        <v>5</v>
      </c>
    </row>
    <row r="13" spans="7:14" x14ac:dyDescent="0.35">
      <c r="G13" s="8" t="s">
        <v>29</v>
      </c>
      <c r="H13" s="8" t="s">
        <v>30</v>
      </c>
      <c r="I13" s="8" t="s">
        <v>15</v>
      </c>
      <c r="J13" s="8" t="s">
        <v>88</v>
      </c>
      <c r="K13" s="8">
        <v>45000</v>
      </c>
      <c r="L13" s="8">
        <v>147</v>
      </c>
      <c r="M13" s="8">
        <v>4</v>
      </c>
    </row>
    <row r="14" spans="7:14" x14ac:dyDescent="0.35">
      <c r="G14" s="8" t="s">
        <v>31</v>
      </c>
      <c r="H14" s="8" t="s">
        <v>90</v>
      </c>
      <c r="I14" s="8" t="s">
        <v>17</v>
      </c>
      <c r="J14" s="8" t="s">
        <v>87</v>
      </c>
      <c r="K14" s="8">
        <v>14000</v>
      </c>
      <c r="L14" s="8">
        <v>185</v>
      </c>
      <c r="M14" s="8">
        <v>2</v>
      </c>
    </row>
    <row r="15" spans="7:14" x14ac:dyDescent="0.35">
      <c r="G15" s="8" t="s">
        <v>32</v>
      </c>
      <c r="H15" s="8" t="s">
        <v>30</v>
      </c>
      <c r="I15" s="8" t="s">
        <v>17</v>
      </c>
      <c r="J15" s="8" t="s">
        <v>87</v>
      </c>
      <c r="K15" s="8">
        <v>11000</v>
      </c>
      <c r="L15" s="8">
        <v>169</v>
      </c>
      <c r="M15" s="8">
        <v>1</v>
      </c>
    </row>
    <row r="16" spans="7:14" x14ac:dyDescent="0.35">
      <c r="G16" s="8" t="s">
        <v>33</v>
      </c>
      <c r="H16" s="8" t="s">
        <v>30</v>
      </c>
      <c r="I16" s="8" t="s">
        <v>13</v>
      </c>
      <c r="J16" s="8" t="s">
        <v>88</v>
      </c>
      <c r="K16" s="8">
        <v>37000</v>
      </c>
      <c r="L16" s="8">
        <v>201</v>
      </c>
      <c r="M16" s="8">
        <v>1</v>
      </c>
    </row>
    <row r="17" spans="7:13" x14ac:dyDescent="0.35">
      <c r="G17" s="8" t="s">
        <v>34</v>
      </c>
      <c r="H17" s="8" t="s">
        <v>30</v>
      </c>
      <c r="I17" s="8" t="s">
        <v>13</v>
      </c>
      <c r="J17" s="8" t="s">
        <v>87</v>
      </c>
      <c r="K17" s="8">
        <v>8000</v>
      </c>
      <c r="L17" s="8">
        <v>148</v>
      </c>
      <c r="M17" s="8">
        <v>3</v>
      </c>
    </row>
    <row r="18" spans="7:13" x14ac:dyDescent="0.35">
      <c r="G18" s="8" t="s">
        <v>35</v>
      </c>
      <c r="H18" s="8" t="s">
        <v>92</v>
      </c>
      <c r="I18" s="8" t="s">
        <v>15</v>
      </c>
      <c r="J18" s="8" t="s">
        <v>88</v>
      </c>
      <c r="K18" s="8">
        <v>28000</v>
      </c>
      <c r="L18" s="8">
        <v>456</v>
      </c>
      <c r="M18" s="8">
        <v>4</v>
      </c>
    </row>
    <row r="19" spans="7:13" x14ac:dyDescent="0.35">
      <c r="G19" s="8" t="s">
        <v>36</v>
      </c>
      <c r="H19" s="8" t="s">
        <v>12</v>
      </c>
      <c r="I19" s="8" t="s">
        <v>13</v>
      </c>
      <c r="J19" s="8" t="s">
        <v>88</v>
      </c>
      <c r="K19" s="8">
        <v>28000</v>
      </c>
      <c r="L19" s="8">
        <v>428</v>
      </c>
      <c r="M19" s="8">
        <v>2</v>
      </c>
    </row>
    <row r="20" spans="7:13" x14ac:dyDescent="0.35">
      <c r="G20" s="8" t="s">
        <v>37</v>
      </c>
      <c r="H20" s="8" t="s">
        <v>117</v>
      </c>
      <c r="I20" s="8" t="s">
        <v>15</v>
      </c>
      <c r="J20" s="8" t="s">
        <v>87</v>
      </c>
      <c r="K20" s="8">
        <v>14000</v>
      </c>
      <c r="L20" s="8">
        <v>469</v>
      </c>
      <c r="M20" s="8">
        <v>3</v>
      </c>
    </row>
    <row r="21" spans="7:13" x14ac:dyDescent="0.35">
      <c r="G21" s="8" t="s">
        <v>38</v>
      </c>
      <c r="H21" s="8" t="s">
        <v>118</v>
      </c>
      <c r="I21" s="8" t="s">
        <v>15</v>
      </c>
      <c r="J21" s="8" t="s">
        <v>88</v>
      </c>
      <c r="K21" s="8">
        <v>45000</v>
      </c>
      <c r="L21" s="8">
        <v>147</v>
      </c>
      <c r="M21" s="8">
        <v>5</v>
      </c>
    </row>
    <row r="22" spans="7:13" x14ac:dyDescent="0.35">
      <c r="G22" s="8" t="s">
        <v>40</v>
      </c>
      <c r="H22" s="8" t="s">
        <v>90</v>
      </c>
      <c r="I22" s="8" t="s">
        <v>17</v>
      </c>
      <c r="J22" s="8" t="s">
        <v>88</v>
      </c>
      <c r="K22" s="8">
        <v>27000</v>
      </c>
      <c r="L22" s="8">
        <v>158</v>
      </c>
      <c r="M22" s="8">
        <v>4</v>
      </c>
    </row>
    <row r="23" spans="7:13" x14ac:dyDescent="0.35">
      <c r="G23" s="8" t="s">
        <v>11</v>
      </c>
      <c r="H23" s="8" t="s">
        <v>91</v>
      </c>
      <c r="I23" s="8" t="s">
        <v>13</v>
      </c>
      <c r="J23" s="8" t="s">
        <v>87</v>
      </c>
      <c r="K23" s="8">
        <v>14000</v>
      </c>
      <c r="L23" s="8">
        <v>258</v>
      </c>
      <c r="M23" s="8">
        <v>3</v>
      </c>
    </row>
    <row r="24" spans="7:13" x14ac:dyDescent="0.35">
      <c r="G24" s="8" t="s">
        <v>42</v>
      </c>
      <c r="H24" s="8" t="s">
        <v>23</v>
      </c>
      <c r="I24" s="8" t="s">
        <v>15</v>
      </c>
      <c r="J24" s="8" t="s">
        <v>88</v>
      </c>
      <c r="K24" s="8">
        <v>26000</v>
      </c>
      <c r="L24" s="8">
        <v>369</v>
      </c>
      <c r="M24" s="8">
        <v>2</v>
      </c>
    </row>
    <row r="25" spans="7:13" x14ac:dyDescent="0.35">
      <c r="G25" s="8" t="s">
        <v>43</v>
      </c>
      <c r="H25" s="8" t="s">
        <v>12</v>
      </c>
      <c r="I25" s="8" t="s">
        <v>13</v>
      </c>
      <c r="J25" s="8" t="s">
        <v>87</v>
      </c>
      <c r="K25" s="8">
        <v>14000</v>
      </c>
      <c r="L25" s="8">
        <v>215</v>
      </c>
      <c r="M25" s="8">
        <v>1</v>
      </c>
    </row>
    <row r="26" spans="7:13" x14ac:dyDescent="0.35">
      <c r="G26" s="8" t="s">
        <v>44</v>
      </c>
      <c r="H26" s="8" t="s">
        <v>92</v>
      </c>
      <c r="I26" s="8" t="s">
        <v>13</v>
      </c>
      <c r="J26" s="8" t="s">
        <v>87</v>
      </c>
      <c r="K26" s="8">
        <v>15000</v>
      </c>
      <c r="L26" s="8">
        <v>117</v>
      </c>
      <c r="M26" s="8">
        <v>4</v>
      </c>
    </row>
    <row r="27" spans="7:13" x14ac:dyDescent="0.35">
      <c r="G27" s="8" t="s">
        <v>45</v>
      </c>
      <c r="H27" s="8" t="s">
        <v>23</v>
      </c>
      <c r="I27" s="8" t="s">
        <v>13</v>
      </c>
      <c r="J27" s="8" t="s">
        <v>88</v>
      </c>
      <c r="K27" s="8">
        <v>40000</v>
      </c>
      <c r="L27" s="8">
        <v>158</v>
      </c>
      <c r="M27" s="8">
        <v>3</v>
      </c>
    </row>
    <row r="28" spans="7:13" x14ac:dyDescent="0.35">
      <c r="G28" s="8" t="s">
        <v>119</v>
      </c>
      <c r="H28" s="8" t="s">
        <v>92</v>
      </c>
      <c r="I28" s="8" t="s">
        <v>17</v>
      </c>
      <c r="J28" s="8" t="s">
        <v>87</v>
      </c>
      <c r="K28" s="8">
        <v>30000</v>
      </c>
      <c r="L28" s="8">
        <v>145</v>
      </c>
      <c r="M28" s="8">
        <v>2</v>
      </c>
    </row>
    <row r="29" spans="7:13" x14ac:dyDescent="0.35">
      <c r="G29" s="8" t="s">
        <v>120</v>
      </c>
      <c r="H29" s="8" t="s">
        <v>92</v>
      </c>
      <c r="I29" s="8" t="s">
        <v>15</v>
      </c>
      <c r="J29" s="8" t="s">
        <v>87</v>
      </c>
      <c r="K29" s="8">
        <v>15000</v>
      </c>
      <c r="L29" s="8">
        <v>456</v>
      </c>
      <c r="M29" s="8">
        <v>1</v>
      </c>
    </row>
    <row r="30" spans="7:13" x14ac:dyDescent="0.35">
      <c r="G30" s="8" t="s">
        <v>121</v>
      </c>
      <c r="H30" s="8" t="s">
        <v>12</v>
      </c>
      <c r="I30" s="8" t="s">
        <v>13</v>
      </c>
      <c r="J30" s="8" t="s">
        <v>88</v>
      </c>
      <c r="K30" s="8">
        <v>46000</v>
      </c>
      <c r="L30" s="8">
        <v>789</v>
      </c>
      <c r="M30" s="8">
        <v>5</v>
      </c>
    </row>
    <row r="31" spans="7:13" x14ac:dyDescent="0.35">
      <c r="G31" s="8" t="s">
        <v>122</v>
      </c>
      <c r="H31" s="8" t="s">
        <v>92</v>
      </c>
      <c r="I31" s="8" t="s">
        <v>15</v>
      </c>
      <c r="J31" s="8" t="s">
        <v>87</v>
      </c>
      <c r="K31" s="8">
        <v>7000</v>
      </c>
      <c r="L31" s="8">
        <v>289</v>
      </c>
      <c r="M31" s="8">
        <v>4</v>
      </c>
    </row>
    <row r="32" spans="7:13" x14ac:dyDescent="0.35">
      <c r="G32" s="8" t="s">
        <v>123</v>
      </c>
      <c r="H32" s="8" t="s">
        <v>12</v>
      </c>
      <c r="I32" s="8" t="s">
        <v>124</v>
      </c>
      <c r="J32" s="8" t="s">
        <v>125</v>
      </c>
      <c r="K32" s="8">
        <v>19000</v>
      </c>
      <c r="L32" s="8">
        <v>369</v>
      </c>
      <c r="M32" s="8">
        <v>3</v>
      </c>
    </row>
    <row r="33" spans="7:13" x14ac:dyDescent="0.35">
      <c r="G33" s="8" t="s">
        <v>126</v>
      </c>
      <c r="H33" s="8" t="s">
        <v>23</v>
      </c>
      <c r="I33" s="8" t="s">
        <v>15</v>
      </c>
      <c r="J33" s="8" t="s">
        <v>88</v>
      </c>
      <c r="K33" s="8">
        <v>29000</v>
      </c>
      <c r="L33" s="8">
        <v>258</v>
      </c>
      <c r="M33" s="8">
        <v>5</v>
      </c>
    </row>
    <row r="34" spans="7:13" x14ac:dyDescent="0.35">
      <c r="G34" s="8" t="s">
        <v>127</v>
      </c>
      <c r="H34" s="8" t="s">
        <v>23</v>
      </c>
      <c r="I34" s="8" t="s">
        <v>13</v>
      </c>
      <c r="J34" s="8" t="s">
        <v>87</v>
      </c>
      <c r="K34" s="8">
        <v>32000</v>
      </c>
      <c r="L34" s="8">
        <v>854</v>
      </c>
      <c r="M34" s="8">
        <v>5</v>
      </c>
    </row>
    <row r="35" spans="7:13" x14ac:dyDescent="0.35">
      <c r="G35" s="8" t="s">
        <v>128</v>
      </c>
      <c r="H35" s="8" t="s">
        <v>91</v>
      </c>
      <c r="I35" s="8" t="s">
        <v>13</v>
      </c>
      <c r="J35" s="8" t="s">
        <v>125</v>
      </c>
      <c r="K35" s="8">
        <v>30000</v>
      </c>
      <c r="L35" s="8">
        <v>195</v>
      </c>
      <c r="M35" s="8">
        <v>4</v>
      </c>
    </row>
    <row r="36" spans="7:13" x14ac:dyDescent="0.35">
      <c r="G36" s="8" t="s">
        <v>129</v>
      </c>
      <c r="H36" s="8" t="s">
        <v>92</v>
      </c>
      <c r="I36" s="8" t="s">
        <v>17</v>
      </c>
      <c r="J36" s="8" t="s">
        <v>130</v>
      </c>
      <c r="K36" s="8">
        <v>27000</v>
      </c>
      <c r="L36" s="8">
        <v>178</v>
      </c>
      <c r="M36" s="8">
        <v>1</v>
      </c>
    </row>
    <row r="37" spans="7:13" x14ac:dyDescent="0.35">
      <c r="G37" s="8" t="s">
        <v>131</v>
      </c>
      <c r="H37" s="8" t="s">
        <v>117</v>
      </c>
      <c r="I37" s="8" t="s">
        <v>15</v>
      </c>
      <c r="J37" s="8" t="s">
        <v>87</v>
      </c>
      <c r="K37" s="8">
        <v>38000</v>
      </c>
      <c r="L37" s="8">
        <v>459</v>
      </c>
      <c r="M37" s="8">
        <v>2</v>
      </c>
    </row>
    <row r="38" spans="7:13" x14ac:dyDescent="0.35">
      <c r="G38" s="8" t="s">
        <v>132</v>
      </c>
      <c r="H38" s="8" t="s">
        <v>21</v>
      </c>
      <c r="I38" s="8" t="s">
        <v>15</v>
      </c>
      <c r="J38" s="8" t="s">
        <v>125</v>
      </c>
      <c r="K38" s="8">
        <v>26000</v>
      </c>
      <c r="L38" s="8">
        <v>256</v>
      </c>
      <c r="M38" s="8">
        <v>4</v>
      </c>
    </row>
    <row r="39" spans="7:13" x14ac:dyDescent="0.35">
      <c r="G39" s="8" t="s">
        <v>24</v>
      </c>
      <c r="H39" s="8" t="s">
        <v>23</v>
      </c>
      <c r="I39" s="8" t="s">
        <v>15</v>
      </c>
      <c r="J39" s="8" t="s">
        <v>87</v>
      </c>
      <c r="K39" s="8">
        <v>14000</v>
      </c>
      <c r="L39" s="8">
        <v>187</v>
      </c>
      <c r="M39" s="8">
        <v>4</v>
      </c>
    </row>
    <row r="40" spans="7:13" x14ac:dyDescent="0.35">
      <c r="G40" s="8" t="s">
        <v>24</v>
      </c>
      <c r="H40" s="8" t="s">
        <v>23</v>
      </c>
      <c r="I40" s="8" t="s">
        <v>15</v>
      </c>
      <c r="J40" s="8" t="s">
        <v>87</v>
      </c>
      <c r="K40" s="8">
        <v>14000</v>
      </c>
      <c r="L40" s="8">
        <v>187</v>
      </c>
      <c r="M40" s="8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59E5-B655-439C-9FCD-593C7FDB2F14}">
  <sheetPr>
    <tabColor rgb="FF00B0F0"/>
  </sheetPr>
  <dimension ref="E3:H44"/>
  <sheetViews>
    <sheetView workbookViewId="0"/>
  </sheetViews>
  <sheetFormatPr defaultRowHeight="18" x14ac:dyDescent="0.35"/>
  <cols>
    <col min="1" max="2" width="8.88671875" style="8"/>
    <col min="3" max="3" width="15.44140625" style="8" bestFit="1" customWidth="1"/>
    <col min="4" max="4" width="8.88671875" style="8"/>
    <col min="5" max="5" width="20" style="8" customWidth="1"/>
    <col min="6" max="6" width="33.88671875" style="8" bestFit="1" customWidth="1"/>
    <col min="7" max="7" width="9.33203125" style="8" bestFit="1" customWidth="1"/>
    <col min="8" max="8" width="15.44140625" style="8" bestFit="1" customWidth="1"/>
    <col min="9" max="9" width="18" style="8" bestFit="1" customWidth="1"/>
    <col min="10" max="10" width="27.6640625" style="8" bestFit="1" customWidth="1"/>
    <col min="11" max="11" width="22.5546875" style="8" bestFit="1" customWidth="1"/>
    <col min="12" max="12" width="23.88671875" style="8" customWidth="1"/>
    <col min="13" max="16384" width="8.88671875" style="8"/>
  </cols>
  <sheetData>
    <row r="3" spans="5:6" x14ac:dyDescent="0.35">
      <c r="E3" s="2" t="s">
        <v>3</v>
      </c>
      <c r="F3" s="3" t="s">
        <v>55</v>
      </c>
    </row>
    <row r="4" spans="5:6" x14ac:dyDescent="0.35">
      <c r="E4" s="4" t="s">
        <v>4</v>
      </c>
      <c r="F4" s="5">
        <v>10</v>
      </c>
    </row>
    <row r="5" spans="5:6" x14ac:dyDescent="0.35">
      <c r="E5" s="4" t="s">
        <v>5</v>
      </c>
      <c r="F5" s="5">
        <v>14</v>
      </c>
    </row>
    <row r="6" spans="5:6" x14ac:dyDescent="0.35">
      <c r="E6" s="6" t="s">
        <v>247</v>
      </c>
      <c r="F6" s="7">
        <v>6</v>
      </c>
    </row>
    <row r="7" spans="5:6" ht="15" customHeight="1" x14ac:dyDescent="0.35"/>
    <row r="8" spans="5:6" ht="36" x14ac:dyDescent="0.35">
      <c r="E8" s="9" t="s">
        <v>57</v>
      </c>
      <c r="F8" s="10" t="s">
        <v>56</v>
      </c>
    </row>
    <row r="9" spans="5:6" x14ac:dyDescent="0.35">
      <c r="E9" s="11"/>
      <c r="F9" s="12" t="s">
        <v>59</v>
      </c>
    </row>
    <row r="10" spans="5:6" ht="15" customHeight="1" x14ac:dyDescent="0.35">
      <c r="E10" s="11"/>
      <c r="F10" s="12" t="s">
        <v>58</v>
      </c>
    </row>
    <row r="11" spans="5:6" ht="15" customHeight="1" x14ac:dyDescent="0.35">
      <c r="E11" s="11"/>
      <c r="F11" s="12" t="s">
        <v>248</v>
      </c>
    </row>
    <row r="12" spans="5:6" ht="15" customHeight="1" x14ac:dyDescent="0.35"/>
    <row r="13" spans="5:6" ht="15" customHeight="1" x14ac:dyDescent="0.35"/>
    <row r="14" spans="5:6" ht="15" customHeight="1" x14ac:dyDescent="0.35"/>
    <row r="15" spans="5:6" ht="15" customHeight="1" x14ac:dyDescent="0.35">
      <c r="E15" s="36" t="s">
        <v>60</v>
      </c>
      <c r="F15" s="36" t="s">
        <v>61</v>
      </c>
    </row>
    <row r="16" spans="5:6" ht="15" customHeight="1" x14ac:dyDescent="0.35">
      <c r="E16" s="18" t="s">
        <v>7</v>
      </c>
      <c r="F16" s="37"/>
    </row>
    <row r="17" spans="5:8" ht="15" customHeight="1" x14ac:dyDescent="0.35">
      <c r="E17" s="24" t="s">
        <v>8</v>
      </c>
      <c r="F17" s="37"/>
    </row>
    <row r="18" spans="5:8" ht="15" customHeight="1" x14ac:dyDescent="0.35">
      <c r="E18" s="96" t="s">
        <v>246</v>
      </c>
      <c r="F18" s="37"/>
    </row>
    <row r="19" spans="5:8" ht="15" customHeight="1" x14ac:dyDescent="0.35">
      <c r="E19" s="18" t="s">
        <v>9</v>
      </c>
      <c r="F19" s="37"/>
    </row>
    <row r="20" spans="5:8" ht="15" customHeight="1" x14ac:dyDescent="0.35">
      <c r="E20" s="18" t="s">
        <v>256</v>
      </c>
      <c r="F20" s="37"/>
    </row>
    <row r="21" spans="5:8" ht="15" customHeight="1" x14ac:dyDescent="0.35"/>
    <row r="22" spans="5:8" ht="15" customHeight="1" x14ac:dyDescent="0.35"/>
    <row r="23" spans="5:8" ht="15" customHeight="1" x14ac:dyDescent="0.35"/>
    <row r="24" spans="5:8" x14ac:dyDescent="0.35">
      <c r="H24" s="25"/>
    </row>
    <row r="28" spans="5:8" x14ac:dyDescent="0.35">
      <c r="H28" s="18"/>
    </row>
    <row r="32" spans="5:8" x14ac:dyDescent="0.35">
      <c r="E32" s="8" t="s">
        <v>62</v>
      </c>
      <c r="F32" s="8" t="s">
        <v>64</v>
      </c>
      <c r="G32" s="8" t="s">
        <v>245</v>
      </c>
    </row>
    <row r="33" spans="5:6" x14ac:dyDescent="0.35">
      <c r="E33" s="8" t="s">
        <v>63</v>
      </c>
      <c r="F33" s="8">
        <f>(10+12)*2</f>
        <v>44</v>
      </c>
    </row>
    <row r="34" spans="5:6" x14ac:dyDescent="0.35">
      <c r="E34" s="8" t="s">
        <v>65</v>
      </c>
      <c r="F34" s="8">
        <f>10+12*2</f>
        <v>34</v>
      </c>
    </row>
    <row r="36" spans="5:6" x14ac:dyDescent="0.35">
      <c r="E36" s="8" t="s">
        <v>233</v>
      </c>
      <c r="F36" s="8">
        <f>10^2*2</f>
        <v>200</v>
      </c>
    </row>
    <row r="37" spans="5:6" x14ac:dyDescent="0.35">
      <c r="E37" s="8" t="s">
        <v>234</v>
      </c>
      <c r="F37" s="8">
        <f>10^(2*2)</f>
        <v>10000</v>
      </c>
    </row>
    <row r="40" spans="5:6" x14ac:dyDescent="0.35">
      <c r="F40" s="94" t="s">
        <v>253</v>
      </c>
    </row>
    <row r="42" spans="5:6" x14ac:dyDescent="0.35">
      <c r="F42" s="8">
        <v>10</v>
      </c>
    </row>
    <row r="43" spans="5:6" x14ac:dyDescent="0.35">
      <c r="F43" s="94" t="s">
        <v>254</v>
      </c>
    </row>
    <row r="44" spans="5:6" x14ac:dyDescent="0.35">
      <c r="F44" s="8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6AE-351A-4FAB-98B5-E1FA7C744202}">
  <sheetPr>
    <tabColor rgb="FF00B0F0"/>
  </sheetPr>
  <dimension ref="G1:K35"/>
  <sheetViews>
    <sheetView workbookViewId="0"/>
  </sheetViews>
  <sheetFormatPr defaultRowHeight="14.4" x14ac:dyDescent="0.3"/>
  <cols>
    <col min="7" max="7" width="22" bestFit="1" customWidth="1"/>
    <col min="10" max="10" width="10.33203125" bestFit="1" customWidth="1"/>
  </cols>
  <sheetData>
    <row r="1" spans="7:11" ht="18" x14ac:dyDescent="0.35">
      <c r="G1" s="100" t="s">
        <v>66</v>
      </c>
      <c r="H1" s="100"/>
      <c r="I1" s="8"/>
      <c r="J1" s="8"/>
    </row>
    <row r="2" spans="7:11" ht="18" x14ac:dyDescent="0.35">
      <c r="G2" s="8"/>
      <c r="H2" s="8"/>
      <c r="I2" s="8"/>
      <c r="J2" s="8"/>
    </row>
    <row r="3" spans="7:11" ht="18" x14ac:dyDescent="0.35">
      <c r="G3" s="14" t="s">
        <v>75</v>
      </c>
      <c r="H3" s="14" t="s">
        <v>76</v>
      </c>
      <c r="I3" s="8"/>
      <c r="J3" s="8"/>
      <c r="K3" s="8"/>
    </row>
    <row r="4" spans="7:11" ht="18" x14ac:dyDescent="0.35">
      <c r="G4" s="8" t="s">
        <v>67</v>
      </c>
      <c r="H4" s="8">
        <v>32000</v>
      </c>
      <c r="I4" s="8"/>
      <c r="J4" s="8"/>
      <c r="K4" s="8"/>
    </row>
    <row r="5" spans="7:11" ht="18" x14ac:dyDescent="0.35">
      <c r="G5" s="8" t="s">
        <v>5</v>
      </c>
      <c r="H5" s="8">
        <v>33000</v>
      </c>
      <c r="I5" s="8"/>
      <c r="J5" s="8"/>
      <c r="K5" s="8"/>
    </row>
    <row r="6" spans="7:11" ht="18" x14ac:dyDescent="0.35">
      <c r="G6" s="8" t="s">
        <v>68</v>
      </c>
      <c r="H6" s="8">
        <v>31500</v>
      </c>
      <c r="I6" s="8"/>
      <c r="J6" s="8"/>
      <c r="K6" s="8"/>
    </row>
    <row r="7" spans="7:11" ht="18" x14ac:dyDescent="0.35">
      <c r="G7" s="8" t="s">
        <v>6</v>
      </c>
      <c r="H7" s="8">
        <v>27400</v>
      </c>
      <c r="I7" s="8"/>
      <c r="J7" s="8"/>
      <c r="K7" s="8"/>
    </row>
    <row r="8" spans="7:11" ht="18" x14ac:dyDescent="0.35">
      <c r="G8" s="8" t="s">
        <v>69</v>
      </c>
      <c r="H8" s="8">
        <v>29300</v>
      </c>
      <c r="I8" s="8"/>
      <c r="J8" s="8"/>
      <c r="K8" s="8"/>
    </row>
    <row r="9" spans="7:11" ht="18" x14ac:dyDescent="0.35">
      <c r="G9" s="8" t="s">
        <v>70</v>
      </c>
      <c r="H9" s="8">
        <v>26400</v>
      </c>
      <c r="I9" s="8"/>
      <c r="J9" s="8"/>
      <c r="K9" s="8"/>
    </row>
    <row r="10" spans="7:11" ht="18" x14ac:dyDescent="0.35">
      <c r="G10" s="8" t="s">
        <v>71</v>
      </c>
      <c r="H10" s="8">
        <v>25500</v>
      </c>
      <c r="I10" s="8"/>
      <c r="J10" s="8"/>
      <c r="K10" s="8"/>
    </row>
    <row r="11" spans="7:11" ht="18" x14ac:dyDescent="0.35">
      <c r="G11" s="8" t="s">
        <v>72</v>
      </c>
      <c r="H11" s="8">
        <v>33000</v>
      </c>
      <c r="I11" s="8"/>
      <c r="J11" s="8"/>
      <c r="K11" s="8"/>
    </row>
    <row r="12" spans="7:11" ht="18" x14ac:dyDescent="0.35">
      <c r="G12" s="8" t="s">
        <v>73</v>
      </c>
      <c r="H12" s="8">
        <v>27400</v>
      </c>
      <c r="I12" s="8"/>
      <c r="J12" s="8"/>
      <c r="K12" s="8"/>
    </row>
    <row r="13" spans="7:11" ht="18" x14ac:dyDescent="0.35">
      <c r="G13" s="8" t="s">
        <v>74</v>
      </c>
      <c r="H13" s="8">
        <v>24500</v>
      </c>
      <c r="I13" s="8"/>
      <c r="J13" s="8"/>
      <c r="K13" s="8"/>
    </row>
    <row r="14" spans="7:11" ht="18" x14ac:dyDescent="0.35">
      <c r="G14" s="8"/>
      <c r="H14" s="8"/>
      <c r="I14" s="8"/>
      <c r="J14" s="8"/>
      <c r="K14" s="8"/>
    </row>
    <row r="15" spans="7:11" ht="18" x14ac:dyDescent="0.35">
      <c r="G15" s="8" t="s">
        <v>77</v>
      </c>
      <c r="H15" s="8"/>
      <c r="I15" s="8"/>
      <c r="J15" s="8" t="s">
        <v>96</v>
      </c>
      <c r="K15" s="8"/>
    </row>
    <row r="16" spans="7:11" ht="18" x14ac:dyDescent="0.35">
      <c r="G16" s="8" t="s">
        <v>78</v>
      </c>
      <c r="H16" s="8"/>
      <c r="I16" s="8"/>
      <c r="J16" s="8" t="s">
        <v>97</v>
      </c>
      <c r="K16" s="8"/>
    </row>
    <row r="17" spans="7:11" ht="18" x14ac:dyDescent="0.35">
      <c r="G17" s="8" t="s">
        <v>79</v>
      </c>
      <c r="H17" s="8"/>
      <c r="I17" s="8"/>
      <c r="J17" s="8" t="s">
        <v>98</v>
      </c>
      <c r="K17" s="8"/>
    </row>
    <row r="18" spans="7:11" ht="18" x14ac:dyDescent="0.35">
      <c r="G18" s="8" t="s">
        <v>80</v>
      </c>
      <c r="H18" s="8"/>
      <c r="I18" s="8"/>
      <c r="J18" s="8" t="s">
        <v>99</v>
      </c>
      <c r="K18" s="8"/>
    </row>
    <row r="19" spans="7:11" ht="18" x14ac:dyDescent="0.35">
      <c r="G19" s="8" t="s">
        <v>81</v>
      </c>
      <c r="H19" s="8"/>
      <c r="I19" s="8"/>
      <c r="J19" s="8" t="s">
        <v>100</v>
      </c>
      <c r="K19" s="8"/>
    </row>
    <row r="20" spans="7:11" ht="18" x14ac:dyDescent="0.35">
      <c r="G20" s="8"/>
      <c r="H20" s="8"/>
      <c r="I20" s="8"/>
      <c r="J20" s="8"/>
      <c r="K20" s="8"/>
    </row>
    <row r="21" spans="7:11" ht="18" x14ac:dyDescent="0.35">
      <c r="G21" s="8" t="s">
        <v>82</v>
      </c>
      <c r="H21" s="8"/>
      <c r="I21" s="8"/>
      <c r="J21" s="8" t="s">
        <v>101</v>
      </c>
      <c r="K21" s="8"/>
    </row>
    <row r="22" spans="7:11" ht="18" x14ac:dyDescent="0.35">
      <c r="G22" s="8" t="s">
        <v>83</v>
      </c>
      <c r="H22" s="8"/>
      <c r="I22" s="8"/>
      <c r="J22" s="95" t="s">
        <v>255</v>
      </c>
      <c r="K22" s="8"/>
    </row>
    <row r="23" spans="7:11" ht="18" x14ac:dyDescent="0.35">
      <c r="K23" s="8"/>
    </row>
    <row r="24" spans="7:11" ht="18" x14ac:dyDescent="0.35">
      <c r="K24" s="8"/>
    </row>
    <row r="25" spans="7:11" ht="18" x14ac:dyDescent="0.35">
      <c r="K25" s="8"/>
    </row>
    <row r="27" spans="7:11" ht="18" x14ac:dyDescent="0.35">
      <c r="G27" s="8"/>
      <c r="H27" s="8"/>
      <c r="I27" s="8"/>
      <c r="J27" s="8"/>
      <c r="K27" s="8"/>
    </row>
    <row r="28" spans="7:11" ht="18" x14ac:dyDescent="0.35">
      <c r="G28" s="8"/>
      <c r="H28" s="8"/>
      <c r="I28" s="8"/>
      <c r="J28" s="8"/>
      <c r="K28" s="8"/>
    </row>
    <row r="30" spans="7:11" ht="18.600000000000001" thickBot="1" x14ac:dyDescent="0.4">
      <c r="G30" s="101" t="s">
        <v>235</v>
      </c>
      <c r="H30" s="101"/>
      <c r="I30" s="8"/>
      <c r="J30" s="8"/>
    </row>
    <row r="31" spans="7:11" ht="18" x14ac:dyDescent="0.35">
      <c r="G31" s="50">
        <v>43101</v>
      </c>
      <c r="H31" s="51"/>
      <c r="I31" s="8"/>
      <c r="J31" s="8" t="s">
        <v>249</v>
      </c>
    </row>
    <row r="32" spans="7:11" ht="18" x14ac:dyDescent="0.35">
      <c r="G32" s="52">
        <v>43104</v>
      </c>
      <c r="H32" s="53"/>
      <c r="I32" s="8"/>
      <c r="J32" s="8"/>
    </row>
    <row r="33" spans="7:10" ht="18" x14ac:dyDescent="0.35">
      <c r="G33" s="54"/>
      <c r="H33" s="53"/>
      <c r="I33" s="8"/>
      <c r="J33" s="8"/>
    </row>
    <row r="34" spans="7:10" ht="18" x14ac:dyDescent="0.35">
      <c r="G34" s="52">
        <v>29238</v>
      </c>
      <c r="H34" s="53"/>
      <c r="I34" s="8"/>
      <c r="J34" s="8" t="s">
        <v>250</v>
      </c>
    </row>
    <row r="35" spans="7:10" ht="18.600000000000001" thickBot="1" x14ac:dyDescent="0.4">
      <c r="G35" s="55">
        <v>43750</v>
      </c>
      <c r="H35" s="56"/>
      <c r="I35" s="8"/>
      <c r="J35" s="8" t="s">
        <v>251</v>
      </c>
    </row>
  </sheetData>
  <mergeCells count="2">
    <mergeCell ref="G1:H1"/>
    <mergeCell ref="G30:H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322E-546B-42B0-ABAC-110EA03B6D2C}">
  <sheetPr>
    <tabColor rgb="FF00B0F0"/>
  </sheetPr>
  <dimension ref="G1:P38"/>
  <sheetViews>
    <sheetView workbookViewId="0"/>
  </sheetViews>
  <sheetFormatPr defaultRowHeight="18" x14ac:dyDescent="0.35"/>
  <cols>
    <col min="1" max="6" width="8.88671875" style="8"/>
    <col min="7" max="7" width="21.88671875" style="8" bestFit="1" customWidth="1"/>
    <col min="8" max="8" width="25" style="8" bestFit="1" customWidth="1"/>
    <col min="9" max="9" width="6" style="8" bestFit="1" customWidth="1"/>
    <col min="10" max="10" width="14.6640625" style="8" bestFit="1" customWidth="1"/>
    <col min="11" max="11" width="9.5546875" style="8" bestFit="1" customWidth="1"/>
    <col min="12" max="12" width="6.33203125" style="8" bestFit="1" customWidth="1"/>
    <col min="13" max="13" width="8.88671875" style="8"/>
    <col min="14" max="14" width="10.44140625" style="8" bestFit="1" customWidth="1"/>
    <col min="15" max="15" width="11.21875" style="8" bestFit="1" customWidth="1"/>
    <col min="16" max="16" width="12.33203125" style="8" customWidth="1"/>
    <col min="17" max="17" width="8.88671875" style="8"/>
    <col min="18" max="18" width="19.5546875" style="8" bestFit="1" customWidth="1"/>
    <col min="19" max="16384" width="8.88671875" style="8"/>
  </cols>
  <sheetData>
    <row r="1" spans="7:16" x14ac:dyDescent="0.35">
      <c r="G1" s="38" t="s">
        <v>84</v>
      </c>
      <c r="H1" s="39" t="s">
        <v>10</v>
      </c>
      <c r="I1" s="39" t="s">
        <v>85</v>
      </c>
      <c r="J1" s="39" t="s">
        <v>86</v>
      </c>
      <c r="K1" s="40" t="s">
        <v>76</v>
      </c>
    </row>
    <row r="2" spans="7:16" x14ac:dyDescent="0.35">
      <c r="G2" s="41" t="s">
        <v>89</v>
      </c>
      <c r="H2" s="42" t="s">
        <v>12</v>
      </c>
      <c r="I2" s="42" t="s">
        <v>13</v>
      </c>
      <c r="J2" s="42" t="s">
        <v>87</v>
      </c>
      <c r="K2" s="43">
        <v>12000</v>
      </c>
    </row>
    <row r="3" spans="7:16" x14ac:dyDescent="0.35">
      <c r="G3" s="44" t="s">
        <v>14</v>
      </c>
      <c r="H3" s="45" t="s">
        <v>90</v>
      </c>
      <c r="I3" s="45" t="s">
        <v>15</v>
      </c>
      <c r="J3" s="45" t="s">
        <v>88</v>
      </c>
      <c r="K3" s="46">
        <v>32000</v>
      </c>
    </row>
    <row r="4" spans="7:16" x14ac:dyDescent="0.35">
      <c r="G4" s="41" t="s">
        <v>94</v>
      </c>
      <c r="H4" s="42" t="s">
        <v>16</v>
      </c>
      <c r="I4" s="42" t="s">
        <v>17</v>
      </c>
      <c r="J4" s="42" t="s">
        <v>88</v>
      </c>
      <c r="K4" s="43">
        <v>21000</v>
      </c>
    </row>
    <row r="5" spans="7:16" x14ac:dyDescent="0.35">
      <c r="G5" s="44" t="s">
        <v>93</v>
      </c>
      <c r="H5" s="45" t="s">
        <v>19</v>
      </c>
      <c r="I5" s="45" t="s">
        <v>15</v>
      </c>
      <c r="J5" s="45" t="s">
        <v>88</v>
      </c>
      <c r="K5" s="46">
        <v>19000</v>
      </c>
    </row>
    <row r="6" spans="7:16" x14ac:dyDescent="0.35">
      <c r="G6" s="41" t="s">
        <v>20</v>
      </c>
      <c r="H6" s="42" t="s">
        <v>21</v>
      </c>
      <c r="I6" s="42" t="s">
        <v>17</v>
      </c>
      <c r="J6" s="42" t="s">
        <v>88</v>
      </c>
      <c r="K6" s="43">
        <v>20000</v>
      </c>
    </row>
    <row r="7" spans="7:16" x14ac:dyDescent="0.35">
      <c r="G7" s="44" t="s">
        <v>22</v>
      </c>
      <c r="H7" s="45" t="s">
        <v>23</v>
      </c>
      <c r="I7" s="45" t="s">
        <v>15</v>
      </c>
      <c r="J7" s="45" t="s">
        <v>87</v>
      </c>
      <c r="K7" s="46">
        <v>16000</v>
      </c>
    </row>
    <row r="8" spans="7:16" x14ac:dyDescent="0.35">
      <c r="G8" s="41" t="s">
        <v>24</v>
      </c>
      <c r="H8" s="42" t="s">
        <v>23</v>
      </c>
      <c r="I8" s="42" t="s">
        <v>15</v>
      </c>
      <c r="J8" s="42" t="s">
        <v>87</v>
      </c>
      <c r="K8" s="43">
        <v>14000</v>
      </c>
      <c r="O8" s="1"/>
      <c r="P8" s="1"/>
    </row>
    <row r="9" spans="7:16" x14ac:dyDescent="0.35">
      <c r="G9" s="44" t="s">
        <v>25</v>
      </c>
      <c r="H9" s="45" t="s">
        <v>26</v>
      </c>
      <c r="I9" s="45" t="s">
        <v>13</v>
      </c>
      <c r="J9" s="45" t="s">
        <v>87</v>
      </c>
      <c r="K9" s="46">
        <v>15000</v>
      </c>
      <c r="O9" s="47"/>
      <c r="P9" s="1"/>
    </row>
    <row r="10" spans="7:16" x14ac:dyDescent="0.35">
      <c r="G10" s="41" t="s">
        <v>27</v>
      </c>
      <c r="H10" s="42" t="s">
        <v>12</v>
      </c>
      <c r="I10" s="42" t="s">
        <v>13</v>
      </c>
      <c r="J10" s="42" t="s">
        <v>88</v>
      </c>
      <c r="K10" s="43">
        <v>42000</v>
      </c>
    </row>
    <row r="11" spans="7:16" x14ac:dyDescent="0.35">
      <c r="G11" s="44" t="s">
        <v>28</v>
      </c>
      <c r="H11" s="45" t="s">
        <v>92</v>
      </c>
      <c r="I11" s="45" t="s">
        <v>13</v>
      </c>
      <c r="J11" s="45" t="s">
        <v>88</v>
      </c>
      <c r="K11" s="46">
        <v>26000</v>
      </c>
    </row>
    <row r="12" spans="7:16" x14ac:dyDescent="0.35">
      <c r="G12" s="41" t="s">
        <v>29</v>
      </c>
      <c r="H12" s="42" t="s">
        <v>30</v>
      </c>
      <c r="I12" s="42" t="s">
        <v>15</v>
      </c>
      <c r="J12" s="42" t="s">
        <v>88</v>
      </c>
      <c r="K12" s="43">
        <v>45000</v>
      </c>
    </row>
    <row r="13" spans="7:16" x14ac:dyDescent="0.35">
      <c r="G13" s="44" t="s">
        <v>31</v>
      </c>
      <c r="H13" s="45" t="s">
        <v>90</v>
      </c>
      <c r="I13" s="45" t="s">
        <v>17</v>
      </c>
      <c r="J13" s="45" t="s">
        <v>87</v>
      </c>
      <c r="K13" s="46">
        <v>14000</v>
      </c>
      <c r="N13" s="48"/>
    </row>
    <row r="14" spans="7:16" x14ac:dyDescent="0.35">
      <c r="G14" s="41" t="s">
        <v>32</v>
      </c>
      <c r="H14" s="42" t="s">
        <v>30</v>
      </c>
      <c r="I14" s="42" t="s">
        <v>17</v>
      </c>
      <c r="J14" s="42" t="s">
        <v>87</v>
      </c>
      <c r="K14" s="43">
        <v>11000</v>
      </c>
      <c r="N14" s="49"/>
    </row>
    <row r="15" spans="7:16" x14ac:dyDescent="0.35">
      <c r="G15" s="44" t="s">
        <v>33</v>
      </c>
      <c r="H15" s="45" t="s">
        <v>30</v>
      </c>
      <c r="I15" s="45" t="s">
        <v>13</v>
      </c>
      <c r="J15" s="45" t="s">
        <v>88</v>
      </c>
      <c r="K15" s="46">
        <v>37000</v>
      </c>
    </row>
    <row r="16" spans="7:16" x14ac:dyDescent="0.35">
      <c r="G16" s="41" t="s">
        <v>34</v>
      </c>
      <c r="H16" s="42" t="s">
        <v>30</v>
      </c>
      <c r="I16" s="42" t="s">
        <v>13</v>
      </c>
      <c r="J16" s="42" t="s">
        <v>87</v>
      </c>
      <c r="K16" s="43">
        <v>8000</v>
      </c>
    </row>
    <row r="17" spans="7:11" x14ac:dyDescent="0.35">
      <c r="G17" s="44" t="s">
        <v>95</v>
      </c>
      <c r="H17" s="45" t="s">
        <v>92</v>
      </c>
      <c r="I17" s="45" t="s">
        <v>15</v>
      </c>
      <c r="J17" s="45" t="s">
        <v>88</v>
      </c>
      <c r="K17" s="46">
        <v>28000</v>
      </c>
    </row>
    <row r="18" spans="7:11" x14ac:dyDescent="0.35">
      <c r="G18" s="41" t="s">
        <v>36</v>
      </c>
      <c r="H18" s="42" t="s">
        <v>12</v>
      </c>
      <c r="I18" s="42" t="s">
        <v>13</v>
      </c>
      <c r="J18" s="42" t="s">
        <v>88</v>
      </c>
      <c r="K18" s="43">
        <v>28000</v>
      </c>
    </row>
    <row r="19" spans="7:11" x14ac:dyDescent="0.35">
      <c r="G19" s="44" t="s">
        <v>37</v>
      </c>
      <c r="H19" s="45" t="s">
        <v>26</v>
      </c>
      <c r="I19" s="45" t="s">
        <v>15</v>
      </c>
      <c r="J19" s="45" t="s">
        <v>87</v>
      </c>
      <c r="K19" s="46">
        <v>14000</v>
      </c>
    </row>
    <row r="20" spans="7:11" x14ac:dyDescent="0.35">
      <c r="G20" s="41" t="s">
        <v>38</v>
      </c>
      <c r="H20" s="42" t="s">
        <v>39</v>
      </c>
      <c r="I20" s="42" t="s">
        <v>15</v>
      </c>
      <c r="J20" s="42" t="s">
        <v>88</v>
      </c>
      <c r="K20" s="43">
        <v>45000</v>
      </c>
    </row>
    <row r="21" spans="7:11" x14ac:dyDescent="0.35">
      <c r="G21" s="44" t="s">
        <v>40</v>
      </c>
      <c r="H21" s="45" t="s">
        <v>90</v>
      </c>
      <c r="I21" s="45" t="s">
        <v>17</v>
      </c>
      <c r="J21" s="45" t="s">
        <v>88</v>
      </c>
      <c r="K21" s="46">
        <v>27000</v>
      </c>
    </row>
    <row r="22" spans="7:11" x14ac:dyDescent="0.35">
      <c r="G22" s="41" t="s">
        <v>41</v>
      </c>
      <c r="H22" s="42" t="s">
        <v>91</v>
      </c>
      <c r="I22" s="42" t="s">
        <v>13</v>
      </c>
      <c r="J22" s="42" t="s">
        <v>87</v>
      </c>
      <c r="K22" s="43">
        <v>14000</v>
      </c>
    </row>
    <row r="23" spans="7:11" x14ac:dyDescent="0.35">
      <c r="G23" s="44" t="s">
        <v>42</v>
      </c>
      <c r="H23" s="45" t="s">
        <v>23</v>
      </c>
      <c r="I23" s="45" t="s">
        <v>15</v>
      </c>
      <c r="J23" s="45" t="s">
        <v>88</v>
      </c>
      <c r="K23" s="46">
        <v>26000</v>
      </c>
    </row>
    <row r="24" spans="7:11" x14ac:dyDescent="0.35">
      <c r="G24" s="41" t="s">
        <v>43</v>
      </c>
      <c r="H24" s="42" t="s">
        <v>12</v>
      </c>
      <c r="I24" s="42" t="s">
        <v>13</v>
      </c>
      <c r="J24" s="42" t="s">
        <v>87</v>
      </c>
      <c r="K24" s="43">
        <v>14000</v>
      </c>
    </row>
    <row r="25" spans="7:11" x14ac:dyDescent="0.35">
      <c r="G25" s="44" t="s">
        <v>44</v>
      </c>
      <c r="H25" s="45" t="s">
        <v>92</v>
      </c>
      <c r="I25" s="45" t="s">
        <v>13</v>
      </c>
      <c r="J25" s="45" t="s">
        <v>87</v>
      </c>
      <c r="K25" s="46">
        <v>15000</v>
      </c>
    </row>
    <row r="26" spans="7:11" x14ac:dyDescent="0.35">
      <c r="G26" s="41" t="s">
        <v>45</v>
      </c>
      <c r="H26" s="42" t="s">
        <v>23</v>
      </c>
      <c r="I26" s="42" t="s">
        <v>13</v>
      </c>
      <c r="J26" s="42" t="s">
        <v>88</v>
      </c>
      <c r="K26" s="43">
        <v>40000</v>
      </c>
    </row>
    <row r="28" spans="7:11" x14ac:dyDescent="0.35">
      <c r="H28" s="8" t="s">
        <v>138</v>
      </c>
      <c r="K28"/>
    </row>
    <row r="29" spans="7:11" x14ac:dyDescent="0.35">
      <c r="K29"/>
    </row>
    <row r="30" spans="7:11" x14ac:dyDescent="0.35">
      <c r="H30" s="8" t="s">
        <v>77</v>
      </c>
      <c r="K30"/>
    </row>
    <row r="31" spans="7:11" x14ac:dyDescent="0.35">
      <c r="H31" s="8" t="s">
        <v>78</v>
      </c>
      <c r="K31"/>
    </row>
    <row r="32" spans="7:11" x14ac:dyDescent="0.35">
      <c r="H32" s="8" t="s">
        <v>79</v>
      </c>
      <c r="K32"/>
    </row>
    <row r="33" spans="8:11" x14ac:dyDescent="0.35">
      <c r="H33" s="8" t="s">
        <v>80</v>
      </c>
      <c r="K33"/>
    </row>
    <row r="34" spans="8:11" x14ac:dyDescent="0.35">
      <c r="H34" s="8" t="s">
        <v>81</v>
      </c>
      <c r="K34"/>
    </row>
    <row r="35" spans="8:11" x14ac:dyDescent="0.35">
      <c r="K35"/>
    </row>
    <row r="36" spans="8:11" x14ac:dyDescent="0.35">
      <c r="H36" s="8" t="s">
        <v>82</v>
      </c>
      <c r="K36"/>
    </row>
    <row r="37" spans="8:11" x14ac:dyDescent="0.35">
      <c r="H37" s="8" t="s">
        <v>83</v>
      </c>
      <c r="K37"/>
    </row>
    <row r="38" spans="8:11" x14ac:dyDescent="0.35">
      <c r="K38"/>
    </row>
  </sheetData>
  <conditionalFormatting sqref="K2:K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{DDE6B599-2A05-4EB5-AF20-E05585962C94}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E6B599-2A05-4EB5-AF20-E05585962C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55E6-9A57-43A5-86F1-E4FEC459B488}">
  <sheetPr>
    <tabColor rgb="FF00B0F0"/>
  </sheetPr>
  <dimension ref="C2:L59"/>
  <sheetViews>
    <sheetView workbookViewId="0"/>
  </sheetViews>
  <sheetFormatPr defaultRowHeight="18" x14ac:dyDescent="0.35"/>
  <cols>
    <col min="1" max="2" width="8.88671875" style="8"/>
    <col min="3" max="3" width="14.5546875" style="8" bestFit="1" customWidth="1"/>
    <col min="4" max="6" width="13.33203125" style="8" bestFit="1" customWidth="1"/>
    <col min="7" max="7" width="21.88671875" style="8" bestFit="1" customWidth="1"/>
    <col min="8" max="11" width="13.33203125" style="8" bestFit="1" customWidth="1"/>
    <col min="12" max="13" width="6.33203125" style="8" bestFit="1" customWidth="1"/>
    <col min="14" max="14" width="12.33203125" style="8" customWidth="1"/>
    <col min="15" max="15" width="10.44140625" style="8" bestFit="1" customWidth="1"/>
    <col min="16" max="16384" width="8.88671875" style="8"/>
  </cols>
  <sheetData>
    <row r="2" spans="3:12" x14ac:dyDescent="0.35">
      <c r="C2" s="8" t="s">
        <v>102</v>
      </c>
      <c r="D2" s="8">
        <v>2010</v>
      </c>
      <c r="E2" s="8">
        <v>2011</v>
      </c>
    </row>
    <row r="7" spans="3:12" x14ac:dyDescent="0.35">
      <c r="I7" s="18"/>
      <c r="J7" s="18"/>
      <c r="K7" s="57"/>
    </row>
    <row r="8" spans="3:12" x14ac:dyDescent="0.35">
      <c r="C8" s="58">
        <v>42005</v>
      </c>
      <c r="D8" s="58">
        <v>42006</v>
      </c>
      <c r="E8" s="58"/>
      <c r="F8" s="58"/>
      <c r="G8" s="58"/>
      <c r="H8" s="58"/>
      <c r="I8" s="58"/>
      <c r="J8" s="58"/>
      <c r="K8" s="58"/>
    </row>
    <row r="9" spans="3:12" x14ac:dyDescent="0.35">
      <c r="C9" s="58">
        <v>42036</v>
      </c>
    </row>
    <row r="10" spans="3:12" x14ac:dyDescent="0.35">
      <c r="C10" s="58"/>
    </row>
    <row r="11" spans="3:12" x14ac:dyDescent="0.35">
      <c r="C11" s="58"/>
      <c r="H11" s="58"/>
      <c r="I11" s="58"/>
      <c r="J11" s="58"/>
      <c r="K11" s="58"/>
    </row>
    <row r="12" spans="3:12" x14ac:dyDescent="0.35">
      <c r="C12" s="58"/>
      <c r="D12" s="8">
        <v>1</v>
      </c>
      <c r="E12" s="8">
        <v>2</v>
      </c>
    </row>
    <row r="13" spans="3:12" x14ac:dyDescent="0.35">
      <c r="C13" s="58"/>
      <c r="D13" s="58"/>
      <c r="E13" s="58"/>
      <c r="F13" s="49"/>
      <c r="G13" s="49"/>
      <c r="H13" s="49"/>
      <c r="I13" s="49"/>
    </row>
    <row r="14" spans="3:12" x14ac:dyDescent="0.35">
      <c r="F14" s="59"/>
      <c r="G14" s="59"/>
      <c r="H14" s="59"/>
    </row>
    <row r="15" spans="3:12" x14ac:dyDescent="0.35">
      <c r="F15" s="59"/>
    </row>
    <row r="16" spans="3:12" x14ac:dyDescent="0.35">
      <c r="C16" s="60"/>
      <c r="D16" s="61">
        <v>2012</v>
      </c>
      <c r="E16" s="61"/>
      <c r="F16" s="61"/>
      <c r="G16" s="61"/>
      <c r="H16" s="61"/>
      <c r="I16" s="61"/>
      <c r="J16" s="61"/>
      <c r="K16" s="61"/>
      <c r="L16" s="61"/>
    </row>
    <row r="17" spans="3:12" x14ac:dyDescent="0.35">
      <c r="C17" s="4" t="s">
        <v>103</v>
      </c>
      <c r="D17" s="1">
        <v>200</v>
      </c>
      <c r="E17" s="1">
        <v>180</v>
      </c>
      <c r="F17" s="1">
        <v>250</v>
      </c>
      <c r="G17" s="62">
        <v>300</v>
      </c>
      <c r="H17" s="62">
        <v>270</v>
      </c>
      <c r="I17" s="62">
        <v>300</v>
      </c>
      <c r="J17" s="62">
        <v>150</v>
      </c>
      <c r="K17" s="62">
        <v>350</v>
      </c>
      <c r="L17" s="5">
        <v>420</v>
      </c>
    </row>
    <row r="18" spans="3:12" x14ac:dyDescent="0.35">
      <c r="C18" s="4" t="s">
        <v>104</v>
      </c>
      <c r="D18" s="1">
        <v>250</v>
      </c>
      <c r="E18" s="1">
        <v>200</v>
      </c>
      <c r="F18" s="1">
        <v>150</v>
      </c>
      <c r="G18" s="62">
        <v>310</v>
      </c>
      <c r="H18" s="62">
        <v>250</v>
      </c>
      <c r="I18" s="62">
        <v>200</v>
      </c>
      <c r="J18" s="62">
        <v>140</v>
      </c>
      <c r="K18" s="62">
        <v>250</v>
      </c>
      <c r="L18" s="5">
        <v>270</v>
      </c>
    </row>
    <row r="19" spans="3:12" x14ac:dyDescent="0.35">
      <c r="C19" s="63" t="s">
        <v>105</v>
      </c>
      <c r="D19" s="64">
        <f>D17-D18</f>
        <v>-50</v>
      </c>
      <c r="E19" s="64"/>
      <c r="F19" s="64"/>
      <c r="G19" s="64"/>
      <c r="H19" s="64"/>
      <c r="I19" s="64"/>
      <c r="J19" s="64"/>
      <c r="K19" s="64"/>
      <c r="L19" s="64"/>
    </row>
    <row r="23" spans="3:12" x14ac:dyDescent="0.35">
      <c r="C23" s="14" t="s">
        <v>153</v>
      </c>
      <c r="D23" s="14" t="s">
        <v>3</v>
      </c>
      <c r="G23" s="14" t="s">
        <v>154</v>
      </c>
      <c r="H23" s="14" t="s">
        <v>155</v>
      </c>
      <c r="I23" s="14" t="s">
        <v>156</v>
      </c>
    </row>
    <row r="24" spans="3:12" x14ac:dyDescent="0.35">
      <c r="C24" s="8" t="s">
        <v>139</v>
      </c>
      <c r="D24" s="97"/>
      <c r="G24" s="8" t="s">
        <v>115</v>
      </c>
      <c r="I24" s="97"/>
    </row>
    <row r="25" spans="3:12" x14ac:dyDescent="0.35">
      <c r="C25" s="8" t="s">
        <v>140</v>
      </c>
      <c r="D25" s="97"/>
      <c r="G25" s="8" t="s">
        <v>14</v>
      </c>
      <c r="I25" s="97"/>
    </row>
    <row r="26" spans="3:12" x14ac:dyDescent="0.35">
      <c r="C26" s="8" t="s">
        <v>141</v>
      </c>
      <c r="D26" s="97"/>
      <c r="G26" s="8" t="s">
        <v>116</v>
      </c>
      <c r="H26" s="97"/>
      <c r="I26" s="97"/>
    </row>
    <row r="27" spans="3:12" x14ac:dyDescent="0.35">
      <c r="C27" s="8" t="s">
        <v>142</v>
      </c>
      <c r="D27" s="97"/>
      <c r="G27" s="8" t="s">
        <v>18</v>
      </c>
      <c r="H27" s="97"/>
      <c r="I27" s="97"/>
    </row>
    <row r="28" spans="3:12" ht="15.75" customHeight="1" x14ac:dyDescent="0.35">
      <c r="C28" s="8" t="s">
        <v>143</v>
      </c>
      <c r="D28" s="97"/>
      <c r="G28" s="8" t="s">
        <v>20</v>
      </c>
      <c r="H28" s="97"/>
      <c r="I28" s="97"/>
    </row>
    <row r="29" spans="3:12" x14ac:dyDescent="0.35">
      <c r="C29" s="8" t="s">
        <v>144</v>
      </c>
      <c r="D29" s="97"/>
      <c r="G29" s="8" t="s">
        <v>22</v>
      </c>
      <c r="H29" s="97"/>
      <c r="I29" s="97"/>
    </row>
    <row r="30" spans="3:12" x14ac:dyDescent="0.35">
      <c r="C30" s="8" t="s">
        <v>145</v>
      </c>
      <c r="D30" s="97"/>
      <c r="G30" s="8" t="s">
        <v>24</v>
      </c>
      <c r="H30" s="97"/>
      <c r="I30" s="97"/>
    </row>
    <row r="31" spans="3:12" x14ac:dyDescent="0.35">
      <c r="C31" s="8" t="s">
        <v>146</v>
      </c>
      <c r="D31" s="97"/>
      <c r="G31" s="8" t="s">
        <v>25</v>
      </c>
      <c r="H31" s="97"/>
      <c r="I31" s="97"/>
    </row>
    <row r="32" spans="3:12" x14ac:dyDescent="0.35">
      <c r="C32" s="8" t="s">
        <v>147</v>
      </c>
      <c r="D32" s="97"/>
      <c r="G32" s="8" t="s">
        <v>27</v>
      </c>
      <c r="H32" s="97"/>
      <c r="I32" s="97"/>
    </row>
    <row r="33" spans="3:9" x14ac:dyDescent="0.35">
      <c r="C33" s="8" t="s">
        <v>148</v>
      </c>
      <c r="D33" s="97"/>
      <c r="G33" s="8" t="s">
        <v>28</v>
      </c>
      <c r="H33" s="97"/>
      <c r="I33" s="97"/>
    </row>
    <row r="34" spans="3:9" x14ac:dyDescent="0.35">
      <c r="C34" s="8" t="s">
        <v>149</v>
      </c>
      <c r="D34" s="97"/>
      <c r="G34" s="8" t="s">
        <v>29</v>
      </c>
      <c r="H34" s="97"/>
      <c r="I34" s="97"/>
    </row>
    <row r="35" spans="3:9" x14ac:dyDescent="0.35">
      <c r="C35" s="8" t="s">
        <v>150</v>
      </c>
      <c r="D35" s="97"/>
      <c r="G35" s="8" t="s">
        <v>31</v>
      </c>
      <c r="H35" s="97"/>
      <c r="I35" s="97"/>
    </row>
    <row r="36" spans="3:9" x14ac:dyDescent="0.35">
      <c r="C36" s="8" t="s">
        <v>151</v>
      </c>
      <c r="D36" s="97"/>
      <c r="G36" s="8" t="s">
        <v>32</v>
      </c>
      <c r="H36" s="97"/>
      <c r="I36" s="97"/>
    </row>
    <row r="37" spans="3:9" x14ac:dyDescent="0.35">
      <c r="C37" s="8" t="s">
        <v>152</v>
      </c>
      <c r="D37" s="97"/>
      <c r="G37" s="8" t="s">
        <v>33</v>
      </c>
      <c r="H37" s="97"/>
      <c r="I37" s="97"/>
    </row>
    <row r="38" spans="3:9" x14ac:dyDescent="0.35">
      <c r="G38" s="8" t="s">
        <v>34</v>
      </c>
      <c r="H38" s="97"/>
      <c r="I38" s="97"/>
    </row>
    <row r="39" spans="3:9" x14ac:dyDescent="0.35">
      <c r="G39" s="8" t="s">
        <v>35</v>
      </c>
      <c r="H39" s="97"/>
      <c r="I39" s="97"/>
    </row>
    <row r="40" spans="3:9" x14ac:dyDescent="0.35">
      <c r="G40" s="8" t="s">
        <v>36</v>
      </c>
      <c r="H40" s="97"/>
      <c r="I40" s="97"/>
    </row>
    <row r="41" spans="3:9" x14ac:dyDescent="0.35">
      <c r="G41" s="8" t="s">
        <v>37</v>
      </c>
      <c r="H41" s="97"/>
      <c r="I41" s="97"/>
    </row>
    <row r="42" spans="3:9" x14ac:dyDescent="0.35">
      <c r="G42" s="8" t="s">
        <v>38</v>
      </c>
      <c r="H42" s="97"/>
      <c r="I42" s="97"/>
    </row>
    <row r="43" spans="3:9" x14ac:dyDescent="0.35">
      <c r="G43" s="8" t="s">
        <v>40</v>
      </c>
      <c r="H43" s="97"/>
      <c r="I43" s="97"/>
    </row>
    <row r="44" spans="3:9" x14ac:dyDescent="0.35">
      <c r="G44" s="8" t="s">
        <v>11</v>
      </c>
      <c r="H44" s="97"/>
      <c r="I44" s="97"/>
    </row>
    <row r="45" spans="3:9" x14ac:dyDescent="0.35">
      <c r="G45" s="8" t="s">
        <v>42</v>
      </c>
      <c r="H45" s="97"/>
      <c r="I45" s="97"/>
    </row>
    <row r="46" spans="3:9" x14ac:dyDescent="0.35">
      <c r="G46" s="8" t="s">
        <v>43</v>
      </c>
      <c r="H46" s="97"/>
      <c r="I46" s="97"/>
    </row>
    <row r="47" spans="3:9" x14ac:dyDescent="0.35">
      <c r="G47" s="8" t="s">
        <v>44</v>
      </c>
      <c r="H47" s="97"/>
      <c r="I47" s="97"/>
    </row>
    <row r="48" spans="3:9" x14ac:dyDescent="0.35">
      <c r="G48" s="8" t="s">
        <v>45</v>
      </c>
      <c r="H48" s="97"/>
      <c r="I48" s="97"/>
    </row>
    <row r="49" spans="7:9" x14ac:dyDescent="0.35">
      <c r="G49" s="8" t="s">
        <v>119</v>
      </c>
      <c r="H49" s="97"/>
      <c r="I49" s="97"/>
    </row>
    <row r="50" spans="7:9" x14ac:dyDescent="0.35">
      <c r="G50" s="8" t="s">
        <v>120</v>
      </c>
      <c r="H50" s="97"/>
      <c r="I50" s="97"/>
    </row>
    <row r="51" spans="7:9" x14ac:dyDescent="0.35">
      <c r="G51" s="8" t="s">
        <v>121</v>
      </c>
      <c r="H51" s="97"/>
      <c r="I51" s="97"/>
    </row>
    <row r="52" spans="7:9" x14ac:dyDescent="0.35">
      <c r="G52" s="8" t="s">
        <v>122</v>
      </c>
      <c r="H52" s="97"/>
      <c r="I52" s="97"/>
    </row>
    <row r="53" spans="7:9" x14ac:dyDescent="0.35">
      <c r="G53" s="8" t="s">
        <v>123</v>
      </c>
      <c r="H53" s="97"/>
      <c r="I53" s="97"/>
    </row>
    <row r="54" spans="7:9" x14ac:dyDescent="0.35">
      <c r="G54" s="8" t="s">
        <v>126</v>
      </c>
      <c r="H54" s="97"/>
      <c r="I54" s="97"/>
    </row>
    <row r="55" spans="7:9" x14ac:dyDescent="0.35">
      <c r="G55" s="8" t="s">
        <v>127</v>
      </c>
      <c r="H55" s="97"/>
      <c r="I55" s="97"/>
    </row>
    <row r="56" spans="7:9" x14ac:dyDescent="0.35">
      <c r="G56" s="8" t="s">
        <v>128</v>
      </c>
      <c r="H56" s="97"/>
      <c r="I56" s="97"/>
    </row>
    <row r="57" spans="7:9" x14ac:dyDescent="0.35">
      <c r="G57" s="8" t="s">
        <v>129</v>
      </c>
      <c r="H57" s="97"/>
      <c r="I57" s="97"/>
    </row>
    <row r="58" spans="7:9" x14ac:dyDescent="0.35">
      <c r="G58" s="8" t="s">
        <v>131</v>
      </c>
      <c r="H58" s="97"/>
      <c r="I58" s="97"/>
    </row>
    <row r="59" spans="7:9" x14ac:dyDescent="0.35">
      <c r="G59" s="8" t="s">
        <v>132</v>
      </c>
      <c r="H59" s="97"/>
      <c r="I59" s="97"/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104B-83B1-474D-BEBA-73DF062CB680}">
  <sheetPr>
    <tabColor rgb="FF00B0F0"/>
  </sheetPr>
  <dimension ref="H2:M32"/>
  <sheetViews>
    <sheetView workbookViewId="0"/>
  </sheetViews>
  <sheetFormatPr defaultRowHeight="18" x14ac:dyDescent="0.35"/>
  <cols>
    <col min="1" max="7" width="8.88671875" style="8"/>
    <col min="8" max="8" width="9.88671875" style="8" bestFit="1" customWidth="1"/>
    <col min="9" max="9" width="8.88671875" style="8"/>
    <col min="10" max="10" width="29.44140625" style="8" bestFit="1" customWidth="1"/>
    <col min="11" max="11" width="8.88671875" style="8"/>
    <col min="12" max="12" width="9.77734375" style="8" bestFit="1" customWidth="1"/>
    <col min="13" max="16384" width="8.88671875" style="8"/>
  </cols>
  <sheetData>
    <row r="2" spans="8:13" x14ac:dyDescent="0.35">
      <c r="K2" s="8" t="s">
        <v>107</v>
      </c>
    </row>
    <row r="3" spans="8:13" x14ac:dyDescent="0.35">
      <c r="M3" s="65">
        <v>100</v>
      </c>
    </row>
    <row r="4" spans="8:13" x14ac:dyDescent="0.35">
      <c r="H4" s="8" t="s">
        <v>75</v>
      </c>
      <c r="I4" s="8" t="s">
        <v>76</v>
      </c>
      <c r="J4" s="8" t="s">
        <v>106</v>
      </c>
    </row>
    <row r="5" spans="8:13" x14ac:dyDescent="0.35">
      <c r="H5" s="8" t="s">
        <v>49</v>
      </c>
      <c r="I5" s="66">
        <v>500</v>
      </c>
      <c r="J5" s="66">
        <f>I5+$M$3</f>
        <v>600</v>
      </c>
    </row>
    <row r="6" spans="8:13" x14ac:dyDescent="0.35">
      <c r="H6" s="8" t="s">
        <v>50</v>
      </c>
      <c r="I6" s="8">
        <v>400</v>
      </c>
      <c r="J6" s="66"/>
    </row>
    <row r="7" spans="8:13" x14ac:dyDescent="0.35">
      <c r="H7" s="8" t="s">
        <v>51</v>
      </c>
      <c r="I7" s="8">
        <v>350</v>
      </c>
      <c r="J7" s="66"/>
    </row>
    <row r="8" spans="8:13" x14ac:dyDescent="0.35">
      <c r="H8" s="8" t="s">
        <v>52</v>
      </c>
      <c r="I8" s="8">
        <v>240</v>
      </c>
      <c r="J8" s="66"/>
    </row>
    <row r="9" spans="8:13" x14ac:dyDescent="0.35">
      <c r="H9" s="8" t="s">
        <v>53</v>
      </c>
      <c r="I9" s="8">
        <v>400</v>
      </c>
      <c r="J9" s="66"/>
    </row>
    <row r="10" spans="8:13" x14ac:dyDescent="0.35">
      <c r="H10" s="8" t="s">
        <v>54</v>
      </c>
      <c r="I10" s="8">
        <v>300</v>
      </c>
      <c r="J10" s="66"/>
    </row>
    <row r="11" spans="8:13" x14ac:dyDescent="0.35">
      <c r="H11" s="8" t="s">
        <v>53</v>
      </c>
      <c r="I11" s="8">
        <v>250</v>
      </c>
      <c r="J11" s="66"/>
    </row>
    <row r="16" spans="8:13" x14ac:dyDescent="0.35">
      <c r="H16" s="67" t="s">
        <v>75</v>
      </c>
      <c r="I16" s="67" t="s">
        <v>76</v>
      </c>
      <c r="J16" s="67" t="s">
        <v>106</v>
      </c>
    </row>
    <row r="17" spans="8:11" x14ac:dyDescent="0.35">
      <c r="H17" s="67" t="s">
        <v>49</v>
      </c>
      <c r="I17" s="68">
        <v>500</v>
      </c>
      <c r="J17" s="68">
        <f>I17+150</f>
        <v>650</v>
      </c>
      <c r="K17" s="67"/>
    </row>
    <row r="18" spans="8:11" x14ac:dyDescent="0.35">
      <c r="H18" s="67" t="s">
        <v>50</v>
      </c>
      <c r="I18" s="67">
        <v>400</v>
      </c>
      <c r="J18" s="68"/>
      <c r="K18" s="67"/>
    </row>
    <row r="19" spans="8:11" x14ac:dyDescent="0.35">
      <c r="H19" s="67" t="s">
        <v>51</v>
      </c>
      <c r="I19" s="67">
        <v>350</v>
      </c>
      <c r="J19" s="68"/>
      <c r="K19" s="67"/>
    </row>
    <row r="20" spans="8:11" x14ac:dyDescent="0.35">
      <c r="H20" s="67" t="s">
        <v>52</v>
      </c>
      <c r="I20" s="67">
        <v>240</v>
      </c>
      <c r="J20" s="68"/>
      <c r="K20" s="67"/>
    </row>
    <row r="21" spans="8:11" x14ac:dyDescent="0.35">
      <c r="H21" s="67" t="s">
        <v>53</v>
      </c>
      <c r="I21" s="67">
        <v>400</v>
      </c>
      <c r="J21" s="68"/>
      <c r="K21" s="67"/>
    </row>
    <row r="22" spans="8:11" x14ac:dyDescent="0.35">
      <c r="H22" s="67" t="s">
        <v>54</v>
      </c>
      <c r="I22" s="67">
        <v>300</v>
      </c>
      <c r="J22" s="68"/>
      <c r="K22" s="67"/>
    </row>
    <row r="23" spans="8:11" x14ac:dyDescent="0.35">
      <c r="H23" s="67" t="s">
        <v>53</v>
      </c>
      <c r="I23" s="67">
        <v>250</v>
      </c>
      <c r="J23" s="68"/>
      <c r="K23" s="67"/>
    </row>
    <row r="24" spans="8:11" x14ac:dyDescent="0.35">
      <c r="K24" s="67"/>
    </row>
    <row r="28" spans="8:11" x14ac:dyDescent="0.35">
      <c r="H28" s="97" t="s">
        <v>257</v>
      </c>
      <c r="I28" s="97" t="s">
        <v>259</v>
      </c>
    </row>
    <row r="29" spans="8:11" x14ac:dyDescent="0.35">
      <c r="H29" s="97" t="s">
        <v>258</v>
      </c>
      <c r="I29" s="97" t="s">
        <v>260</v>
      </c>
    </row>
    <row r="31" spans="8:11" x14ac:dyDescent="0.35">
      <c r="H31" s="97" t="s">
        <v>261</v>
      </c>
      <c r="I31" s="97" t="s">
        <v>264</v>
      </c>
    </row>
    <row r="32" spans="8:11" x14ac:dyDescent="0.35">
      <c r="H32" s="97" t="s">
        <v>262</v>
      </c>
      <c r="I32" s="97" t="s">
        <v>263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21</vt:i4>
      </vt:variant>
    </vt:vector>
  </HeadingPairs>
  <TitlesOfParts>
    <vt:vector size="21" baseType="lpstr">
      <vt:lpstr>Programmets uppbyggnad 1</vt:lpstr>
      <vt:lpstr>Programmets uppbyggnad 2</vt:lpstr>
      <vt:lpstr>Formatera celler</vt:lpstr>
      <vt:lpstr>Formatera Kolumner och Rader</vt:lpstr>
      <vt:lpstr>Funktioner - Teori</vt:lpstr>
      <vt:lpstr>Vanliga funktioner</vt:lpstr>
      <vt:lpstr>Kortkomando &amp; Funktioner</vt:lpstr>
      <vt:lpstr>Autofyll och Snabbfyll</vt:lpstr>
      <vt:lpstr>Dollartecknet - Cellreferenser</vt:lpstr>
      <vt:lpstr>OM funktionen</vt:lpstr>
      <vt:lpstr>3D formler</vt:lpstr>
      <vt:lpstr>2016</vt:lpstr>
      <vt:lpstr>2017</vt:lpstr>
      <vt:lpstr>Diagram - Uppbyggnad</vt:lpstr>
      <vt:lpstr>Diagram - Exempel</vt:lpstr>
      <vt:lpstr>Diagram - Markera data</vt:lpstr>
      <vt:lpstr>Listor - Allmänt</vt:lpstr>
      <vt:lpstr>Listor - Sortera</vt:lpstr>
      <vt:lpstr>Listor - Filtrera &amp; Delsumma</vt:lpstr>
      <vt:lpstr>Formatera lista till en Tabell</vt:lpstr>
      <vt:lpstr>Fönster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Prgomet</dc:creator>
  <cp:lastModifiedBy>Antonio Prgomet</cp:lastModifiedBy>
  <dcterms:created xsi:type="dcterms:W3CDTF">2019-07-01T11:14:16Z</dcterms:created>
  <dcterms:modified xsi:type="dcterms:W3CDTF">2019-07-28T14:36:56Z</dcterms:modified>
</cp:coreProperties>
</file>