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4B156D2B-25EF-47D0-8AC3-3504D0721012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5" i="1"/>
  <c r="F40" i="1"/>
  <c r="F39" i="1"/>
  <c r="F65" i="1"/>
  <c r="F64" i="1"/>
  <c r="F63" i="1"/>
  <c r="F62" i="1"/>
  <c r="F66" i="1"/>
  <c r="F8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43" i="1"/>
  <c r="F42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1" i="1"/>
  <c r="F60" i="1"/>
  <c r="F58" i="1"/>
  <c r="F57" i="1"/>
  <c r="F56" i="1"/>
  <c r="F55" i="1"/>
  <c r="F54" i="1"/>
  <c r="F53" i="1"/>
  <c r="F59" i="1"/>
  <c r="F47" i="1"/>
  <c r="F46" i="1"/>
  <c r="F45" i="1"/>
  <c r="F44" i="1"/>
  <c r="F41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5" i="1"/>
</calcChain>
</file>

<file path=xl/sharedStrings.xml><?xml version="1.0" encoding="utf-8"?>
<sst xmlns="http://schemas.openxmlformats.org/spreadsheetml/2006/main" count="436" uniqueCount="195">
  <si>
    <t xml:space="preserve">LISTA DE PRECIOS </t>
  </si>
  <si>
    <t>AGUJAS, JERINGAS, CATHETER, PERICRANEALES Y HOJAS DE BISTURI</t>
  </si>
  <si>
    <t>COD.</t>
  </si>
  <si>
    <t>NOMBRE COMERCIAL</t>
  </si>
  <si>
    <t>MARCA</t>
  </si>
  <si>
    <t>PRESENT</t>
  </si>
  <si>
    <t>P.V.P</t>
  </si>
  <si>
    <t>PROMOCION</t>
  </si>
  <si>
    <t>AGUJA DESC. No.18 a 30</t>
  </si>
  <si>
    <t>NIPRO</t>
  </si>
  <si>
    <t>UNIDAD</t>
  </si>
  <si>
    <t>12+1</t>
  </si>
  <si>
    <t>AGUJA DESC. No.20 a 26</t>
  </si>
  <si>
    <t>VANAGUJA</t>
  </si>
  <si>
    <t>10+2 50+10 100+30</t>
  </si>
  <si>
    <t>AGUJA DESC. No.27/30</t>
  </si>
  <si>
    <t>AGUJA ESPINAL No.25/27 PUNTA QUINCKE</t>
  </si>
  <si>
    <t>FORTUNE</t>
  </si>
  <si>
    <t xml:space="preserve">6+1  10+2  </t>
  </si>
  <si>
    <t>AGUJA ESPINAL No.25/27 PUNTA LAPIZ</t>
  </si>
  <si>
    <t>6+1 10+2</t>
  </si>
  <si>
    <t>BRAUN</t>
  </si>
  <si>
    <t>10+1</t>
  </si>
  <si>
    <t>04543</t>
  </si>
  <si>
    <t>AGUJA TOMA MULTIPLE No.20/21/22</t>
  </si>
  <si>
    <t>VACUETTE</t>
  </si>
  <si>
    <t>6+1 10+2 100+30</t>
  </si>
  <si>
    <t>04514</t>
  </si>
  <si>
    <t>AGUJA PERICAN No.18</t>
  </si>
  <si>
    <t>AGUJA PERICRANEAL No.19/21/22/23</t>
  </si>
  <si>
    <t xml:space="preserve">HERENCO </t>
  </si>
  <si>
    <t>6+1 10+2 50+12 100+30</t>
  </si>
  <si>
    <t>AGUJA PERICRANEAL No.21/22/23</t>
  </si>
  <si>
    <t>SAFTY</t>
  </si>
  <si>
    <t>40666</t>
  </si>
  <si>
    <t>AGUJA PERIFIX No.18</t>
  </si>
  <si>
    <t>CATHETER No.14/16/18/20/22/24</t>
  </si>
  <si>
    <t>CATHETER NORMAL No. 18/20/22/24</t>
  </si>
  <si>
    <t>PLUS PEN</t>
  </si>
  <si>
    <t>HEALVAN</t>
  </si>
  <si>
    <t>CATHETER INTROCAN No.14/16/18/20/22/24</t>
  </si>
  <si>
    <t>42934</t>
  </si>
  <si>
    <t xml:space="preserve">CATHETER INTRAVENOSO S/A  #24                                                                                                                    </t>
  </si>
  <si>
    <t>04177</t>
  </si>
  <si>
    <t>EQUIPO DE SUERO 170ML</t>
  </si>
  <si>
    <t>6+1  10+2 50+12 100+30</t>
  </si>
  <si>
    <t>04463</t>
  </si>
  <si>
    <t>POLYMED</t>
  </si>
  <si>
    <t>40749</t>
  </si>
  <si>
    <t>EQUIPO DE SUCCION DE HERIDAS 100ML JACKSON PRATT</t>
  </si>
  <si>
    <t>MEDLINE</t>
  </si>
  <si>
    <t>40439</t>
  </si>
  <si>
    <t>EQUIPO DE TRANSFUSION DE SANGRE</t>
  </si>
  <si>
    <t>CEGA</t>
  </si>
  <si>
    <t>HOJAS DE BISTURI  No.10/11/12/15/20/21/22/23/24</t>
  </si>
  <si>
    <t>40276</t>
  </si>
  <si>
    <t>JERING. 1cc INSULINA AGUJA FIJA No.30G x 5/16"</t>
  </si>
  <si>
    <t>BD</t>
  </si>
  <si>
    <t>100+10</t>
  </si>
  <si>
    <t>JERING. 1cc INSULINA AGUJA FIJA No. 29 X 1/2</t>
  </si>
  <si>
    <t xml:space="preserve">50+12 100+30 </t>
  </si>
  <si>
    <t>JERING. 1cc INSULINA AGUJA FIJA No. 30 X 1/2</t>
  </si>
  <si>
    <t>50+12 100+30</t>
  </si>
  <si>
    <t>JERING. 1cc INSULINA AGUJA MOVIL No. 27 X 1/2</t>
  </si>
  <si>
    <t>JERING. 1cc INSULINA AGUJA MOVIL No. 28 X 1/2</t>
  </si>
  <si>
    <t>63409</t>
  </si>
  <si>
    <t>JERING. 1cc INSULINA AGUJA MOVIL No. 23 X 1</t>
  </si>
  <si>
    <t>HEILER</t>
  </si>
  <si>
    <t>JERING. 3cc AGUJA No. 21 X 1/2</t>
  </si>
  <si>
    <t>100+40 200+120 500+400 1000+1000</t>
  </si>
  <si>
    <t>04871</t>
  </si>
  <si>
    <t>JERING. 3cc AGUJA No. 23 X 1</t>
  </si>
  <si>
    <t>40084</t>
  </si>
  <si>
    <t>JERING. 3cc AGUJA No. 23 X 1 1/2</t>
  </si>
  <si>
    <t>40365</t>
  </si>
  <si>
    <t>JERING. 5cc AGUJA No. 21 X 1 1/2</t>
  </si>
  <si>
    <t>JERING. 5cc AGUJA No. 22 X 1 1/2</t>
  </si>
  <si>
    <t>04872</t>
  </si>
  <si>
    <t>JERING. 5cc AGUJA No. 22 X 1 1/4</t>
  </si>
  <si>
    <t>04873</t>
  </si>
  <si>
    <t>JERING. 10cc AGUJA No. 21 X 1 1/2</t>
  </si>
  <si>
    <t>JERING. 10cc AGUJA No. 21 X 1 1/4</t>
  </si>
  <si>
    <t>40074</t>
  </si>
  <si>
    <t>JERING. 20cc AGUJA No. 21 X 1 1/4</t>
  </si>
  <si>
    <t>50+10 100+30</t>
  </si>
  <si>
    <t>04469</t>
  </si>
  <si>
    <t>JERING. 50cc AGUJA No. 21 X 1 1/2</t>
  </si>
  <si>
    <t>40086</t>
  </si>
  <si>
    <t>JERING. 50cc BUYON SIN AGUJA</t>
  </si>
  <si>
    <t>9841</t>
  </si>
  <si>
    <t xml:space="preserve">JERING. 1cc AGUJA FIJA No. 30 X 1/2 </t>
  </si>
  <si>
    <t>J.B</t>
  </si>
  <si>
    <t>9839</t>
  </si>
  <si>
    <t xml:space="preserve">JERING. 1cc AGUJA MOVIL No. 30 X 1/2 </t>
  </si>
  <si>
    <t>04616</t>
  </si>
  <si>
    <t>JERING. 1cc INSULINA AGUJA FIJA No. 28 X 1/2</t>
  </si>
  <si>
    <t>04526</t>
  </si>
  <si>
    <t>04625</t>
  </si>
  <si>
    <t>04711</t>
  </si>
  <si>
    <t>JERING. 1cc INSULINA AGUJA MOVIL No. 26 X 1/2</t>
  </si>
  <si>
    <t>04709</t>
  </si>
  <si>
    <t>04527</t>
  </si>
  <si>
    <t>JERING. 3cc AGUJA No.21 X 1 1/2</t>
  </si>
  <si>
    <t>100+30 200+100 500+300 1000+700</t>
  </si>
  <si>
    <t>04538</t>
  </si>
  <si>
    <t>JERING. 3cc AGUJA No.22 X 1 1/2</t>
  </si>
  <si>
    <t>04519</t>
  </si>
  <si>
    <t>JERING. 3cc AGUJA No.23 X 1</t>
  </si>
  <si>
    <t>04520</t>
  </si>
  <si>
    <t>JERING. 5cc AGUJA No.21 X 1</t>
  </si>
  <si>
    <t>04600</t>
  </si>
  <si>
    <t>JERING. 5cc AGUJA No.21 X 1 1/2</t>
  </si>
  <si>
    <t>04603</t>
  </si>
  <si>
    <t>JERING. 5cc AGUJA No.22 X 1 1/2</t>
  </si>
  <si>
    <t>04612</t>
  </si>
  <si>
    <t>JERING. 5cc AGUJA No.22 X 1 1/4</t>
  </si>
  <si>
    <t>04613</t>
  </si>
  <si>
    <t>JERING. 10cc AGUJA No.21 X 1 1/2</t>
  </si>
  <si>
    <t>04620</t>
  </si>
  <si>
    <t>JERING. 10cc AGUJA No.22 X 1 1/2</t>
  </si>
  <si>
    <t>04524</t>
  </si>
  <si>
    <t>JERING. 20cc AGUJA No.21 X 1 1/2</t>
  </si>
  <si>
    <t>40033</t>
  </si>
  <si>
    <t>10+1 50+7  100+15</t>
  </si>
  <si>
    <t>04525</t>
  </si>
  <si>
    <t>JERING. 50cc LUER LOCK SIN AGUJA</t>
  </si>
  <si>
    <t xml:space="preserve">04745   </t>
  </si>
  <si>
    <t xml:space="preserve">JERING. DESC 5CC 22 X 1 1/2 </t>
  </si>
  <si>
    <t xml:space="preserve">40450     </t>
  </si>
  <si>
    <t>JERING. DESC 20CC 21 X 1 1/2</t>
  </si>
  <si>
    <t>10+1 50+5 100+15</t>
  </si>
  <si>
    <t>04258</t>
  </si>
  <si>
    <t>LLAVE DE 3 VIAS</t>
  </si>
  <si>
    <t>60086</t>
  </si>
  <si>
    <t>48102</t>
  </si>
  <si>
    <t>48117</t>
  </si>
  <si>
    <t>LLAVE DE 3 VIAS CON EXTENSION</t>
  </si>
  <si>
    <t>04168</t>
  </si>
  <si>
    <t>04951</t>
  </si>
  <si>
    <t>LAPIZ ELECTROBISTURI</t>
  </si>
  <si>
    <t>40090</t>
  </si>
  <si>
    <t>MANGO DE BISTURI No.3</t>
  </si>
  <si>
    <t>UMAN</t>
  </si>
  <si>
    <t>40091</t>
  </si>
  <si>
    <t>MANGO DE BISTURI No.4</t>
  </si>
  <si>
    <t>12276</t>
  </si>
  <si>
    <t>MICROGOTERO 100ML</t>
  </si>
  <si>
    <t>04228</t>
  </si>
  <si>
    <t>MICROGOTERO 150ML</t>
  </si>
  <si>
    <t>04457</t>
  </si>
  <si>
    <t>48001</t>
  </si>
  <si>
    <t xml:space="preserve">MICROGOTERO 150ML                                                                                                       </t>
  </si>
  <si>
    <t xml:space="preserve"> CIEMVECA        </t>
  </si>
  <si>
    <t>EQUIPO DE SUERO 170 CM</t>
  </si>
  <si>
    <t>6+1  10+2  50+12  100+30</t>
  </si>
  <si>
    <t>EQUIPO DE SUERO 150 CM</t>
  </si>
  <si>
    <t>CIENVEC</t>
  </si>
  <si>
    <t>Q.F.2</t>
  </si>
  <si>
    <t>CATHETER ANTINPINCHAZO  No 18 y 20</t>
  </si>
  <si>
    <r>
      <t xml:space="preserve">CATHETER INTROCAN </t>
    </r>
    <r>
      <rPr>
        <b/>
        <sz val="8"/>
        <rFont val="Arial"/>
        <family val="2"/>
      </rPr>
      <t>SAFETY</t>
    </r>
    <r>
      <rPr>
        <sz val="8"/>
        <rFont val="Arial"/>
        <family val="2"/>
      </rPr>
      <t xml:space="preserve"> No.20 ANTIPINCHAZO</t>
    </r>
  </si>
  <si>
    <t>PLUSCLIP ALPHA</t>
  </si>
  <si>
    <t>CATHETER C/ALAS No.16/22 ANTIPICHANZO</t>
  </si>
  <si>
    <r>
      <t xml:space="preserve">AGUJA </t>
    </r>
    <r>
      <rPr>
        <b/>
        <sz val="8"/>
        <rFont val="Arial"/>
        <family val="2"/>
      </rPr>
      <t xml:space="preserve">SPINOCAN </t>
    </r>
    <r>
      <rPr>
        <sz val="8"/>
        <rFont val="Arial"/>
        <family val="2"/>
      </rPr>
      <t>PUNTA DE LAPIZ No.25</t>
    </r>
  </si>
  <si>
    <r>
      <t xml:space="preserve">AGUJA </t>
    </r>
    <r>
      <rPr>
        <b/>
        <sz val="8"/>
        <rFont val="Arial"/>
        <family val="2"/>
      </rPr>
      <t>SPINOCAN</t>
    </r>
    <r>
      <rPr>
        <sz val="8"/>
        <rFont val="Arial"/>
        <family val="2"/>
      </rPr>
      <t xml:space="preserve"> PUNTA DE LAPIZ No.27</t>
    </r>
  </si>
  <si>
    <r>
      <t xml:space="preserve">AGUJA </t>
    </r>
    <r>
      <rPr>
        <b/>
        <sz val="8"/>
        <rFont val="Arial"/>
        <family val="2"/>
      </rPr>
      <t xml:space="preserve">SPINOCAN </t>
    </r>
    <r>
      <rPr>
        <sz val="8"/>
        <rFont val="Arial"/>
        <family val="2"/>
      </rPr>
      <t>QUINCKE No.20/22/25</t>
    </r>
  </si>
  <si>
    <r>
      <t xml:space="preserve">AGUJA </t>
    </r>
    <r>
      <rPr>
        <b/>
        <sz val="8"/>
        <rFont val="Arial"/>
        <family val="2"/>
      </rPr>
      <t>SPINOCAN</t>
    </r>
    <r>
      <rPr>
        <sz val="8"/>
        <rFont val="Arial"/>
        <family val="2"/>
      </rPr>
      <t xml:space="preserve"> QUINCKE No.27</t>
    </r>
  </si>
  <si>
    <r>
      <t xml:space="preserve">CATHETER C/ALAS </t>
    </r>
    <r>
      <rPr>
        <b/>
        <sz val="8"/>
        <rFont val="Arial"/>
        <family val="2"/>
      </rPr>
      <t>SAFETY</t>
    </r>
    <r>
      <rPr>
        <sz val="8"/>
        <rFont val="Arial"/>
        <family val="2"/>
      </rPr>
      <t xml:space="preserve"> No.14/16/18/20/22/24 ANTIPINCHAZO</t>
    </r>
  </si>
  <si>
    <r>
      <t xml:space="preserve">CATHETER INTROCAN </t>
    </r>
    <r>
      <rPr>
        <b/>
        <sz val="8"/>
        <rFont val="Arial"/>
        <family val="2"/>
      </rPr>
      <t>SAFETY</t>
    </r>
    <r>
      <rPr>
        <sz val="8"/>
        <rFont val="Arial"/>
        <family val="2"/>
      </rPr>
      <t xml:space="preserve"> No.14/16/18/20/22/24 ANTIPINCHAZO</t>
    </r>
  </si>
  <si>
    <r>
      <t xml:space="preserve">CATHETER C/ALAS </t>
    </r>
    <r>
      <rPr>
        <b/>
        <sz val="8"/>
        <rFont val="Arial"/>
        <family val="2"/>
      </rPr>
      <t>VASOFIX</t>
    </r>
    <r>
      <rPr>
        <sz val="8"/>
        <rFont val="Arial"/>
        <family val="2"/>
      </rPr>
      <t xml:space="preserve"> No.18/20/22  </t>
    </r>
  </si>
  <si>
    <r>
      <t xml:space="preserve">EQUIPO DE SUERO </t>
    </r>
    <r>
      <rPr>
        <b/>
        <sz val="8"/>
        <rFont val="Arial"/>
        <family val="2"/>
      </rPr>
      <t>INTRAFIX</t>
    </r>
  </si>
  <si>
    <r>
      <t xml:space="preserve">LLAVE DE 3 VIAS </t>
    </r>
    <r>
      <rPr>
        <b/>
        <sz val="8"/>
        <rFont val="Arial"/>
        <family val="2"/>
      </rPr>
      <t>DISCOFIX</t>
    </r>
  </si>
  <si>
    <r>
      <t xml:space="preserve">LLAVE DE 3 VIAS </t>
    </r>
    <r>
      <rPr>
        <b/>
        <sz val="8"/>
        <rFont val="Arial"/>
        <family val="2"/>
      </rPr>
      <t>DISCOFIX</t>
    </r>
    <r>
      <rPr>
        <sz val="8"/>
        <rFont val="Arial"/>
        <family val="2"/>
      </rPr>
      <t xml:space="preserve"> CON EXTENSION</t>
    </r>
  </si>
  <si>
    <r>
      <t>MICROGOTERO</t>
    </r>
    <r>
      <rPr>
        <b/>
        <sz val="8"/>
        <rFont val="Arial"/>
        <family val="2"/>
      </rPr>
      <t xml:space="preserve"> MICROFIX </t>
    </r>
    <r>
      <rPr>
        <sz val="8"/>
        <rFont val="Arial"/>
        <family val="2"/>
      </rPr>
      <t>100ML</t>
    </r>
  </si>
  <si>
    <t>0,028</t>
  </si>
  <si>
    <t>20216</t>
  </si>
  <si>
    <t>JERINGUILLA 20 CC 21 X 1 1/2</t>
  </si>
  <si>
    <t>48122</t>
  </si>
  <si>
    <t>JERINGUILLA 60 CC  18  X 1 1/2</t>
  </si>
  <si>
    <t>10+1  50+7 100+15</t>
  </si>
  <si>
    <t>JERINC 1cc No 27  x 1/2  INSULINA AGUJA MOVIL</t>
  </si>
  <si>
    <t>CIENVECA</t>
  </si>
  <si>
    <t>QUITO, 18 DE NOVIEMBR EDEL 2024</t>
  </si>
  <si>
    <t>JERINGUILLAS 3 CC No 23 x 1 1/4</t>
  </si>
  <si>
    <t>CIEMVECA</t>
  </si>
  <si>
    <t>JERINGUILLAS 3 CC No 21 x 1 1/2</t>
  </si>
  <si>
    <t>JING LONG</t>
  </si>
  <si>
    <t>JERINGUILLAS 5 CC No 22 x 1 1/2</t>
  </si>
  <si>
    <t xml:space="preserve">JERINGUILLAS 5 CC No 23 x 1 </t>
  </si>
  <si>
    <t>MEDIC LIFE</t>
  </si>
  <si>
    <t xml:space="preserve">JERINGUILLAS 3 CC No 23 x 1 </t>
  </si>
  <si>
    <t>JERINGUILLAS 5 CC No 21 x 1 1/2</t>
  </si>
  <si>
    <t>DSCTO + DE 2 UNID</t>
  </si>
  <si>
    <t>0,12</t>
  </si>
  <si>
    <t>0,18</t>
  </si>
  <si>
    <t>0,21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</si>
</sst>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_ * #,##0.000_ ;_ * \-#,##0.000_ ;_ * &quot;-&quot;??_ ;_ @_ "/>
    <numFmt numFmtId="166" formatCode="#,##0.000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 MT"/>
      <charset val="134"/>
    </font>
    <font>
      <sz val="12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u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8"/>
      <color rgb="FF003399"/>
      <name val="Arial"/>
      <family val="2"/>
    </font>
    <font>
      <b/>
      <sz val="7"/>
      <color rgb="FF003399"/>
      <name val="Arial"/>
      <family val="2"/>
    </font>
    <font>
      <sz val="8"/>
      <name val="Aptos Narrow"/>
      <family val="2"/>
      <scheme val="minor"/>
    </font>
    <font>
      <sz val="12"/>
      <color rgb="FF001D3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3" applyFont="1"/>
    <xf numFmtId="49" fontId="4" fillId="0" borderId="0" xfId="4" applyNumberFormat="1" applyFont="1" applyAlignment="1">
      <alignment horizontal="center"/>
    </xf>
    <xf numFmtId="0" fontId="5" fillId="0" borderId="0" xfId="0" applyFont="1"/>
    <xf numFmtId="0" fontId="4" fillId="0" borderId="0" xfId="4" applyFont="1" applyAlignment="1">
      <alignment horizontal="center"/>
    </xf>
    <xf numFmtId="0" fontId="4" fillId="0" borderId="0" xfId="0" applyFont="1"/>
    <xf numFmtId="164" fontId="4" fillId="0" borderId="0" xfId="4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3" applyFont="1" applyAlignment="1">
      <alignment vertical="center"/>
    </xf>
    <xf numFmtId="0" fontId="6" fillId="0" borderId="0" xfId="3" applyFont="1" applyAlignment="1">
      <alignment horizontal="center" vertical="center" wrapText="1"/>
    </xf>
    <xf numFmtId="49" fontId="4" fillId="0" borderId="2" xfId="5" applyNumberFormat="1" applyFont="1" applyBorder="1" applyAlignment="1">
      <alignment horizontal="left" vertical="center"/>
    </xf>
    <xf numFmtId="0" fontId="4" fillId="0" borderId="2" xfId="5" applyFont="1" applyBorder="1" applyAlignment="1">
      <alignment vertical="center" wrapText="1"/>
    </xf>
    <xf numFmtId="0" fontId="4" fillId="0" borderId="2" xfId="5" applyFont="1" applyBorder="1" applyAlignment="1">
      <alignment horizontal="center" vertical="center"/>
    </xf>
    <xf numFmtId="164" fontId="4" fillId="0" borderId="2" xfId="5" applyNumberFormat="1" applyFont="1" applyBorder="1" applyAlignment="1">
      <alignment horizontal="center" vertical="center"/>
    </xf>
    <xf numFmtId="9" fontId="4" fillId="0" borderId="2" xfId="6" applyFont="1" applyFill="1" applyBorder="1" applyAlignment="1">
      <alignment horizontal="center" vertical="center"/>
    </xf>
    <xf numFmtId="49" fontId="4" fillId="0" borderId="2" xfId="5" applyNumberFormat="1" applyFont="1" applyBorder="1" applyAlignment="1">
      <alignment horizontal="center" vertical="center"/>
    </xf>
    <xf numFmtId="4" fontId="4" fillId="3" borderId="2" xfId="5" applyNumberFormat="1" applyFont="1" applyFill="1" applyBorder="1" applyAlignment="1">
      <alignment horizontal="center" vertical="center"/>
    </xf>
    <xf numFmtId="2" fontId="4" fillId="0" borderId="2" xfId="5" applyNumberFormat="1" applyFont="1" applyBorder="1" applyAlignment="1">
      <alignment horizontal="center" vertical="center"/>
    </xf>
    <xf numFmtId="0" fontId="4" fillId="0" borderId="2" xfId="5" applyFont="1" applyBorder="1" applyAlignment="1">
      <alignment vertical="center"/>
    </xf>
    <xf numFmtId="0" fontId="4" fillId="0" borderId="2" xfId="5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0" fontId="4" fillId="0" borderId="2" xfId="5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10" fillId="0" borderId="1" xfId="0" applyFont="1" applyBorder="1" applyAlignment="1">
      <alignment vertical="top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166" fontId="4" fillId="3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Border="1" applyAlignment="1">
      <alignment horizontal="left" vertical="center"/>
    </xf>
    <xf numFmtId="9" fontId="4" fillId="0" borderId="4" xfId="6" applyFont="1" applyFill="1" applyBorder="1" applyAlignment="1">
      <alignment horizontal="center" vertical="center"/>
    </xf>
    <xf numFmtId="49" fontId="4" fillId="0" borderId="5" xfId="5" applyNumberFormat="1" applyFont="1" applyBorder="1" applyAlignment="1">
      <alignment horizontal="left" vertical="center"/>
    </xf>
    <xf numFmtId="0" fontId="4" fillId="0" borderId="6" xfId="5" applyFont="1" applyBorder="1" applyAlignment="1">
      <alignment vertical="center" wrapText="1"/>
    </xf>
    <xf numFmtId="2" fontId="4" fillId="0" borderId="6" xfId="5" applyNumberFormat="1" applyFont="1" applyBorder="1" applyAlignment="1">
      <alignment horizontal="center" vertical="center"/>
    </xf>
    <xf numFmtId="4" fontId="4" fillId="3" borderId="6" xfId="5" applyNumberFormat="1" applyFont="1" applyFill="1" applyBorder="1" applyAlignment="1">
      <alignment horizontal="center" vertical="center"/>
    </xf>
    <xf numFmtId="0" fontId="4" fillId="0" borderId="6" xfId="5" applyFont="1" applyBorder="1" applyAlignment="1">
      <alignment horizontal="center" vertical="center"/>
    </xf>
    <xf numFmtId="9" fontId="4" fillId="0" borderId="7" xfId="6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/>
    </xf>
  </cellXfs>
  <cellStyles count="7">
    <cellStyle name="Millares" xfId="1" builtinId="3"/>
    <cellStyle name="Normal" xfId="0" builtinId="0"/>
    <cellStyle name="Normal 2" xfId="5" xr:uid="{00000000-0005-0000-0000-000002000000}"/>
    <cellStyle name="Normal 4" xfId="3" xr:uid="{00000000-0005-0000-0000-000003000000}"/>
    <cellStyle name="Normal_Hoja1" xfId="4" xr:uid="{00000000-0005-0000-0000-000004000000}"/>
    <cellStyle name="Porcentaje" xfId="2" builtinId="5"/>
    <cellStyle name="Porcentual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111673</xdr:colOff>
      <xdr:row>2</xdr:row>
      <xdr:rowOff>25039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9742B844-EF33-4D00-BAE3-79564932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464098" cy="406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3"/>
  <sheetViews>
    <sheetView tabSelected="1" topLeftCell="A75" workbookViewId="0">
      <selection activeCell="E5" sqref="E5:F96"/>
    </sheetView>
  </sheetViews>
  <sheetFormatPr baseColWidth="10" defaultColWidth="11" defaultRowHeight="15"/>
  <cols>
    <col min="1" max="1" width="5.28515625" customWidth="1"/>
    <col min="2" max="2" width="40.5703125" customWidth="1"/>
    <col min="3" max="3" width="13.140625" customWidth="1"/>
    <col min="4" max="4" width="10.42578125" customWidth="1"/>
    <col min="5" max="5" width="6.28515625" customWidth="1"/>
    <col min="6" max="6" width="8.7109375" customWidth="1"/>
    <col min="7" max="7" width="20.42578125" customWidth="1"/>
    <col min="8" max="8" width="9.85546875" customWidth="1"/>
    <col min="10" max="10" width="24.5703125" customWidth="1"/>
  </cols>
  <sheetData>
    <row r="1" spans="1:10" ht="20.25">
      <c r="A1" s="42" t="s">
        <v>0</v>
      </c>
      <c r="B1" s="42"/>
      <c r="C1" s="42"/>
      <c r="D1" s="42"/>
      <c r="E1" s="42"/>
      <c r="F1" s="42"/>
      <c r="G1" s="42"/>
      <c r="H1" s="42"/>
      <c r="I1" s="1"/>
    </row>
    <row r="2" spans="1:10">
      <c r="A2" s="2"/>
      <c r="B2" s="3"/>
      <c r="C2" s="4"/>
      <c r="D2" s="5"/>
      <c r="E2" s="6"/>
      <c r="F2" s="6"/>
      <c r="G2" s="6"/>
      <c r="H2" s="7"/>
      <c r="I2" s="8"/>
    </row>
    <row r="3" spans="1:10" ht="15" customHeight="1">
      <c r="A3" s="28"/>
      <c r="B3" s="29" t="s">
        <v>1</v>
      </c>
      <c r="C3" s="29"/>
      <c r="D3" s="29"/>
      <c r="E3" s="29"/>
      <c r="F3" s="29"/>
      <c r="G3" s="29"/>
      <c r="H3" s="29"/>
      <c r="I3" s="9"/>
    </row>
    <row r="4" spans="1:10" ht="19.5" customHeight="1">
      <c r="A4" s="30" t="s">
        <v>2</v>
      </c>
      <c r="B4" s="30" t="s">
        <v>3</v>
      </c>
      <c r="C4" s="30" t="s">
        <v>4</v>
      </c>
      <c r="D4" s="30" t="s">
        <v>5</v>
      </c>
      <c r="E4" s="30" t="s">
        <v>157</v>
      </c>
      <c r="F4" s="30" t="s">
        <v>6</v>
      </c>
      <c r="G4" s="31" t="s">
        <v>7</v>
      </c>
      <c r="H4" s="31" t="s">
        <v>191</v>
      </c>
      <c r="I4" s="9"/>
    </row>
    <row r="5" spans="1:10" ht="17.25" customHeight="1">
      <c r="A5" s="10"/>
      <c r="B5" s="11" t="s">
        <v>8</v>
      </c>
      <c r="C5" s="12" t="s">
        <v>9</v>
      </c>
      <c r="D5" s="12" t="s">
        <v>10</v>
      </c>
      <c r="E5" s="13">
        <v>3.6999999999999998E-2</v>
      </c>
      <c r="F5" s="16">
        <f>SUM(E5*1.25*1.15)</f>
        <v>5.3187499999999999E-2</v>
      </c>
      <c r="G5" s="12" t="s">
        <v>11</v>
      </c>
      <c r="H5" s="14"/>
      <c r="I5" s="41">
        <f>(H5/1)*100</f>
        <v>0</v>
      </c>
      <c r="J5" t="str">
        <f>IF(I5 = 0, "", _xlfn.CONCAT(TEXT(I5/100, "0%"), " ",$H$4))</f>
        <v/>
      </c>
    </row>
    <row r="6" spans="1:10" ht="17.25" customHeight="1">
      <c r="A6" s="10"/>
      <c r="B6" s="11" t="s">
        <v>12</v>
      </c>
      <c r="C6" s="12" t="s">
        <v>13</v>
      </c>
      <c r="D6" s="12" t="s">
        <v>10</v>
      </c>
      <c r="E6" s="15" t="s">
        <v>173</v>
      </c>
      <c r="F6" s="16">
        <v>0.04</v>
      </c>
      <c r="G6" s="12" t="s">
        <v>14</v>
      </c>
      <c r="H6" s="14"/>
      <c r="I6" s="41">
        <f t="shared" ref="I6:I69" si="0">(H6/1)*100</f>
        <v>0</v>
      </c>
      <c r="J6" t="str">
        <f t="shared" ref="J6:J69" si="1">IF(I6 = 0, "", _xlfn.CONCAT(TEXT(I6/100, "0%"), " ",$H$4))</f>
        <v/>
      </c>
    </row>
    <row r="7" spans="1:10" ht="17.25" customHeight="1">
      <c r="A7" s="10"/>
      <c r="B7" s="11" t="s">
        <v>15</v>
      </c>
      <c r="C7" s="12" t="s">
        <v>13</v>
      </c>
      <c r="D7" s="12" t="s">
        <v>10</v>
      </c>
      <c r="E7" s="13">
        <v>5.0999999999999997E-2</v>
      </c>
      <c r="F7" s="16">
        <f t="shared" ref="F7:F36" si="2">SUM(E7*1.25*1.15)</f>
        <v>7.3312499999999989E-2</v>
      </c>
      <c r="G7" s="12" t="s">
        <v>14</v>
      </c>
      <c r="H7" s="14"/>
      <c r="I7" s="41">
        <f t="shared" si="0"/>
        <v>0</v>
      </c>
      <c r="J7" t="str">
        <f t="shared" si="1"/>
        <v/>
      </c>
    </row>
    <row r="8" spans="1:10" ht="17.25" customHeight="1">
      <c r="A8" s="10"/>
      <c r="B8" s="11" t="s">
        <v>16</v>
      </c>
      <c r="C8" s="12" t="s">
        <v>17</v>
      </c>
      <c r="D8" s="12" t="s">
        <v>10</v>
      </c>
      <c r="E8" s="17">
        <v>1.28</v>
      </c>
      <c r="F8" s="16">
        <f>SUM(E8*1.25*1.15)</f>
        <v>1.8399999999999999</v>
      </c>
      <c r="G8" s="12" t="s">
        <v>18</v>
      </c>
      <c r="H8" s="14"/>
      <c r="I8" s="41">
        <f t="shared" si="0"/>
        <v>0</v>
      </c>
      <c r="J8" t="str">
        <f t="shared" si="1"/>
        <v/>
      </c>
    </row>
    <row r="9" spans="1:10" ht="17.25" customHeight="1">
      <c r="A9" s="10"/>
      <c r="B9" s="11" t="s">
        <v>19</v>
      </c>
      <c r="C9" s="12" t="s">
        <v>17</v>
      </c>
      <c r="D9" s="12" t="s">
        <v>10</v>
      </c>
      <c r="E9" s="17">
        <v>2.36</v>
      </c>
      <c r="F9" s="16">
        <f t="shared" si="2"/>
        <v>3.3924999999999996</v>
      </c>
      <c r="G9" s="12" t="s">
        <v>20</v>
      </c>
      <c r="H9" s="14">
        <v>0.1</v>
      </c>
      <c r="I9" s="41">
        <f t="shared" si="0"/>
        <v>10</v>
      </c>
      <c r="J9" t="str">
        <f t="shared" si="1"/>
        <v>10% DSCTO + DE 2 UNID</v>
      </c>
    </row>
    <row r="10" spans="1:10" ht="17.25" customHeight="1">
      <c r="A10" s="10"/>
      <c r="B10" s="11" t="s">
        <v>162</v>
      </c>
      <c r="C10" s="12" t="s">
        <v>21</v>
      </c>
      <c r="D10" s="12" t="s">
        <v>10</v>
      </c>
      <c r="E10" s="17">
        <v>6.3</v>
      </c>
      <c r="F10" s="16">
        <f t="shared" si="2"/>
        <v>9.0562499999999986</v>
      </c>
      <c r="G10" s="12" t="s">
        <v>11</v>
      </c>
      <c r="H10" s="14">
        <v>0.04</v>
      </c>
      <c r="I10" s="41">
        <f t="shared" si="0"/>
        <v>4</v>
      </c>
      <c r="J10" t="str">
        <f t="shared" si="1"/>
        <v>4% DSCTO + DE 2 UNID</v>
      </c>
    </row>
    <row r="11" spans="1:10" ht="18" customHeight="1">
      <c r="A11" s="10"/>
      <c r="B11" s="11" t="s">
        <v>163</v>
      </c>
      <c r="C11" s="12" t="s">
        <v>21</v>
      </c>
      <c r="D11" s="12" t="s">
        <v>10</v>
      </c>
      <c r="E11" s="17">
        <v>10.56</v>
      </c>
      <c r="F11" s="16">
        <f t="shared" si="2"/>
        <v>15.18</v>
      </c>
      <c r="G11" s="12" t="s">
        <v>11</v>
      </c>
      <c r="H11" s="14">
        <v>0.04</v>
      </c>
      <c r="I11" s="41">
        <f t="shared" si="0"/>
        <v>4</v>
      </c>
      <c r="J11" t="str">
        <f t="shared" si="1"/>
        <v>4% DSCTO + DE 2 UNID</v>
      </c>
    </row>
    <row r="12" spans="1:10" ht="18" customHeight="1">
      <c r="A12" s="10"/>
      <c r="B12" s="11" t="s">
        <v>164</v>
      </c>
      <c r="C12" s="12" t="s">
        <v>21</v>
      </c>
      <c r="D12" s="12" t="s">
        <v>10</v>
      </c>
      <c r="E12" s="17">
        <v>6.21</v>
      </c>
      <c r="F12" s="16">
        <f t="shared" si="2"/>
        <v>8.926874999999999</v>
      </c>
      <c r="G12" s="12" t="s">
        <v>22</v>
      </c>
      <c r="H12" s="14">
        <v>0.05</v>
      </c>
      <c r="I12" s="41">
        <f t="shared" si="0"/>
        <v>5</v>
      </c>
      <c r="J12" t="str">
        <f t="shared" si="1"/>
        <v>5% DSCTO + DE 2 UNID</v>
      </c>
    </row>
    <row r="13" spans="1:10" ht="18" customHeight="1">
      <c r="A13" s="10" t="s">
        <v>23</v>
      </c>
      <c r="B13" s="11" t="s">
        <v>165</v>
      </c>
      <c r="C13" s="12" t="s">
        <v>21</v>
      </c>
      <c r="D13" s="12" t="s">
        <v>10</v>
      </c>
      <c r="E13" s="17">
        <v>9.4600000000000009</v>
      </c>
      <c r="F13" s="16">
        <f t="shared" si="2"/>
        <v>13.598750000000001</v>
      </c>
      <c r="G13" s="12" t="s">
        <v>22</v>
      </c>
      <c r="H13" s="14">
        <v>0.05</v>
      </c>
      <c r="I13" s="41">
        <f t="shared" si="0"/>
        <v>5</v>
      </c>
      <c r="J13" t="str">
        <f t="shared" si="1"/>
        <v>5% DSCTO + DE 2 UNID</v>
      </c>
    </row>
    <row r="14" spans="1:10" ht="18" customHeight="1">
      <c r="A14" s="10"/>
      <c r="B14" s="11" t="s">
        <v>24</v>
      </c>
      <c r="C14" s="12" t="s">
        <v>25</v>
      </c>
      <c r="D14" s="12" t="s">
        <v>10</v>
      </c>
      <c r="E14" s="13">
        <v>0.153</v>
      </c>
      <c r="F14" s="16">
        <f t="shared" si="2"/>
        <v>0.21993749999999998</v>
      </c>
      <c r="G14" s="12" t="s">
        <v>26</v>
      </c>
      <c r="H14" s="14"/>
      <c r="I14" s="41">
        <f t="shared" si="0"/>
        <v>0</v>
      </c>
      <c r="J14" t="str">
        <f t="shared" si="1"/>
        <v/>
      </c>
    </row>
    <row r="15" spans="1:10" ht="18" customHeight="1">
      <c r="A15" s="10" t="s">
        <v>27</v>
      </c>
      <c r="B15" s="11" t="s">
        <v>28</v>
      </c>
      <c r="C15" s="12" t="s">
        <v>21</v>
      </c>
      <c r="D15" s="12" t="s">
        <v>10</v>
      </c>
      <c r="E15" s="17">
        <v>11.9</v>
      </c>
      <c r="F15" s="16">
        <f t="shared" si="2"/>
        <v>17.106249999999999</v>
      </c>
      <c r="G15" s="12"/>
      <c r="H15" s="14"/>
      <c r="I15" s="41">
        <f t="shared" si="0"/>
        <v>0</v>
      </c>
      <c r="J15" t="str">
        <f t="shared" si="1"/>
        <v/>
      </c>
    </row>
    <row r="16" spans="1:10" ht="18" customHeight="1">
      <c r="A16" s="10"/>
      <c r="B16" s="11" t="s">
        <v>29</v>
      </c>
      <c r="C16" s="12" t="s">
        <v>9</v>
      </c>
      <c r="D16" s="12" t="s">
        <v>10</v>
      </c>
      <c r="E16" s="17">
        <v>0.23</v>
      </c>
      <c r="F16" s="16">
        <f t="shared" si="2"/>
        <v>0.330625</v>
      </c>
      <c r="G16" s="12" t="s">
        <v>11</v>
      </c>
      <c r="H16" s="14"/>
      <c r="I16" s="41">
        <f t="shared" si="0"/>
        <v>0</v>
      </c>
      <c r="J16" t="str">
        <f t="shared" si="1"/>
        <v/>
      </c>
    </row>
    <row r="17" spans="1:10" ht="18" customHeight="1">
      <c r="A17" s="10"/>
      <c r="B17" s="11" t="s">
        <v>29</v>
      </c>
      <c r="C17" s="12" t="s">
        <v>30</v>
      </c>
      <c r="D17" s="12" t="s">
        <v>10</v>
      </c>
      <c r="E17" s="17">
        <v>0.12</v>
      </c>
      <c r="F17" s="16">
        <f t="shared" si="2"/>
        <v>0.17249999999999999</v>
      </c>
      <c r="G17" s="12" t="s">
        <v>31</v>
      </c>
      <c r="H17" s="14"/>
      <c r="I17" s="41">
        <f t="shared" si="0"/>
        <v>0</v>
      </c>
      <c r="J17" t="str">
        <f t="shared" si="1"/>
        <v/>
      </c>
    </row>
    <row r="18" spans="1:10" ht="18" customHeight="1">
      <c r="A18" s="10"/>
      <c r="B18" s="11" t="s">
        <v>32</v>
      </c>
      <c r="C18" s="12" t="s">
        <v>33</v>
      </c>
      <c r="D18" s="12" t="s">
        <v>10</v>
      </c>
      <c r="E18" s="17">
        <v>0.27</v>
      </c>
      <c r="F18" s="16">
        <f t="shared" si="2"/>
        <v>0.388125</v>
      </c>
      <c r="G18" s="12" t="s">
        <v>31</v>
      </c>
      <c r="H18" s="14"/>
      <c r="I18" s="41">
        <f t="shared" si="0"/>
        <v>0</v>
      </c>
      <c r="J18" t="str">
        <f t="shared" si="1"/>
        <v/>
      </c>
    </row>
    <row r="19" spans="1:10" ht="18" customHeight="1">
      <c r="A19" s="10" t="s">
        <v>34</v>
      </c>
      <c r="B19" s="11" t="s">
        <v>35</v>
      </c>
      <c r="C19" s="12" t="s">
        <v>21</v>
      </c>
      <c r="D19" s="12" t="s">
        <v>10</v>
      </c>
      <c r="E19" s="17">
        <v>31.74</v>
      </c>
      <c r="F19" s="16">
        <f t="shared" si="2"/>
        <v>45.626249999999992</v>
      </c>
      <c r="G19" s="12"/>
      <c r="H19" s="14"/>
      <c r="I19" s="41">
        <f t="shared" si="0"/>
        <v>0</v>
      </c>
      <c r="J19" t="str">
        <f t="shared" si="1"/>
        <v/>
      </c>
    </row>
    <row r="20" spans="1:10" ht="18" customHeight="1">
      <c r="A20" s="10"/>
      <c r="B20" s="11" t="s">
        <v>36</v>
      </c>
      <c r="C20" s="12" t="s">
        <v>9</v>
      </c>
      <c r="D20" s="12" t="s">
        <v>10</v>
      </c>
      <c r="E20" s="17">
        <v>0.6</v>
      </c>
      <c r="F20" s="16">
        <f t="shared" si="2"/>
        <v>0.86249999999999993</v>
      </c>
      <c r="G20" s="12" t="s">
        <v>31</v>
      </c>
      <c r="H20" s="14"/>
      <c r="I20" s="41">
        <f t="shared" si="0"/>
        <v>0</v>
      </c>
      <c r="J20" t="str">
        <f t="shared" si="1"/>
        <v/>
      </c>
    </row>
    <row r="21" spans="1:10" ht="18" customHeight="1">
      <c r="A21" s="10"/>
      <c r="B21" s="11" t="s">
        <v>37</v>
      </c>
      <c r="C21" s="12" t="s">
        <v>38</v>
      </c>
      <c r="D21" s="12" t="s">
        <v>10</v>
      </c>
      <c r="E21" s="17">
        <v>0.48</v>
      </c>
      <c r="F21" s="16">
        <f t="shared" si="2"/>
        <v>0.69</v>
      </c>
      <c r="G21" s="12" t="s">
        <v>31</v>
      </c>
      <c r="H21" s="14"/>
      <c r="I21" s="41">
        <f t="shared" si="0"/>
        <v>0</v>
      </c>
      <c r="J21" t="str">
        <f t="shared" si="1"/>
        <v/>
      </c>
    </row>
    <row r="22" spans="1:10" ht="18" customHeight="1">
      <c r="A22" s="10"/>
      <c r="B22" s="18" t="s">
        <v>166</v>
      </c>
      <c r="C22" s="12" t="s">
        <v>39</v>
      </c>
      <c r="D22" s="12" t="s">
        <v>10</v>
      </c>
      <c r="E22" s="17">
        <v>0.96</v>
      </c>
      <c r="F22" s="16">
        <f t="shared" si="2"/>
        <v>1.38</v>
      </c>
      <c r="G22" s="12" t="s">
        <v>20</v>
      </c>
      <c r="H22" s="14"/>
      <c r="I22" s="41">
        <f t="shared" si="0"/>
        <v>0</v>
      </c>
      <c r="J22" t="str">
        <f t="shared" si="1"/>
        <v/>
      </c>
    </row>
    <row r="23" spans="1:10" ht="18" customHeight="1">
      <c r="A23" s="10"/>
      <c r="B23" s="11" t="s">
        <v>40</v>
      </c>
      <c r="C23" s="12" t="s">
        <v>21</v>
      </c>
      <c r="D23" s="12" t="s">
        <v>10</v>
      </c>
      <c r="E23" s="13">
        <v>0.92500000000000004</v>
      </c>
      <c r="F23" s="16">
        <f t="shared" si="2"/>
        <v>1.3296874999999999</v>
      </c>
      <c r="G23" s="12" t="s">
        <v>11</v>
      </c>
      <c r="H23" s="14"/>
      <c r="I23" s="41">
        <f t="shared" si="0"/>
        <v>0</v>
      </c>
      <c r="J23" t="str">
        <f t="shared" si="1"/>
        <v/>
      </c>
    </row>
    <row r="24" spans="1:10" ht="18" customHeight="1">
      <c r="A24" s="10"/>
      <c r="B24" s="18" t="s">
        <v>167</v>
      </c>
      <c r="C24" s="12" t="s">
        <v>21</v>
      </c>
      <c r="D24" s="12" t="s">
        <v>10</v>
      </c>
      <c r="E24" s="17">
        <v>1.5</v>
      </c>
      <c r="F24" s="16">
        <f t="shared" si="2"/>
        <v>2.15625</v>
      </c>
      <c r="G24" s="12" t="s">
        <v>11</v>
      </c>
      <c r="H24" s="14"/>
      <c r="I24" s="41">
        <f t="shared" si="0"/>
        <v>0</v>
      </c>
      <c r="J24" t="str">
        <f t="shared" si="1"/>
        <v/>
      </c>
    </row>
    <row r="25" spans="1:10" ht="18" customHeight="1">
      <c r="A25" s="10"/>
      <c r="B25" s="18" t="s">
        <v>159</v>
      </c>
      <c r="C25" s="12" t="s">
        <v>21</v>
      </c>
      <c r="D25" s="12" t="s">
        <v>10</v>
      </c>
      <c r="E25" s="17">
        <v>0.6</v>
      </c>
      <c r="F25" s="16">
        <f t="shared" si="2"/>
        <v>0.86249999999999993</v>
      </c>
      <c r="G25" s="12" t="s">
        <v>154</v>
      </c>
      <c r="H25" s="14"/>
      <c r="I25" s="41">
        <f t="shared" si="0"/>
        <v>0</v>
      </c>
      <c r="J25" t="str">
        <f t="shared" si="1"/>
        <v/>
      </c>
    </row>
    <row r="26" spans="1:10" ht="18" customHeight="1">
      <c r="A26" s="10"/>
      <c r="B26" s="11" t="s">
        <v>168</v>
      </c>
      <c r="C26" s="12" t="s">
        <v>21</v>
      </c>
      <c r="D26" s="12" t="s">
        <v>10</v>
      </c>
      <c r="E26" s="17">
        <v>2.2000000000000002</v>
      </c>
      <c r="F26" s="16">
        <f t="shared" si="2"/>
        <v>3.1624999999999996</v>
      </c>
      <c r="G26" s="12" t="s">
        <v>11</v>
      </c>
      <c r="H26" s="14">
        <v>0.04</v>
      </c>
      <c r="I26" s="41">
        <f t="shared" si="0"/>
        <v>4</v>
      </c>
      <c r="J26" t="str">
        <f t="shared" si="1"/>
        <v>4% DSCTO + DE 2 UNID</v>
      </c>
    </row>
    <row r="27" spans="1:10" ht="18" customHeight="1">
      <c r="A27" s="10"/>
      <c r="B27" s="11" t="s">
        <v>158</v>
      </c>
      <c r="C27" s="12" t="s">
        <v>160</v>
      </c>
      <c r="D27" s="12" t="s">
        <v>10</v>
      </c>
      <c r="E27" s="17">
        <v>0.6</v>
      </c>
      <c r="F27" s="16">
        <f t="shared" si="2"/>
        <v>0.86249999999999993</v>
      </c>
      <c r="G27" s="12" t="s">
        <v>154</v>
      </c>
      <c r="H27" s="14"/>
      <c r="I27" s="41">
        <f t="shared" si="0"/>
        <v>0</v>
      </c>
      <c r="J27" t="str">
        <f t="shared" si="1"/>
        <v/>
      </c>
    </row>
    <row r="28" spans="1:10" ht="18" customHeight="1">
      <c r="A28" s="10"/>
      <c r="B28" s="11" t="s">
        <v>161</v>
      </c>
      <c r="C28" s="12" t="s">
        <v>160</v>
      </c>
      <c r="D28" s="12" t="s">
        <v>10</v>
      </c>
      <c r="E28" s="17">
        <v>1.06</v>
      </c>
      <c r="F28" s="16">
        <f t="shared" si="2"/>
        <v>1.5237500000000002</v>
      </c>
      <c r="G28" s="12" t="s">
        <v>20</v>
      </c>
      <c r="H28" s="14"/>
      <c r="I28" s="41">
        <f t="shared" si="0"/>
        <v>0</v>
      </c>
      <c r="J28" t="str">
        <f t="shared" si="1"/>
        <v/>
      </c>
    </row>
    <row r="29" spans="1:10" ht="18" customHeight="1">
      <c r="A29" s="10" t="s">
        <v>41</v>
      </c>
      <c r="B29" s="11" t="s">
        <v>42</v>
      </c>
      <c r="C29" s="12" t="s">
        <v>17</v>
      </c>
      <c r="D29" s="12" t="s">
        <v>10</v>
      </c>
      <c r="E29" s="17">
        <v>0.41</v>
      </c>
      <c r="F29" s="16">
        <f t="shared" si="2"/>
        <v>0.58937499999999987</v>
      </c>
      <c r="G29" s="12" t="s">
        <v>31</v>
      </c>
      <c r="H29" s="14"/>
      <c r="I29" s="41">
        <f t="shared" si="0"/>
        <v>0</v>
      </c>
      <c r="J29" t="str">
        <f t="shared" si="1"/>
        <v/>
      </c>
    </row>
    <row r="30" spans="1:10" ht="18" customHeight="1">
      <c r="A30" s="10" t="s">
        <v>43</v>
      </c>
      <c r="B30" s="11" t="s">
        <v>44</v>
      </c>
      <c r="C30" s="12" t="s">
        <v>9</v>
      </c>
      <c r="D30" s="12" t="s">
        <v>10</v>
      </c>
      <c r="E30" s="17">
        <v>0.45</v>
      </c>
      <c r="F30" s="16">
        <f t="shared" si="2"/>
        <v>0.64687499999999998</v>
      </c>
      <c r="G30" s="12" t="s">
        <v>45</v>
      </c>
      <c r="H30" s="14"/>
      <c r="I30" s="41">
        <f t="shared" si="0"/>
        <v>0</v>
      </c>
      <c r="J30" t="str">
        <f t="shared" si="1"/>
        <v/>
      </c>
    </row>
    <row r="31" spans="1:10" ht="18" customHeight="1">
      <c r="A31" s="10" t="s">
        <v>46</v>
      </c>
      <c r="B31" s="11" t="s">
        <v>169</v>
      </c>
      <c r="C31" s="12" t="s">
        <v>21</v>
      </c>
      <c r="D31" s="12" t="s">
        <v>10</v>
      </c>
      <c r="E31" s="17">
        <v>0.85</v>
      </c>
      <c r="F31" s="16">
        <f t="shared" si="2"/>
        <v>1.2218749999999998</v>
      </c>
      <c r="G31" s="12" t="s">
        <v>11</v>
      </c>
      <c r="H31" s="14"/>
      <c r="I31" s="41">
        <f t="shared" si="0"/>
        <v>0</v>
      </c>
      <c r="J31" t="str">
        <f t="shared" si="1"/>
        <v/>
      </c>
    </row>
    <row r="32" spans="1:10" ht="18" customHeight="1">
      <c r="A32" s="10"/>
      <c r="B32" s="11" t="s">
        <v>153</v>
      </c>
      <c r="C32" s="12" t="s">
        <v>67</v>
      </c>
      <c r="D32" s="12" t="s">
        <v>10</v>
      </c>
      <c r="E32" s="17">
        <v>0.4</v>
      </c>
      <c r="F32" s="16">
        <f t="shared" si="2"/>
        <v>0.57499999999999996</v>
      </c>
      <c r="G32" s="12" t="s">
        <v>154</v>
      </c>
      <c r="H32" s="14"/>
      <c r="I32" s="41">
        <f t="shared" si="0"/>
        <v>0</v>
      </c>
      <c r="J32" t="str">
        <f t="shared" si="1"/>
        <v/>
      </c>
    </row>
    <row r="33" spans="1:10" ht="18" customHeight="1">
      <c r="A33" s="10"/>
      <c r="B33" s="11" t="s">
        <v>155</v>
      </c>
      <c r="C33" s="12" t="s">
        <v>156</v>
      </c>
      <c r="D33" s="12" t="s">
        <v>10</v>
      </c>
      <c r="E33" s="13">
        <v>0.27500000000000002</v>
      </c>
      <c r="F33" s="16">
        <f t="shared" si="2"/>
        <v>0.39531249999999996</v>
      </c>
      <c r="G33" s="12" t="s">
        <v>154</v>
      </c>
      <c r="H33" s="14"/>
      <c r="I33" s="41">
        <f t="shared" si="0"/>
        <v>0</v>
      </c>
      <c r="J33" t="str">
        <f t="shared" si="1"/>
        <v/>
      </c>
    </row>
    <row r="34" spans="1:10" ht="26.25" customHeight="1">
      <c r="A34" s="10" t="s">
        <v>48</v>
      </c>
      <c r="B34" s="11" t="s">
        <v>49</v>
      </c>
      <c r="C34" s="12" t="s">
        <v>50</v>
      </c>
      <c r="D34" s="12" t="s">
        <v>10</v>
      </c>
      <c r="E34" s="17">
        <v>23.4</v>
      </c>
      <c r="F34" s="16">
        <f t="shared" si="2"/>
        <v>33.637499999999996</v>
      </c>
      <c r="G34" s="12" t="s">
        <v>11</v>
      </c>
      <c r="H34" s="14">
        <v>0.04</v>
      </c>
      <c r="I34" s="41">
        <f t="shared" si="0"/>
        <v>4</v>
      </c>
      <c r="J34" t="str">
        <f t="shared" si="1"/>
        <v>4% DSCTO + DE 2 UNID</v>
      </c>
    </row>
    <row r="35" spans="1:10" ht="18" customHeight="1">
      <c r="A35" s="10" t="s">
        <v>51</v>
      </c>
      <c r="B35" s="11" t="s">
        <v>52</v>
      </c>
      <c r="C35" s="12" t="s">
        <v>53</v>
      </c>
      <c r="D35" s="12" t="s">
        <v>10</v>
      </c>
      <c r="E35" s="17">
        <v>1.29</v>
      </c>
      <c r="F35" s="16">
        <f t="shared" si="2"/>
        <v>1.8543749999999999</v>
      </c>
      <c r="G35" s="12" t="s">
        <v>11</v>
      </c>
      <c r="H35" s="14"/>
      <c r="I35" s="41">
        <f t="shared" si="0"/>
        <v>0</v>
      </c>
      <c r="J35" t="str">
        <f t="shared" si="1"/>
        <v/>
      </c>
    </row>
    <row r="36" spans="1:10" ht="18" customHeight="1">
      <c r="A36" s="10"/>
      <c r="B36" s="11" t="s">
        <v>54</v>
      </c>
      <c r="C36" s="12" t="s">
        <v>17</v>
      </c>
      <c r="D36" s="12" t="s">
        <v>10</v>
      </c>
      <c r="E36" s="17">
        <v>0.13</v>
      </c>
      <c r="F36" s="16">
        <f t="shared" si="2"/>
        <v>0.18687499999999999</v>
      </c>
      <c r="G36" s="12" t="s">
        <v>31</v>
      </c>
      <c r="H36" s="14"/>
      <c r="I36" s="41">
        <f t="shared" si="0"/>
        <v>0</v>
      </c>
      <c r="J36" t="str">
        <f t="shared" si="1"/>
        <v/>
      </c>
    </row>
    <row r="37" spans="1:10" ht="18" customHeight="1">
      <c r="A37" s="10" t="s">
        <v>174</v>
      </c>
      <c r="B37" s="11" t="s">
        <v>175</v>
      </c>
      <c r="C37" s="26" t="s">
        <v>152</v>
      </c>
      <c r="D37" s="12" t="s">
        <v>10</v>
      </c>
      <c r="E37" s="17">
        <v>0.13</v>
      </c>
      <c r="F37" s="16">
        <v>0.19</v>
      </c>
      <c r="G37" s="12" t="s">
        <v>45</v>
      </c>
      <c r="H37" s="14"/>
      <c r="I37" s="41">
        <f t="shared" si="0"/>
        <v>0</v>
      </c>
      <c r="J37" t="str">
        <f t="shared" si="1"/>
        <v/>
      </c>
    </row>
    <row r="38" spans="1:10" ht="20.25" customHeight="1">
      <c r="A38" s="10" t="s">
        <v>176</v>
      </c>
      <c r="B38" s="11" t="s">
        <v>177</v>
      </c>
      <c r="C38" s="26" t="s">
        <v>152</v>
      </c>
      <c r="D38" s="12" t="s">
        <v>10</v>
      </c>
      <c r="E38" s="17">
        <v>0.33</v>
      </c>
      <c r="F38" s="16">
        <v>0.48</v>
      </c>
      <c r="G38" s="12" t="s">
        <v>178</v>
      </c>
      <c r="H38" s="14"/>
      <c r="I38" s="41">
        <f t="shared" si="0"/>
        <v>0</v>
      </c>
      <c r="J38" t="str">
        <f t="shared" si="1"/>
        <v/>
      </c>
    </row>
    <row r="39" spans="1:10" ht="20.25" customHeight="1">
      <c r="A39" s="10"/>
      <c r="B39" s="11" t="s">
        <v>182</v>
      </c>
      <c r="C39" s="12" t="s">
        <v>183</v>
      </c>
      <c r="D39" s="12" t="s">
        <v>10</v>
      </c>
      <c r="E39" s="17">
        <v>0.08</v>
      </c>
      <c r="F39" s="16">
        <f t="shared" ref="F39:F47" si="3">SUM(E39*1.25*1.15)</f>
        <v>0.11499999999999999</v>
      </c>
      <c r="G39" s="19" t="s">
        <v>103</v>
      </c>
      <c r="H39" s="14"/>
      <c r="I39" s="41">
        <f t="shared" si="0"/>
        <v>0</v>
      </c>
      <c r="J39" t="str">
        <f t="shared" si="1"/>
        <v/>
      </c>
    </row>
    <row r="40" spans="1:10" ht="20.25" customHeight="1">
      <c r="A40" s="10"/>
      <c r="B40" s="11" t="s">
        <v>179</v>
      </c>
      <c r="C40" s="12" t="s">
        <v>180</v>
      </c>
      <c r="D40" s="12" t="s">
        <v>10</v>
      </c>
      <c r="E40" s="17">
        <v>6.0999999999999999E-2</v>
      </c>
      <c r="F40" s="32">
        <f t="shared" si="3"/>
        <v>8.7687499999999988E-2</v>
      </c>
      <c r="G40" s="19" t="s">
        <v>84</v>
      </c>
      <c r="H40" s="14"/>
      <c r="I40" s="41">
        <f t="shared" si="0"/>
        <v>0</v>
      </c>
      <c r="J40" t="str">
        <f t="shared" si="1"/>
        <v/>
      </c>
    </row>
    <row r="41" spans="1:10" ht="20.25" customHeight="1">
      <c r="A41" s="10" t="s">
        <v>55</v>
      </c>
      <c r="B41" s="11" t="s">
        <v>56</v>
      </c>
      <c r="C41" s="12" t="s">
        <v>57</v>
      </c>
      <c r="D41" s="12" t="s">
        <v>10</v>
      </c>
      <c r="E41" s="17">
        <v>0.32</v>
      </c>
      <c r="F41" s="16">
        <f t="shared" si="3"/>
        <v>0.45999999999999996</v>
      </c>
      <c r="G41" s="19" t="s">
        <v>58</v>
      </c>
      <c r="H41" s="14"/>
      <c r="I41" s="41">
        <f t="shared" si="0"/>
        <v>0</v>
      </c>
      <c r="J41" t="str">
        <f t="shared" si="1"/>
        <v/>
      </c>
    </row>
    <row r="42" spans="1:10" ht="20.25" customHeight="1">
      <c r="A42" s="10" t="s">
        <v>126</v>
      </c>
      <c r="B42" s="11" t="s">
        <v>127</v>
      </c>
      <c r="C42" s="12" t="s">
        <v>53</v>
      </c>
      <c r="D42" s="12" t="s">
        <v>10</v>
      </c>
      <c r="E42" s="17">
        <v>0.12</v>
      </c>
      <c r="F42" s="16">
        <f t="shared" si="3"/>
        <v>0.17249999999999999</v>
      </c>
      <c r="G42" s="19" t="s">
        <v>103</v>
      </c>
      <c r="H42" s="14"/>
      <c r="I42" s="41">
        <f t="shared" si="0"/>
        <v>0</v>
      </c>
      <c r="J42" t="str">
        <f t="shared" si="1"/>
        <v/>
      </c>
    </row>
    <row r="43" spans="1:10" ht="20.25" customHeight="1">
      <c r="A43" s="10" t="s">
        <v>128</v>
      </c>
      <c r="B43" s="11" t="s">
        <v>129</v>
      </c>
      <c r="C43" s="12" t="s">
        <v>53</v>
      </c>
      <c r="D43" s="12" t="s">
        <v>10</v>
      </c>
      <c r="E43" s="17">
        <v>0.16</v>
      </c>
      <c r="F43" s="16">
        <f t="shared" si="3"/>
        <v>0.22999999999999998</v>
      </c>
      <c r="G43" s="12" t="s">
        <v>130</v>
      </c>
      <c r="H43" s="14"/>
      <c r="I43" s="41">
        <f t="shared" si="0"/>
        <v>0</v>
      </c>
      <c r="J43" t="str">
        <f t="shared" si="1"/>
        <v/>
      </c>
    </row>
    <row r="44" spans="1:10" ht="20.25" customHeight="1">
      <c r="A44" s="10"/>
      <c r="B44" s="11" t="s">
        <v>59</v>
      </c>
      <c r="C44" s="12" t="s">
        <v>17</v>
      </c>
      <c r="D44" s="12" t="s">
        <v>10</v>
      </c>
      <c r="E44" s="17">
        <v>0.15</v>
      </c>
      <c r="F44" s="16">
        <f t="shared" si="3"/>
        <v>0.21562499999999998</v>
      </c>
      <c r="G44" s="19" t="s">
        <v>60</v>
      </c>
      <c r="H44" s="14"/>
      <c r="I44" s="41">
        <f t="shared" si="0"/>
        <v>0</v>
      </c>
      <c r="J44" t="str">
        <f t="shared" si="1"/>
        <v/>
      </c>
    </row>
    <row r="45" spans="1:10" ht="20.25" customHeight="1">
      <c r="A45" s="10"/>
      <c r="B45" s="11" t="s">
        <v>61</v>
      </c>
      <c r="C45" s="12" t="s">
        <v>17</v>
      </c>
      <c r="D45" s="12" t="s">
        <v>10</v>
      </c>
      <c r="E45" s="17">
        <v>0.15</v>
      </c>
      <c r="F45" s="16">
        <f t="shared" si="3"/>
        <v>0.21562499999999998</v>
      </c>
      <c r="G45" s="19" t="s">
        <v>62</v>
      </c>
      <c r="H45" s="14"/>
      <c r="I45" s="41">
        <f t="shared" si="0"/>
        <v>0</v>
      </c>
      <c r="J45" t="str">
        <f t="shared" si="1"/>
        <v/>
      </c>
    </row>
    <row r="46" spans="1:10" ht="20.25" customHeight="1">
      <c r="A46" s="10"/>
      <c r="B46" s="11" t="s">
        <v>63</v>
      </c>
      <c r="C46" s="12" t="s">
        <v>17</v>
      </c>
      <c r="D46" s="12" t="s">
        <v>10</v>
      </c>
      <c r="E46" s="20">
        <v>0.105</v>
      </c>
      <c r="F46" s="16">
        <f t="shared" si="3"/>
        <v>0.1509375</v>
      </c>
      <c r="G46" s="19" t="s">
        <v>62</v>
      </c>
      <c r="H46" s="14"/>
      <c r="I46" s="41">
        <f t="shared" si="0"/>
        <v>0</v>
      </c>
      <c r="J46" t="str">
        <f t="shared" si="1"/>
        <v/>
      </c>
    </row>
    <row r="47" spans="1:10" ht="20.25" customHeight="1">
      <c r="A47" s="10"/>
      <c r="B47" s="11" t="s">
        <v>64</v>
      </c>
      <c r="C47" s="12" t="s">
        <v>17</v>
      </c>
      <c r="D47" s="12" t="s">
        <v>10</v>
      </c>
      <c r="E47" s="20">
        <v>0.105</v>
      </c>
      <c r="F47" s="16">
        <f t="shared" si="3"/>
        <v>0.1509375</v>
      </c>
      <c r="G47" s="19" t="s">
        <v>62</v>
      </c>
      <c r="H47" s="14"/>
      <c r="I47" s="41">
        <f t="shared" si="0"/>
        <v>0</v>
      </c>
      <c r="J47" t="str">
        <f t="shared" si="1"/>
        <v/>
      </c>
    </row>
    <row r="48" spans="1:10" ht="20.25" customHeight="1">
      <c r="A48" s="10"/>
      <c r="B48" s="11" t="s">
        <v>68</v>
      </c>
      <c r="C48" s="12" t="s">
        <v>17</v>
      </c>
      <c r="D48" s="12" t="s">
        <v>10</v>
      </c>
      <c r="E48" s="17">
        <v>0.11</v>
      </c>
      <c r="F48" s="32">
        <v>0.158</v>
      </c>
      <c r="G48" s="19" t="s">
        <v>69</v>
      </c>
      <c r="H48" s="14"/>
      <c r="I48" s="41">
        <f t="shared" si="0"/>
        <v>0</v>
      </c>
      <c r="J48" t="str">
        <f t="shared" si="1"/>
        <v/>
      </c>
    </row>
    <row r="49" spans="1:10" ht="20.25" customHeight="1">
      <c r="A49" s="10" t="s">
        <v>70</v>
      </c>
      <c r="B49" s="11" t="s">
        <v>71</v>
      </c>
      <c r="C49" s="12" t="s">
        <v>17</v>
      </c>
      <c r="D49" s="12" t="s">
        <v>10</v>
      </c>
      <c r="E49" s="17">
        <v>0.11</v>
      </c>
      <c r="F49" s="32">
        <v>0.158</v>
      </c>
      <c r="G49" s="19" t="s">
        <v>69</v>
      </c>
      <c r="H49" s="14"/>
      <c r="I49" s="41">
        <f t="shared" si="0"/>
        <v>0</v>
      </c>
      <c r="J49" t="str">
        <f t="shared" si="1"/>
        <v/>
      </c>
    </row>
    <row r="50" spans="1:10" ht="20.25" customHeight="1">
      <c r="A50" s="10" t="s">
        <v>72</v>
      </c>
      <c r="B50" s="11" t="s">
        <v>73</v>
      </c>
      <c r="C50" s="12" t="s">
        <v>17</v>
      </c>
      <c r="D50" s="12" t="s">
        <v>10</v>
      </c>
      <c r="E50" s="17">
        <v>0.11</v>
      </c>
      <c r="F50" s="32">
        <v>0.158</v>
      </c>
      <c r="G50" s="19" t="s">
        <v>69</v>
      </c>
      <c r="H50" s="14"/>
      <c r="I50" s="41">
        <f t="shared" si="0"/>
        <v>0</v>
      </c>
      <c r="J50" t="str">
        <f t="shared" si="1"/>
        <v/>
      </c>
    </row>
    <row r="51" spans="1:10" ht="18" customHeight="1">
      <c r="A51" s="10" t="s">
        <v>74</v>
      </c>
      <c r="B51" s="11" t="s">
        <v>75</v>
      </c>
      <c r="C51" s="12" t="s">
        <v>17</v>
      </c>
      <c r="D51" s="12" t="s">
        <v>10</v>
      </c>
      <c r="E51" s="17">
        <v>0.12</v>
      </c>
      <c r="F51" s="16">
        <v>0.17</v>
      </c>
      <c r="G51" s="19" t="s">
        <v>69</v>
      </c>
      <c r="H51" s="14"/>
      <c r="I51" s="41">
        <f t="shared" si="0"/>
        <v>0</v>
      </c>
      <c r="J51" t="str">
        <f t="shared" si="1"/>
        <v/>
      </c>
    </row>
    <row r="52" spans="1:10" ht="18" customHeight="1">
      <c r="A52" s="10"/>
      <c r="B52" s="11" t="s">
        <v>76</v>
      </c>
      <c r="C52" s="12" t="s">
        <v>17</v>
      </c>
      <c r="D52" s="12" t="s">
        <v>10</v>
      </c>
      <c r="E52" s="17">
        <v>0.12</v>
      </c>
      <c r="F52" s="16">
        <v>0.17</v>
      </c>
      <c r="G52" s="19" t="s">
        <v>69</v>
      </c>
      <c r="H52" s="14"/>
      <c r="I52" s="41">
        <f t="shared" si="0"/>
        <v>0</v>
      </c>
      <c r="J52" t="str">
        <f t="shared" si="1"/>
        <v/>
      </c>
    </row>
    <row r="53" spans="1:10" ht="18" customHeight="1">
      <c r="A53" s="10" t="s">
        <v>77</v>
      </c>
      <c r="B53" s="11" t="s">
        <v>78</v>
      </c>
      <c r="C53" s="12" t="s">
        <v>17</v>
      </c>
      <c r="D53" s="12" t="s">
        <v>10</v>
      </c>
      <c r="E53" s="17">
        <v>0.11</v>
      </c>
      <c r="F53" s="16">
        <f t="shared" ref="F53:F83" si="4">SUM(E53*1.25*1.15)</f>
        <v>0.15812499999999999</v>
      </c>
      <c r="G53" s="19" t="s">
        <v>69</v>
      </c>
      <c r="H53" s="14"/>
      <c r="I53" s="41">
        <f t="shared" si="0"/>
        <v>0</v>
      </c>
      <c r="J53" t="str">
        <f t="shared" si="1"/>
        <v/>
      </c>
    </row>
    <row r="54" spans="1:10" ht="18" customHeight="1">
      <c r="A54" s="10" t="s">
        <v>79</v>
      </c>
      <c r="B54" s="11" t="s">
        <v>80</v>
      </c>
      <c r="C54" s="12" t="s">
        <v>17</v>
      </c>
      <c r="D54" s="12" t="s">
        <v>10</v>
      </c>
      <c r="E54" s="17">
        <v>0.16</v>
      </c>
      <c r="F54" s="16">
        <f t="shared" si="4"/>
        <v>0.22999999999999998</v>
      </c>
      <c r="G54" s="19" t="s">
        <v>69</v>
      </c>
      <c r="H54" s="14"/>
      <c r="I54" s="41">
        <f t="shared" si="0"/>
        <v>0</v>
      </c>
      <c r="J54" t="str">
        <f t="shared" si="1"/>
        <v/>
      </c>
    </row>
    <row r="55" spans="1:10" ht="18" customHeight="1">
      <c r="A55" s="10"/>
      <c r="B55" s="11" t="s">
        <v>81</v>
      </c>
      <c r="C55" s="12" t="s">
        <v>17</v>
      </c>
      <c r="D55" s="12" t="s">
        <v>10</v>
      </c>
      <c r="E55" s="17">
        <v>0.16</v>
      </c>
      <c r="F55" s="16">
        <f t="shared" si="4"/>
        <v>0.22999999999999998</v>
      </c>
      <c r="G55" s="19" t="s">
        <v>69</v>
      </c>
      <c r="H55" s="14"/>
      <c r="I55" s="41">
        <f t="shared" si="0"/>
        <v>0</v>
      </c>
      <c r="J55" t="str">
        <f t="shared" si="1"/>
        <v/>
      </c>
    </row>
    <row r="56" spans="1:10" ht="20.25" customHeight="1">
      <c r="A56" s="10" t="s">
        <v>82</v>
      </c>
      <c r="B56" s="11" t="s">
        <v>83</v>
      </c>
      <c r="C56" s="12" t="s">
        <v>17</v>
      </c>
      <c r="D56" s="12" t="s">
        <v>10</v>
      </c>
      <c r="E56" s="17">
        <v>0.2</v>
      </c>
      <c r="F56" s="16">
        <f t="shared" si="4"/>
        <v>0.28749999999999998</v>
      </c>
      <c r="G56" s="19" t="s">
        <v>84</v>
      </c>
      <c r="H56" s="14"/>
      <c r="I56" s="41">
        <f t="shared" si="0"/>
        <v>0</v>
      </c>
      <c r="J56" t="str">
        <f t="shared" si="1"/>
        <v/>
      </c>
    </row>
    <row r="57" spans="1:10" ht="20.25" customHeight="1">
      <c r="A57" s="10" t="s">
        <v>85</v>
      </c>
      <c r="B57" s="11" t="s">
        <v>86</v>
      </c>
      <c r="C57" s="12" t="s">
        <v>17</v>
      </c>
      <c r="D57" s="12" t="s">
        <v>10</v>
      </c>
      <c r="E57" s="17">
        <v>0.45</v>
      </c>
      <c r="F57" s="16">
        <f t="shared" si="4"/>
        <v>0.64687499999999998</v>
      </c>
      <c r="G57" s="19" t="s">
        <v>84</v>
      </c>
      <c r="H57" s="14"/>
      <c r="I57" s="41">
        <f t="shared" si="0"/>
        <v>0</v>
      </c>
      <c r="J57" t="str">
        <f t="shared" si="1"/>
        <v/>
      </c>
    </row>
    <row r="58" spans="1:10" ht="20.25" customHeight="1">
      <c r="A58" s="10" t="s">
        <v>87</v>
      </c>
      <c r="B58" s="11" t="s">
        <v>88</v>
      </c>
      <c r="C58" s="12" t="s">
        <v>17</v>
      </c>
      <c r="D58" s="12" t="s">
        <v>10</v>
      </c>
      <c r="E58" s="17">
        <v>0.55000000000000004</v>
      </c>
      <c r="F58" s="16">
        <f t="shared" si="4"/>
        <v>0.79062499999999991</v>
      </c>
      <c r="G58" s="19" t="s">
        <v>84</v>
      </c>
      <c r="H58" s="14"/>
      <c r="I58" s="41">
        <f t="shared" si="0"/>
        <v>0</v>
      </c>
      <c r="J58" t="str">
        <f t="shared" si="1"/>
        <v/>
      </c>
    </row>
    <row r="59" spans="1:10" ht="20.25" customHeight="1">
      <c r="A59" s="10" t="s">
        <v>65</v>
      </c>
      <c r="B59" s="11" t="s">
        <v>66</v>
      </c>
      <c r="C59" s="12" t="s">
        <v>67</v>
      </c>
      <c r="D59" s="12" t="s">
        <v>10</v>
      </c>
      <c r="E59" s="20">
        <v>8.3000000000000004E-2</v>
      </c>
      <c r="F59" s="16">
        <f t="shared" si="4"/>
        <v>0.1193125</v>
      </c>
      <c r="G59" s="19" t="s">
        <v>62</v>
      </c>
      <c r="H59" s="14"/>
      <c r="I59" s="41">
        <f t="shared" si="0"/>
        <v>0</v>
      </c>
      <c r="J59" t="str">
        <f t="shared" si="1"/>
        <v/>
      </c>
    </row>
    <row r="60" spans="1:10" ht="20.25" customHeight="1">
      <c r="A60" s="10" t="s">
        <v>89</v>
      </c>
      <c r="B60" s="11" t="s">
        <v>90</v>
      </c>
      <c r="C60" s="12" t="s">
        <v>91</v>
      </c>
      <c r="D60" s="12" t="s">
        <v>10</v>
      </c>
      <c r="E60" s="17">
        <v>0.09</v>
      </c>
      <c r="F60" s="16">
        <f t="shared" si="4"/>
        <v>0.12937499999999999</v>
      </c>
      <c r="G60" s="19" t="s">
        <v>62</v>
      </c>
      <c r="H60" s="14"/>
      <c r="I60" s="41">
        <f t="shared" si="0"/>
        <v>0</v>
      </c>
      <c r="J60" t="str">
        <f t="shared" si="1"/>
        <v/>
      </c>
    </row>
    <row r="61" spans="1:10" ht="20.25" customHeight="1">
      <c r="A61" s="10" t="s">
        <v>92</v>
      </c>
      <c r="B61" s="11" t="s">
        <v>93</v>
      </c>
      <c r="C61" s="12" t="s">
        <v>91</v>
      </c>
      <c r="D61" s="12" t="s">
        <v>10</v>
      </c>
      <c r="E61" s="17">
        <v>0.09</v>
      </c>
      <c r="F61" s="16">
        <f t="shared" si="4"/>
        <v>0.12937499999999999</v>
      </c>
      <c r="G61" s="19" t="s">
        <v>62</v>
      </c>
      <c r="H61" s="14"/>
      <c r="I61" s="41">
        <f t="shared" si="0"/>
        <v>0</v>
      </c>
      <c r="J61" t="str">
        <f t="shared" si="1"/>
        <v/>
      </c>
    </row>
    <row r="62" spans="1:10" ht="20.25" customHeight="1">
      <c r="A62" s="10"/>
      <c r="B62" s="11" t="s">
        <v>184</v>
      </c>
      <c r="C62" s="12" t="s">
        <v>185</v>
      </c>
      <c r="D62" s="12" t="s">
        <v>10</v>
      </c>
      <c r="E62" s="17">
        <v>0.08</v>
      </c>
      <c r="F62" s="16">
        <f t="shared" si="4"/>
        <v>0.11499999999999999</v>
      </c>
      <c r="G62" s="19" t="s">
        <v>103</v>
      </c>
      <c r="H62" s="14"/>
      <c r="I62" s="41">
        <f t="shared" si="0"/>
        <v>0</v>
      </c>
      <c r="J62" t="str">
        <f t="shared" si="1"/>
        <v/>
      </c>
    </row>
    <row r="63" spans="1:10" ht="20.25" customHeight="1">
      <c r="A63" s="10"/>
      <c r="B63" s="11" t="s">
        <v>189</v>
      </c>
      <c r="C63" s="12" t="s">
        <v>185</v>
      </c>
      <c r="D63" s="12" t="s">
        <v>10</v>
      </c>
      <c r="E63" s="17">
        <v>0.08</v>
      </c>
      <c r="F63" s="16">
        <f t="shared" si="4"/>
        <v>0.11499999999999999</v>
      </c>
      <c r="G63" s="19" t="s">
        <v>103</v>
      </c>
      <c r="H63" s="14"/>
      <c r="I63" s="41">
        <f t="shared" si="0"/>
        <v>0</v>
      </c>
      <c r="J63" t="str">
        <f t="shared" si="1"/>
        <v/>
      </c>
    </row>
    <row r="64" spans="1:10" ht="20.25" customHeight="1">
      <c r="A64" s="10"/>
      <c r="B64" s="11" t="s">
        <v>190</v>
      </c>
      <c r="C64" s="12" t="s">
        <v>185</v>
      </c>
      <c r="D64" s="12" t="s">
        <v>10</v>
      </c>
      <c r="E64" s="17">
        <v>0.09</v>
      </c>
      <c r="F64" s="16">
        <f t="shared" si="4"/>
        <v>0.12937499999999999</v>
      </c>
      <c r="G64" s="19" t="s">
        <v>103</v>
      </c>
      <c r="H64" s="14"/>
      <c r="I64" s="41">
        <f t="shared" si="0"/>
        <v>0</v>
      </c>
      <c r="J64" t="str">
        <f t="shared" si="1"/>
        <v/>
      </c>
    </row>
    <row r="65" spans="1:10" ht="20.25" customHeight="1">
      <c r="A65" s="10"/>
      <c r="B65" s="11" t="s">
        <v>186</v>
      </c>
      <c r="C65" s="12" t="s">
        <v>185</v>
      </c>
      <c r="D65" s="12" t="s">
        <v>10</v>
      </c>
      <c r="E65" s="17">
        <v>0.09</v>
      </c>
      <c r="F65" s="16">
        <f t="shared" si="4"/>
        <v>0.12937499999999999</v>
      </c>
      <c r="G65" s="19" t="s">
        <v>103</v>
      </c>
      <c r="H65" s="14"/>
      <c r="I65" s="41">
        <f t="shared" si="0"/>
        <v>0</v>
      </c>
      <c r="J65" t="str">
        <f t="shared" si="1"/>
        <v/>
      </c>
    </row>
    <row r="66" spans="1:10" ht="20.25" customHeight="1">
      <c r="A66" s="10"/>
      <c r="B66" s="11" t="s">
        <v>187</v>
      </c>
      <c r="C66" s="12" t="s">
        <v>188</v>
      </c>
      <c r="D66" s="12" t="s">
        <v>10</v>
      </c>
      <c r="E66" s="17">
        <v>0.09</v>
      </c>
      <c r="F66" s="16">
        <f t="shared" si="4"/>
        <v>0.12937499999999999</v>
      </c>
      <c r="G66" s="19" t="s">
        <v>103</v>
      </c>
      <c r="H66" s="14"/>
      <c r="I66" s="41">
        <f t="shared" si="0"/>
        <v>0</v>
      </c>
      <c r="J66" t="str">
        <f t="shared" si="1"/>
        <v/>
      </c>
    </row>
    <row r="67" spans="1:10" ht="20.25" customHeight="1">
      <c r="A67" s="10" t="s">
        <v>94</v>
      </c>
      <c r="B67" s="11" t="s">
        <v>95</v>
      </c>
      <c r="C67" s="12" t="s">
        <v>9</v>
      </c>
      <c r="D67" s="12" t="s">
        <v>10</v>
      </c>
      <c r="E67" s="15" t="s">
        <v>192</v>
      </c>
      <c r="F67" s="16">
        <f t="shared" si="4"/>
        <v>0.17249999999999999</v>
      </c>
      <c r="G67" s="19" t="s">
        <v>62</v>
      </c>
      <c r="H67" s="14"/>
      <c r="I67" s="41">
        <f t="shared" si="0"/>
        <v>0</v>
      </c>
      <c r="J67" t="str">
        <f t="shared" si="1"/>
        <v/>
      </c>
    </row>
    <row r="68" spans="1:10" ht="20.25" customHeight="1">
      <c r="A68" s="10" t="s">
        <v>96</v>
      </c>
      <c r="B68" s="11" t="s">
        <v>59</v>
      </c>
      <c r="C68" s="12" t="s">
        <v>9</v>
      </c>
      <c r="D68" s="12" t="s">
        <v>10</v>
      </c>
      <c r="E68" s="15" t="s">
        <v>192</v>
      </c>
      <c r="F68" s="16">
        <f t="shared" si="4"/>
        <v>0.17249999999999999</v>
      </c>
      <c r="G68" s="19" t="s">
        <v>62</v>
      </c>
      <c r="H68" s="14"/>
      <c r="I68" s="41">
        <f t="shared" si="0"/>
        <v>0</v>
      </c>
      <c r="J68" t="str">
        <f t="shared" si="1"/>
        <v/>
      </c>
    </row>
    <row r="69" spans="1:10" ht="20.25" customHeight="1">
      <c r="A69" s="10" t="s">
        <v>97</v>
      </c>
      <c r="B69" s="11" t="s">
        <v>61</v>
      </c>
      <c r="C69" s="12" t="s">
        <v>9</v>
      </c>
      <c r="D69" s="12" t="s">
        <v>10</v>
      </c>
      <c r="E69" s="15" t="s">
        <v>192</v>
      </c>
      <c r="F69" s="16">
        <f t="shared" si="4"/>
        <v>0.17249999999999999</v>
      </c>
      <c r="G69" s="19" t="s">
        <v>62</v>
      </c>
      <c r="H69" s="14"/>
      <c r="I69" s="41">
        <f t="shared" si="0"/>
        <v>0</v>
      </c>
      <c r="J69" t="str">
        <f t="shared" si="1"/>
        <v/>
      </c>
    </row>
    <row r="70" spans="1:10" ht="20.25" customHeight="1">
      <c r="A70" s="10" t="s">
        <v>98</v>
      </c>
      <c r="B70" s="11" t="s">
        <v>99</v>
      </c>
      <c r="C70" s="12" t="s">
        <v>9</v>
      </c>
      <c r="D70" s="12" t="s">
        <v>10</v>
      </c>
      <c r="E70" s="17">
        <v>0.1</v>
      </c>
      <c r="F70" s="16">
        <f t="shared" si="4"/>
        <v>0.14374999999999999</v>
      </c>
      <c r="G70" s="19" t="s">
        <v>62</v>
      </c>
      <c r="H70" s="14"/>
      <c r="I70" s="41">
        <f t="shared" ref="I70:I96" si="5">(H70/1)*100</f>
        <v>0</v>
      </c>
      <c r="J70" t="str">
        <f t="shared" ref="J70:J96" si="6">IF(I70 = 0, "", _xlfn.CONCAT(TEXT(I70/100, "0%"), " ",$H$4))</f>
        <v/>
      </c>
    </row>
    <row r="71" spans="1:10" ht="17.25" customHeight="1">
      <c r="A71" s="10" t="s">
        <v>100</v>
      </c>
      <c r="B71" s="11" t="s">
        <v>63</v>
      </c>
      <c r="C71" s="12" t="s">
        <v>9</v>
      </c>
      <c r="D71" s="12" t="s">
        <v>10</v>
      </c>
      <c r="E71" s="17">
        <v>0.1</v>
      </c>
      <c r="F71" s="16">
        <f t="shared" si="4"/>
        <v>0.14374999999999999</v>
      </c>
      <c r="G71" s="19" t="s">
        <v>62</v>
      </c>
      <c r="H71" s="14"/>
      <c r="I71" s="41">
        <f t="shared" si="5"/>
        <v>0</v>
      </c>
      <c r="J71" t="str">
        <f t="shared" si="6"/>
        <v/>
      </c>
    </row>
    <row r="72" spans="1:10" ht="17.25" customHeight="1">
      <c r="A72" s="10" t="s">
        <v>101</v>
      </c>
      <c r="B72" s="11" t="s">
        <v>102</v>
      </c>
      <c r="C72" s="12" t="s">
        <v>9</v>
      </c>
      <c r="D72" s="12" t="s">
        <v>10</v>
      </c>
      <c r="E72" s="17">
        <v>0.11</v>
      </c>
      <c r="F72" s="16">
        <f t="shared" si="4"/>
        <v>0.15812499999999999</v>
      </c>
      <c r="G72" s="19" t="s">
        <v>103</v>
      </c>
      <c r="H72" s="14"/>
      <c r="I72" s="41">
        <f t="shared" si="5"/>
        <v>0</v>
      </c>
      <c r="J72" t="str">
        <f t="shared" si="6"/>
        <v/>
      </c>
    </row>
    <row r="73" spans="1:10" ht="17.25" customHeight="1">
      <c r="A73" s="10" t="s">
        <v>104</v>
      </c>
      <c r="B73" s="11" t="s">
        <v>105</v>
      </c>
      <c r="C73" s="12" t="s">
        <v>9</v>
      </c>
      <c r="D73" s="12" t="s">
        <v>10</v>
      </c>
      <c r="E73" s="17">
        <v>0.11</v>
      </c>
      <c r="F73" s="16">
        <f t="shared" si="4"/>
        <v>0.15812499999999999</v>
      </c>
      <c r="G73" s="19" t="s">
        <v>103</v>
      </c>
      <c r="H73" s="14"/>
      <c r="I73" s="41">
        <f t="shared" si="5"/>
        <v>0</v>
      </c>
      <c r="J73" t="str">
        <f t="shared" si="6"/>
        <v/>
      </c>
    </row>
    <row r="74" spans="1:10" ht="22.5" customHeight="1">
      <c r="A74" s="10" t="s">
        <v>106</v>
      </c>
      <c r="B74" s="11" t="s">
        <v>107</v>
      </c>
      <c r="C74" s="12" t="s">
        <v>9</v>
      </c>
      <c r="D74" s="12" t="s">
        <v>10</v>
      </c>
      <c r="E74" s="17">
        <v>0.11</v>
      </c>
      <c r="F74" s="16">
        <f t="shared" si="4"/>
        <v>0.15812499999999999</v>
      </c>
      <c r="G74" s="19" t="s">
        <v>103</v>
      </c>
      <c r="H74" s="14"/>
      <c r="I74" s="41">
        <f t="shared" si="5"/>
        <v>0</v>
      </c>
      <c r="J74" t="str">
        <f t="shared" si="6"/>
        <v/>
      </c>
    </row>
    <row r="75" spans="1:10" ht="17.25" customHeight="1">
      <c r="A75" s="10" t="s">
        <v>108</v>
      </c>
      <c r="B75" s="11" t="s">
        <v>109</v>
      </c>
      <c r="C75" s="12" t="s">
        <v>9</v>
      </c>
      <c r="D75" s="12" t="s">
        <v>10</v>
      </c>
      <c r="E75" s="17">
        <v>0.13</v>
      </c>
      <c r="F75" s="16">
        <f t="shared" si="4"/>
        <v>0.18687499999999999</v>
      </c>
      <c r="G75" s="19" t="s">
        <v>103</v>
      </c>
      <c r="H75" s="14"/>
      <c r="I75" s="41">
        <f t="shared" si="5"/>
        <v>0</v>
      </c>
      <c r="J75" t="str">
        <f t="shared" si="6"/>
        <v/>
      </c>
    </row>
    <row r="76" spans="1:10" ht="17.25" customHeight="1">
      <c r="A76" s="33" t="s">
        <v>110</v>
      </c>
      <c r="B76" s="11" t="s">
        <v>111</v>
      </c>
      <c r="C76" s="12" t="s">
        <v>9</v>
      </c>
      <c r="D76" s="12" t="s">
        <v>10</v>
      </c>
      <c r="E76" s="17">
        <v>0.13</v>
      </c>
      <c r="F76" s="16">
        <f t="shared" si="4"/>
        <v>0.18687499999999999</v>
      </c>
      <c r="G76" s="19" t="s">
        <v>103</v>
      </c>
      <c r="H76" s="34"/>
      <c r="I76" s="41">
        <f t="shared" si="5"/>
        <v>0</v>
      </c>
      <c r="J76" t="str">
        <f t="shared" si="6"/>
        <v/>
      </c>
    </row>
    <row r="77" spans="1:10" ht="17.25" customHeight="1">
      <c r="A77" s="35" t="s">
        <v>112</v>
      </c>
      <c r="B77" s="11" t="s">
        <v>113</v>
      </c>
      <c r="C77" s="12" t="s">
        <v>9</v>
      </c>
      <c r="D77" s="12" t="s">
        <v>10</v>
      </c>
      <c r="E77" s="17">
        <v>0.13</v>
      </c>
      <c r="F77" s="16">
        <f t="shared" si="4"/>
        <v>0.18687499999999999</v>
      </c>
      <c r="G77" s="19" t="s">
        <v>103</v>
      </c>
      <c r="H77" s="14"/>
      <c r="I77" s="41">
        <f t="shared" si="5"/>
        <v>0</v>
      </c>
      <c r="J77" t="str">
        <f t="shared" si="6"/>
        <v/>
      </c>
    </row>
    <row r="78" spans="1:10" ht="17.25" customHeight="1">
      <c r="A78" s="35" t="s">
        <v>114</v>
      </c>
      <c r="B78" s="11" t="s">
        <v>115</v>
      </c>
      <c r="C78" s="12" t="s">
        <v>9</v>
      </c>
      <c r="D78" s="12" t="s">
        <v>10</v>
      </c>
      <c r="E78" s="17">
        <v>0.13</v>
      </c>
      <c r="F78" s="16">
        <f t="shared" si="4"/>
        <v>0.18687499999999999</v>
      </c>
      <c r="G78" s="19" t="s">
        <v>103</v>
      </c>
      <c r="H78" s="14"/>
      <c r="I78" s="41">
        <f t="shared" si="5"/>
        <v>0</v>
      </c>
      <c r="J78" t="str">
        <f t="shared" si="6"/>
        <v/>
      </c>
    </row>
    <row r="79" spans="1:10" ht="17.25" customHeight="1">
      <c r="A79" s="35" t="s">
        <v>116</v>
      </c>
      <c r="B79" s="11" t="s">
        <v>117</v>
      </c>
      <c r="C79" s="12" t="s">
        <v>9</v>
      </c>
      <c r="D79" s="12" t="s">
        <v>10</v>
      </c>
      <c r="E79" s="15" t="s">
        <v>193</v>
      </c>
      <c r="F79" s="16">
        <f t="shared" si="4"/>
        <v>0.25874999999999998</v>
      </c>
      <c r="G79" s="19" t="s">
        <v>103</v>
      </c>
      <c r="H79" s="14"/>
      <c r="I79" s="41">
        <f t="shared" si="5"/>
        <v>0</v>
      </c>
      <c r="J79" t="str">
        <f t="shared" si="6"/>
        <v/>
      </c>
    </row>
    <row r="80" spans="1:10" ht="17.25" customHeight="1">
      <c r="A80" s="35" t="s">
        <v>118</v>
      </c>
      <c r="B80" s="11" t="s">
        <v>119</v>
      </c>
      <c r="C80" s="12" t="s">
        <v>9</v>
      </c>
      <c r="D80" s="12" t="s">
        <v>10</v>
      </c>
      <c r="E80" s="15" t="s">
        <v>193</v>
      </c>
      <c r="F80" s="16">
        <f t="shared" si="4"/>
        <v>0.25874999999999998</v>
      </c>
      <c r="G80" s="19" t="s">
        <v>103</v>
      </c>
      <c r="H80" s="14"/>
      <c r="I80" s="41">
        <f t="shared" si="5"/>
        <v>0</v>
      </c>
      <c r="J80" t="str">
        <f t="shared" si="6"/>
        <v/>
      </c>
    </row>
    <row r="81" spans="1:10" ht="17.25" customHeight="1">
      <c r="A81" s="35" t="s">
        <v>120</v>
      </c>
      <c r="B81" s="11" t="s">
        <v>121</v>
      </c>
      <c r="C81" s="12" t="s">
        <v>9</v>
      </c>
      <c r="D81" s="12" t="s">
        <v>10</v>
      </c>
      <c r="E81" s="15" t="s">
        <v>194</v>
      </c>
      <c r="F81" s="16">
        <f t="shared" si="4"/>
        <v>0.301875</v>
      </c>
      <c r="G81" s="19" t="s">
        <v>62</v>
      </c>
      <c r="H81" s="14"/>
      <c r="I81" s="41">
        <f t="shared" si="5"/>
        <v>0</v>
      </c>
      <c r="J81" t="str">
        <f t="shared" si="6"/>
        <v/>
      </c>
    </row>
    <row r="82" spans="1:10" ht="17.25" customHeight="1">
      <c r="A82" s="35" t="s">
        <v>122</v>
      </c>
      <c r="B82" s="11" t="s">
        <v>88</v>
      </c>
      <c r="C82" s="12" t="s">
        <v>9</v>
      </c>
      <c r="D82" s="12" t="s">
        <v>10</v>
      </c>
      <c r="E82" s="17">
        <v>0.44</v>
      </c>
      <c r="F82" s="16">
        <f t="shared" si="4"/>
        <v>0.63249999999999995</v>
      </c>
      <c r="G82" s="12" t="s">
        <v>123</v>
      </c>
      <c r="H82" s="14"/>
      <c r="I82" s="41">
        <f t="shared" si="5"/>
        <v>0</v>
      </c>
      <c r="J82" t="str">
        <f t="shared" si="6"/>
        <v/>
      </c>
    </row>
    <row r="83" spans="1:10" ht="17.25" customHeight="1">
      <c r="A83" s="35" t="s">
        <v>124</v>
      </c>
      <c r="B83" s="36" t="s">
        <v>125</v>
      </c>
      <c r="C83" s="12" t="s">
        <v>9</v>
      </c>
      <c r="D83" s="12" t="s">
        <v>10</v>
      </c>
      <c r="E83" s="37">
        <v>0.5</v>
      </c>
      <c r="F83" s="38">
        <f t="shared" si="4"/>
        <v>0.71875</v>
      </c>
      <c r="G83" s="39" t="s">
        <v>123</v>
      </c>
      <c r="H83" s="40"/>
      <c r="I83" s="41">
        <f t="shared" si="5"/>
        <v>0</v>
      </c>
      <c r="J83" t="str">
        <f t="shared" si="6"/>
        <v/>
      </c>
    </row>
    <row r="84" spans="1:10" ht="17.25" customHeight="1">
      <c r="A84" s="10" t="s">
        <v>131</v>
      </c>
      <c r="B84" s="11" t="s">
        <v>132</v>
      </c>
      <c r="C84" s="12" t="s">
        <v>9</v>
      </c>
      <c r="D84" s="12" t="s">
        <v>10</v>
      </c>
      <c r="E84" s="17">
        <v>0.55000000000000004</v>
      </c>
      <c r="F84" s="16">
        <f t="shared" ref="F84:F96" si="7">SUM(E84*1.25*1.15)</f>
        <v>0.79062499999999991</v>
      </c>
      <c r="G84" s="12" t="s">
        <v>45</v>
      </c>
      <c r="H84" s="14"/>
      <c r="I84" s="41">
        <f t="shared" si="5"/>
        <v>0</v>
      </c>
      <c r="J84" t="str">
        <f t="shared" si="6"/>
        <v/>
      </c>
    </row>
    <row r="85" spans="1:10" ht="17.25" customHeight="1">
      <c r="A85" s="10" t="s">
        <v>133</v>
      </c>
      <c r="B85" s="11" t="s">
        <v>132</v>
      </c>
      <c r="C85" s="12" t="s">
        <v>67</v>
      </c>
      <c r="D85" s="12" t="s">
        <v>10</v>
      </c>
      <c r="E85" s="17">
        <v>0.35</v>
      </c>
      <c r="F85" s="16">
        <f t="shared" si="7"/>
        <v>0.50312499999999993</v>
      </c>
      <c r="G85" s="12" t="s">
        <v>45</v>
      </c>
      <c r="H85" s="14"/>
      <c r="I85" s="41">
        <f t="shared" si="5"/>
        <v>0</v>
      </c>
      <c r="J85" t="str">
        <f t="shared" si="6"/>
        <v/>
      </c>
    </row>
    <row r="86" spans="1:10" ht="17.25" customHeight="1">
      <c r="A86" s="10" t="s">
        <v>134</v>
      </c>
      <c r="B86" s="11" t="s">
        <v>132</v>
      </c>
      <c r="C86" s="26" t="s">
        <v>152</v>
      </c>
      <c r="D86" s="12" t="s">
        <v>10</v>
      </c>
      <c r="E86" s="17">
        <v>0.34</v>
      </c>
      <c r="F86" s="16">
        <f t="shared" si="7"/>
        <v>0.48875000000000002</v>
      </c>
      <c r="G86" s="12" t="s">
        <v>45</v>
      </c>
      <c r="H86" s="14"/>
      <c r="I86" s="41">
        <f t="shared" si="5"/>
        <v>0</v>
      </c>
      <c r="J86" t="str">
        <f t="shared" si="6"/>
        <v/>
      </c>
    </row>
    <row r="87" spans="1:10" ht="17.25" customHeight="1">
      <c r="A87" s="10" t="s">
        <v>135</v>
      </c>
      <c r="B87" s="11" t="s">
        <v>136</v>
      </c>
      <c r="C87" s="26" t="s">
        <v>152</v>
      </c>
      <c r="D87" s="12" t="s">
        <v>10</v>
      </c>
      <c r="E87" s="17">
        <v>0.33</v>
      </c>
      <c r="F87" s="16">
        <f t="shared" si="7"/>
        <v>0.47437499999999999</v>
      </c>
      <c r="G87" s="12" t="s">
        <v>11</v>
      </c>
      <c r="H87" s="14"/>
      <c r="I87" s="41">
        <f t="shared" si="5"/>
        <v>0</v>
      </c>
      <c r="J87" t="str">
        <f t="shared" si="6"/>
        <v/>
      </c>
    </row>
    <row r="88" spans="1:10" ht="17.25" customHeight="1">
      <c r="A88" s="10" t="s">
        <v>137</v>
      </c>
      <c r="B88" s="11" t="s">
        <v>170</v>
      </c>
      <c r="C88" s="12" t="s">
        <v>21</v>
      </c>
      <c r="D88" s="12" t="s">
        <v>10</v>
      </c>
      <c r="E88" s="17">
        <v>0.76</v>
      </c>
      <c r="F88" s="16">
        <f t="shared" si="7"/>
        <v>1.0924999999999998</v>
      </c>
      <c r="G88" s="12" t="s">
        <v>11</v>
      </c>
      <c r="H88" s="14"/>
      <c r="I88" s="41">
        <f t="shared" si="5"/>
        <v>0</v>
      </c>
      <c r="J88" t="str">
        <f t="shared" si="6"/>
        <v/>
      </c>
    </row>
    <row r="89" spans="1:10" ht="17.25" customHeight="1">
      <c r="A89" s="10"/>
      <c r="B89" s="11" t="s">
        <v>171</v>
      </c>
      <c r="C89" s="12" t="s">
        <v>21</v>
      </c>
      <c r="D89" s="12" t="s">
        <v>10</v>
      </c>
      <c r="E89" s="17">
        <v>4.3499999999999996</v>
      </c>
      <c r="F89" s="16">
        <f t="shared" si="7"/>
        <v>6.2531249999999998</v>
      </c>
      <c r="G89" s="12"/>
      <c r="H89" s="14"/>
      <c r="I89" s="41">
        <f t="shared" si="5"/>
        <v>0</v>
      </c>
      <c r="J89" t="str">
        <f t="shared" si="6"/>
        <v/>
      </c>
    </row>
    <row r="90" spans="1:10" ht="17.25" customHeight="1">
      <c r="A90" s="10" t="s">
        <v>138</v>
      </c>
      <c r="B90" s="11" t="s">
        <v>139</v>
      </c>
      <c r="C90" s="12" t="s">
        <v>17</v>
      </c>
      <c r="D90" s="12" t="s">
        <v>10</v>
      </c>
      <c r="E90" s="17">
        <v>4.2</v>
      </c>
      <c r="F90" s="16">
        <f t="shared" si="7"/>
        <v>6.0374999999999996</v>
      </c>
      <c r="G90" s="12" t="s">
        <v>11</v>
      </c>
      <c r="H90" s="14">
        <v>0.04</v>
      </c>
      <c r="I90" s="41">
        <f t="shared" si="5"/>
        <v>4</v>
      </c>
      <c r="J90" t="str">
        <f t="shared" si="6"/>
        <v>4% DSCTO + DE 2 UNID</v>
      </c>
    </row>
    <row r="91" spans="1:10" ht="17.25" customHeight="1">
      <c r="A91" s="21" t="s">
        <v>140</v>
      </c>
      <c r="B91" s="22" t="s">
        <v>141</v>
      </c>
      <c r="C91" s="23" t="s">
        <v>142</v>
      </c>
      <c r="D91" s="23" t="s">
        <v>10</v>
      </c>
      <c r="E91" s="24">
        <v>2.2000000000000002</v>
      </c>
      <c r="F91" s="16">
        <f t="shared" si="7"/>
        <v>3.1624999999999996</v>
      </c>
      <c r="G91" s="23" t="s">
        <v>11</v>
      </c>
      <c r="H91" s="25"/>
      <c r="I91" s="41">
        <f t="shared" si="5"/>
        <v>0</v>
      </c>
      <c r="J91" t="str">
        <f t="shared" si="6"/>
        <v/>
      </c>
    </row>
    <row r="92" spans="1:10" ht="17.25" customHeight="1">
      <c r="A92" s="21" t="s">
        <v>143</v>
      </c>
      <c r="B92" s="22" t="s">
        <v>144</v>
      </c>
      <c r="C92" s="23" t="s">
        <v>142</v>
      </c>
      <c r="D92" s="23" t="s">
        <v>10</v>
      </c>
      <c r="E92" s="24">
        <v>2.2000000000000002</v>
      </c>
      <c r="F92" s="16">
        <f t="shared" si="7"/>
        <v>3.1624999999999996</v>
      </c>
      <c r="G92" s="23" t="s">
        <v>11</v>
      </c>
      <c r="H92" s="25"/>
      <c r="I92" s="41">
        <f t="shared" si="5"/>
        <v>0</v>
      </c>
      <c r="J92" t="str">
        <f t="shared" si="6"/>
        <v/>
      </c>
    </row>
    <row r="93" spans="1:10" ht="17.25" customHeight="1">
      <c r="A93" s="10" t="s">
        <v>145</v>
      </c>
      <c r="B93" s="11" t="s">
        <v>146</v>
      </c>
      <c r="C93" s="12" t="s">
        <v>9</v>
      </c>
      <c r="D93" s="12" t="s">
        <v>10</v>
      </c>
      <c r="E93" s="17">
        <v>1.55</v>
      </c>
      <c r="F93" s="16">
        <f t="shared" si="7"/>
        <v>2.2281249999999999</v>
      </c>
      <c r="G93" s="12" t="s">
        <v>11</v>
      </c>
      <c r="H93" s="14"/>
      <c r="I93" s="41">
        <f t="shared" si="5"/>
        <v>0</v>
      </c>
      <c r="J93" t="str">
        <f t="shared" si="6"/>
        <v/>
      </c>
    </row>
    <row r="94" spans="1:10" ht="17.25" customHeight="1">
      <c r="A94" s="10" t="s">
        <v>147</v>
      </c>
      <c r="B94" s="11" t="s">
        <v>148</v>
      </c>
      <c r="C94" s="12" t="s">
        <v>47</v>
      </c>
      <c r="D94" s="12" t="s">
        <v>10</v>
      </c>
      <c r="E94" s="17">
        <v>1.35</v>
      </c>
      <c r="F94" s="16">
        <f t="shared" si="7"/>
        <v>1.9406249999999998</v>
      </c>
      <c r="G94" s="12" t="s">
        <v>11</v>
      </c>
      <c r="H94" s="14"/>
      <c r="I94" s="41">
        <f t="shared" si="5"/>
        <v>0</v>
      </c>
      <c r="J94" t="str">
        <f t="shared" si="6"/>
        <v/>
      </c>
    </row>
    <row r="95" spans="1:10" ht="17.25" customHeight="1">
      <c r="A95" s="10" t="s">
        <v>149</v>
      </c>
      <c r="B95" s="11" t="s">
        <v>172</v>
      </c>
      <c r="C95" s="12" t="s">
        <v>21</v>
      </c>
      <c r="D95" s="12" t="s">
        <v>10</v>
      </c>
      <c r="E95" s="17">
        <v>5.16</v>
      </c>
      <c r="F95" s="16">
        <f t="shared" si="7"/>
        <v>7.4174999999999995</v>
      </c>
      <c r="G95" s="12" t="s">
        <v>11</v>
      </c>
      <c r="H95" s="14">
        <v>0.04</v>
      </c>
      <c r="I95" s="41">
        <f t="shared" si="5"/>
        <v>4</v>
      </c>
      <c r="J95" t="str">
        <f t="shared" si="6"/>
        <v>4% DSCTO + DE 2 UNID</v>
      </c>
    </row>
    <row r="96" spans="1:10" ht="17.25" customHeight="1">
      <c r="A96" s="10" t="s">
        <v>150</v>
      </c>
      <c r="B96" s="11" t="s">
        <v>151</v>
      </c>
      <c r="C96" s="26" t="s">
        <v>152</v>
      </c>
      <c r="D96" s="12" t="s">
        <v>10</v>
      </c>
      <c r="E96" s="17">
        <v>1.1000000000000001</v>
      </c>
      <c r="F96" s="16">
        <f t="shared" si="7"/>
        <v>1.5812499999999998</v>
      </c>
      <c r="G96" s="12" t="s">
        <v>11</v>
      </c>
      <c r="H96" s="14"/>
      <c r="I96" s="41">
        <f t="shared" si="5"/>
        <v>0</v>
      </c>
      <c r="J96" t="str">
        <f t="shared" si="6"/>
        <v/>
      </c>
    </row>
    <row r="98" spans="2:2">
      <c r="B98" s="27" t="s">
        <v>181</v>
      </c>
    </row>
    <row r="111" spans="2:2" ht="18" customHeight="1"/>
    <row r="112" spans="2:2" ht="15" customHeight="1"/>
    <row r="113" ht="23.25" customHeight="1"/>
    <row r="114" ht="27" customHeight="1"/>
    <row r="115" ht="28.5" customHeight="1"/>
    <row r="116" ht="21.75" customHeight="1"/>
    <row r="117" ht="21.7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</sheetData>
  <sortState xmlns:xlrd2="http://schemas.microsoft.com/office/spreadsheetml/2017/richdata2" ref="A38:H83">
    <sortCondition ref="C38:C83"/>
  </sortState>
  <mergeCells count="1">
    <mergeCell ref="A1:H1"/>
  </mergeCells>
  <phoneticPr fontId="13" type="noConversion"/>
  <pageMargins left="0.70866141732283472" right="0.70866141732283472" top="0.55118110236220474" bottom="0.55118110236220474" header="0.31496062992125984" footer="0.31496062992125984"/>
  <pageSetup paperSize="9"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Molina</dc:creator>
  <cp:lastModifiedBy>Antonio</cp:lastModifiedBy>
  <cp:lastPrinted>2024-11-18T22:33:21Z</cp:lastPrinted>
  <dcterms:created xsi:type="dcterms:W3CDTF">2024-01-18T21:23:23Z</dcterms:created>
  <dcterms:modified xsi:type="dcterms:W3CDTF">2024-12-20T18:49:58Z</dcterms:modified>
</cp:coreProperties>
</file>