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B998BAF4-5D4E-4D7A-8ADE-1070934A452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7" i="1"/>
  <c r="J48" i="1"/>
  <c r="J49" i="1"/>
  <c r="J50" i="1"/>
  <c r="J51" i="1"/>
  <c r="J52" i="1"/>
  <c r="J53" i="1"/>
  <c r="J54" i="1"/>
  <c r="J55" i="1"/>
  <c r="J56" i="1"/>
  <c r="J57" i="1"/>
  <c r="J58" i="1"/>
  <c r="J62" i="1"/>
  <c r="J63" i="1"/>
  <c r="J64" i="1"/>
  <c r="J65" i="1"/>
  <c r="J66" i="1"/>
  <c r="J67" i="1"/>
  <c r="J68" i="1"/>
  <c r="J69" i="1"/>
  <c r="J70" i="1"/>
  <c r="J7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J7" i="1"/>
  <c r="I7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5" i="1"/>
  <c r="F54" i="1"/>
  <c r="F53" i="1"/>
  <c r="F52" i="1"/>
  <c r="F51" i="1"/>
  <c r="F50" i="1"/>
  <c r="F49" i="1"/>
  <c r="F48" i="1"/>
  <c r="F4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7" i="1"/>
</calcChain>
</file>

<file path=xl/sharedStrings.xml><?xml version="1.0" encoding="utf-8"?>
<sst xmlns="http://schemas.openxmlformats.org/spreadsheetml/2006/main" count="319" uniqueCount="172">
  <si>
    <t xml:space="preserve">LISTA DE PRECIOS </t>
  </si>
  <si>
    <t>ESPARADRAPO Y SUS AFINES</t>
  </si>
  <si>
    <t>COD.</t>
  </si>
  <si>
    <t>NOMBRE COMERCIAL</t>
  </si>
  <si>
    <t>MARCA</t>
  </si>
  <si>
    <t>PRESENT</t>
  </si>
  <si>
    <t>P.V.P</t>
  </si>
  <si>
    <t>PROMOCION</t>
  </si>
  <si>
    <t>DSCTO + DE 2 UNID.</t>
  </si>
  <si>
    <t>04401</t>
  </si>
  <si>
    <t>ESPARAD. CHINO ½" x 1 YARDA TELA</t>
  </si>
  <si>
    <t>HERENCO</t>
  </si>
  <si>
    <t>UNIDAD</t>
  </si>
  <si>
    <t>04232</t>
  </si>
  <si>
    <t>ESPARAD. CHINO 1" x 1 YARDA TELA</t>
  </si>
  <si>
    <t>04831</t>
  </si>
  <si>
    <t>ESPARAD. MICROPORE BLANCO  ½" x 9 METROS</t>
  </si>
  <si>
    <t>3M</t>
  </si>
  <si>
    <t>ROLLO</t>
  </si>
  <si>
    <t>6+1 10+2</t>
  </si>
  <si>
    <t>04360</t>
  </si>
  <si>
    <t>ESPARAD. MICROPORE BLANCO  1" x 9 METROS</t>
  </si>
  <si>
    <t>40605</t>
  </si>
  <si>
    <t>ESPARAD. MICROPORE BLANCO  2" x 9 METROS</t>
  </si>
  <si>
    <t>40321</t>
  </si>
  <si>
    <t>ESPARAD. MICROPORE BLANCO  3" x 9 METROS</t>
  </si>
  <si>
    <t>04285</t>
  </si>
  <si>
    <t>ESPARAD. MICROPORE BLANCO ½" x 1 YARDA</t>
  </si>
  <si>
    <t>CUREBAND</t>
  </si>
  <si>
    <t>5+1 8+2 10+4</t>
  </si>
  <si>
    <t>04273</t>
  </si>
  <si>
    <t>ESPARAD. MICROPORE BLANCO 1" x 1 YARDA</t>
  </si>
  <si>
    <t>5+1 8+2 10+3</t>
  </si>
  <si>
    <t>40502</t>
  </si>
  <si>
    <t>ESPARAD. MICROPORE BLANCO 1" x 5 YARDAS</t>
  </si>
  <si>
    <t>40501</t>
  </si>
  <si>
    <t>ESPARAD. MICROPORE BLANCO 2" x 5 YARDAS</t>
  </si>
  <si>
    <t>04246</t>
  </si>
  <si>
    <t>ESPARAD. MICROPORE COLOR PIEL ½" x 1 YARDA</t>
  </si>
  <si>
    <t>5+1  8+3  10+4</t>
  </si>
  <si>
    <t>05142</t>
  </si>
  <si>
    <t>ESPARAD. MICROPORE COLOR PIEL ½" x 5 YARDAS</t>
  </si>
  <si>
    <t>04703</t>
  </si>
  <si>
    <t>ESPARAD. MICROPORE COLOR PIEL  1" x 1 YARDA</t>
  </si>
  <si>
    <t>05143</t>
  </si>
  <si>
    <t>ESPARAD. MICROPORE COLOR PIEL  1" x 5 YARDAS</t>
  </si>
  <si>
    <t>5+1  8+2  10+3</t>
  </si>
  <si>
    <t>40562</t>
  </si>
  <si>
    <t>ESPARAD. MICROPORE COLOR PIEL  2" x 5 YARDAS</t>
  </si>
  <si>
    <t>04575</t>
  </si>
  <si>
    <t>04932</t>
  </si>
  <si>
    <t>7+1 12+2</t>
  </si>
  <si>
    <t>04259</t>
  </si>
  <si>
    <t>ESPARAD. TELA ½" x 1 YARDA</t>
  </si>
  <si>
    <t>LEUKOPLAST</t>
  </si>
  <si>
    <t>12+1</t>
  </si>
  <si>
    <t>40043</t>
  </si>
  <si>
    <t>ESPARAD. TELA  1" x 1 YARDA</t>
  </si>
  <si>
    <t>04977</t>
  </si>
  <si>
    <t>ESPARAD. TELA  1" x 5YARDAS</t>
  </si>
  <si>
    <t>04252</t>
  </si>
  <si>
    <t>ESPARAD. TELA  2" x 5 YARDAS</t>
  </si>
  <si>
    <t>04649</t>
  </si>
  <si>
    <t>ESPARAD. TELA  3" x 5 YARDAS</t>
  </si>
  <si>
    <t>40548</t>
  </si>
  <si>
    <r>
      <rPr>
        <sz val="8"/>
        <rFont val="Arial"/>
        <family val="2"/>
      </rPr>
      <t xml:space="preserve">ESPARAD.TRANSPARENTE </t>
    </r>
    <r>
      <rPr>
        <b/>
        <sz val="8"/>
        <rFont val="Arial"/>
        <family val="2"/>
      </rPr>
      <t>TRANSPORE</t>
    </r>
    <r>
      <rPr>
        <sz val="8"/>
        <rFont val="Arial"/>
        <family val="2"/>
      </rPr>
      <t xml:space="preserve"> ½" x 1 YARDA</t>
    </r>
  </si>
  <si>
    <t>04421</t>
  </si>
  <si>
    <r>
      <rPr>
        <sz val="8"/>
        <rFont val="Arial"/>
        <family val="2"/>
      </rPr>
      <t xml:space="preserve">ESPARAD.TRANSPARENTE </t>
    </r>
    <r>
      <rPr>
        <b/>
        <sz val="8"/>
        <rFont val="Arial"/>
        <family val="2"/>
      </rPr>
      <t xml:space="preserve">TRANSPORE </t>
    </r>
    <r>
      <rPr>
        <sz val="8"/>
        <rFont val="Arial"/>
        <family val="2"/>
      </rPr>
      <t>1" x 5 YARDAS</t>
    </r>
  </si>
  <si>
    <t>04400</t>
  </si>
  <si>
    <r>
      <rPr>
        <sz val="8"/>
        <rFont val="Arial"/>
        <family val="2"/>
      </rPr>
      <t xml:space="preserve">ESPARAD.TRANSPARENTE </t>
    </r>
    <r>
      <rPr>
        <b/>
        <sz val="8"/>
        <rFont val="Arial"/>
        <family val="2"/>
      </rPr>
      <t xml:space="preserve">TRANSPORE </t>
    </r>
    <r>
      <rPr>
        <sz val="8"/>
        <rFont val="Arial"/>
        <family val="2"/>
      </rPr>
      <t>2" x 5 YARDAS</t>
    </r>
  </si>
  <si>
    <t>ESPARADRAPO TRANSPORE 1/2 X 5 YARDAS</t>
  </si>
  <si>
    <t xml:space="preserve"> CUREBAND</t>
  </si>
  <si>
    <t>4+1 8+3  10+4</t>
  </si>
  <si>
    <t>04411</t>
  </si>
  <si>
    <r>
      <rPr>
        <b/>
        <sz val="8"/>
        <rFont val="Arial"/>
        <family val="2"/>
      </rPr>
      <t>FIXOMULL</t>
    </r>
    <r>
      <rPr>
        <sz val="8"/>
        <rFont val="Arial"/>
        <family val="2"/>
      </rPr>
      <t xml:space="preserve"> STRECH 15CM x 10 METROS</t>
    </r>
  </si>
  <si>
    <t>BSN MEDICAL</t>
  </si>
  <si>
    <t>40806</t>
  </si>
  <si>
    <t>FIXO 15CM X 10 METROS</t>
  </si>
  <si>
    <t>9691</t>
  </si>
  <si>
    <t>NUPLAST 7.5CM X 4.5M</t>
  </si>
  <si>
    <t>NEW YORKER</t>
  </si>
  <si>
    <t>10+1</t>
  </si>
  <si>
    <t>04172</t>
  </si>
  <si>
    <t>TENSOPLAST  10CM x 4.5MTS</t>
  </si>
  <si>
    <t>04497</t>
  </si>
  <si>
    <t>TENSOPLAST 7.5CM x 4.5MTS</t>
  </si>
  <si>
    <t>05201</t>
  </si>
  <si>
    <t>VENDITAS NIÑOS MINIONS</t>
  </si>
  <si>
    <t>CAJA X 25</t>
  </si>
  <si>
    <t>2.27</t>
  </si>
  <si>
    <t>2+1 5+3 10+7</t>
  </si>
  <si>
    <t>05202</t>
  </si>
  <si>
    <t>VENDITAS NIÑAS PEPPA PIG</t>
  </si>
  <si>
    <t>2.72</t>
  </si>
  <si>
    <t>4+1 8+3 10+4</t>
  </si>
  <si>
    <t>20%</t>
  </si>
  <si>
    <t>VENDITAS NIÑOS SUPER</t>
  </si>
  <si>
    <t>VENDITAS NIÑO Y NIÑA</t>
  </si>
  <si>
    <t>CAJA X 20</t>
  </si>
  <si>
    <t>04546</t>
  </si>
  <si>
    <t>VENDITAS ESTÁNDAR</t>
  </si>
  <si>
    <t>CAJA x 100</t>
  </si>
  <si>
    <t>04628</t>
  </si>
  <si>
    <t>VENDITAS SPOT</t>
  </si>
  <si>
    <t>ESPARADRAPO HOSPITALARIO</t>
  </si>
  <si>
    <t>40805</t>
  </si>
  <si>
    <t>ESPARAD. MICROPORE BLANCO 1/2" X 10 YARDA HOSP</t>
  </si>
  <si>
    <t>CAJA X 24</t>
  </si>
  <si>
    <t>04829</t>
  </si>
  <si>
    <t>ESPARAD. MICROPORE BLANCO 1" X 10 YARDAS HOSP</t>
  </si>
  <si>
    <t>CAJA X 12</t>
  </si>
  <si>
    <t>04288</t>
  </si>
  <si>
    <t>ESPARAD. MICROPORE BLANCO 2" X 10 YARDAS HOSP</t>
  </si>
  <si>
    <t>CAJA X 6</t>
  </si>
  <si>
    <t>05182</t>
  </si>
  <si>
    <t>ESPARAD. MICROPORE COLOR PIEL 1/2" X 10 YARDA HOSP</t>
  </si>
  <si>
    <t>05160</t>
  </si>
  <si>
    <t>ESPARAD. MICROPORE COLOR PIEL 1" X 10 YARDA HOSP</t>
  </si>
  <si>
    <t>05131</t>
  </si>
  <si>
    <t>ESPARAD. MICROPORE COLOR PIEL 2" X 10 YARDA HOSP</t>
  </si>
  <si>
    <t>CAJA X 5</t>
  </si>
  <si>
    <t>04149</t>
  </si>
  <si>
    <t xml:space="preserve">ESPARAD. HOSPITALARIO AZUL IMPERMEABLE DURO </t>
  </si>
  <si>
    <r>
      <rPr>
        <sz val="8"/>
        <rFont val="Arial"/>
        <family val="2"/>
      </rPr>
      <t xml:space="preserve">ESPARAD. TRANSPARENTE </t>
    </r>
    <r>
      <rPr>
        <b/>
        <sz val="8"/>
        <rFont val="Arial"/>
        <family val="2"/>
      </rPr>
      <t xml:space="preserve">TRANSPORE </t>
    </r>
    <r>
      <rPr>
        <sz val="8"/>
        <rFont val="Arial"/>
        <family val="2"/>
      </rPr>
      <t>1/2" X 10 YARDAS HOSP</t>
    </r>
  </si>
  <si>
    <t>40354</t>
  </si>
  <si>
    <r>
      <rPr>
        <sz val="8"/>
        <rFont val="Arial"/>
        <family val="2"/>
      </rPr>
      <t xml:space="preserve">ESPARAD. TRANSPARENTE </t>
    </r>
    <r>
      <rPr>
        <b/>
        <sz val="8"/>
        <rFont val="Arial"/>
        <family val="2"/>
      </rPr>
      <t xml:space="preserve">TRANSPORE </t>
    </r>
    <r>
      <rPr>
        <sz val="8"/>
        <rFont val="Arial"/>
        <family val="2"/>
      </rPr>
      <t>1" X 10 YARDAS HOSP</t>
    </r>
  </si>
  <si>
    <t>40312</t>
  </si>
  <si>
    <r>
      <rPr>
        <sz val="8"/>
        <rFont val="Arial"/>
        <family val="2"/>
      </rPr>
      <t xml:space="preserve">ESPARAD. TRANSPARENTE </t>
    </r>
    <r>
      <rPr>
        <b/>
        <sz val="8"/>
        <rFont val="Arial"/>
        <family val="2"/>
      </rPr>
      <t xml:space="preserve">TRANSPORE </t>
    </r>
    <r>
      <rPr>
        <sz val="8"/>
        <rFont val="Arial"/>
        <family val="2"/>
      </rPr>
      <t>2" X 10 YARDAS HOSP</t>
    </r>
  </si>
  <si>
    <r>
      <rPr>
        <sz val="8"/>
        <rFont val="Arial"/>
        <family val="2"/>
      </rPr>
      <t xml:space="preserve">ESPARAD. TRANSPARENTE </t>
    </r>
    <r>
      <rPr>
        <b/>
        <sz val="8"/>
        <rFont val="Arial"/>
        <family val="2"/>
      </rPr>
      <t xml:space="preserve">TRANSPORE </t>
    </r>
    <r>
      <rPr>
        <sz val="8"/>
        <rFont val="Arial"/>
        <family val="2"/>
      </rPr>
      <t>3" X 10 YARDAS HOSP</t>
    </r>
  </si>
  <si>
    <t>CAJA X 4</t>
  </si>
  <si>
    <t>PARCHES</t>
  </si>
  <si>
    <t>40680</t>
  </si>
  <si>
    <t>PARCHE OCULAR ADULTO NEXCARE</t>
  </si>
  <si>
    <t>CAJA x 5</t>
  </si>
  <si>
    <t>8+1</t>
  </si>
  <si>
    <t>49149</t>
  </si>
  <si>
    <t>PARCHE OCULAR NIÑO NEXCARE</t>
  </si>
  <si>
    <t>40323</t>
  </si>
  <si>
    <t>LEUKOMED 10X25CM</t>
  </si>
  <si>
    <t>BSN</t>
  </si>
  <si>
    <t>40346</t>
  </si>
  <si>
    <t>LEUKOMED T PLUS 5.0 X 7.2CM</t>
  </si>
  <si>
    <t>04033</t>
  </si>
  <si>
    <t>PARCHE STERI STRIP</t>
  </si>
  <si>
    <t>NEXCARE</t>
  </si>
  <si>
    <t>CAJA X 9</t>
  </si>
  <si>
    <t>3.48</t>
  </si>
  <si>
    <t>15%</t>
  </si>
  <si>
    <t>02876</t>
  </si>
  <si>
    <t>PARCHE KEFENTECH-L</t>
  </si>
  <si>
    <t>JEIL PHARM</t>
  </si>
  <si>
    <t>SOBRE x 3</t>
  </si>
  <si>
    <t>02577</t>
  </si>
  <si>
    <t>PARCHE MEDICADO</t>
  </si>
  <si>
    <t>MASTERPAS</t>
  </si>
  <si>
    <t>FUNDA x 10</t>
  </si>
  <si>
    <t>04146</t>
  </si>
  <si>
    <t>PARCHE TERMICO HANSAPLAST</t>
  </si>
  <si>
    <t>Q.F.2.</t>
  </si>
  <si>
    <t>Q.F.2</t>
  </si>
  <si>
    <t>DUODERM</t>
  </si>
  <si>
    <t>PARCHE 20 CM X 20 CM CGF</t>
  </si>
  <si>
    <t>GEL HIDROACTIVE 30 GR</t>
  </si>
  <si>
    <t>TUBO</t>
  </si>
  <si>
    <t>49249</t>
  </si>
  <si>
    <t>6052</t>
  </si>
  <si>
    <t xml:space="preserve">ESPARAD. HOSPITALARIO IMPERMEABLE DURO </t>
  </si>
  <si>
    <t xml:space="preserve">CAJA X 5 </t>
  </si>
  <si>
    <t>6+1  10+2</t>
  </si>
  <si>
    <t>40811</t>
  </si>
  <si>
    <t xml:space="preserve">6+1 10+2 </t>
  </si>
  <si>
    <t>QUITO, 11 DE NOVIEMBRE 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</si>
</sst>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b/>
      <u/>
      <sz val="16"/>
      <color rgb="FFFF0000"/>
      <name val="Arial"/>
      <family val="2"/>
    </font>
    <font>
      <sz val="12"/>
      <name val="Arial MT"/>
      <charset val="134"/>
    </font>
    <font>
      <sz val="12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b/>
      <u/>
      <sz val="12"/>
      <color rgb="FFFF0000"/>
      <name val="Arial"/>
      <family val="2"/>
    </font>
    <font>
      <b/>
      <u/>
      <sz val="8"/>
      <color rgb="FF003399"/>
      <name val="Arial"/>
      <family val="2"/>
    </font>
    <font>
      <b/>
      <u/>
      <sz val="7"/>
      <color rgb="FF003399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49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/>
    <xf numFmtId="164" fontId="7" fillId="0" borderId="0" xfId="3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2" applyFont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49" fontId="7" fillId="0" borderId="2" xfId="4" applyNumberFormat="1" applyFont="1" applyBorder="1" applyAlignment="1">
      <alignment horizontal="left" vertical="center"/>
    </xf>
    <xf numFmtId="0" fontId="7" fillId="0" borderId="2" xfId="4" applyFont="1" applyBorder="1" applyAlignment="1">
      <alignment vertical="center" wrapText="1"/>
    </xf>
    <xf numFmtId="0" fontId="7" fillId="0" borderId="2" xfId="4" applyFont="1" applyBorder="1" applyAlignment="1">
      <alignment horizontal="center" vertical="center"/>
    </xf>
    <xf numFmtId="2" fontId="7" fillId="0" borderId="2" xfId="4" applyNumberFormat="1" applyFont="1" applyBorder="1" applyAlignment="1">
      <alignment horizontal="center" vertical="center"/>
    </xf>
    <xf numFmtId="4" fontId="7" fillId="3" borderId="2" xfId="4" applyNumberFormat="1" applyFont="1" applyFill="1" applyBorder="1" applyAlignment="1">
      <alignment horizontal="center" vertical="center"/>
    </xf>
    <xf numFmtId="9" fontId="7" fillId="0" borderId="2" xfId="5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2" fontId="12" fillId="0" borderId="2" xfId="4" applyNumberFormat="1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 wrapText="1"/>
    </xf>
    <xf numFmtId="49" fontId="7" fillId="0" borderId="2" xfId="4" applyNumberFormat="1" applyFont="1" applyBorder="1" applyAlignment="1">
      <alignment horizontal="center" vertical="center"/>
    </xf>
    <xf numFmtId="49" fontId="7" fillId="0" borderId="0" xfId="4" applyNumberFormat="1" applyFont="1" applyAlignment="1">
      <alignment horizontal="left" vertical="center"/>
    </xf>
    <xf numFmtId="0" fontId="7" fillId="0" borderId="0" xfId="4" applyFont="1" applyAlignment="1">
      <alignment vertical="center" wrapText="1"/>
    </xf>
    <xf numFmtId="0" fontId="7" fillId="0" borderId="0" xfId="4" applyFont="1" applyAlignment="1">
      <alignment horizontal="center" vertical="center"/>
    </xf>
    <xf numFmtId="2" fontId="7" fillId="0" borderId="0" xfId="4" applyNumberFormat="1" applyFont="1" applyAlignment="1">
      <alignment horizontal="center" vertical="center"/>
    </xf>
    <xf numFmtId="4" fontId="7" fillId="3" borderId="0" xfId="4" applyNumberFormat="1" applyFont="1" applyFill="1" applyAlignment="1">
      <alignment horizontal="center" vertical="center"/>
    </xf>
    <xf numFmtId="9" fontId="7" fillId="0" borderId="0" xfId="5" applyFont="1" applyFill="1" applyBorder="1" applyAlignment="1">
      <alignment horizontal="center" vertical="center"/>
    </xf>
    <xf numFmtId="0" fontId="7" fillId="0" borderId="2" xfId="4" applyFont="1" applyBorder="1" applyAlignment="1">
      <alignment vertical="center"/>
    </xf>
    <xf numFmtId="0" fontId="13" fillId="0" borderId="0" xfId="0" applyFont="1" applyAlignment="1">
      <alignment vertical="center"/>
    </xf>
    <xf numFmtId="49" fontId="7" fillId="0" borderId="3" xfId="4" applyNumberFormat="1" applyFont="1" applyBorder="1" applyAlignment="1">
      <alignment horizontal="left" vertical="center"/>
    </xf>
    <xf numFmtId="0" fontId="7" fillId="0" borderId="3" xfId="4" applyFont="1" applyBorder="1" applyAlignment="1">
      <alignment vertical="center" wrapText="1"/>
    </xf>
    <xf numFmtId="0" fontId="7" fillId="0" borderId="3" xfId="4" applyFont="1" applyBorder="1" applyAlignment="1">
      <alignment horizontal="center" vertical="center"/>
    </xf>
    <xf numFmtId="9" fontId="7" fillId="0" borderId="3" xfId="5" applyFont="1" applyFill="1" applyBorder="1" applyAlignment="1">
      <alignment horizontal="center" vertical="center"/>
    </xf>
    <xf numFmtId="49" fontId="7" fillId="0" borderId="4" xfId="4" applyNumberFormat="1" applyFont="1" applyBorder="1" applyAlignment="1">
      <alignment horizontal="left" vertical="center"/>
    </xf>
    <xf numFmtId="0" fontId="7" fillId="0" borderId="4" xfId="4" applyFont="1" applyBorder="1" applyAlignment="1">
      <alignment vertical="center" wrapText="1"/>
    </xf>
    <xf numFmtId="0" fontId="7" fillId="0" borderId="4" xfId="4" applyFont="1" applyBorder="1" applyAlignment="1">
      <alignment horizontal="center" vertical="center"/>
    </xf>
    <xf numFmtId="164" fontId="7" fillId="0" borderId="4" xfId="4" applyNumberFormat="1" applyFont="1" applyBorder="1" applyAlignment="1">
      <alignment horizontal="center" vertical="center"/>
    </xf>
    <xf numFmtId="9" fontId="7" fillId="0" borderId="4" xfId="5" applyFont="1" applyFill="1" applyBorder="1" applyAlignment="1">
      <alignment horizontal="center" vertical="center"/>
    </xf>
    <xf numFmtId="0" fontId="7" fillId="0" borderId="4" xfId="4" applyFont="1" applyBorder="1" applyAlignment="1">
      <alignment horizontal="center" vertical="center" wrapText="1"/>
    </xf>
    <xf numFmtId="164" fontId="7" fillId="0" borderId="2" xfId="4" applyNumberFormat="1" applyFont="1" applyBorder="1" applyAlignment="1">
      <alignment horizontal="center" vertical="center"/>
    </xf>
    <xf numFmtId="2" fontId="7" fillId="0" borderId="3" xfId="4" applyNumberFormat="1" applyFont="1" applyBorder="1" applyAlignment="1">
      <alignment horizontal="center" vertical="center"/>
    </xf>
    <xf numFmtId="49" fontId="7" fillId="0" borderId="4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0" fillId="0" borderId="0" xfId="0" applyFont="1"/>
    <xf numFmtId="0" fontId="14" fillId="0" borderId="0" xfId="2" applyFont="1" applyAlignment="1">
      <alignment horizontal="center" vertical="center" wrapText="1"/>
    </xf>
  </cellXfs>
  <cellStyles count="6">
    <cellStyle name="Normal" xfId="0" builtinId="0"/>
    <cellStyle name="Normal 2" xfId="4" xr:uid="{00000000-0005-0000-0000-000001000000}"/>
    <cellStyle name="Normal 4" xfId="2" xr:uid="{00000000-0005-0000-0000-000002000000}"/>
    <cellStyle name="Normal_Hoja1" xfId="3" xr:uid="{00000000-0005-0000-0000-000003000000}"/>
    <cellStyle name="Porcentaje" xfId="1" builtinId="5"/>
    <cellStyle name="Porcentual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164224</xdr:colOff>
      <xdr:row>0</xdr:row>
      <xdr:rowOff>32845</xdr:rowOff>
    </xdr:from>
    <xdr:to>
      <xdr:col>1</xdr:col>
      <xdr:colOff>335017</xdr:colOff>
      <xdr:row>2</xdr:row>
      <xdr:rowOff>109228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500E7584-F643-4DC4-B687-3BF97F993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224" y="32845"/>
          <a:ext cx="523218" cy="457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5"/>
  <sheetViews>
    <sheetView tabSelected="1" workbookViewId="0">
      <selection activeCell="I44" sqref="I44:J46"/>
    </sheetView>
  </sheetViews>
  <sheetFormatPr baseColWidth="10" defaultColWidth="11" defaultRowHeight="15"/>
  <cols>
    <col min="1" max="1" width="5.28515625" customWidth="1"/>
    <col min="2" max="2" width="37.5703125" customWidth="1"/>
    <col min="3" max="3" width="13.140625" customWidth="1"/>
    <col min="4" max="4" width="15.42578125" customWidth="1"/>
    <col min="5" max="6" width="9" customWidth="1"/>
    <col min="7" max="7" width="17.5703125" customWidth="1"/>
    <col min="8" max="8" width="9.5703125" customWidth="1"/>
    <col min="9" max="9" width="11" style="50"/>
  </cols>
  <sheetData>
    <row r="1" spans="1:10">
      <c r="A1" s="1"/>
      <c r="B1" s="1"/>
      <c r="C1" s="2"/>
      <c r="D1" s="1"/>
      <c r="E1" s="2"/>
      <c r="F1" s="2"/>
      <c r="G1" s="2"/>
      <c r="H1" s="2"/>
    </row>
    <row r="2" spans="1:10" ht="20.25">
      <c r="A2" s="48" t="s">
        <v>0</v>
      </c>
      <c r="B2" s="48"/>
      <c r="C2" s="48"/>
      <c r="D2" s="48"/>
      <c r="E2" s="48"/>
      <c r="F2" s="48"/>
      <c r="G2" s="48"/>
      <c r="H2" s="48"/>
      <c r="I2" s="3"/>
    </row>
    <row r="3" spans="1:10" ht="15.75">
      <c r="A3" s="4"/>
      <c r="B3" s="4"/>
      <c r="C3" s="4"/>
      <c r="D3" s="4"/>
      <c r="E3" s="4"/>
      <c r="F3" s="4"/>
      <c r="G3" s="4"/>
      <c r="H3" s="5"/>
      <c r="I3" s="3"/>
    </row>
    <row r="4" spans="1:10" ht="24.75" customHeight="1">
      <c r="A4" s="6"/>
      <c r="B4" s="1"/>
      <c r="C4" s="7"/>
      <c r="D4" s="8"/>
      <c r="E4" s="9"/>
      <c r="F4" s="9"/>
      <c r="G4" s="9"/>
      <c r="H4" s="10"/>
      <c r="I4" s="11"/>
    </row>
    <row r="5" spans="1:10" ht="21.75" customHeight="1">
      <c r="A5" s="12"/>
      <c r="B5" s="49" t="s">
        <v>1</v>
      </c>
      <c r="C5" s="49"/>
      <c r="D5" s="12"/>
      <c r="E5" s="13"/>
      <c r="F5" s="13"/>
      <c r="G5" s="13"/>
      <c r="H5" s="12"/>
      <c r="I5" s="51"/>
    </row>
    <row r="6" spans="1:10" ht="18.75" customHeight="1">
      <c r="A6" s="14" t="s">
        <v>2</v>
      </c>
      <c r="B6" s="14" t="s">
        <v>3</v>
      </c>
      <c r="C6" s="14" t="s">
        <v>4</v>
      </c>
      <c r="D6" s="14" t="s">
        <v>5</v>
      </c>
      <c r="E6" s="14" t="s">
        <v>158</v>
      </c>
      <c r="F6" s="14" t="s">
        <v>6</v>
      </c>
      <c r="G6" s="15" t="s">
        <v>7</v>
      </c>
      <c r="H6" s="15" t="s">
        <v>8</v>
      </c>
      <c r="I6" s="51"/>
    </row>
    <row r="7" spans="1:10" ht="15" customHeight="1">
      <c r="A7" s="16" t="s">
        <v>9</v>
      </c>
      <c r="B7" s="17" t="s">
        <v>10</v>
      </c>
      <c r="C7" s="18" t="s">
        <v>11</v>
      </c>
      <c r="D7" s="18" t="s">
        <v>12</v>
      </c>
      <c r="E7" s="19">
        <v>0.26</v>
      </c>
      <c r="F7" s="20">
        <f>SUM(E7*1.25*1.15)</f>
        <v>0.37374999999999997</v>
      </c>
      <c r="G7" s="18" t="s">
        <v>170</v>
      </c>
      <c r="H7" s="21"/>
      <c r="I7" s="51">
        <f>(H7/1)*100</f>
        <v>0</v>
      </c>
      <c r="J7" t="str">
        <f>IF(I7 = 0, "", _xlfn.CONCAT(TEXT(I7/100, "0%"), " ",$H$6))</f>
        <v/>
      </c>
    </row>
    <row r="8" spans="1:10" ht="15" customHeight="1">
      <c r="A8" s="16" t="s">
        <v>13</v>
      </c>
      <c r="B8" s="17" t="s">
        <v>14</v>
      </c>
      <c r="C8" s="18" t="s">
        <v>11</v>
      </c>
      <c r="D8" s="18" t="s">
        <v>12</v>
      </c>
      <c r="E8" s="19">
        <v>0.49</v>
      </c>
      <c r="F8" s="20">
        <f t="shared" ref="F8:F43" si="0">SUM(E8*1.25*1.15)</f>
        <v>0.70437499999999997</v>
      </c>
      <c r="G8" s="18" t="s">
        <v>19</v>
      </c>
      <c r="H8" s="21"/>
      <c r="I8" s="51">
        <f t="shared" ref="I8:I71" si="1">(H8/1)*100</f>
        <v>0</v>
      </c>
      <c r="J8" t="str">
        <f t="shared" ref="J8:J71" si="2">IF(I8 = 0, "", _xlfn.CONCAT(TEXT(I8/100, "0%"), " ",$H$6))</f>
        <v/>
      </c>
    </row>
    <row r="9" spans="1:10" ht="15" customHeight="1">
      <c r="A9" s="16" t="s">
        <v>15</v>
      </c>
      <c r="B9" s="17" t="s">
        <v>16</v>
      </c>
      <c r="C9" s="18" t="s">
        <v>17</v>
      </c>
      <c r="D9" s="18" t="s">
        <v>18</v>
      </c>
      <c r="E9" s="19">
        <v>2.68</v>
      </c>
      <c r="F9" s="20">
        <f t="shared" si="0"/>
        <v>3.8524999999999996</v>
      </c>
      <c r="G9" s="22" t="s">
        <v>19</v>
      </c>
      <c r="H9" s="23">
        <v>0.08</v>
      </c>
      <c r="I9" s="51">
        <f t="shared" si="1"/>
        <v>8</v>
      </c>
      <c r="J9" t="str">
        <f t="shared" si="2"/>
        <v>8% DSCTO + DE 2 UNID.</v>
      </c>
    </row>
    <row r="10" spans="1:10" ht="15" customHeight="1">
      <c r="A10" s="16" t="s">
        <v>20</v>
      </c>
      <c r="B10" s="17" t="s">
        <v>21</v>
      </c>
      <c r="C10" s="18" t="s">
        <v>17</v>
      </c>
      <c r="D10" s="18" t="s">
        <v>18</v>
      </c>
      <c r="E10" s="19">
        <v>3.78</v>
      </c>
      <c r="F10" s="20">
        <f t="shared" si="0"/>
        <v>5.433749999999999</v>
      </c>
      <c r="G10" s="22" t="s">
        <v>19</v>
      </c>
      <c r="H10" s="23">
        <v>0.08</v>
      </c>
      <c r="I10" s="51">
        <f t="shared" si="1"/>
        <v>8</v>
      </c>
      <c r="J10" t="str">
        <f t="shared" si="2"/>
        <v>8% DSCTO + DE 2 UNID.</v>
      </c>
    </row>
    <row r="11" spans="1:10" ht="15" customHeight="1">
      <c r="A11" s="16" t="s">
        <v>22</v>
      </c>
      <c r="B11" s="17" t="s">
        <v>23</v>
      </c>
      <c r="C11" s="18" t="s">
        <v>17</v>
      </c>
      <c r="D11" s="18" t="s">
        <v>18</v>
      </c>
      <c r="E11" s="19">
        <v>6.63</v>
      </c>
      <c r="F11" s="20">
        <f t="shared" si="0"/>
        <v>9.5306249999999988</v>
      </c>
      <c r="G11" s="22" t="s">
        <v>19</v>
      </c>
      <c r="H11" s="23">
        <v>0.08</v>
      </c>
      <c r="I11" s="51">
        <f t="shared" si="1"/>
        <v>8</v>
      </c>
      <c r="J11" t="str">
        <f t="shared" si="2"/>
        <v>8% DSCTO + DE 2 UNID.</v>
      </c>
    </row>
    <row r="12" spans="1:10">
      <c r="A12" s="16" t="s">
        <v>24</v>
      </c>
      <c r="B12" s="17" t="s">
        <v>25</v>
      </c>
      <c r="C12" s="18" t="s">
        <v>17</v>
      </c>
      <c r="D12" s="18" t="s">
        <v>18</v>
      </c>
      <c r="E12" s="19">
        <v>8.56</v>
      </c>
      <c r="F12" s="20">
        <f t="shared" si="0"/>
        <v>12.305</v>
      </c>
      <c r="G12" s="22" t="s">
        <v>19</v>
      </c>
      <c r="H12" s="23">
        <v>0.08</v>
      </c>
      <c r="I12" s="51">
        <f t="shared" si="1"/>
        <v>8</v>
      </c>
      <c r="J12" t="str">
        <f t="shared" si="2"/>
        <v>8% DSCTO + DE 2 UNID.</v>
      </c>
    </row>
    <row r="13" spans="1:10">
      <c r="A13" s="16" t="s">
        <v>26</v>
      </c>
      <c r="B13" s="17" t="s">
        <v>27</v>
      </c>
      <c r="C13" s="18" t="s">
        <v>28</v>
      </c>
      <c r="D13" s="18" t="s">
        <v>18</v>
      </c>
      <c r="E13" s="19">
        <v>0.78</v>
      </c>
      <c r="F13" s="20">
        <f t="shared" si="0"/>
        <v>1.1212500000000001</v>
      </c>
      <c r="G13" s="18" t="s">
        <v>29</v>
      </c>
      <c r="H13" s="21"/>
      <c r="I13" s="51">
        <f t="shared" si="1"/>
        <v>0</v>
      </c>
      <c r="J13" t="str">
        <f t="shared" si="2"/>
        <v/>
      </c>
    </row>
    <row r="14" spans="1:10">
      <c r="A14" s="16" t="s">
        <v>30</v>
      </c>
      <c r="B14" s="17" t="s">
        <v>31</v>
      </c>
      <c r="C14" s="18" t="s">
        <v>28</v>
      </c>
      <c r="D14" s="18" t="s">
        <v>18</v>
      </c>
      <c r="E14" s="19">
        <v>1.2</v>
      </c>
      <c r="F14" s="20">
        <f t="shared" si="0"/>
        <v>1.7249999999999999</v>
      </c>
      <c r="G14" s="18" t="s">
        <v>32</v>
      </c>
      <c r="H14" s="21"/>
      <c r="I14" s="51">
        <f t="shared" si="1"/>
        <v>0</v>
      </c>
      <c r="J14" t="str">
        <f t="shared" si="2"/>
        <v/>
      </c>
    </row>
    <row r="15" spans="1:10">
      <c r="A15" s="16" t="s">
        <v>33</v>
      </c>
      <c r="B15" s="17" t="s">
        <v>34</v>
      </c>
      <c r="C15" s="18" t="s">
        <v>28</v>
      </c>
      <c r="D15" s="18" t="s">
        <v>18</v>
      </c>
      <c r="E15" s="24">
        <v>1.7</v>
      </c>
      <c r="F15" s="20">
        <f t="shared" si="0"/>
        <v>2.4437499999999996</v>
      </c>
      <c r="G15" s="18" t="s">
        <v>19</v>
      </c>
      <c r="H15" s="21"/>
      <c r="I15" s="51">
        <f t="shared" si="1"/>
        <v>0</v>
      </c>
      <c r="J15" t="str">
        <f t="shared" si="2"/>
        <v/>
      </c>
    </row>
    <row r="16" spans="1:10" ht="14.25" customHeight="1">
      <c r="A16" s="16" t="s">
        <v>35</v>
      </c>
      <c r="B16" s="17" t="s">
        <v>36</v>
      </c>
      <c r="C16" s="18" t="s">
        <v>28</v>
      </c>
      <c r="D16" s="18" t="s">
        <v>18</v>
      </c>
      <c r="E16" s="19">
        <v>3.12</v>
      </c>
      <c r="F16" s="20">
        <f t="shared" si="0"/>
        <v>4.4850000000000003</v>
      </c>
      <c r="G16" s="18" t="s">
        <v>32</v>
      </c>
      <c r="H16" s="21">
        <v>0.15</v>
      </c>
      <c r="I16" s="51">
        <f t="shared" si="1"/>
        <v>15</v>
      </c>
      <c r="J16" t="str">
        <f t="shared" si="2"/>
        <v>15% DSCTO + DE 2 UNID.</v>
      </c>
    </row>
    <row r="17" spans="1:10" ht="15.75" customHeight="1">
      <c r="A17" s="16" t="s">
        <v>37</v>
      </c>
      <c r="B17" s="17" t="s">
        <v>38</v>
      </c>
      <c r="C17" s="18" t="s">
        <v>28</v>
      </c>
      <c r="D17" s="18" t="s">
        <v>18</v>
      </c>
      <c r="E17" s="19">
        <v>1.01</v>
      </c>
      <c r="F17" s="20">
        <f t="shared" si="0"/>
        <v>1.4518749999999998</v>
      </c>
      <c r="G17" s="18" t="s">
        <v>39</v>
      </c>
      <c r="H17" s="21"/>
      <c r="I17" s="51">
        <f t="shared" si="1"/>
        <v>0</v>
      </c>
      <c r="J17" t="str">
        <f t="shared" si="2"/>
        <v/>
      </c>
    </row>
    <row r="18" spans="1:10" ht="22.5">
      <c r="A18" s="16" t="s">
        <v>40</v>
      </c>
      <c r="B18" s="17" t="s">
        <v>41</v>
      </c>
      <c r="C18" s="18" t="s">
        <v>28</v>
      </c>
      <c r="D18" s="18" t="s">
        <v>18</v>
      </c>
      <c r="E18" s="19">
        <v>1.39</v>
      </c>
      <c r="F18" s="20">
        <f t="shared" si="0"/>
        <v>1.9981249999999997</v>
      </c>
      <c r="G18" s="18" t="s">
        <v>39</v>
      </c>
      <c r="H18" s="21"/>
      <c r="I18" s="51">
        <f t="shared" si="1"/>
        <v>0</v>
      </c>
      <c r="J18" t="str">
        <f t="shared" si="2"/>
        <v/>
      </c>
    </row>
    <row r="19" spans="1:10">
      <c r="A19" s="16" t="s">
        <v>42</v>
      </c>
      <c r="B19" s="17" t="s">
        <v>43</v>
      </c>
      <c r="C19" s="18" t="s">
        <v>28</v>
      </c>
      <c r="D19" s="18" t="s">
        <v>18</v>
      </c>
      <c r="E19" s="19">
        <v>1.5</v>
      </c>
      <c r="F19" s="20">
        <f t="shared" si="0"/>
        <v>2.15625</v>
      </c>
      <c r="G19" s="18" t="s">
        <v>39</v>
      </c>
      <c r="H19" s="21"/>
      <c r="I19" s="51">
        <f t="shared" si="1"/>
        <v>0</v>
      </c>
      <c r="J19" t="str">
        <f t="shared" si="2"/>
        <v/>
      </c>
    </row>
    <row r="20" spans="1:10" ht="22.5">
      <c r="A20" s="16" t="s">
        <v>44</v>
      </c>
      <c r="B20" s="17" t="s">
        <v>45</v>
      </c>
      <c r="C20" s="18" t="s">
        <v>28</v>
      </c>
      <c r="D20" s="18" t="s">
        <v>18</v>
      </c>
      <c r="E20" s="19">
        <v>1.91</v>
      </c>
      <c r="F20" s="20">
        <f t="shared" si="0"/>
        <v>2.7456249999999995</v>
      </c>
      <c r="G20" s="18" t="s">
        <v>46</v>
      </c>
      <c r="H20" s="21"/>
      <c r="I20" s="51">
        <f t="shared" si="1"/>
        <v>0</v>
      </c>
      <c r="J20" t="str">
        <f t="shared" si="2"/>
        <v/>
      </c>
    </row>
    <row r="21" spans="1:10" ht="22.5">
      <c r="A21" s="16" t="s">
        <v>47</v>
      </c>
      <c r="B21" s="17" t="s">
        <v>48</v>
      </c>
      <c r="C21" s="18" t="s">
        <v>28</v>
      </c>
      <c r="D21" s="18" t="s">
        <v>18</v>
      </c>
      <c r="E21" s="19">
        <v>3.43</v>
      </c>
      <c r="F21" s="20">
        <f t="shared" si="0"/>
        <v>4.930625</v>
      </c>
      <c r="G21" s="18" t="s">
        <v>46</v>
      </c>
      <c r="H21" s="21">
        <v>0.15</v>
      </c>
      <c r="I21" s="51">
        <f t="shared" si="1"/>
        <v>15</v>
      </c>
      <c r="J21" t="str">
        <f t="shared" si="2"/>
        <v>15% DSCTO + DE 2 UNID.</v>
      </c>
    </row>
    <row r="22" spans="1:10" ht="22.5">
      <c r="A22" s="16" t="s">
        <v>49</v>
      </c>
      <c r="B22" s="17" t="s">
        <v>45</v>
      </c>
      <c r="C22" s="18" t="s">
        <v>17</v>
      </c>
      <c r="D22" s="18" t="s">
        <v>18</v>
      </c>
      <c r="E22" s="19">
        <v>3.87</v>
      </c>
      <c r="F22" s="20">
        <v>4.95</v>
      </c>
      <c r="G22" s="22" t="s">
        <v>19</v>
      </c>
      <c r="H22" s="23">
        <v>0.08</v>
      </c>
      <c r="I22" s="51">
        <f t="shared" si="1"/>
        <v>8</v>
      </c>
      <c r="J22" t="str">
        <f t="shared" si="2"/>
        <v>8% DSCTO + DE 2 UNID.</v>
      </c>
    </row>
    <row r="23" spans="1:10" ht="22.5">
      <c r="A23" s="16" t="s">
        <v>50</v>
      </c>
      <c r="B23" s="17" t="s">
        <v>41</v>
      </c>
      <c r="C23" s="18" t="s">
        <v>17</v>
      </c>
      <c r="D23" s="18" t="s">
        <v>18</v>
      </c>
      <c r="E23" s="19">
        <v>2.5499999999999998</v>
      </c>
      <c r="F23" s="20">
        <v>3.25</v>
      </c>
      <c r="G23" s="22" t="s">
        <v>51</v>
      </c>
      <c r="H23" s="23">
        <v>0.08</v>
      </c>
      <c r="I23" s="51">
        <f t="shared" si="1"/>
        <v>8</v>
      </c>
      <c r="J23" t="str">
        <f t="shared" si="2"/>
        <v>8% DSCTO + DE 2 UNID.</v>
      </c>
    </row>
    <row r="24" spans="1:10">
      <c r="A24" s="16" t="s">
        <v>52</v>
      </c>
      <c r="B24" s="17" t="s">
        <v>53</v>
      </c>
      <c r="C24" s="18" t="s">
        <v>54</v>
      </c>
      <c r="D24" s="18" t="s">
        <v>18</v>
      </c>
      <c r="E24" s="19">
        <v>0.85</v>
      </c>
      <c r="F24" s="20">
        <f t="shared" si="0"/>
        <v>1.2218749999999998</v>
      </c>
      <c r="G24" s="18" t="s">
        <v>55</v>
      </c>
      <c r="H24" s="21"/>
      <c r="I24" s="51">
        <f t="shared" si="1"/>
        <v>0</v>
      </c>
      <c r="J24" t="str">
        <f t="shared" si="2"/>
        <v/>
      </c>
    </row>
    <row r="25" spans="1:10">
      <c r="A25" s="16" t="s">
        <v>56</v>
      </c>
      <c r="B25" s="17" t="s">
        <v>57</v>
      </c>
      <c r="C25" s="18" t="s">
        <v>54</v>
      </c>
      <c r="D25" s="18" t="s">
        <v>18</v>
      </c>
      <c r="E25" s="19">
        <v>1.2</v>
      </c>
      <c r="F25" s="20">
        <f t="shared" si="0"/>
        <v>1.7249999999999999</v>
      </c>
      <c r="G25" s="18" t="s">
        <v>55</v>
      </c>
      <c r="H25" s="21"/>
      <c r="I25" s="51">
        <f t="shared" si="1"/>
        <v>0</v>
      </c>
      <c r="J25" t="str">
        <f t="shared" si="2"/>
        <v/>
      </c>
    </row>
    <row r="26" spans="1:10">
      <c r="A26" s="16" t="s">
        <v>58</v>
      </c>
      <c r="B26" s="17" t="s">
        <v>59</v>
      </c>
      <c r="C26" s="18" t="s">
        <v>54</v>
      </c>
      <c r="D26" s="18" t="s">
        <v>18</v>
      </c>
      <c r="E26" s="19">
        <v>5.3</v>
      </c>
      <c r="F26" s="20">
        <f t="shared" si="0"/>
        <v>7.6187499999999995</v>
      </c>
      <c r="G26" s="18" t="s">
        <v>55</v>
      </c>
      <c r="H26" s="21">
        <v>0.04</v>
      </c>
      <c r="I26" s="51">
        <f t="shared" si="1"/>
        <v>4</v>
      </c>
      <c r="J26" t="str">
        <f t="shared" si="2"/>
        <v>4% DSCTO + DE 2 UNID.</v>
      </c>
    </row>
    <row r="27" spans="1:10">
      <c r="A27" s="16" t="s">
        <v>60</v>
      </c>
      <c r="B27" s="17" t="s">
        <v>61</v>
      </c>
      <c r="C27" s="18" t="s">
        <v>54</v>
      </c>
      <c r="D27" s="18" t="s">
        <v>18</v>
      </c>
      <c r="E27" s="19">
        <v>7.1</v>
      </c>
      <c r="F27" s="20">
        <f t="shared" si="0"/>
        <v>10.206249999999999</v>
      </c>
      <c r="G27" s="18" t="s">
        <v>55</v>
      </c>
      <c r="H27" s="21">
        <v>0.04</v>
      </c>
      <c r="I27" s="51">
        <f t="shared" si="1"/>
        <v>4</v>
      </c>
      <c r="J27" t="str">
        <f t="shared" si="2"/>
        <v>4% DSCTO + DE 2 UNID.</v>
      </c>
    </row>
    <row r="28" spans="1:10">
      <c r="A28" s="16" t="s">
        <v>62</v>
      </c>
      <c r="B28" s="17" t="s">
        <v>63</v>
      </c>
      <c r="C28" s="18" t="s">
        <v>54</v>
      </c>
      <c r="D28" s="18" t="s">
        <v>18</v>
      </c>
      <c r="E28" s="19">
        <v>9.49</v>
      </c>
      <c r="F28" s="20">
        <f t="shared" si="0"/>
        <v>13.641875000000001</v>
      </c>
      <c r="G28" s="18" t="s">
        <v>55</v>
      </c>
      <c r="H28" s="21">
        <v>0.04</v>
      </c>
      <c r="I28" s="51">
        <f t="shared" si="1"/>
        <v>4</v>
      </c>
      <c r="J28" t="str">
        <f t="shared" si="2"/>
        <v>4% DSCTO + DE 2 UNID.</v>
      </c>
    </row>
    <row r="29" spans="1:10" ht="22.5">
      <c r="A29" s="16" t="s">
        <v>64</v>
      </c>
      <c r="B29" s="17" t="s">
        <v>65</v>
      </c>
      <c r="C29" s="18" t="s">
        <v>28</v>
      </c>
      <c r="D29" s="18" t="s">
        <v>18</v>
      </c>
      <c r="E29" s="19">
        <v>0.71</v>
      </c>
      <c r="F29" s="20">
        <f t="shared" si="0"/>
        <v>1.0206249999999999</v>
      </c>
      <c r="G29" s="18" t="s">
        <v>19</v>
      </c>
      <c r="H29" s="21"/>
      <c r="I29" s="51">
        <f t="shared" si="1"/>
        <v>0</v>
      </c>
      <c r="J29" t="str">
        <f t="shared" si="2"/>
        <v/>
      </c>
    </row>
    <row r="30" spans="1:10" ht="22.5">
      <c r="A30" s="16" t="s">
        <v>66</v>
      </c>
      <c r="B30" s="17" t="s">
        <v>67</v>
      </c>
      <c r="C30" s="18" t="s">
        <v>28</v>
      </c>
      <c r="D30" s="18" t="s">
        <v>18</v>
      </c>
      <c r="E30" s="19">
        <v>2.0499999999999998</v>
      </c>
      <c r="F30" s="20">
        <f t="shared" si="0"/>
        <v>2.9468749999999999</v>
      </c>
      <c r="G30" s="18" t="s">
        <v>32</v>
      </c>
      <c r="H30" s="21"/>
      <c r="I30" s="51">
        <f t="shared" si="1"/>
        <v>0</v>
      </c>
      <c r="J30" t="str">
        <f t="shared" si="2"/>
        <v/>
      </c>
    </row>
    <row r="31" spans="1:10" ht="22.5">
      <c r="A31" s="16" t="s">
        <v>68</v>
      </c>
      <c r="B31" s="17" t="s">
        <v>69</v>
      </c>
      <c r="C31" s="18" t="s">
        <v>28</v>
      </c>
      <c r="D31" s="18" t="s">
        <v>18</v>
      </c>
      <c r="E31" s="19">
        <v>3.66</v>
      </c>
      <c r="F31" s="20">
        <f t="shared" si="0"/>
        <v>5.2612499999999995</v>
      </c>
      <c r="G31" s="18" t="s">
        <v>32</v>
      </c>
      <c r="H31" s="21"/>
      <c r="I31" s="51">
        <f t="shared" si="1"/>
        <v>0</v>
      </c>
      <c r="J31" t="str">
        <f t="shared" si="2"/>
        <v/>
      </c>
    </row>
    <row r="32" spans="1:10">
      <c r="A32" s="16"/>
      <c r="B32" s="17" t="s">
        <v>70</v>
      </c>
      <c r="C32" s="18" t="s">
        <v>71</v>
      </c>
      <c r="D32" s="18" t="s">
        <v>18</v>
      </c>
      <c r="E32" s="19">
        <v>1.29</v>
      </c>
      <c r="F32" s="20">
        <f t="shared" si="0"/>
        <v>1.8543749999999999</v>
      </c>
      <c r="G32" s="18" t="s">
        <v>72</v>
      </c>
      <c r="H32" s="21"/>
      <c r="I32" s="51">
        <f t="shared" si="1"/>
        <v>0</v>
      </c>
      <c r="J32" t="str">
        <f t="shared" si="2"/>
        <v/>
      </c>
    </row>
    <row r="33" spans="1:10" ht="15" customHeight="1">
      <c r="A33" s="16" t="s">
        <v>73</v>
      </c>
      <c r="B33" s="17" t="s">
        <v>74</v>
      </c>
      <c r="C33" s="18" t="s">
        <v>75</v>
      </c>
      <c r="D33" s="18" t="s">
        <v>18</v>
      </c>
      <c r="E33" s="19">
        <v>28</v>
      </c>
      <c r="F33" s="20">
        <f t="shared" si="0"/>
        <v>40.25</v>
      </c>
      <c r="G33" s="18"/>
      <c r="H33" s="21"/>
      <c r="I33" s="51">
        <f t="shared" si="1"/>
        <v>0</v>
      </c>
      <c r="J33" t="str">
        <f t="shared" si="2"/>
        <v/>
      </c>
    </row>
    <row r="34" spans="1:10" ht="15" customHeight="1">
      <c r="A34" s="16" t="s">
        <v>76</v>
      </c>
      <c r="B34" s="17" t="s">
        <v>77</v>
      </c>
      <c r="C34" s="18" t="s">
        <v>28</v>
      </c>
      <c r="D34" s="18" t="s">
        <v>18</v>
      </c>
      <c r="E34" s="19">
        <v>11</v>
      </c>
      <c r="F34" s="20">
        <f t="shared" si="0"/>
        <v>15.812499999999998</v>
      </c>
      <c r="G34" s="18" t="s">
        <v>55</v>
      </c>
      <c r="H34" s="21">
        <v>0.04</v>
      </c>
      <c r="I34" s="51">
        <f t="shared" si="1"/>
        <v>4</v>
      </c>
      <c r="J34" t="str">
        <f t="shared" si="2"/>
        <v>4% DSCTO + DE 2 UNID.</v>
      </c>
    </row>
    <row r="35" spans="1:10" ht="15" customHeight="1">
      <c r="A35" s="16" t="s">
        <v>78</v>
      </c>
      <c r="B35" s="17" t="s">
        <v>79</v>
      </c>
      <c r="C35" s="18" t="s">
        <v>80</v>
      </c>
      <c r="D35" s="18" t="s">
        <v>18</v>
      </c>
      <c r="E35" s="19">
        <v>5.62</v>
      </c>
      <c r="F35" s="20">
        <f t="shared" si="0"/>
        <v>8.0787499999999994</v>
      </c>
      <c r="G35" s="18" t="s">
        <v>81</v>
      </c>
      <c r="H35" s="21">
        <v>0.05</v>
      </c>
      <c r="I35" s="51">
        <f t="shared" si="1"/>
        <v>5</v>
      </c>
      <c r="J35" t="str">
        <f t="shared" si="2"/>
        <v>5% DSCTO + DE 2 UNID.</v>
      </c>
    </row>
    <row r="36" spans="1:10" ht="15" customHeight="1">
      <c r="A36" s="16" t="s">
        <v>82</v>
      </c>
      <c r="B36" s="17" t="s">
        <v>83</v>
      </c>
      <c r="C36" s="18" t="s">
        <v>75</v>
      </c>
      <c r="D36" s="18" t="s">
        <v>18</v>
      </c>
      <c r="E36" s="19">
        <v>27.68</v>
      </c>
      <c r="F36" s="20">
        <f t="shared" si="0"/>
        <v>39.79</v>
      </c>
      <c r="G36" s="18" t="s">
        <v>81</v>
      </c>
      <c r="H36" s="21">
        <v>0.05</v>
      </c>
      <c r="I36" s="51">
        <f t="shared" si="1"/>
        <v>5</v>
      </c>
      <c r="J36" t="str">
        <f t="shared" si="2"/>
        <v>5% DSCTO + DE 2 UNID.</v>
      </c>
    </row>
    <row r="37" spans="1:10" ht="15" customHeight="1">
      <c r="A37" s="16" t="s">
        <v>84</v>
      </c>
      <c r="B37" s="17" t="s">
        <v>85</v>
      </c>
      <c r="C37" s="18" t="s">
        <v>75</v>
      </c>
      <c r="D37" s="18" t="s">
        <v>18</v>
      </c>
      <c r="E37" s="19">
        <v>21</v>
      </c>
      <c r="F37" s="20">
        <f t="shared" si="0"/>
        <v>30.187499999999996</v>
      </c>
      <c r="G37" s="18" t="s">
        <v>81</v>
      </c>
      <c r="H37" s="21">
        <v>0.05</v>
      </c>
      <c r="I37" s="51">
        <f t="shared" si="1"/>
        <v>5</v>
      </c>
      <c r="J37" t="str">
        <f t="shared" si="2"/>
        <v>5% DSCTO + DE 2 UNID.</v>
      </c>
    </row>
    <row r="38" spans="1:10">
      <c r="A38" s="16" t="s">
        <v>86</v>
      </c>
      <c r="B38" s="17" t="s">
        <v>87</v>
      </c>
      <c r="C38" s="25" t="s">
        <v>28</v>
      </c>
      <c r="D38" s="18" t="s">
        <v>88</v>
      </c>
      <c r="E38" s="26" t="s">
        <v>89</v>
      </c>
      <c r="F38" s="20">
        <f t="shared" si="0"/>
        <v>3.2631249999999996</v>
      </c>
      <c r="G38" s="18" t="s">
        <v>90</v>
      </c>
      <c r="H38" s="26"/>
      <c r="I38" s="51">
        <f t="shared" si="1"/>
        <v>0</v>
      </c>
      <c r="J38" t="str">
        <f t="shared" si="2"/>
        <v/>
      </c>
    </row>
    <row r="39" spans="1:10" ht="15.75" customHeight="1">
      <c r="A39" s="16" t="s">
        <v>91</v>
      </c>
      <c r="B39" s="17" t="s">
        <v>92</v>
      </c>
      <c r="C39" s="25" t="s">
        <v>28</v>
      </c>
      <c r="D39" s="18" t="s">
        <v>88</v>
      </c>
      <c r="E39" s="26" t="s">
        <v>93</v>
      </c>
      <c r="F39" s="20">
        <f t="shared" si="0"/>
        <v>3.91</v>
      </c>
      <c r="G39" s="18" t="s">
        <v>94</v>
      </c>
      <c r="H39" s="26" t="s">
        <v>95</v>
      </c>
      <c r="I39" s="51">
        <f t="shared" si="1"/>
        <v>20</v>
      </c>
      <c r="J39" t="str">
        <f t="shared" si="2"/>
        <v>20% DSCTO + DE 2 UNID.</v>
      </c>
    </row>
    <row r="40" spans="1:10" ht="15.75" customHeight="1">
      <c r="A40" s="16"/>
      <c r="B40" s="17" t="s">
        <v>96</v>
      </c>
      <c r="C40" s="25" t="s">
        <v>28</v>
      </c>
      <c r="D40" s="18" t="s">
        <v>88</v>
      </c>
      <c r="E40" s="26" t="s">
        <v>89</v>
      </c>
      <c r="F40" s="20">
        <f t="shared" si="0"/>
        <v>3.2631249999999996</v>
      </c>
      <c r="G40" s="18" t="s">
        <v>90</v>
      </c>
      <c r="H40" s="26"/>
      <c r="I40" s="51">
        <f t="shared" si="1"/>
        <v>0</v>
      </c>
      <c r="J40" t="str">
        <f t="shared" si="2"/>
        <v/>
      </c>
    </row>
    <row r="41" spans="1:10" ht="15.75" customHeight="1">
      <c r="A41" s="16"/>
      <c r="B41" s="17" t="s">
        <v>97</v>
      </c>
      <c r="C41" s="25" t="s">
        <v>28</v>
      </c>
      <c r="D41" s="18" t="s">
        <v>98</v>
      </c>
      <c r="E41" s="26" t="s">
        <v>93</v>
      </c>
      <c r="F41" s="20">
        <f t="shared" si="0"/>
        <v>3.91</v>
      </c>
      <c r="G41" s="18" t="s">
        <v>90</v>
      </c>
      <c r="H41" s="26"/>
      <c r="I41" s="51">
        <f t="shared" si="1"/>
        <v>0</v>
      </c>
      <c r="J41" t="str">
        <f t="shared" si="2"/>
        <v/>
      </c>
    </row>
    <row r="42" spans="1:10" ht="15" customHeight="1">
      <c r="A42" s="16" t="s">
        <v>99</v>
      </c>
      <c r="B42" s="17" t="s">
        <v>100</v>
      </c>
      <c r="C42" s="18" t="s">
        <v>28</v>
      </c>
      <c r="D42" s="18" t="s">
        <v>101</v>
      </c>
      <c r="E42" s="19">
        <v>1.69</v>
      </c>
      <c r="F42" s="20">
        <f t="shared" si="0"/>
        <v>2.4293749999999994</v>
      </c>
      <c r="G42" s="18" t="s">
        <v>55</v>
      </c>
      <c r="H42" s="21"/>
      <c r="I42" s="51">
        <f t="shared" si="1"/>
        <v>0</v>
      </c>
      <c r="J42" t="str">
        <f t="shared" si="2"/>
        <v/>
      </c>
    </row>
    <row r="43" spans="1:10" ht="15.75" customHeight="1">
      <c r="A43" s="16" t="s">
        <v>102</v>
      </c>
      <c r="B43" s="17" t="s">
        <v>103</v>
      </c>
      <c r="C43" s="18" t="s">
        <v>28</v>
      </c>
      <c r="D43" s="18" t="s">
        <v>101</v>
      </c>
      <c r="E43" s="19">
        <v>1.69</v>
      </c>
      <c r="F43" s="20">
        <f t="shared" si="0"/>
        <v>2.4293749999999994</v>
      </c>
      <c r="G43" s="18" t="s">
        <v>55</v>
      </c>
      <c r="H43" s="21"/>
      <c r="I43" s="51">
        <f t="shared" si="1"/>
        <v>0</v>
      </c>
      <c r="J43" t="str">
        <f t="shared" si="2"/>
        <v/>
      </c>
    </row>
    <row r="44" spans="1:10" ht="33.75" customHeight="1">
      <c r="A44" s="27"/>
      <c r="B44" s="28"/>
      <c r="C44" s="29"/>
      <c r="D44" s="29"/>
      <c r="E44" s="30"/>
      <c r="F44" s="31"/>
      <c r="G44" s="29"/>
      <c r="H44" s="32"/>
      <c r="I44" s="51"/>
    </row>
    <row r="45" spans="1:10" ht="15.75" customHeight="1">
      <c r="A45" s="12"/>
      <c r="B45" s="49" t="s">
        <v>104</v>
      </c>
      <c r="C45" s="49"/>
      <c r="D45" s="12"/>
      <c r="E45" s="13"/>
      <c r="F45" s="13"/>
      <c r="G45" s="13"/>
      <c r="H45" s="12"/>
      <c r="I45" s="51"/>
    </row>
    <row r="46" spans="1:10" ht="15.75" customHeight="1">
      <c r="A46" s="14" t="s">
        <v>2</v>
      </c>
      <c r="B46" s="14" t="s">
        <v>3</v>
      </c>
      <c r="C46" s="14" t="s">
        <v>4</v>
      </c>
      <c r="D46" s="14" t="s">
        <v>5</v>
      </c>
      <c r="E46" s="14" t="s">
        <v>159</v>
      </c>
      <c r="F46" s="14" t="s">
        <v>6</v>
      </c>
      <c r="G46" s="15" t="s">
        <v>7</v>
      </c>
      <c r="H46" s="15" t="s">
        <v>8</v>
      </c>
      <c r="I46" s="51"/>
    </row>
    <row r="47" spans="1:10" ht="22.5">
      <c r="A47" s="16" t="s">
        <v>105</v>
      </c>
      <c r="B47" s="17" t="s">
        <v>106</v>
      </c>
      <c r="C47" s="18" t="s">
        <v>28</v>
      </c>
      <c r="D47" s="18" t="s">
        <v>107</v>
      </c>
      <c r="E47" s="19">
        <v>10.6</v>
      </c>
      <c r="F47" s="20">
        <f t="shared" ref="F47:F58" si="3">SUM(E47*1.25*1.15)</f>
        <v>15.237499999999999</v>
      </c>
      <c r="G47" s="18" t="s">
        <v>55</v>
      </c>
      <c r="H47" s="21">
        <v>0.04</v>
      </c>
      <c r="I47" s="51">
        <f t="shared" si="1"/>
        <v>4</v>
      </c>
      <c r="J47" t="str">
        <f t="shared" si="2"/>
        <v>4% DSCTO + DE 2 UNID.</v>
      </c>
    </row>
    <row r="48" spans="1:10" ht="23.25" customHeight="1">
      <c r="A48" s="16" t="s">
        <v>108</v>
      </c>
      <c r="B48" s="17" t="s">
        <v>109</v>
      </c>
      <c r="C48" s="18" t="s">
        <v>28</v>
      </c>
      <c r="D48" s="18" t="s">
        <v>110</v>
      </c>
      <c r="E48" s="19">
        <v>10.5</v>
      </c>
      <c r="F48" s="20">
        <f t="shared" si="3"/>
        <v>15.093749999999998</v>
      </c>
      <c r="G48" s="18" t="s">
        <v>55</v>
      </c>
      <c r="H48" s="21">
        <v>0.04</v>
      </c>
      <c r="I48" s="51">
        <f t="shared" si="1"/>
        <v>4</v>
      </c>
      <c r="J48" t="str">
        <f t="shared" si="2"/>
        <v>4% DSCTO + DE 2 UNID.</v>
      </c>
    </row>
    <row r="49" spans="1:10" ht="24" customHeight="1">
      <c r="A49" s="16" t="s">
        <v>111</v>
      </c>
      <c r="B49" s="17" t="s">
        <v>112</v>
      </c>
      <c r="C49" s="18" t="s">
        <v>28</v>
      </c>
      <c r="D49" s="18" t="s">
        <v>113</v>
      </c>
      <c r="E49" s="19">
        <v>9.8699999999999992</v>
      </c>
      <c r="F49" s="20">
        <f t="shared" si="3"/>
        <v>14.188124999999998</v>
      </c>
      <c r="G49" s="18" t="s">
        <v>55</v>
      </c>
      <c r="H49" s="21">
        <v>0.04</v>
      </c>
      <c r="I49" s="51">
        <f t="shared" si="1"/>
        <v>4</v>
      </c>
      <c r="J49" t="str">
        <f t="shared" si="2"/>
        <v>4% DSCTO + DE 2 UNID.</v>
      </c>
    </row>
    <row r="50" spans="1:10" ht="22.5">
      <c r="A50" s="16" t="s">
        <v>114</v>
      </c>
      <c r="B50" s="17" t="s">
        <v>115</v>
      </c>
      <c r="C50" s="18" t="s">
        <v>28</v>
      </c>
      <c r="D50" s="18" t="s">
        <v>107</v>
      </c>
      <c r="E50" s="19">
        <v>11.4</v>
      </c>
      <c r="F50" s="20">
        <f t="shared" si="3"/>
        <v>16.387499999999999</v>
      </c>
      <c r="G50" s="18" t="s">
        <v>55</v>
      </c>
      <c r="H50" s="21">
        <v>0.04</v>
      </c>
      <c r="I50" s="51">
        <f t="shared" si="1"/>
        <v>4</v>
      </c>
      <c r="J50" t="str">
        <f t="shared" si="2"/>
        <v>4% DSCTO + DE 2 UNID.</v>
      </c>
    </row>
    <row r="51" spans="1:10" ht="22.5">
      <c r="A51" s="16" t="s">
        <v>116</v>
      </c>
      <c r="B51" s="17" t="s">
        <v>117</v>
      </c>
      <c r="C51" s="18" t="s">
        <v>28</v>
      </c>
      <c r="D51" s="18" t="s">
        <v>110</v>
      </c>
      <c r="E51" s="19">
        <v>10.8</v>
      </c>
      <c r="F51" s="20">
        <f t="shared" si="3"/>
        <v>15.524999999999999</v>
      </c>
      <c r="G51" s="18" t="s">
        <v>55</v>
      </c>
      <c r="H51" s="21">
        <v>0.04</v>
      </c>
      <c r="I51" s="51">
        <f t="shared" si="1"/>
        <v>4</v>
      </c>
      <c r="J51" t="str">
        <f t="shared" si="2"/>
        <v>4% DSCTO + DE 2 UNID.</v>
      </c>
    </row>
    <row r="52" spans="1:10" ht="22.5">
      <c r="A52" s="16" t="s">
        <v>118</v>
      </c>
      <c r="B52" s="17" t="s">
        <v>119</v>
      </c>
      <c r="C52" s="18" t="s">
        <v>28</v>
      </c>
      <c r="D52" s="18" t="s">
        <v>113</v>
      </c>
      <c r="E52" s="19">
        <v>10.75</v>
      </c>
      <c r="F52" s="20">
        <f t="shared" si="3"/>
        <v>15.453124999999998</v>
      </c>
      <c r="G52" s="18" t="s">
        <v>55</v>
      </c>
      <c r="H52" s="21">
        <v>0.04</v>
      </c>
      <c r="I52" s="51">
        <f t="shared" si="1"/>
        <v>4</v>
      </c>
      <c r="J52" t="str">
        <f t="shared" si="2"/>
        <v>4% DSCTO + DE 2 UNID.</v>
      </c>
    </row>
    <row r="53" spans="1:10" ht="22.5">
      <c r="A53" s="16" t="s">
        <v>121</v>
      </c>
      <c r="B53" s="17" t="s">
        <v>122</v>
      </c>
      <c r="C53" s="18" t="s">
        <v>54</v>
      </c>
      <c r="D53" s="18" t="s">
        <v>120</v>
      </c>
      <c r="E53" s="19">
        <v>34</v>
      </c>
      <c r="F53" s="20">
        <f t="shared" si="3"/>
        <v>48.874999999999993</v>
      </c>
      <c r="G53" s="18"/>
      <c r="H53" s="21"/>
      <c r="I53" s="51">
        <f t="shared" si="1"/>
        <v>0</v>
      </c>
      <c r="J53" t="str">
        <f t="shared" si="2"/>
        <v/>
      </c>
    </row>
    <row r="54" spans="1:10">
      <c r="A54" s="16" t="s">
        <v>169</v>
      </c>
      <c r="B54" s="17" t="s">
        <v>166</v>
      </c>
      <c r="C54" s="18" t="s">
        <v>28</v>
      </c>
      <c r="D54" s="18" t="s">
        <v>167</v>
      </c>
      <c r="E54" s="19">
        <v>23.64</v>
      </c>
      <c r="F54" s="20">
        <f t="shared" si="3"/>
        <v>33.982500000000002</v>
      </c>
      <c r="G54" s="18" t="s">
        <v>168</v>
      </c>
      <c r="H54" s="21">
        <v>0.1</v>
      </c>
      <c r="I54" s="51">
        <f t="shared" si="1"/>
        <v>10</v>
      </c>
      <c r="J54" t="str">
        <f t="shared" si="2"/>
        <v>10% DSCTO + DE 2 UNID.</v>
      </c>
    </row>
    <row r="55" spans="1:10" ht="22.5">
      <c r="A55" s="16"/>
      <c r="B55" s="17" t="s">
        <v>123</v>
      </c>
      <c r="C55" s="18" t="s">
        <v>28</v>
      </c>
      <c r="D55" s="18" t="s">
        <v>107</v>
      </c>
      <c r="E55" s="19">
        <v>13.1</v>
      </c>
      <c r="F55" s="20">
        <f t="shared" si="3"/>
        <v>18.831249999999997</v>
      </c>
      <c r="G55" s="18" t="s">
        <v>55</v>
      </c>
      <c r="H55" s="21">
        <v>0.04</v>
      </c>
      <c r="I55" s="51">
        <f t="shared" si="1"/>
        <v>4</v>
      </c>
      <c r="J55" t="str">
        <f t="shared" si="2"/>
        <v>4% DSCTO + DE 2 UNID.</v>
      </c>
    </row>
    <row r="56" spans="1:10" ht="23.25" customHeight="1">
      <c r="A56" s="16" t="s">
        <v>124</v>
      </c>
      <c r="B56" s="17" t="s">
        <v>125</v>
      </c>
      <c r="C56" s="18" t="s">
        <v>28</v>
      </c>
      <c r="D56" s="18" t="s">
        <v>110</v>
      </c>
      <c r="E56" s="19">
        <v>12.63</v>
      </c>
      <c r="F56" s="20">
        <f t="shared" si="3"/>
        <v>18.155625000000001</v>
      </c>
      <c r="G56" s="18" t="s">
        <v>55</v>
      </c>
      <c r="H56" s="21">
        <v>0.04</v>
      </c>
      <c r="I56" s="51">
        <f t="shared" si="1"/>
        <v>4</v>
      </c>
      <c r="J56" t="str">
        <f t="shared" si="2"/>
        <v>4% DSCTO + DE 2 UNID.</v>
      </c>
    </row>
    <row r="57" spans="1:10" ht="20.25" customHeight="1">
      <c r="A57" s="16" t="s">
        <v>126</v>
      </c>
      <c r="B57" s="17" t="s">
        <v>127</v>
      </c>
      <c r="C57" s="18" t="s">
        <v>28</v>
      </c>
      <c r="D57" s="18" t="s">
        <v>113</v>
      </c>
      <c r="E57" s="19">
        <v>12.5</v>
      </c>
      <c r="F57" s="20">
        <f t="shared" si="3"/>
        <v>17.96875</v>
      </c>
      <c r="G57" s="18" t="s">
        <v>55</v>
      </c>
      <c r="H57" s="21">
        <v>0.04</v>
      </c>
      <c r="I57" s="51">
        <f t="shared" si="1"/>
        <v>4</v>
      </c>
      <c r="J57" t="str">
        <f t="shared" si="2"/>
        <v>4% DSCTO + DE 2 UNID.</v>
      </c>
    </row>
    <row r="58" spans="1:10" ht="22.5" customHeight="1">
      <c r="A58" s="16"/>
      <c r="B58" s="17" t="s">
        <v>128</v>
      </c>
      <c r="C58" s="18" t="s">
        <v>28</v>
      </c>
      <c r="D58" s="18" t="s">
        <v>129</v>
      </c>
      <c r="E58" s="19">
        <v>13</v>
      </c>
      <c r="F58" s="20">
        <f t="shared" si="3"/>
        <v>18.6875</v>
      </c>
      <c r="G58" s="18" t="s">
        <v>55</v>
      </c>
      <c r="H58" s="21">
        <v>0.04</v>
      </c>
      <c r="I58" s="51">
        <f t="shared" si="1"/>
        <v>4</v>
      </c>
      <c r="J58" t="str">
        <f t="shared" si="2"/>
        <v>4% DSCTO + DE 2 UNID.</v>
      </c>
    </row>
    <row r="59" spans="1:10" ht="33.75" customHeight="1">
      <c r="I59" s="51">
        <f t="shared" si="1"/>
        <v>0</v>
      </c>
    </row>
    <row r="60" spans="1:10" ht="15.75">
      <c r="A60" s="12"/>
      <c r="B60" s="49" t="s">
        <v>130</v>
      </c>
      <c r="C60" s="49"/>
      <c r="D60" s="12"/>
      <c r="E60" s="13"/>
      <c r="F60" s="13"/>
      <c r="G60" s="13"/>
      <c r="H60" s="12"/>
      <c r="I60" s="51">
        <f t="shared" si="1"/>
        <v>0</v>
      </c>
    </row>
    <row r="61" spans="1:10" ht="18">
      <c r="A61" s="14" t="s">
        <v>2</v>
      </c>
      <c r="B61" s="14" t="s">
        <v>3</v>
      </c>
      <c r="C61" s="14" t="s">
        <v>4</v>
      </c>
      <c r="D61" s="14" t="s">
        <v>5</v>
      </c>
      <c r="E61" s="14" t="s">
        <v>158</v>
      </c>
      <c r="F61" s="14" t="s">
        <v>6</v>
      </c>
      <c r="G61" s="15" t="s">
        <v>7</v>
      </c>
      <c r="H61" s="15" t="s">
        <v>8</v>
      </c>
      <c r="I61" s="51" t="e">
        <f t="shared" si="1"/>
        <v>#VALUE!</v>
      </c>
    </row>
    <row r="62" spans="1:10">
      <c r="A62" s="16" t="s">
        <v>165</v>
      </c>
      <c r="B62" s="17" t="s">
        <v>162</v>
      </c>
      <c r="C62" s="18" t="s">
        <v>160</v>
      </c>
      <c r="D62" s="18" t="s">
        <v>163</v>
      </c>
      <c r="E62" s="45">
        <v>29.4</v>
      </c>
      <c r="F62" s="20">
        <f t="shared" ref="F62:F71" si="4">SUM(E62*1.25*1.15)</f>
        <v>42.262499999999996</v>
      </c>
      <c r="G62" s="18"/>
      <c r="H62" s="21"/>
      <c r="I62" s="51">
        <f t="shared" si="1"/>
        <v>0</v>
      </c>
      <c r="J62" t="str">
        <f t="shared" si="2"/>
        <v/>
      </c>
    </row>
    <row r="63" spans="1:10">
      <c r="A63" s="16" t="s">
        <v>137</v>
      </c>
      <c r="B63" s="33" t="s">
        <v>138</v>
      </c>
      <c r="C63" s="18" t="s">
        <v>139</v>
      </c>
      <c r="D63" s="18" t="s">
        <v>12</v>
      </c>
      <c r="E63" s="19">
        <v>1.02</v>
      </c>
      <c r="F63" s="20">
        <f t="shared" si="4"/>
        <v>1.4662499999999998</v>
      </c>
      <c r="G63" s="18"/>
      <c r="H63" s="21"/>
      <c r="I63" s="51">
        <f t="shared" si="1"/>
        <v>0</v>
      </c>
      <c r="J63" t="str">
        <f t="shared" si="2"/>
        <v/>
      </c>
    </row>
    <row r="64" spans="1:10">
      <c r="A64" s="16" t="s">
        <v>140</v>
      </c>
      <c r="B64" s="33" t="s">
        <v>141</v>
      </c>
      <c r="C64" s="18" t="s">
        <v>139</v>
      </c>
      <c r="D64" s="18" t="s">
        <v>120</v>
      </c>
      <c r="E64" s="19">
        <v>4.5</v>
      </c>
      <c r="F64" s="20">
        <f t="shared" si="4"/>
        <v>6.4687499999999991</v>
      </c>
      <c r="G64" s="18"/>
      <c r="H64" s="21"/>
      <c r="I64" s="51">
        <f t="shared" si="1"/>
        <v>0</v>
      </c>
      <c r="J64" t="str">
        <f t="shared" si="2"/>
        <v/>
      </c>
    </row>
    <row r="65" spans="1:10">
      <c r="A65" s="16" t="s">
        <v>164</v>
      </c>
      <c r="B65" s="17" t="s">
        <v>161</v>
      </c>
      <c r="C65" s="18" t="s">
        <v>160</v>
      </c>
      <c r="D65" s="18" t="s">
        <v>12</v>
      </c>
      <c r="E65" s="45">
        <v>33</v>
      </c>
      <c r="F65" s="20">
        <f t="shared" si="4"/>
        <v>47.437499999999993</v>
      </c>
      <c r="G65" s="18" t="s">
        <v>55</v>
      </c>
      <c r="H65" s="21">
        <v>0.05</v>
      </c>
      <c r="I65" s="51">
        <f t="shared" si="1"/>
        <v>5</v>
      </c>
      <c r="J65" t="str">
        <f t="shared" si="2"/>
        <v>5% DSCTO + DE 2 UNID.</v>
      </c>
    </row>
    <row r="66" spans="1:10">
      <c r="A66" s="16" t="s">
        <v>148</v>
      </c>
      <c r="B66" s="17" t="s">
        <v>149</v>
      </c>
      <c r="C66" s="18" t="s">
        <v>150</v>
      </c>
      <c r="D66" s="18" t="s">
        <v>151</v>
      </c>
      <c r="E66" s="19">
        <v>4.5</v>
      </c>
      <c r="F66" s="20">
        <f t="shared" si="4"/>
        <v>6.4687499999999991</v>
      </c>
      <c r="G66" s="18"/>
      <c r="H66" s="21"/>
      <c r="I66" s="51">
        <f t="shared" si="1"/>
        <v>0</v>
      </c>
      <c r="J66" t="str">
        <f t="shared" si="2"/>
        <v/>
      </c>
    </row>
    <row r="67" spans="1:10">
      <c r="A67" s="16" t="s">
        <v>152</v>
      </c>
      <c r="B67" s="17" t="s">
        <v>153</v>
      </c>
      <c r="C67" s="18" t="s">
        <v>154</v>
      </c>
      <c r="D67" s="18" t="s">
        <v>155</v>
      </c>
      <c r="E67" s="19">
        <v>1.28</v>
      </c>
      <c r="F67" s="20">
        <f t="shared" si="4"/>
        <v>1.8399999999999999</v>
      </c>
      <c r="G67" s="18" t="s">
        <v>51</v>
      </c>
      <c r="H67" s="21"/>
      <c r="I67" s="51">
        <f t="shared" si="1"/>
        <v>0</v>
      </c>
      <c r="J67" t="str">
        <f t="shared" si="2"/>
        <v/>
      </c>
    </row>
    <row r="68" spans="1:10">
      <c r="A68" s="16" t="s">
        <v>131</v>
      </c>
      <c r="B68" s="17" t="s">
        <v>132</v>
      </c>
      <c r="C68" s="18" t="s">
        <v>17</v>
      </c>
      <c r="D68" s="18" t="s">
        <v>133</v>
      </c>
      <c r="E68" s="19">
        <v>4.34</v>
      </c>
      <c r="F68" s="20">
        <f t="shared" si="4"/>
        <v>6.2387499999999996</v>
      </c>
      <c r="G68" s="18" t="s">
        <v>134</v>
      </c>
      <c r="H68" s="21">
        <v>0.06</v>
      </c>
      <c r="I68" s="51">
        <f t="shared" si="1"/>
        <v>6</v>
      </c>
      <c r="J68" t="str">
        <f t="shared" si="2"/>
        <v>6% DSCTO + DE 2 UNID.</v>
      </c>
    </row>
    <row r="69" spans="1:10">
      <c r="A69" s="35" t="s">
        <v>135</v>
      </c>
      <c r="B69" s="36" t="s">
        <v>136</v>
      </c>
      <c r="C69" s="37" t="s">
        <v>17</v>
      </c>
      <c r="D69" s="37" t="s">
        <v>133</v>
      </c>
      <c r="E69" s="46">
        <v>3.75</v>
      </c>
      <c r="F69" s="20">
        <f t="shared" si="4"/>
        <v>5.390625</v>
      </c>
      <c r="G69" s="37" t="s">
        <v>134</v>
      </c>
      <c r="H69" s="38">
        <v>0.06</v>
      </c>
      <c r="I69" s="51">
        <f t="shared" si="1"/>
        <v>6</v>
      </c>
      <c r="J69" t="str">
        <f t="shared" si="2"/>
        <v>6% DSCTO + DE 2 UNID.</v>
      </c>
    </row>
    <row r="70" spans="1:10">
      <c r="A70" s="39" t="s">
        <v>142</v>
      </c>
      <c r="B70" s="40" t="s">
        <v>143</v>
      </c>
      <c r="C70" s="44" t="s">
        <v>144</v>
      </c>
      <c r="D70" s="41" t="s">
        <v>145</v>
      </c>
      <c r="E70" s="47" t="s">
        <v>146</v>
      </c>
      <c r="F70" s="20">
        <f t="shared" si="4"/>
        <v>5.0024999999999995</v>
      </c>
      <c r="G70" s="41" t="s">
        <v>19</v>
      </c>
      <c r="H70" s="47" t="s">
        <v>147</v>
      </c>
      <c r="I70" s="51">
        <f t="shared" si="1"/>
        <v>15</v>
      </c>
      <c r="J70" t="str">
        <f t="shared" si="2"/>
        <v>15% DSCTO + DE 2 UNID.</v>
      </c>
    </row>
    <row r="71" spans="1:10">
      <c r="A71" s="39" t="s">
        <v>156</v>
      </c>
      <c r="B71" s="40" t="s">
        <v>157</v>
      </c>
      <c r="C71" s="41" t="s">
        <v>139</v>
      </c>
      <c r="D71" s="41" t="s">
        <v>12</v>
      </c>
      <c r="E71" s="42">
        <v>3.55</v>
      </c>
      <c r="F71" s="20">
        <f t="shared" si="4"/>
        <v>5.1031249999999995</v>
      </c>
      <c r="G71" s="41"/>
      <c r="H71" s="43"/>
      <c r="I71" s="51">
        <f t="shared" si="1"/>
        <v>0</v>
      </c>
      <c r="J71" t="str">
        <f t="shared" si="2"/>
        <v/>
      </c>
    </row>
    <row r="73" spans="1:10">
      <c r="B73" s="34" t="s">
        <v>171</v>
      </c>
    </row>
    <row r="74" spans="1:10">
      <c r="B74" s="28"/>
    </row>
    <row r="93" ht="18" customHeight="1"/>
    <row r="94" ht="15" customHeight="1"/>
    <row r="95" ht="23.25" customHeight="1"/>
    <row r="96" ht="27" customHeight="1"/>
    <row r="97" ht="28.5" customHeight="1"/>
    <row r="98" ht="21.75" customHeight="1"/>
    <row r="99" ht="21.7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</sheetData>
  <sortState xmlns:xlrd2="http://schemas.microsoft.com/office/spreadsheetml/2017/richdata2" ref="A62:I71">
    <sortCondition ref="B62:B71"/>
  </sortState>
  <mergeCells count="4">
    <mergeCell ref="A2:H2"/>
    <mergeCell ref="B5:C5"/>
    <mergeCell ref="B45:C45"/>
    <mergeCell ref="B60:C60"/>
  </mergeCells>
  <pageMargins left="0.7" right="0.7" top="0.75" bottom="0.75" header="0.3" footer="0.3"/>
  <pageSetup paperSize="9" scale="7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Molina</dc:creator>
  <cp:lastModifiedBy>Antonio</cp:lastModifiedBy>
  <cp:lastPrinted>2024-11-11T17:58:45Z</cp:lastPrinted>
  <dcterms:created xsi:type="dcterms:W3CDTF">2024-01-05T15:59:57Z</dcterms:created>
  <dcterms:modified xsi:type="dcterms:W3CDTF">2024-12-20T13:27:42Z</dcterms:modified>
</cp:coreProperties>
</file>