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4D993D37-7D3A-4454-A718-8F62201ECBA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51" i="1"/>
  <c r="J52" i="1"/>
  <c r="J53" i="1"/>
  <c r="J54" i="1"/>
  <c r="J55" i="1"/>
  <c r="J56" i="1"/>
  <c r="J60" i="1"/>
  <c r="J61" i="1"/>
  <c r="J6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51" i="1"/>
  <c r="I52" i="1"/>
  <c r="I53" i="1"/>
  <c r="I54" i="1"/>
  <c r="I55" i="1"/>
  <c r="I56" i="1"/>
  <c r="I60" i="1"/>
  <c r="I61" i="1"/>
  <c r="I62" i="1"/>
  <c r="J8" i="1"/>
  <c r="I8" i="1"/>
</calcChain>
</file>

<file path=xl/sharedStrings.xml><?xml version="1.0" encoding="utf-8"?>
<sst xmlns="http://schemas.openxmlformats.org/spreadsheetml/2006/main" count="274" uniqueCount="144">
  <si>
    <t>LISTA DE PRECIOS</t>
  </si>
  <si>
    <t>COD.</t>
  </si>
  <si>
    <t>NOMBRE COMERCIAL</t>
  </si>
  <si>
    <t>PRESENT</t>
  </si>
  <si>
    <t>NOMBRE GENERICO</t>
  </si>
  <si>
    <t>Q.F</t>
  </si>
  <si>
    <t>P.V.P</t>
  </si>
  <si>
    <t>02347</t>
  </si>
  <si>
    <t>100ML</t>
  </si>
  <si>
    <t>EXTRACTO DE HIEDRA DESECADA</t>
  </si>
  <si>
    <t>02359</t>
  </si>
  <si>
    <t>ACI TIP  800/40GM. COMPRIMIDO</t>
  </si>
  <si>
    <t>CAJA × 20</t>
  </si>
  <si>
    <t xml:space="preserve">MAGALDRATO  + SIMETICONA </t>
  </si>
  <si>
    <t xml:space="preserve">MAGALDRATO + SIMETICONA </t>
  </si>
  <si>
    <t>CAJA x 6</t>
  </si>
  <si>
    <t>02670</t>
  </si>
  <si>
    <t xml:space="preserve">COLUFACE 100MG SUSPENSION </t>
  </si>
  <si>
    <t>NITAZOXADINA</t>
  </si>
  <si>
    <t>02656</t>
  </si>
  <si>
    <t>COLUFACE 500MG TABLETAS</t>
  </si>
  <si>
    <t>02738</t>
  </si>
  <si>
    <t>CONVERTAL D 100/25MG COMPRIMIDOS</t>
  </si>
  <si>
    <t>CAJA X 10</t>
  </si>
  <si>
    <t>LOSARTAN + HIDROCLOROTIAZIDA</t>
  </si>
  <si>
    <t>02420</t>
  </si>
  <si>
    <t>CONVERTAL D 50/12.5MG COMPRIMIDOS</t>
  </si>
  <si>
    <t>02201</t>
  </si>
  <si>
    <t>DERMOSUPRIL 0.1% CREMA</t>
  </si>
  <si>
    <t>15GR</t>
  </si>
  <si>
    <t>DESONIDA</t>
  </si>
  <si>
    <t>02243</t>
  </si>
  <si>
    <t>DORIXICINA RELAX 125/5MG COMPRIMIDO</t>
  </si>
  <si>
    <t>CAJA × 10</t>
  </si>
  <si>
    <t>CLONIXIN DE LIS  + CICLOBEN CLORHI .</t>
  </si>
  <si>
    <t>02322</t>
  </si>
  <si>
    <t>DORIXINA 125MG COMPRIMIDO</t>
  </si>
  <si>
    <t>CLONIXIN DE LISINA .</t>
  </si>
  <si>
    <t>20ML</t>
  </si>
  <si>
    <t>EXTRACTO ACUOSO DE MUSGO , ACACIA,SORBITOL,PARAFINA LIQUIDA</t>
  </si>
  <si>
    <t xml:space="preserve">KALOBA GOTAS </t>
  </si>
  <si>
    <t>PELARGONIUM SIDOIDES</t>
  </si>
  <si>
    <t>02747</t>
  </si>
  <si>
    <t>LIONDOX-PLUS 200/250MG CAPSULAS</t>
  </si>
  <si>
    <t>KETOCONAZOL+SECNIDAZOL</t>
  </si>
  <si>
    <t>02244</t>
  </si>
  <si>
    <t xml:space="preserve">SERTAL 1% GOTAS </t>
  </si>
  <si>
    <t>PROPINOX</t>
  </si>
  <si>
    <t>02229</t>
  </si>
  <si>
    <t>SERTAL COMPUESTO 10/125MG TABLETA</t>
  </si>
  <si>
    <t xml:space="preserve">CAJA × 20 </t>
  </si>
  <si>
    <t>CLONIXIN DE LIS  + ERGOTAM TARTR.</t>
  </si>
  <si>
    <t>02230</t>
  </si>
  <si>
    <t>SERTAL COMPUESTO 15/100MG AMPOLLA</t>
  </si>
  <si>
    <t>CAJA × 3</t>
  </si>
  <si>
    <t>30ML</t>
  </si>
  <si>
    <t>ATLANSIL AMPOLLA</t>
  </si>
  <si>
    <t>CLORHIDRATO DE AMIODARONA</t>
  </si>
  <si>
    <t>02967</t>
  </si>
  <si>
    <t>ISLA MINT 100MG TABLETAS</t>
  </si>
  <si>
    <t>CAJA X 30</t>
  </si>
  <si>
    <t>RANITIDINA</t>
  </si>
  <si>
    <t>TAURAL 300MG COMPRIMIDO</t>
  </si>
  <si>
    <t>PROMOCION</t>
  </si>
  <si>
    <t>DESCT + DE 2UND</t>
  </si>
  <si>
    <t>250ML</t>
  </si>
  <si>
    <t>8%</t>
  </si>
  <si>
    <t>CAJA x 5</t>
  </si>
  <si>
    <t>CAJA x 30</t>
  </si>
  <si>
    <t>8+1</t>
  </si>
  <si>
    <t>ROEMMERS - MEGALABS</t>
  </si>
  <si>
    <t>ROEMMERS INYECTABLE - MEGALABS</t>
  </si>
  <si>
    <t>MEDOCOR 20MG</t>
  </si>
  <si>
    <t>CAJA X 20</t>
  </si>
  <si>
    <t>ISOSORBIDA MONONITRATO</t>
  </si>
  <si>
    <t>CAJA x 10</t>
  </si>
  <si>
    <t>KALOBA 20MG TABLETA</t>
  </si>
  <si>
    <t>CAJA X 15</t>
  </si>
  <si>
    <t>EXTRACTO DE PELARGONIUM</t>
  </si>
  <si>
    <t>TRI-VI-SOL SOLUCIÓN GOTAS</t>
  </si>
  <si>
    <t>RETINOL PALMITATO+ACIDO SCORBICO+ERGOCALCIFEROL</t>
  </si>
  <si>
    <t xml:space="preserve">7+1  12+2 </t>
  </si>
  <si>
    <t>6+1  10+2</t>
  </si>
  <si>
    <t>MULTIFLORA SOBRE</t>
  </si>
  <si>
    <t>CAJA X 14</t>
  </si>
  <si>
    <t> PROBIOTICOS Y LACTOBACILLUS</t>
  </si>
  <si>
    <t>10+1</t>
  </si>
  <si>
    <t>ABRILAR EA 575 JARABE</t>
  </si>
  <si>
    <t xml:space="preserve">4+1 7+2 10+3 </t>
  </si>
  <si>
    <t>ACI TIP 800/100MG GEL</t>
  </si>
  <si>
    <t>DEXA KEUTRAL DC</t>
  </si>
  <si>
    <t>AMPOLLA</t>
  </si>
  <si>
    <t>DEXAMETASONA + VITAMINA B</t>
  </si>
  <si>
    <t>6+1 10+2</t>
  </si>
  <si>
    <t xml:space="preserve">DOLOKEUTRAL DC </t>
  </si>
  <si>
    <t>CAJA X 3</t>
  </si>
  <si>
    <t>DICLOFENACO + VITAMINA B</t>
  </si>
  <si>
    <t>2+1 5+3 10+7</t>
  </si>
  <si>
    <t>KEUTRAL DC 10.000 UI</t>
  </si>
  <si>
    <t>DOLORGESIC 400MG CAP. BLANDA</t>
  </si>
  <si>
    <t>IBUPROFENO</t>
  </si>
  <si>
    <t>DOLORGESIC 600MG CAP. BLANDA</t>
  </si>
  <si>
    <t>DOLORGESIC RELAX CAP BLANDA</t>
  </si>
  <si>
    <t>IBUPROFENO  +TIOCHICOLSIDO</t>
  </si>
  <si>
    <t xml:space="preserve">CAJA X 10 </t>
  </si>
  <si>
    <t xml:space="preserve">PARACETAMOL </t>
  </si>
  <si>
    <t>ELBRUS FLASH 500 SOBRE SOLUCIÓN ORAL</t>
  </si>
  <si>
    <t>4+1 7+2 10+3</t>
  </si>
  <si>
    <t>12+1</t>
  </si>
  <si>
    <t>Q.F2</t>
  </si>
  <si>
    <t>CAJA X 7</t>
  </si>
  <si>
    <t>LACTIBOM FEM 190 ÓVULO</t>
  </si>
  <si>
    <t>ACIDO LACTICO</t>
  </si>
  <si>
    <t>120ML</t>
  </si>
  <si>
    <t>LACTIBOM LOCION PH 3.5</t>
  </si>
  <si>
    <t>SUERO ORAL</t>
  </si>
  <si>
    <t>500ML</t>
  </si>
  <si>
    <t>HYDRITY 45 EMQ CEREZA</t>
  </si>
  <si>
    <t xml:space="preserve">HYDRITY 45 EMQ MANZANA </t>
  </si>
  <si>
    <t>HYDRITY 45 EMQ UVA</t>
  </si>
  <si>
    <t>HYDRITY 75 EMQ CEREZA</t>
  </si>
  <si>
    <t>HYDRITY 75 EMQ MANZANA</t>
  </si>
  <si>
    <t>HYDRITY 75 EMQ UVA</t>
  </si>
  <si>
    <t xml:space="preserve">ALBuRx 20% </t>
  </si>
  <si>
    <t>50ML</t>
  </si>
  <si>
    <t>ALBUMINA HUMNA</t>
  </si>
  <si>
    <t>MIGRADORIXINA COMPRIMIDO</t>
  </si>
  <si>
    <t>CLONIXINATO DE LISINA+ ERGOTAMINA TARTRATO</t>
  </si>
  <si>
    <t>02256</t>
  </si>
  <si>
    <t>ACITIP ID FORTE SUSPENSION ORAL SABOR CHOCOLATE</t>
  </si>
  <si>
    <t>ACITIP ID FORTE SUSPENSION ORAL SABOR VAINILLA</t>
  </si>
  <si>
    <t xml:space="preserve">MALGADRATO 960MG/10ML       SIMETICONA 250MG/10ML  </t>
  </si>
  <si>
    <t>EMOLIN NEO EMULSION</t>
  </si>
  <si>
    <t>240 ML</t>
  </si>
  <si>
    <t>PROVITAMINA B5 , VITAMINA E, ACIDO HIALURONICO</t>
  </si>
  <si>
    <t>ROEMMERS - MEGALABS PRODUCTOS CON IVA</t>
  </si>
  <si>
    <t>GOVAL 0.1% GOTAS</t>
  </si>
  <si>
    <t>20 ML</t>
  </si>
  <si>
    <t>RISPERIDONA</t>
  </si>
  <si>
    <t xml:space="preserve">PIASCLEDINE 300 MG </t>
  </si>
  <si>
    <t>EXTRACTO ACEITE DE PERSEA +EXTRACTO DE ACEITE DE GLICINE</t>
  </si>
  <si>
    <t xml:space="preserve">10+1 </t>
  </si>
  <si>
    <t>QUITO, 18 DE NOVIEMBRE  DEL 2024</t>
  </si>
  <si>
    <t xml:space="preserve">LABORATORIO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</si>
</sst>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\ * #,##0.00_);_(&quot;$&quot;\ * \(#,##0.00\);_(&quot;$&quot;\ * &quot;-&quot;??_);_(@_)"/>
    <numFmt numFmtId="165" formatCode="_-* #,##0.00\ _€_-;\-* #,##0.00\ _€_-;_-* &quot;-&quot;??\ _€_-;_-@_-"/>
    <numFmt numFmtId="166" formatCode="#,##0.000_);\(#,##0.000\)"/>
    <numFmt numFmtId="167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MT"/>
    </font>
    <font>
      <sz val="10"/>
      <name val="Arial"/>
      <family val="2"/>
    </font>
    <font>
      <b/>
      <u/>
      <sz val="10"/>
      <color rgb="FFFF0000"/>
      <name val="Arial"/>
      <family val="2"/>
    </font>
    <font>
      <sz val="6"/>
      <name val="Arial"/>
      <family val="2"/>
    </font>
    <font>
      <sz val="11"/>
      <color theme="1"/>
      <name val="Arial"/>
      <family val="2"/>
    </font>
    <font>
      <b/>
      <u/>
      <sz val="6"/>
      <name val="Arial"/>
      <family val="2"/>
    </font>
    <font>
      <b/>
      <u/>
      <sz val="6"/>
      <color rgb="FFFF000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u/>
      <sz val="12"/>
      <color rgb="FFFF0000"/>
      <name val="Arial"/>
      <family val="2"/>
    </font>
    <font>
      <b/>
      <u/>
      <sz val="7"/>
      <color rgb="FF0070C0"/>
      <name val="Arial"/>
      <family val="2"/>
    </font>
    <font>
      <sz val="11"/>
      <color rgb="FF0070C0"/>
      <name val="Arial"/>
      <family val="2"/>
    </font>
    <font>
      <b/>
      <u/>
      <sz val="14"/>
      <color rgb="FFFF0000"/>
      <name val="Arial"/>
      <family val="2"/>
    </font>
    <font>
      <b/>
      <sz val="11"/>
      <color theme="1"/>
      <name val="Arial"/>
      <family val="2"/>
    </font>
    <font>
      <sz val="8"/>
      <color rgb="FF4D5156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5">
    <xf numFmtId="0" fontId="0" fillId="0" borderId="0"/>
    <xf numFmtId="0" fontId="2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2" fillId="0" borderId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5" fillId="0" borderId="0" xfId="1" applyFont="1" applyAlignment="1">
      <alignment horizontal="center"/>
    </xf>
    <xf numFmtId="0" fontId="6" fillId="0" borderId="0" xfId="0" applyFont="1"/>
    <xf numFmtId="0" fontId="7" fillId="0" borderId="0" xfId="1" applyFont="1" applyAlignment="1">
      <alignment horizontal="center"/>
    </xf>
    <xf numFmtId="0" fontId="8" fillId="0" borderId="0" xfId="1" applyFont="1" applyAlignment="1">
      <alignment vertical="center"/>
    </xf>
    <xf numFmtId="0" fontId="7" fillId="0" borderId="0" xfId="1" applyFont="1" applyAlignment="1">
      <alignment horizontal="left"/>
    </xf>
    <xf numFmtId="2" fontId="7" fillId="0" borderId="0" xfId="1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left"/>
    </xf>
    <xf numFmtId="2" fontId="9" fillId="0" borderId="0" xfId="1" applyNumberFormat="1" applyFont="1" applyAlignment="1">
      <alignment horizontal="center"/>
    </xf>
    <xf numFmtId="167" fontId="9" fillId="0" borderId="0" xfId="1" applyNumberFormat="1" applyFont="1" applyAlignment="1">
      <alignment horizontal="center"/>
    </xf>
    <xf numFmtId="0" fontId="10" fillId="0" borderId="0" xfId="1" applyFont="1" applyAlignment="1">
      <alignment horizontal="center"/>
    </xf>
    <xf numFmtId="0" fontId="9" fillId="0" borderId="0" xfId="1" applyFont="1"/>
    <xf numFmtId="0" fontId="4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6" fillId="0" borderId="0" xfId="0" applyFont="1" applyAlignment="1">
      <alignment horizontal="center"/>
    </xf>
    <xf numFmtId="0" fontId="14" fillId="0" borderId="0" xfId="0" applyFont="1"/>
    <xf numFmtId="0" fontId="16" fillId="0" borderId="0" xfId="0" applyFont="1"/>
    <xf numFmtId="0" fontId="11" fillId="0" borderId="0" xfId="1" applyFont="1" applyAlignment="1">
      <alignment horizontal="center"/>
    </xf>
    <xf numFmtId="0" fontId="11" fillId="0" borderId="0" xfId="1" applyFont="1"/>
    <xf numFmtId="2" fontId="11" fillId="0" borderId="0" xfId="1" applyNumberFormat="1" applyFont="1" applyAlignment="1">
      <alignment horizontal="center"/>
    </xf>
    <xf numFmtId="166" fontId="13" fillId="2" borderId="1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9" fontId="18" fillId="0" borderId="0" xfId="14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9" fontId="18" fillId="0" borderId="2" xfId="0" applyNumberFormat="1" applyFont="1" applyBorder="1" applyAlignment="1">
      <alignment horizontal="center"/>
    </xf>
    <xf numFmtId="9" fontId="18" fillId="0" borderId="2" xfId="14" applyFont="1" applyFill="1" applyBorder="1" applyAlignment="1">
      <alignment horizontal="center"/>
    </xf>
    <xf numFmtId="166" fontId="13" fillId="2" borderId="1" xfId="1" applyNumberFormat="1" applyFont="1" applyFill="1" applyBorder="1" applyAlignment="1">
      <alignment horizontal="center" vertical="center"/>
    </xf>
    <xf numFmtId="2" fontId="11" fillId="0" borderId="2" xfId="1" applyNumberFormat="1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left" vertical="center"/>
    </xf>
    <xf numFmtId="2" fontId="13" fillId="2" borderId="1" xfId="1" applyNumberFormat="1" applyFont="1" applyFill="1" applyBorder="1" applyAlignment="1">
      <alignment horizontal="center" vertical="center"/>
    </xf>
    <xf numFmtId="0" fontId="18" fillId="0" borderId="2" xfId="0" applyFont="1" applyBorder="1"/>
    <xf numFmtId="0" fontId="11" fillId="0" borderId="2" xfId="1" applyFont="1" applyBorder="1" applyAlignment="1">
      <alignment horizontal="center"/>
    </xf>
    <xf numFmtId="0" fontId="11" fillId="0" borderId="2" xfId="1" applyFont="1" applyBorder="1"/>
    <xf numFmtId="0" fontId="20" fillId="0" borderId="0" xfId="0" applyFont="1"/>
    <xf numFmtId="0" fontId="18" fillId="0" borderId="0" xfId="0" applyFont="1" applyAlignment="1">
      <alignment vertical="top"/>
    </xf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horizontal="left" vertical="top" wrapText="1"/>
    </xf>
    <xf numFmtId="0" fontId="11" fillId="0" borderId="2" xfId="1" applyFont="1" applyBorder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11" fillId="0" borderId="3" xfId="1" applyFont="1" applyBorder="1" applyAlignment="1">
      <alignment horizontal="center"/>
    </xf>
    <xf numFmtId="0" fontId="11" fillId="0" borderId="3" xfId="1" applyFont="1" applyBorder="1"/>
    <xf numFmtId="2" fontId="11" fillId="0" borderId="3" xfId="1" applyNumberFormat="1" applyFont="1" applyBorder="1" applyAlignment="1">
      <alignment horizontal="center"/>
    </xf>
    <xf numFmtId="9" fontId="11" fillId="0" borderId="3" xfId="14" applyFont="1" applyBorder="1" applyAlignment="1">
      <alignment horizontal="center"/>
    </xf>
    <xf numFmtId="0" fontId="11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wrapText="1"/>
    </xf>
    <xf numFmtId="49" fontId="11" fillId="0" borderId="3" xfId="1" applyNumberFormat="1" applyFont="1" applyBorder="1" applyAlignment="1">
      <alignment horizontal="center"/>
    </xf>
    <xf numFmtId="0" fontId="17" fillId="0" borderId="3" xfId="0" applyFont="1" applyBorder="1"/>
    <xf numFmtId="0" fontId="11" fillId="0" borderId="3" xfId="1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2" fontId="11" fillId="0" borderId="3" xfId="1" applyNumberFormat="1" applyFont="1" applyBorder="1" applyAlignment="1">
      <alignment horizontal="center" vertical="top" wrapText="1"/>
    </xf>
    <xf numFmtId="2" fontId="11" fillId="0" borderId="3" xfId="1" applyNumberFormat="1" applyFont="1" applyBorder="1" applyAlignment="1">
      <alignment horizontal="left" vertical="top" wrapText="1"/>
    </xf>
    <xf numFmtId="9" fontId="11" fillId="0" borderId="3" xfId="14" applyFont="1" applyBorder="1" applyAlignment="1">
      <alignment horizontal="left" vertical="top" wrapText="1"/>
    </xf>
    <xf numFmtId="0" fontId="11" fillId="0" borderId="3" xfId="1" applyFont="1" applyBorder="1" applyAlignment="1">
      <alignment horizontal="center" vertical="top"/>
    </xf>
    <xf numFmtId="0" fontId="11" fillId="0" borderId="3" xfId="1" applyFont="1" applyBorder="1" applyAlignment="1">
      <alignment vertical="top"/>
    </xf>
    <xf numFmtId="0" fontId="11" fillId="0" borderId="3" xfId="1" applyFont="1" applyBorder="1" applyAlignment="1">
      <alignment vertical="top" wrapText="1"/>
    </xf>
    <xf numFmtId="2" fontId="11" fillId="0" borderId="3" xfId="1" applyNumberFormat="1" applyFont="1" applyBorder="1" applyAlignment="1">
      <alignment horizontal="center" vertical="top"/>
    </xf>
    <xf numFmtId="9" fontId="11" fillId="0" borderId="3" xfId="14" applyFont="1" applyBorder="1" applyAlignment="1">
      <alignment horizontal="center" vertical="top"/>
    </xf>
    <xf numFmtId="2" fontId="11" fillId="0" borderId="2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9" fontId="11" fillId="0" borderId="2" xfId="14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9" fontId="18" fillId="0" borderId="2" xfId="14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</cellXfs>
  <cellStyles count="15">
    <cellStyle name="Millares 2" xfId="3" xr:uid="{00000000-0005-0000-0000-000000000000}"/>
    <cellStyle name="Millares 3" xfId="11" xr:uid="{00000000-0005-0000-0000-000001000000}"/>
    <cellStyle name="Millares 4" xfId="2" xr:uid="{00000000-0005-0000-0000-000002000000}"/>
    <cellStyle name="Moneda 2" xfId="12" xr:uid="{00000000-0005-0000-0000-000003000000}"/>
    <cellStyle name="Moneda 3" xfId="4" xr:uid="{00000000-0005-0000-0000-000004000000}"/>
    <cellStyle name="Normal" xfId="0" builtinId="0"/>
    <cellStyle name="Normal 2" xfId="5" xr:uid="{00000000-0005-0000-0000-000006000000}"/>
    <cellStyle name="Normal 3" xfId="6" xr:uid="{00000000-0005-0000-0000-000007000000}"/>
    <cellStyle name="Normal 4" xfId="10" xr:uid="{00000000-0005-0000-0000-000008000000}"/>
    <cellStyle name="Normal 5" xfId="9" xr:uid="{00000000-0005-0000-0000-000009000000}"/>
    <cellStyle name="Normal 6" xfId="1" xr:uid="{00000000-0005-0000-0000-00000A000000}"/>
    <cellStyle name="Porcentaje" xfId="14" builtinId="5"/>
    <cellStyle name="Porcentaje 2" xfId="8" xr:uid="{00000000-0005-0000-0000-00000C000000}"/>
    <cellStyle name="Porcentaje 3" xfId="13" xr:uid="{00000000-0005-0000-0000-00000D000000}"/>
    <cellStyle name="Porcentaje 4" xfId="7" xr:uid="{00000000-0005-0000-0000-00000E000000}"/>
  </cellStyles>
  <dxfs count="0"/>
  <tableStyles count="2" defaultTableStyle="TableStyleMedium2" defaultPivotStyle="PivotStyleLight16">
    <tableStyle name="Estilo de tabla 1" pivot="0" count="0" xr9:uid="{00000000-0011-0000-FFFF-FFFF00000000}"/>
    <tableStyle name="Estilo de tabla dinámica 1" table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264400</xdr:colOff>
      <xdr:row>0</xdr:row>
      <xdr:rowOff>111672</xdr:rowOff>
    </xdr:from>
    <xdr:to>
      <xdr:col>1</xdr:col>
      <xdr:colOff>558363</xdr:colOff>
      <xdr:row>3</xdr:row>
      <xdr:rowOff>48739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00" y="111672"/>
          <a:ext cx="615842" cy="534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64"/>
  <sheetViews>
    <sheetView tabSelected="1" topLeftCell="A50" zoomScale="145" zoomScaleNormal="145" workbookViewId="0">
      <selection activeCell="L62" sqref="L62"/>
    </sheetView>
  </sheetViews>
  <sheetFormatPr baseColWidth="10" defaultRowHeight="14.25"/>
  <cols>
    <col min="1" max="1" width="4.85546875" style="2" customWidth="1"/>
    <col min="2" max="2" width="30" style="2" customWidth="1"/>
    <col min="3" max="3" width="8" style="2" customWidth="1"/>
    <col min="4" max="4" width="29.7109375" style="2" customWidth="1"/>
    <col min="5" max="5" width="5.42578125" style="2" customWidth="1"/>
    <col min="6" max="6" width="7.7109375" style="2" customWidth="1"/>
    <col min="7" max="7" width="11.140625" style="15" customWidth="1"/>
    <col min="8" max="8" width="6.140625" style="15" customWidth="1"/>
    <col min="9" max="16384" width="11.42578125" style="2"/>
  </cols>
  <sheetData>
    <row r="2" spans="1:12" ht="18">
      <c r="A2" s="67" t="s">
        <v>0</v>
      </c>
      <c r="B2" s="67"/>
      <c r="C2" s="67"/>
      <c r="D2" s="67"/>
      <c r="E2" s="67"/>
      <c r="F2" s="67"/>
      <c r="G2" s="1"/>
      <c r="H2" s="1"/>
    </row>
    <row r="3" spans="1:12">
      <c r="A3" s="3"/>
      <c r="B3" s="4"/>
      <c r="C3" s="3"/>
      <c r="D3" s="5"/>
      <c r="E3" s="6"/>
      <c r="F3" s="3"/>
      <c r="G3" s="1"/>
      <c r="H3" s="1"/>
    </row>
    <row r="4" spans="1:12">
      <c r="A4" s="3"/>
      <c r="B4" s="4"/>
      <c r="C4" s="3"/>
      <c r="D4" s="5"/>
      <c r="E4" s="6"/>
      <c r="F4" s="3"/>
      <c r="G4" s="1"/>
      <c r="H4" s="1"/>
    </row>
    <row r="5" spans="1:12" ht="15.75">
      <c r="A5" s="7"/>
      <c r="B5" s="14" t="s">
        <v>70</v>
      </c>
      <c r="C5" s="7"/>
      <c r="D5" s="8"/>
      <c r="E5" s="9"/>
      <c r="F5" s="10"/>
      <c r="G5" s="11"/>
      <c r="H5" s="7"/>
    </row>
    <row r="6" spans="1:12">
      <c r="A6" s="7"/>
      <c r="B6" s="13"/>
      <c r="C6" s="7"/>
      <c r="D6" s="8"/>
      <c r="E6" s="9"/>
      <c r="F6" s="10"/>
      <c r="G6" s="11"/>
      <c r="H6" s="7"/>
    </row>
    <row r="7" spans="1:12" s="16" customFormat="1" ht="27">
      <c r="A7" s="29" t="s">
        <v>1</v>
      </c>
      <c r="B7" s="30" t="s">
        <v>2</v>
      </c>
      <c r="C7" s="30" t="s">
        <v>3</v>
      </c>
      <c r="D7" s="31" t="s">
        <v>4</v>
      </c>
      <c r="E7" s="32" t="s">
        <v>5</v>
      </c>
      <c r="F7" s="27" t="s">
        <v>6</v>
      </c>
      <c r="G7" s="21" t="s">
        <v>63</v>
      </c>
      <c r="H7" s="21" t="s">
        <v>64</v>
      </c>
      <c r="L7" s="16" t="s">
        <v>143</v>
      </c>
    </row>
    <row r="8" spans="1:12">
      <c r="A8" s="43" t="s">
        <v>7</v>
      </c>
      <c r="B8" s="44" t="s">
        <v>87</v>
      </c>
      <c r="C8" s="43" t="s">
        <v>8</v>
      </c>
      <c r="D8" s="44" t="s">
        <v>9</v>
      </c>
      <c r="E8" s="43">
        <v>8.0299999999999994</v>
      </c>
      <c r="F8" s="45">
        <v>9.64</v>
      </c>
      <c r="G8" s="43" t="s">
        <v>88</v>
      </c>
      <c r="H8" s="46">
        <v>0.12</v>
      </c>
      <c r="I8" s="2">
        <f>(H8/1)*100</f>
        <v>12</v>
      </c>
      <c r="J8" s="2" t="str">
        <f>IF(I8 = 0, "", _xlfn.CONCAT(TEXT(I8/100, "0%"), " ",$H$7))</f>
        <v>12% DESCT + DE 2UND</v>
      </c>
      <c r="L8" s="2" t="s">
        <v>70</v>
      </c>
    </row>
    <row r="9" spans="1:12">
      <c r="A9" s="43" t="s">
        <v>10</v>
      </c>
      <c r="B9" s="44" t="s">
        <v>11</v>
      </c>
      <c r="C9" s="43" t="s">
        <v>12</v>
      </c>
      <c r="D9" s="44" t="s">
        <v>13</v>
      </c>
      <c r="E9" s="43">
        <v>5.17</v>
      </c>
      <c r="F9" s="45">
        <v>6.2</v>
      </c>
      <c r="G9" s="43" t="s">
        <v>69</v>
      </c>
      <c r="H9" s="46" t="s">
        <v>66</v>
      </c>
      <c r="I9" s="2">
        <f t="shared" ref="I9:I62" si="0">(H9/1)*100</f>
        <v>8</v>
      </c>
      <c r="J9" s="2" t="str">
        <f t="shared" ref="J9:J62" si="1">IF(I9 = 0, "", _xlfn.CONCAT(TEXT(I9/100, "0%"), " ",$H$7))</f>
        <v>8% DESCT + DE 2UND</v>
      </c>
      <c r="L9" s="2" t="s">
        <v>70</v>
      </c>
    </row>
    <row r="10" spans="1:12">
      <c r="A10" s="43">
        <v>2305</v>
      </c>
      <c r="B10" s="44" t="s">
        <v>89</v>
      </c>
      <c r="C10" s="43" t="s">
        <v>65</v>
      </c>
      <c r="D10" s="44" t="s">
        <v>14</v>
      </c>
      <c r="E10" s="45">
        <v>8.33</v>
      </c>
      <c r="F10" s="45">
        <v>9.99</v>
      </c>
      <c r="G10" s="45" t="s">
        <v>69</v>
      </c>
      <c r="H10" s="46">
        <v>0.08</v>
      </c>
      <c r="I10" s="2">
        <f t="shared" si="0"/>
        <v>8</v>
      </c>
      <c r="J10" s="2" t="str">
        <f t="shared" si="1"/>
        <v>8% DESCT + DE 2UND</v>
      </c>
      <c r="L10" s="2" t="s">
        <v>70</v>
      </c>
    </row>
    <row r="11" spans="1:12" ht="22.5">
      <c r="A11" s="47">
        <v>20167</v>
      </c>
      <c r="B11" s="48" t="s">
        <v>130</v>
      </c>
      <c r="C11" s="43" t="s">
        <v>65</v>
      </c>
      <c r="D11" s="48" t="s">
        <v>131</v>
      </c>
      <c r="E11" s="45">
        <v>9.92</v>
      </c>
      <c r="F11" s="45">
        <v>11.9</v>
      </c>
      <c r="G11" s="45" t="s">
        <v>107</v>
      </c>
      <c r="H11" s="46">
        <v>0.12</v>
      </c>
      <c r="I11" s="2">
        <f t="shared" si="0"/>
        <v>12</v>
      </c>
      <c r="J11" s="2" t="str">
        <f t="shared" si="1"/>
        <v>12% DESCT + DE 2UND</v>
      </c>
      <c r="L11" s="2" t="s">
        <v>70</v>
      </c>
    </row>
    <row r="12" spans="1:12" ht="22.5">
      <c r="A12" s="47">
        <v>20166</v>
      </c>
      <c r="B12" s="48" t="s">
        <v>129</v>
      </c>
      <c r="C12" s="43" t="s">
        <v>65</v>
      </c>
      <c r="D12" s="48" t="s">
        <v>131</v>
      </c>
      <c r="E12" s="45">
        <v>9.92</v>
      </c>
      <c r="F12" s="45">
        <v>11.9</v>
      </c>
      <c r="G12" s="45" t="s">
        <v>107</v>
      </c>
      <c r="H12" s="46">
        <v>0.12</v>
      </c>
      <c r="I12" s="2">
        <f t="shared" si="0"/>
        <v>12</v>
      </c>
      <c r="J12" s="2" t="str">
        <f t="shared" si="1"/>
        <v>12% DESCT + DE 2UND</v>
      </c>
      <c r="L12" s="2" t="s">
        <v>70</v>
      </c>
    </row>
    <row r="13" spans="1:12">
      <c r="A13" s="43" t="s">
        <v>16</v>
      </c>
      <c r="B13" s="44" t="s">
        <v>17</v>
      </c>
      <c r="C13" s="43" t="s">
        <v>55</v>
      </c>
      <c r="D13" s="44" t="s">
        <v>18</v>
      </c>
      <c r="E13" s="43">
        <v>3.07</v>
      </c>
      <c r="F13" s="45">
        <v>3.73</v>
      </c>
      <c r="G13" s="43" t="s">
        <v>93</v>
      </c>
      <c r="H13" s="46">
        <v>0.1</v>
      </c>
      <c r="I13" s="2">
        <f t="shared" si="0"/>
        <v>10</v>
      </c>
      <c r="J13" s="2" t="str">
        <f t="shared" si="1"/>
        <v>10% DESCT + DE 2UND</v>
      </c>
      <c r="L13" s="2" t="s">
        <v>70</v>
      </c>
    </row>
    <row r="14" spans="1:12">
      <c r="A14" s="43" t="s">
        <v>19</v>
      </c>
      <c r="B14" s="44" t="s">
        <v>20</v>
      </c>
      <c r="C14" s="43" t="s">
        <v>15</v>
      </c>
      <c r="D14" s="44" t="s">
        <v>18</v>
      </c>
      <c r="E14" s="45">
        <v>7.9</v>
      </c>
      <c r="F14" s="45">
        <v>9.48</v>
      </c>
      <c r="G14" s="43" t="s">
        <v>69</v>
      </c>
      <c r="H14" s="46">
        <v>0.08</v>
      </c>
      <c r="I14" s="2">
        <f t="shared" si="0"/>
        <v>8</v>
      </c>
      <c r="J14" s="2" t="str">
        <f t="shared" si="1"/>
        <v>8% DESCT + DE 2UND</v>
      </c>
      <c r="L14" s="2" t="s">
        <v>70</v>
      </c>
    </row>
    <row r="15" spans="1:12">
      <c r="A15" s="43" t="s">
        <v>21</v>
      </c>
      <c r="B15" s="44" t="s">
        <v>22</v>
      </c>
      <c r="C15" s="43" t="s">
        <v>23</v>
      </c>
      <c r="D15" s="44" t="s">
        <v>24</v>
      </c>
      <c r="E15" s="43">
        <v>8.08</v>
      </c>
      <c r="F15" s="45">
        <v>9.6999999999999993</v>
      </c>
      <c r="G15" s="43" t="s">
        <v>69</v>
      </c>
      <c r="H15" s="46">
        <v>0.08</v>
      </c>
      <c r="I15" s="2">
        <f t="shared" si="0"/>
        <v>8</v>
      </c>
      <c r="J15" s="2" t="str">
        <f t="shared" si="1"/>
        <v>8% DESCT + DE 2UND</v>
      </c>
      <c r="L15" s="2" t="s">
        <v>70</v>
      </c>
    </row>
    <row r="16" spans="1:12">
      <c r="A16" s="43" t="s">
        <v>25</v>
      </c>
      <c r="B16" s="44" t="s">
        <v>26</v>
      </c>
      <c r="C16" s="43" t="s">
        <v>75</v>
      </c>
      <c r="D16" s="44" t="s">
        <v>24</v>
      </c>
      <c r="E16" s="43">
        <v>5.25</v>
      </c>
      <c r="F16" s="45">
        <v>14</v>
      </c>
      <c r="G16" s="43" t="s">
        <v>69</v>
      </c>
      <c r="H16" s="46">
        <v>0.08</v>
      </c>
      <c r="I16" s="2">
        <f t="shared" si="0"/>
        <v>8</v>
      </c>
      <c r="J16" s="2" t="str">
        <f t="shared" si="1"/>
        <v>8% DESCT + DE 2UND</v>
      </c>
      <c r="L16" s="2" t="s">
        <v>70</v>
      </c>
    </row>
    <row r="17" spans="1:12">
      <c r="A17" s="49" t="s">
        <v>27</v>
      </c>
      <c r="B17" s="44" t="s">
        <v>28</v>
      </c>
      <c r="C17" s="43" t="s">
        <v>29</v>
      </c>
      <c r="D17" s="44" t="s">
        <v>30</v>
      </c>
      <c r="E17" s="43">
        <v>4.09</v>
      </c>
      <c r="F17" s="45">
        <v>4.9000000000000004</v>
      </c>
      <c r="G17" s="43"/>
      <c r="H17" s="46"/>
      <c r="I17" s="2">
        <f t="shared" si="0"/>
        <v>0</v>
      </c>
      <c r="J17" s="2" t="str">
        <f t="shared" si="1"/>
        <v/>
      </c>
      <c r="L17" s="2" t="s">
        <v>70</v>
      </c>
    </row>
    <row r="18" spans="1:12">
      <c r="A18" s="43" t="s">
        <v>31</v>
      </c>
      <c r="B18" s="44" t="s">
        <v>32</v>
      </c>
      <c r="C18" s="43" t="s">
        <v>33</v>
      </c>
      <c r="D18" s="44" t="s">
        <v>34</v>
      </c>
      <c r="E18" s="43">
        <v>5.42</v>
      </c>
      <c r="F18" s="45">
        <v>6.5</v>
      </c>
      <c r="G18" s="43" t="s">
        <v>69</v>
      </c>
      <c r="H18" s="46">
        <v>0.08</v>
      </c>
      <c r="I18" s="2">
        <f t="shared" si="0"/>
        <v>8</v>
      </c>
      <c r="J18" s="2" t="str">
        <f t="shared" si="1"/>
        <v>8% DESCT + DE 2UND</v>
      </c>
      <c r="L18" s="2" t="s">
        <v>70</v>
      </c>
    </row>
    <row r="19" spans="1:12">
      <c r="A19" s="43" t="s">
        <v>35</v>
      </c>
      <c r="B19" s="44" t="s">
        <v>36</v>
      </c>
      <c r="C19" s="43" t="s">
        <v>12</v>
      </c>
      <c r="D19" s="44" t="s">
        <v>37</v>
      </c>
      <c r="E19" s="43">
        <v>4.1399999999999997</v>
      </c>
      <c r="F19" s="45">
        <v>4.96</v>
      </c>
      <c r="G19" s="43"/>
      <c r="H19" s="46"/>
      <c r="I19" s="2">
        <f t="shared" si="0"/>
        <v>0</v>
      </c>
      <c r="J19" s="2" t="str">
        <f t="shared" si="1"/>
        <v/>
      </c>
      <c r="L19" s="2" t="s">
        <v>70</v>
      </c>
    </row>
    <row r="20" spans="1:12">
      <c r="A20" s="43">
        <v>20145</v>
      </c>
      <c r="B20" s="44" t="s">
        <v>99</v>
      </c>
      <c r="C20" s="43" t="s">
        <v>73</v>
      </c>
      <c r="D20" s="44" t="s">
        <v>100</v>
      </c>
      <c r="E20" s="43">
        <v>6.67</v>
      </c>
      <c r="F20" s="45">
        <v>8</v>
      </c>
      <c r="G20" s="43" t="s">
        <v>97</v>
      </c>
      <c r="H20" s="46"/>
      <c r="I20" s="2">
        <f t="shared" si="0"/>
        <v>0</v>
      </c>
      <c r="J20" s="2" t="str">
        <f t="shared" si="1"/>
        <v/>
      </c>
      <c r="L20" s="2" t="s">
        <v>70</v>
      </c>
    </row>
    <row r="21" spans="1:12">
      <c r="A21" s="43">
        <v>20146</v>
      </c>
      <c r="B21" s="44" t="s">
        <v>101</v>
      </c>
      <c r="C21" s="43" t="s">
        <v>73</v>
      </c>
      <c r="D21" s="44" t="s">
        <v>100</v>
      </c>
      <c r="E21" s="43">
        <v>9.83</v>
      </c>
      <c r="F21" s="45">
        <v>11.8</v>
      </c>
      <c r="G21" s="43" t="s">
        <v>97</v>
      </c>
      <c r="H21" s="46"/>
      <c r="I21" s="2">
        <f t="shared" si="0"/>
        <v>0</v>
      </c>
      <c r="J21" s="2" t="str">
        <f t="shared" si="1"/>
        <v/>
      </c>
      <c r="L21" s="2" t="s">
        <v>70</v>
      </c>
    </row>
    <row r="22" spans="1:12">
      <c r="A22" s="43">
        <v>20144</v>
      </c>
      <c r="B22" s="44" t="s">
        <v>102</v>
      </c>
      <c r="C22" s="43" t="s">
        <v>77</v>
      </c>
      <c r="D22" s="44" t="s">
        <v>103</v>
      </c>
      <c r="E22" s="43">
        <v>18.75</v>
      </c>
      <c r="F22" s="45">
        <v>22.5</v>
      </c>
      <c r="G22" s="43" t="s">
        <v>97</v>
      </c>
      <c r="H22" s="46"/>
      <c r="I22" s="2">
        <f t="shared" si="0"/>
        <v>0</v>
      </c>
      <c r="J22" s="2" t="str">
        <f t="shared" si="1"/>
        <v/>
      </c>
      <c r="L22" s="2" t="s">
        <v>70</v>
      </c>
    </row>
    <row r="23" spans="1:12">
      <c r="A23" s="43">
        <v>20148</v>
      </c>
      <c r="B23" s="44" t="s">
        <v>106</v>
      </c>
      <c r="C23" s="43" t="s">
        <v>104</v>
      </c>
      <c r="D23" s="44" t="s">
        <v>105</v>
      </c>
      <c r="E23" s="43">
        <v>3.75</v>
      </c>
      <c r="F23" s="45">
        <v>4.5</v>
      </c>
      <c r="G23" s="43" t="s">
        <v>86</v>
      </c>
      <c r="H23" s="46">
        <v>0.05</v>
      </c>
      <c r="I23" s="2">
        <f t="shared" si="0"/>
        <v>5</v>
      </c>
      <c r="J23" s="2" t="str">
        <f t="shared" si="1"/>
        <v>5% DESCT + DE 2UND</v>
      </c>
      <c r="L23" s="2" t="s">
        <v>70</v>
      </c>
    </row>
    <row r="24" spans="1:12">
      <c r="A24" s="43">
        <v>26057</v>
      </c>
      <c r="B24" s="44" t="s">
        <v>136</v>
      </c>
      <c r="C24" s="43" t="s">
        <v>137</v>
      </c>
      <c r="D24" s="44" t="s">
        <v>138</v>
      </c>
      <c r="E24" s="43">
        <v>13.95</v>
      </c>
      <c r="F24" s="45">
        <v>16.739999999999998</v>
      </c>
      <c r="G24" s="43"/>
      <c r="H24" s="46"/>
      <c r="I24" s="2">
        <f t="shared" si="0"/>
        <v>0</v>
      </c>
      <c r="J24" s="2" t="str">
        <f t="shared" si="1"/>
        <v/>
      </c>
      <c r="L24" s="2" t="s">
        <v>70</v>
      </c>
    </row>
    <row r="25" spans="1:12">
      <c r="A25" s="43">
        <v>20157</v>
      </c>
      <c r="B25" s="44" t="s">
        <v>117</v>
      </c>
      <c r="C25" s="43" t="s">
        <v>65</v>
      </c>
      <c r="D25" s="44" t="s">
        <v>115</v>
      </c>
      <c r="E25" s="43">
        <v>2.4900000000000002</v>
      </c>
      <c r="F25" s="45">
        <v>2.99</v>
      </c>
      <c r="G25" s="43" t="s">
        <v>97</v>
      </c>
      <c r="H25" s="46"/>
      <c r="I25" s="2">
        <f t="shared" si="0"/>
        <v>0</v>
      </c>
      <c r="J25" s="2" t="str">
        <f t="shared" si="1"/>
        <v/>
      </c>
      <c r="L25" s="2" t="s">
        <v>70</v>
      </c>
    </row>
    <row r="26" spans="1:12">
      <c r="A26" s="43">
        <v>20153</v>
      </c>
      <c r="B26" s="44" t="s">
        <v>117</v>
      </c>
      <c r="C26" s="43" t="s">
        <v>116</v>
      </c>
      <c r="D26" s="44" t="s">
        <v>115</v>
      </c>
      <c r="E26" s="43">
        <v>3.75</v>
      </c>
      <c r="F26" s="45">
        <v>4.5</v>
      </c>
      <c r="G26" s="43" t="s">
        <v>97</v>
      </c>
      <c r="H26" s="46"/>
      <c r="I26" s="2">
        <f t="shared" si="0"/>
        <v>0</v>
      </c>
      <c r="J26" s="2" t="str">
        <f t="shared" si="1"/>
        <v/>
      </c>
      <c r="L26" s="2" t="s">
        <v>70</v>
      </c>
    </row>
    <row r="27" spans="1:12">
      <c r="A27" s="43">
        <v>20154</v>
      </c>
      <c r="B27" s="44" t="s">
        <v>118</v>
      </c>
      <c r="C27" s="43" t="s">
        <v>116</v>
      </c>
      <c r="D27" s="44" t="s">
        <v>115</v>
      </c>
      <c r="E27" s="43">
        <v>3.75</v>
      </c>
      <c r="F27" s="45">
        <v>4.5</v>
      </c>
      <c r="G27" s="43" t="s">
        <v>97</v>
      </c>
      <c r="H27" s="46"/>
      <c r="I27" s="2">
        <f t="shared" si="0"/>
        <v>0</v>
      </c>
      <c r="J27" s="2" t="str">
        <f t="shared" si="1"/>
        <v/>
      </c>
      <c r="L27" s="2" t="s">
        <v>70</v>
      </c>
    </row>
    <row r="28" spans="1:12">
      <c r="A28" s="43">
        <v>20158</v>
      </c>
      <c r="B28" s="44" t="s">
        <v>119</v>
      </c>
      <c r="C28" s="43" t="s">
        <v>65</v>
      </c>
      <c r="D28" s="44" t="s">
        <v>115</v>
      </c>
      <c r="E28" s="43">
        <v>2.4900000000000002</v>
      </c>
      <c r="F28" s="45">
        <v>2.99</v>
      </c>
      <c r="G28" s="43" t="s">
        <v>97</v>
      </c>
      <c r="H28" s="46"/>
      <c r="I28" s="2">
        <f t="shared" si="0"/>
        <v>0</v>
      </c>
      <c r="J28" s="2" t="str">
        <f t="shared" si="1"/>
        <v/>
      </c>
      <c r="L28" s="2" t="s">
        <v>70</v>
      </c>
    </row>
    <row r="29" spans="1:12">
      <c r="A29" s="43">
        <v>20161</v>
      </c>
      <c r="B29" s="44" t="s">
        <v>119</v>
      </c>
      <c r="C29" s="43" t="s">
        <v>116</v>
      </c>
      <c r="D29" s="44" t="s">
        <v>115</v>
      </c>
      <c r="E29" s="43">
        <v>3.75</v>
      </c>
      <c r="F29" s="45">
        <v>4.5</v>
      </c>
      <c r="G29" s="43" t="s">
        <v>97</v>
      </c>
      <c r="H29" s="46"/>
      <c r="I29" s="2">
        <f t="shared" si="0"/>
        <v>0</v>
      </c>
      <c r="J29" s="2" t="str">
        <f t="shared" si="1"/>
        <v/>
      </c>
      <c r="L29" s="2" t="s">
        <v>70</v>
      </c>
    </row>
    <row r="30" spans="1:12">
      <c r="A30" s="43">
        <v>20159</v>
      </c>
      <c r="B30" s="44" t="s">
        <v>120</v>
      </c>
      <c r="C30" s="43" t="s">
        <v>65</v>
      </c>
      <c r="D30" s="44" t="s">
        <v>115</v>
      </c>
      <c r="E30" s="43">
        <v>2.92</v>
      </c>
      <c r="F30" s="45">
        <v>3.5</v>
      </c>
      <c r="G30" s="43" t="s">
        <v>97</v>
      </c>
      <c r="H30" s="46"/>
      <c r="I30" s="2">
        <f t="shared" si="0"/>
        <v>0</v>
      </c>
      <c r="J30" s="2" t="str">
        <f t="shared" si="1"/>
        <v/>
      </c>
      <c r="L30" s="2" t="s">
        <v>70</v>
      </c>
    </row>
    <row r="31" spans="1:12">
      <c r="A31" s="43">
        <v>20155</v>
      </c>
      <c r="B31" s="44" t="s">
        <v>121</v>
      </c>
      <c r="C31" s="43" t="s">
        <v>116</v>
      </c>
      <c r="D31" s="44" t="s">
        <v>115</v>
      </c>
      <c r="E31" s="43">
        <v>4.16</v>
      </c>
      <c r="F31" s="45">
        <v>4.99</v>
      </c>
      <c r="G31" s="43" t="s">
        <v>97</v>
      </c>
      <c r="H31" s="46"/>
      <c r="I31" s="2">
        <f t="shared" si="0"/>
        <v>0</v>
      </c>
      <c r="J31" s="2" t="str">
        <f t="shared" si="1"/>
        <v/>
      </c>
      <c r="L31" s="2" t="s">
        <v>70</v>
      </c>
    </row>
    <row r="32" spans="1:12">
      <c r="A32" s="43">
        <v>20160</v>
      </c>
      <c r="B32" s="44" t="s">
        <v>122</v>
      </c>
      <c r="C32" s="43" t="s">
        <v>65</v>
      </c>
      <c r="D32" s="44" t="s">
        <v>115</v>
      </c>
      <c r="E32" s="43">
        <v>2.92</v>
      </c>
      <c r="F32" s="45">
        <v>3.5</v>
      </c>
      <c r="G32" s="43" t="s">
        <v>97</v>
      </c>
      <c r="H32" s="46"/>
      <c r="I32" s="2">
        <f t="shared" si="0"/>
        <v>0</v>
      </c>
      <c r="J32" s="2" t="str">
        <f t="shared" si="1"/>
        <v/>
      </c>
      <c r="L32" s="2" t="s">
        <v>70</v>
      </c>
    </row>
    <row r="33" spans="1:12">
      <c r="A33" s="43">
        <v>20156</v>
      </c>
      <c r="B33" s="44" t="s">
        <v>122</v>
      </c>
      <c r="C33" s="43" t="s">
        <v>116</v>
      </c>
      <c r="D33" s="44" t="s">
        <v>115</v>
      </c>
      <c r="E33" s="43">
        <v>4.16</v>
      </c>
      <c r="F33" s="45">
        <v>4.99</v>
      </c>
      <c r="G33" s="43" t="s">
        <v>97</v>
      </c>
      <c r="H33" s="46"/>
      <c r="I33" s="2">
        <f t="shared" si="0"/>
        <v>0</v>
      </c>
      <c r="J33" s="2" t="str">
        <f t="shared" si="1"/>
        <v/>
      </c>
      <c r="L33" s="2" t="s">
        <v>70</v>
      </c>
    </row>
    <row r="34" spans="1:12">
      <c r="A34" s="43">
        <v>20169</v>
      </c>
      <c r="B34" s="44" t="s">
        <v>120</v>
      </c>
      <c r="C34" s="43" t="s">
        <v>116</v>
      </c>
      <c r="D34" s="44" t="s">
        <v>115</v>
      </c>
      <c r="E34" s="43">
        <v>4.16</v>
      </c>
      <c r="F34" s="45">
        <v>4.99</v>
      </c>
      <c r="G34" s="43" t="s">
        <v>97</v>
      </c>
      <c r="H34" s="46"/>
      <c r="I34" s="2">
        <f t="shared" si="0"/>
        <v>0</v>
      </c>
      <c r="J34" s="2" t="str">
        <f t="shared" si="1"/>
        <v/>
      </c>
      <c r="L34" s="2" t="s">
        <v>70</v>
      </c>
    </row>
    <row r="35" spans="1:12">
      <c r="A35" s="49" t="s">
        <v>58</v>
      </c>
      <c r="B35" s="44" t="s">
        <v>59</v>
      </c>
      <c r="C35" s="43" t="s">
        <v>68</v>
      </c>
      <c r="D35" s="44" t="s">
        <v>39</v>
      </c>
      <c r="E35" s="45">
        <v>10.5</v>
      </c>
      <c r="F35" s="45">
        <v>12.6</v>
      </c>
      <c r="G35" s="43" t="s">
        <v>82</v>
      </c>
      <c r="H35" s="46">
        <v>0.1</v>
      </c>
      <c r="I35" s="2">
        <f t="shared" si="0"/>
        <v>10</v>
      </c>
      <c r="J35" s="2" t="str">
        <f t="shared" si="1"/>
        <v>10% DESCT + DE 2UND</v>
      </c>
      <c r="L35" s="2" t="s">
        <v>70</v>
      </c>
    </row>
    <row r="36" spans="1:12" s="17" customFormat="1" ht="15">
      <c r="A36" s="43">
        <v>2940</v>
      </c>
      <c r="B36" s="44" t="s">
        <v>40</v>
      </c>
      <c r="C36" s="43" t="s">
        <v>38</v>
      </c>
      <c r="D36" s="44" t="s">
        <v>41</v>
      </c>
      <c r="E36" s="45">
        <v>8.6</v>
      </c>
      <c r="F36" s="45">
        <v>9.7200000000000006</v>
      </c>
      <c r="G36" s="45" t="s">
        <v>81</v>
      </c>
      <c r="H36" s="46">
        <v>0.08</v>
      </c>
      <c r="I36" s="2">
        <f t="shared" si="0"/>
        <v>8</v>
      </c>
      <c r="J36" s="2" t="str">
        <f t="shared" si="1"/>
        <v>8% DESCT + DE 2UND</v>
      </c>
      <c r="L36" s="2" t="s">
        <v>70</v>
      </c>
    </row>
    <row r="37" spans="1:12" s="17" customFormat="1" ht="15">
      <c r="A37" s="43">
        <v>9088</v>
      </c>
      <c r="B37" s="44" t="s">
        <v>76</v>
      </c>
      <c r="C37" s="43" t="s">
        <v>77</v>
      </c>
      <c r="D37" s="44" t="s">
        <v>78</v>
      </c>
      <c r="E37" s="45">
        <v>11.75</v>
      </c>
      <c r="F37" s="45">
        <v>14.1</v>
      </c>
      <c r="G37" s="45" t="s">
        <v>69</v>
      </c>
      <c r="H37" s="46">
        <v>0.08</v>
      </c>
      <c r="I37" s="2">
        <f t="shared" si="0"/>
        <v>8</v>
      </c>
      <c r="J37" s="2" t="str">
        <f t="shared" si="1"/>
        <v>8% DESCT + DE 2UND</v>
      </c>
      <c r="L37" s="2" t="s">
        <v>70</v>
      </c>
    </row>
    <row r="38" spans="1:12">
      <c r="A38" s="43" t="s">
        <v>42</v>
      </c>
      <c r="B38" s="44" t="s">
        <v>43</v>
      </c>
      <c r="C38" s="43" t="s">
        <v>33</v>
      </c>
      <c r="D38" s="44" t="s">
        <v>44</v>
      </c>
      <c r="E38" s="45">
        <v>11.5</v>
      </c>
      <c r="F38" s="45">
        <v>12.84</v>
      </c>
      <c r="G38" s="45"/>
      <c r="H38" s="46"/>
      <c r="I38" s="2">
        <f t="shared" si="0"/>
        <v>0</v>
      </c>
      <c r="J38" s="2" t="str">
        <f t="shared" si="1"/>
        <v/>
      </c>
      <c r="L38" s="2" t="s">
        <v>70</v>
      </c>
    </row>
    <row r="39" spans="1:12">
      <c r="A39" s="43">
        <v>63809</v>
      </c>
      <c r="B39" s="44" t="s">
        <v>72</v>
      </c>
      <c r="C39" s="43" t="s">
        <v>73</v>
      </c>
      <c r="D39" s="44" t="s">
        <v>74</v>
      </c>
      <c r="E39" s="45">
        <v>6.33</v>
      </c>
      <c r="F39" s="45">
        <v>7.6</v>
      </c>
      <c r="G39" s="45"/>
      <c r="H39" s="46"/>
      <c r="I39" s="2">
        <f t="shared" si="0"/>
        <v>0</v>
      </c>
      <c r="J39" s="2" t="str">
        <f t="shared" si="1"/>
        <v/>
      </c>
      <c r="L39" s="2" t="s">
        <v>70</v>
      </c>
    </row>
    <row r="40" spans="1:12">
      <c r="A40" s="49" t="s">
        <v>128</v>
      </c>
      <c r="B40" s="44" t="s">
        <v>126</v>
      </c>
      <c r="C40" s="43" t="s">
        <v>73</v>
      </c>
      <c r="D40" s="44" t="s">
        <v>127</v>
      </c>
      <c r="E40" s="45">
        <v>12.35</v>
      </c>
      <c r="F40" s="45">
        <v>15.4</v>
      </c>
      <c r="G40" s="45" t="s">
        <v>107</v>
      </c>
      <c r="H40" s="46">
        <v>0.15</v>
      </c>
      <c r="I40" s="2">
        <f t="shared" si="0"/>
        <v>15</v>
      </c>
      <c r="J40" s="2" t="str">
        <f t="shared" si="1"/>
        <v>15% DESCT + DE 2UND</v>
      </c>
      <c r="L40" s="2" t="s">
        <v>70</v>
      </c>
    </row>
    <row r="41" spans="1:12">
      <c r="A41" s="43">
        <v>34009</v>
      </c>
      <c r="B41" s="44" t="s">
        <v>83</v>
      </c>
      <c r="C41" s="43" t="s">
        <v>84</v>
      </c>
      <c r="D41" s="50" t="s">
        <v>85</v>
      </c>
      <c r="E41" s="45">
        <v>28.11</v>
      </c>
      <c r="F41" s="45">
        <v>33.729999999999997</v>
      </c>
      <c r="G41" s="45" t="s">
        <v>86</v>
      </c>
      <c r="H41" s="46">
        <v>0.04</v>
      </c>
      <c r="I41" s="2">
        <f t="shared" si="0"/>
        <v>4</v>
      </c>
      <c r="J41" s="2" t="str">
        <f t="shared" si="1"/>
        <v>4% DESCT + DE 2UND</v>
      </c>
      <c r="L41" s="2" t="s">
        <v>70</v>
      </c>
    </row>
    <row r="42" spans="1:12" s="42" customFormat="1" ht="22.5">
      <c r="A42" s="51">
        <v>50604</v>
      </c>
      <c r="B42" s="51" t="s">
        <v>139</v>
      </c>
      <c r="C42" s="51" t="s">
        <v>60</v>
      </c>
      <c r="D42" s="52" t="s">
        <v>140</v>
      </c>
      <c r="E42" s="53">
        <v>39.5</v>
      </c>
      <c r="F42" s="53">
        <v>47.4</v>
      </c>
      <c r="G42" s="54"/>
      <c r="H42" s="55"/>
      <c r="I42" s="2">
        <f t="shared" si="0"/>
        <v>0</v>
      </c>
      <c r="J42" s="2" t="str">
        <f t="shared" si="1"/>
        <v/>
      </c>
      <c r="L42" s="2" t="s">
        <v>70</v>
      </c>
    </row>
    <row r="43" spans="1:12" s="17" customFormat="1" ht="15">
      <c r="A43" s="43" t="s">
        <v>45</v>
      </c>
      <c r="B43" s="44" t="s">
        <v>46</v>
      </c>
      <c r="C43" s="43" t="s">
        <v>38</v>
      </c>
      <c r="D43" s="44" t="s">
        <v>47</v>
      </c>
      <c r="E43" s="43">
        <v>2.08</v>
      </c>
      <c r="F43" s="45">
        <v>2.5</v>
      </c>
      <c r="G43" s="43"/>
      <c r="H43" s="46"/>
      <c r="I43" s="2">
        <f t="shared" si="0"/>
        <v>0</v>
      </c>
      <c r="J43" s="2" t="str">
        <f t="shared" si="1"/>
        <v/>
      </c>
      <c r="L43" s="2" t="s">
        <v>70</v>
      </c>
    </row>
    <row r="44" spans="1:12">
      <c r="A44" s="43" t="s">
        <v>48</v>
      </c>
      <c r="B44" s="44" t="s">
        <v>49</v>
      </c>
      <c r="C44" s="43" t="s">
        <v>50</v>
      </c>
      <c r="D44" s="44" t="s">
        <v>51</v>
      </c>
      <c r="E44" s="45">
        <v>10</v>
      </c>
      <c r="F44" s="45">
        <v>12</v>
      </c>
      <c r="G44" s="43" t="s">
        <v>141</v>
      </c>
      <c r="H44" s="46">
        <v>0.05</v>
      </c>
      <c r="I44" s="2">
        <f t="shared" si="0"/>
        <v>5</v>
      </c>
      <c r="J44" s="2" t="str">
        <f t="shared" si="1"/>
        <v>5% DESCT + DE 2UND</v>
      </c>
      <c r="L44" s="2" t="s">
        <v>70</v>
      </c>
    </row>
    <row r="45" spans="1:12">
      <c r="A45" s="43">
        <v>2271</v>
      </c>
      <c r="B45" s="44" t="s">
        <v>62</v>
      </c>
      <c r="C45" s="43" t="s">
        <v>60</v>
      </c>
      <c r="D45" s="44" t="s">
        <v>61</v>
      </c>
      <c r="E45" s="45">
        <v>17.25</v>
      </c>
      <c r="F45" s="45">
        <v>20.7</v>
      </c>
      <c r="G45" s="45"/>
      <c r="H45" s="46"/>
      <c r="I45" s="2">
        <f t="shared" si="0"/>
        <v>0</v>
      </c>
      <c r="J45" s="2" t="str">
        <f t="shared" si="1"/>
        <v/>
      </c>
      <c r="L45" s="2" t="s">
        <v>70</v>
      </c>
    </row>
    <row r="46" spans="1:12" s="41" customFormat="1" ht="22.5">
      <c r="A46" s="56">
        <v>43005</v>
      </c>
      <c r="B46" s="57" t="s">
        <v>79</v>
      </c>
      <c r="C46" s="56" t="s">
        <v>38</v>
      </c>
      <c r="D46" s="58" t="s">
        <v>80</v>
      </c>
      <c r="E46" s="59">
        <v>6.67</v>
      </c>
      <c r="F46" s="59">
        <v>8</v>
      </c>
      <c r="G46" s="59"/>
      <c r="H46" s="60"/>
      <c r="I46" s="2">
        <f t="shared" si="0"/>
        <v>0</v>
      </c>
      <c r="J46" s="2" t="str">
        <f t="shared" si="1"/>
        <v/>
      </c>
      <c r="L46" s="2" t="s">
        <v>70</v>
      </c>
    </row>
    <row r="47" spans="1:12">
      <c r="A47" s="7"/>
      <c r="B47" s="12"/>
      <c r="C47" s="7"/>
      <c r="D47" s="12"/>
      <c r="E47" s="7"/>
      <c r="F47" s="9"/>
      <c r="G47" s="7"/>
      <c r="H47" s="7"/>
    </row>
    <row r="48" spans="1:12" ht="15.75">
      <c r="A48" s="7"/>
      <c r="B48" s="14" t="s">
        <v>71</v>
      </c>
      <c r="C48" s="7"/>
      <c r="D48" s="8"/>
      <c r="E48" s="9"/>
      <c r="F48" s="10"/>
      <c r="G48" s="7"/>
      <c r="H48" s="7"/>
    </row>
    <row r="49" spans="1:12">
      <c r="A49" s="7"/>
      <c r="B49" s="13"/>
      <c r="C49" s="7"/>
      <c r="D49" s="8"/>
      <c r="E49" s="9"/>
      <c r="F49" s="10"/>
      <c r="G49" s="7"/>
      <c r="H49" s="7"/>
    </row>
    <row r="50" spans="1:12" ht="27">
      <c r="A50" s="29" t="s">
        <v>1</v>
      </c>
      <c r="B50" s="30" t="s">
        <v>2</v>
      </c>
      <c r="C50" s="30" t="s">
        <v>3</v>
      </c>
      <c r="D50" s="31" t="s">
        <v>4</v>
      </c>
      <c r="E50" s="32" t="s">
        <v>5</v>
      </c>
      <c r="F50" s="27" t="s">
        <v>6</v>
      </c>
      <c r="G50" s="21" t="s">
        <v>63</v>
      </c>
      <c r="H50" s="21" t="s">
        <v>64</v>
      </c>
    </row>
    <row r="51" spans="1:12">
      <c r="A51" s="34">
        <v>12457</v>
      </c>
      <c r="B51" s="35" t="s">
        <v>56</v>
      </c>
      <c r="C51" s="34" t="s">
        <v>67</v>
      </c>
      <c r="D51" s="35" t="s">
        <v>57</v>
      </c>
      <c r="E51" s="28">
        <v>10.25</v>
      </c>
      <c r="F51" s="28">
        <v>12.3</v>
      </c>
      <c r="G51" s="24"/>
      <c r="H51" s="24"/>
      <c r="I51" s="2">
        <f t="shared" si="0"/>
        <v>0</v>
      </c>
      <c r="J51" s="2" t="str">
        <f t="shared" si="1"/>
        <v/>
      </c>
      <c r="L51" s="2" t="s">
        <v>71</v>
      </c>
    </row>
    <row r="52" spans="1:12">
      <c r="A52" s="34">
        <v>20174</v>
      </c>
      <c r="B52" s="35" t="s">
        <v>123</v>
      </c>
      <c r="C52" s="34" t="s">
        <v>124</v>
      </c>
      <c r="D52" s="35" t="s">
        <v>125</v>
      </c>
      <c r="E52" s="28">
        <v>47.5</v>
      </c>
      <c r="F52" s="28">
        <v>96.71</v>
      </c>
      <c r="G52" s="24" t="s">
        <v>108</v>
      </c>
      <c r="H52" s="25">
        <v>0.04</v>
      </c>
      <c r="I52" s="2">
        <f t="shared" si="0"/>
        <v>4</v>
      </c>
      <c r="J52" s="2" t="str">
        <f t="shared" si="1"/>
        <v>4% DESCT + DE 2UND</v>
      </c>
      <c r="L52" s="2" t="s">
        <v>71</v>
      </c>
    </row>
    <row r="53" spans="1:12">
      <c r="A53" s="34">
        <v>20142</v>
      </c>
      <c r="B53" s="35" t="s">
        <v>90</v>
      </c>
      <c r="C53" s="34" t="s">
        <v>91</v>
      </c>
      <c r="D53" s="35" t="s">
        <v>92</v>
      </c>
      <c r="E53" s="28">
        <v>6.21</v>
      </c>
      <c r="F53" s="28">
        <v>7.45</v>
      </c>
      <c r="G53" s="24" t="s">
        <v>86</v>
      </c>
      <c r="H53" s="25">
        <v>0.05</v>
      </c>
      <c r="I53" s="2">
        <f t="shared" si="0"/>
        <v>5</v>
      </c>
      <c r="J53" s="2" t="str">
        <f t="shared" si="1"/>
        <v>5% DESCT + DE 2UND</v>
      </c>
      <c r="L53" s="2" t="s">
        <v>71</v>
      </c>
    </row>
    <row r="54" spans="1:12">
      <c r="A54" s="34">
        <v>20143</v>
      </c>
      <c r="B54" s="35" t="s">
        <v>94</v>
      </c>
      <c r="C54" s="34" t="s">
        <v>95</v>
      </c>
      <c r="D54" s="35" t="s">
        <v>96</v>
      </c>
      <c r="E54" s="28">
        <v>18.329999999999998</v>
      </c>
      <c r="F54" s="28">
        <v>22</v>
      </c>
      <c r="G54" s="24" t="s">
        <v>86</v>
      </c>
      <c r="H54" s="25">
        <v>0.05</v>
      </c>
      <c r="I54" s="2">
        <f t="shared" si="0"/>
        <v>5</v>
      </c>
      <c r="J54" s="2" t="str">
        <f t="shared" si="1"/>
        <v>5% DESCT + DE 2UND</v>
      </c>
      <c r="L54" s="2" t="s">
        <v>71</v>
      </c>
    </row>
    <row r="55" spans="1:12">
      <c r="A55" s="34">
        <v>20168</v>
      </c>
      <c r="B55" s="35" t="s">
        <v>98</v>
      </c>
      <c r="C55" s="34" t="s">
        <v>91</v>
      </c>
      <c r="D55" s="35" t="s">
        <v>96</v>
      </c>
      <c r="E55" s="28">
        <v>6.25</v>
      </c>
      <c r="F55" s="28">
        <v>7.5</v>
      </c>
      <c r="G55" s="24" t="s">
        <v>86</v>
      </c>
      <c r="H55" s="25">
        <v>0.05</v>
      </c>
      <c r="I55" s="2">
        <f t="shared" si="0"/>
        <v>5</v>
      </c>
      <c r="J55" s="2" t="str">
        <f t="shared" si="1"/>
        <v>5% DESCT + DE 2UND</v>
      </c>
      <c r="L55" s="2" t="s">
        <v>71</v>
      </c>
    </row>
    <row r="56" spans="1:12">
      <c r="A56" s="34" t="s">
        <v>52</v>
      </c>
      <c r="B56" s="35" t="s">
        <v>53</v>
      </c>
      <c r="C56" s="34" t="s">
        <v>54</v>
      </c>
      <c r="D56" s="35" t="s">
        <v>51</v>
      </c>
      <c r="E56" s="28">
        <v>4.5</v>
      </c>
      <c r="F56" s="28">
        <v>5.41</v>
      </c>
      <c r="G56" s="24" t="s">
        <v>108</v>
      </c>
      <c r="H56" s="26">
        <v>0.04</v>
      </c>
      <c r="I56" s="2">
        <f t="shared" si="0"/>
        <v>4</v>
      </c>
      <c r="J56" s="2" t="str">
        <f t="shared" si="1"/>
        <v>4% DESCT + DE 2UND</v>
      </c>
      <c r="L56" s="2" t="s">
        <v>71</v>
      </c>
    </row>
    <row r="57" spans="1:12">
      <c r="A57" s="18"/>
      <c r="B57" s="19"/>
      <c r="C57" s="18"/>
      <c r="D57" s="19"/>
      <c r="E57" s="20"/>
      <c r="F57" s="20"/>
      <c r="G57" s="22"/>
      <c r="H57" s="23"/>
    </row>
    <row r="58" spans="1:12" ht="15.75">
      <c r="A58" s="7"/>
      <c r="B58" s="14" t="s">
        <v>135</v>
      </c>
      <c r="C58" s="7"/>
      <c r="D58" s="12"/>
      <c r="E58" s="7"/>
      <c r="F58" s="9"/>
      <c r="G58" s="7"/>
      <c r="H58" s="7"/>
    </row>
    <row r="59" spans="1:12" ht="27">
      <c r="A59" s="29" t="s">
        <v>1</v>
      </c>
      <c r="B59" s="30" t="s">
        <v>2</v>
      </c>
      <c r="C59" s="30" t="s">
        <v>3</v>
      </c>
      <c r="D59" s="31" t="s">
        <v>4</v>
      </c>
      <c r="E59" s="32" t="s">
        <v>109</v>
      </c>
      <c r="F59" s="27" t="s">
        <v>6</v>
      </c>
      <c r="G59" s="21" t="s">
        <v>63</v>
      </c>
      <c r="H59" s="21" t="s">
        <v>64</v>
      </c>
    </row>
    <row r="60" spans="1:12" ht="22.5">
      <c r="A60" s="40">
        <v>20290</v>
      </c>
      <c r="B60" s="37" t="s">
        <v>132</v>
      </c>
      <c r="C60" s="38" t="s">
        <v>133</v>
      </c>
      <c r="D60" s="39" t="s">
        <v>134</v>
      </c>
      <c r="E60" s="40">
        <v>13.04</v>
      </c>
      <c r="F60" s="61">
        <v>18.75</v>
      </c>
      <c r="G60" s="62"/>
      <c r="H60" s="63"/>
      <c r="I60" s="2">
        <f t="shared" si="0"/>
        <v>0</v>
      </c>
      <c r="J60" s="2" t="str">
        <f t="shared" si="1"/>
        <v/>
      </c>
      <c r="L60" s="2" t="s">
        <v>70</v>
      </c>
    </row>
    <row r="61" spans="1:12">
      <c r="A61" s="33">
        <v>20150</v>
      </c>
      <c r="B61" s="33" t="s">
        <v>111</v>
      </c>
      <c r="C61" s="33" t="s">
        <v>110</v>
      </c>
      <c r="D61" s="33" t="s">
        <v>112</v>
      </c>
      <c r="E61" s="33">
        <v>8.17</v>
      </c>
      <c r="F61" s="66">
        <v>9.8000000000000007</v>
      </c>
      <c r="G61" s="64" t="s">
        <v>93</v>
      </c>
      <c r="H61" s="65">
        <v>0.08</v>
      </c>
      <c r="I61" s="2">
        <f t="shared" si="0"/>
        <v>8</v>
      </c>
      <c r="J61" s="2" t="str">
        <f t="shared" si="1"/>
        <v>8% DESCT + DE 2UND</v>
      </c>
      <c r="L61" s="2" t="s">
        <v>70</v>
      </c>
    </row>
    <row r="62" spans="1:12">
      <c r="A62" s="33">
        <v>20149</v>
      </c>
      <c r="B62" s="33" t="s">
        <v>114</v>
      </c>
      <c r="C62" s="33" t="s">
        <v>113</v>
      </c>
      <c r="D62" s="33" t="s">
        <v>112</v>
      </c>
      <c r="E62" s="33">
        <v>9.06</v>
      </c>
      <c r="F62" s="66">
        <v>13</v>
      </c>
      <c r="G62" s="64"/>
      <c r="H62" s="64"/>
      <c r="I62" s="2">
        <f t="shared" si="0"/>
        <v>0</v>
      </c>
      <c r="J62" s="2" t="str">
        <f t="shared" si="1"/>
        <v/>
      </c>
      <c r="L62" s="2" t="s">
        <v>70</v>
      </c>
    </row>
    <row r="64" spans="1:12">
      <c r="B64" s="36" t="s">
        <v>142</v>
      </c>
    </row>
  </sheetData>
  <sortState xmlns:xlrd2="http://schemas.microsoft.com/office/spreadsheetml/2017/richdata2" ref="A8:F39">
    <sortCondition ref="B8:B39"/>
  </sortState>
  <mergeCells count="1">
    <mergeCell ref="A2:F2"/>
  </mergeCells>
  <phoneticPr fontId="19" type="noConversion"/>
  <pageMargins left="0.23622047244094491" right="3.937007874015748E-2" top="0.74803149606299213" bottom="0.74803149606299213" header="0.31496062992125984" footer="0.3149606299212598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Antonio</cp:lastModifiedBy>
  <cp:lastPrinted>2024-11-18T22:12:15Z</cp:lastPrinted>
  <dcterms:created xsi:type="dcterms:W3CDTF">2016-07-28T18:11:17Z</dcterms:created>
  <dcterms:modified xsi:type="dcterms:W3CDTF">2024-12-20T14:06:20Z</dcterms:modified>
</cp:coreProperties>
</file>