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39B607FC-8D85-4241-8CC4-56D480BFFCBD}" xr6:coauthVersionLast="47" xr6:coauthVersionMax="47" xr10:uidLastSave="{00000000-0000-0000-0000-000000000000}"/>
  <bookViews>
    <workbookView xWindow="1068" yWindow="-108" windowWidth="22080" windowHeight="14616" xr2:uid="{00000000-000D-0000-FFFF-FFFF00000000}"/>
  </bookViews>
  <sheets>
    <sheet name="Full bridge" sheetId="1" r:id="rId1"/>
    <sheet name="Data" sheetId="3" r:id="rId2"/>
    <sheet name="Half bridge" sheetId="2" r:id="rId3"/>
    <sheet name="Full bridge NTC 10k" sheetId="4" r:id="rId4"/>
    <sheet name="Full bridge PTC 1k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5" l="1"/>
  <c r="B18" i="1"/>
  <c r="C18" i="1" s="1"/>
  <c r="E18" i="1"/>
  <c r="F18" i="1" s="1"/>
  <c r="H18" i="1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17" i="5"/>
  <c r="E62" i="5"/>
  <c r="G62" i="5"/>
  <c r="H62" i="5"/>
  <c r="C64" i="5"/>
  <c r="E64" i="5" s="1"/>
  <c r="F64" i="5"/>
  <c r="G64" i="5"/>
  <c r="H64" i="5" s="1"/>
  <c r="C62" i="5"/>
  <c r="D62" i="5" s="1"/>
  <c r="F62" i="5"/>
  <c r="C63" i="5"/>
  <c r="D63" i="5" s="1"/>
  <c r="F63" i="5"/>
  <c r="G63" i="5" s="1"/>
  <c r="H63" i="5" s="1"/>
  <c r="C61" i="5"/>
  <c r="E61" i="5" s="1"/>
  <c r="F61" i="5"/>
  <c r="G61" i="5" s="1"/>
  <c r="H61" i="5" s="1"/>
  <c r="F17" i="5"/>
  <c r="E17" i="5"/>
  <c r="C60" i="5"/>
  <c r="D60" i="5" s="1"/>
  <c r="E60" i="5"/>
  <c r="F60" i="5"/>
  <c r="G60" i="5"/>
  <c r="H60" i="5" s="1"/>
  <c r="C59" i="5"/>
  <c r="D59" i="5" s="1"/>
  <c r="F59" i="5"/>
  <c r="G59" i="5" s="1"/>
  <c r="H59" i="5" s="1"/>
  <c r="C58" i="5"/>
  <c r="D58" i="5" s="1"/>
  <c r="F58" i="5"/>
  <c r="G58" i="5" s="1"/>
  <c r="H58" i="5" s="1"/>
  <c r="C57" i="5"/>
  <c r="D57" i="5" s="1"/>
  <c r="F57" i="5"/>
  <c r="G57" i="5" s="1"/>
  <c r="H57" i="5" s="1"/>
  <c r="C56" i="5"/>
  <c r="E56" i="5" s="1"/>
  <c r="D56" i="5"/>
  <c r="F56" i="5"/>
  <c r="G56" i="5" s="1"/>
  <c r="H56" i="5" s="1"/>
  <c r="C55" i="5"/>
  <c r="D55" i="5" s="1"/>
  <c r="F55" i="5"/>
  <c r="G55" i="5" s="1"/>
  <c r="H55" i="5" s="1"/>
  <c r="C54" i="5"/>
  <c r="D54" i="5" s="1"/>
  <c r="F54" i="5"/>
  <c r="G54" i="5" s="1"/>
  <c r="H54" i="5" s="1"/>
  <c r="C53" i="5"/>
  <c r="E53" i="5" s="1"/>
  <c r="D53" i="5"/>
  <c r="F53" i="5"/>
  <c r="G53" i="5"/>
  <c r="H53" i="5" s="1"/>
  <c r="C52" i="5"/>
  <c r="D52" i="5" s="1"/>
  <c r="F52" i="5"/>
  <c r="G52" i="5" s="1"/>
  <c r="H52" i="5" s="1"/>
  <c r="C18" i="5"/>
  <c r="D18" i="5" s="1"/>
  <c r="E18" i="5"/>
  <c r="F18" i="5"/>
  <c r="G18" i="5" s="1"/>
  <c r="H18" i="5" s="1"/>
  <c r="C17" i="5"/>
  <c r="G17" i="5"/>
  <c r="H17" i="5" s="1"/>
  <c r="B17" i="1"/>
  <c r="C17" i="1" s="1"/>
  <c r="E17" i="1"/>
  <c r="F17" i="1" s="1"/>
  <c r="H17" i="1"/>
  <c r="B19" i="1"/>
  <c r="D19" i="1" s="1"/>
  <c r="E19" i="1"/>
  <c r="F19" i="1" s="1"/>
  <c r="H19" i="1"/>
  <c r="B20" i="1"/>
  <c r="C20" i="1" s="1"/>
  <c r="E20" i="1"/>
  <c r="F20" i="1" s="1"/>
  <c r="H20" i="1"/>
  <c r="B21" i="1"/>
  <c r="D21" i="1" s="1"/>
  <c r="E21" i="1"/>
  <c r="F21" i="1" s="1"/>
  <c r="H21" i="1"/>
  <c r="B22" i="1"/>
  <c r="D22" i="1" s="1"/>
  <c r="E22" i="1"/>
  <c r="F22" i="1" s="1"/>
  <c r="H22" i="1"/>
  <c r="B23" i="1"/>
  <c r="D23" i="1" s="1"/>
  <c r="E23" i="1"/>
  <c r="F23" i="1" s="1"/>
  <c r="H23" i="1"/>
  <c r="B24" i="1"/>
  <c r="D24" i="1" s="1"/>
  <c r="E24" i="1"/>
  <c r="F24" i="1" s="1"/>
  <c r="H24" i="1"/>
  <c r="B25" i="1"/>
  <c r="C25" i="1" s="1"/>
  <c r="E25" i="1"/>
  <c r="F25" i="1" s="1"/>
  <c r="H25" i="1"/>
  <c r="B26" i="1"/>
  <c r="C26" i="1" s="1"/>
  <c r="E26" i="1"/>
  <c r="F26" i="1" s="1"/>
  <c r="H26" i="1"/>
  <c r="B27" i="1"/>
  <c r="D27" i="1" s="1"/>
  <c r="E27" i="1"/>
  <c r="F27" i="1" s="1"/>
  <c r="H27" i="1"/>
  <c r="B28" i="1"/>
  <c r="C28" i="1" s="1"/>
  <c r="E28" i="1"/>
  <c r="F28" i="1" s="1"/>
  <c r="H28" i="1"/>
  <c r="B29" i="1"/>
  <c r="C29" i="1" s="1"/>
  <c r="E29" i="1"/>
  <c r="F29" i="1" s="1"/>
  <c r="H29" i="1"/>
  <c r="B30" i="1"/>
  <c r="D30" i="1" s="1"/>
  <c r="E30" i="1"/>
  <c r="F30" i="1" s="1"/>
  <c r="H30" i="1"/>
  <c r="B31" i="1"/>
  <c r="C31" i="1" s="1"/>
  <c r="E31" i="1"/>
  <c r="F31" i="1" s="1"/>
  <c r="H31" i="1"/>
  <c r="B32" i="1"/>
  <c r="C32" i="1" s="1"/>
  <c r="E32" i="1"/>
  <c r="F32" i="1" s="1"/>
  <c r="H32" i="1"/>
  <c r="B33" i="1"/>
  <c r="C33" i="1" s="1"/>
  <c r="E33" i="1"/>
  <c r="F33" i="1" s="1"/>
  <c r="H33" i="1"/>
  <c r="B34" i="1"/>
  <c r="C34" i="1" s="1"/>
  <c r="E34" i="1"/>
  <c r="F34" i="1" s="1"/>
  <c r="H34" i="1"/>
  <c r="B35" i="1"/>
  <c r="C35" i="1" s="1"/>
  <c r="E35" i="1"/>
  <c r="F35" i="1" s="1"/>
  <c r="H35" i="1"/>
  <c r="B36" i="1"/>
  <c r="C36" i="1" s="1"/>
  <c r="E36" i="1"/>
  <c r="F36" i="1" s="1"/>
  <c r="H36" i="1"/>
  <c r="C51" i="5"/>
  <c r="D51" i="5" s="1"/>
  <c r="C50" i="5"/>
  <c r="E50" i="5" s="1"/>
  <c r="C49" i="5"/>
  <c r="D49" i="5" s="1"/>
  <c r="C48" i="5"/>
  <c r="E48" i="5" s="1"/>
  <c r="C47" i="5"/>
  <c r="D47" i="5" s="1"/>
  <c r="C46" i="5"/>
  <c r="E46" i="5" s="1"/>
  <c r="C45" i="5"/>
  <c r="D45" i="5" s="1"/>
  <c r="C44" i="5"/>
  <c r="E44" i="5" s="1"/>
  <c r="C43" i="5"/>
  <c r="D43" i="5" s="1"/>
  <c r="C42" i="5"/>
  <c r="E42" i="5" s="1"/>
  <c r="C41" i="5"/>
  <c r="D41" i="5" s="1"/>
  <c r="C40" i="5"/>
  <c r="E40" i="5" s="1"/>
  <c r="C39" i="5"/>
  <c r="D39" i="5" s="1"/>
  <c r="C38" i="5"/>
  <c r="E38" i="5" s="1"/>
  <c r="C37" i="5"/>
  <c r="D37" i="5" s="1"/>
  <c r="C36" i="5"/>
  <c r="E36" i="5" s="1"/>
  <c r="C35" i="5"/>
  <c r="D35" i="5" s="1"/>
  <c r="C34" i="5"/>
  <c r="E34" i="5" s="1"/>
  <c r="C33" i="5"/>
  <c r="D33" i="5" s="1"/>
  <c r="C32" i="5"/>
  <c r="E32" i="5" s="1"/>
  <c r="C31" i="5"/>
  <c r="D31" i="5" s="1"/>
  <c r="C30" i="5"/>
  <c r="E30" i="5" s="1"/>
  <c r="C29" i="5"/>
  <c r="D29" i="5" s="1"/>
  <c r="C28" i="5"/>
  <c r="E28" i="5" s="1"/>
  <c r="C27" i="5"/>
  <c r="D27" i="5" s="1"/>
  <c r="C26" i="5"/>
  <c r="E26" i="5" s="1"/>
  <c r="C25" i="5"/>
  <c r="D25" i="5" s="1"/>
  <c r="C24" i="5"/>
  <c r="E24" i="5" s="1"/>
  <c r="C23" i="5"/>
  <c r="D23" i="5" s="1"/>
  <c r="C22" i="5"/>
  <c r="E22" i="5" s="1"/>
  <c r="C21" i="5"/>
  <c r="D21" i="5" s="1"/>
  <c r="C20" i="5"/>
  <c r="E20" i="5" s="1"/>
  <c r="N17" i="5"/>
  <c r="F50" i="5" s="1"/>
  <c r="G50" i="5" s="1"/>
  <c r="F19" i="5"/>
  <c r="G19" i="5" s="1"/>
  <c r="C19" i="5"/>
  <c r="E19" i="5" s="1"/>
  <c r="C14" i="5"/>
  <c r="C13" i="5"/>
  <c r="D8" i="5"/>
  <c r="C8" i="5"/>
  <c r="D7" i="5"/>
  <c r="C7" i="5"/>
  <c r="D6" i="5"/>
  <c r="C6" i="5"/>
  <c r="D5" i="5"/>
  <c r="C5" i="5"/>
  <c r="N17" i="4"/>
  <c r="F46" i="4" s="1"/>
  <c r="G46" i="4" s="1"/>
  <c r="F30" i="4"/>
  <c r="G30" i="4" s="1"/>
  <c r="F49" i="4"/>
  <c r="G49" i="4" s="1"/>
  <c r="C49" i="4"/>
  <c r="E49" i="4" s="1"/>
  <c r="F48" i="4"/>
  <c r="G48" i="4" s="1"/>
  <c r="C48" i="4"/>
  <c r="E48" i="4" s="1"/>
  <c r="F47" i="4"/>
  <c r="G47" i="4" s="1"/>
  <c r="C47" i="4"/>
  <c r="E47" i="4" s="1"/>
  <c r="F45" i="4"/>
  <c r="G45" i="4" s="1"/>
  <c r="C45" i="4"/>
  <c r="E45" i="4" s="1"/>
  <c r="F44" i="4"/>
  <c r="G44" i="4" s="1"/>
  <c r="C44" i="4"/>
  <c r="E44" i="4" s="1"/>
  <c r="F43" i="4"/>
  <c r="G43" i="4" s="1"/>
  <c r="C43" i="4"/>
  <c r="E43" i="4" s="1"/>
  <c r="F41" i="4"/>
  <c r="G41" i="4" s="1"/>
  <c r="C41" i="4"/>
  <c r="E41" i="4" s="1"/>
  <c r="F40" i="4"/>
  <c r="G40" i="4" s="1"/>
  <c r="C40" i="4"/>
  <c r="E40" i="4" s="1"/>
  <c r="F39" i="4"/>
  <c r="G39" i="4" s="1"/>
  <c r="C39" i="4"/>
  <c r="E39" i="4" s="1"/>
  <c r="F37" i="4"/>
  <c r="G37" i="4" s="1"/>
  <c r="C37" i="4"/>
  <c r="E37" i="4" s="1"/>
  <c r="F36" i="4"/>
  <c r="G36" i="4" s="1"/>
  <c r="C36" i="4"/>
  <c r="E36" i="4" s="1"/>
  <c r="F35" i="4"/>
  <c r="G35" i="4" s="1"/>
  <c r="C35" i="4"/>
  <c r="E35" i="4" s="1"/>
  <c r="F33" i="4"/>
  <c r="G33" i="4" s="1"/>
  <c r="C33" i="4"/>
  <c r="E33" i="4" s="1"/>
  <c r="F32" i="4"/>
  <c r="G32" i="4" s="1"/>
  <c r="C32" i="4"/>
  <c r="E32" i="4" s="1"/>
  <c r="F31" i="4"/>
  <c r="G31" i="4" s="1"/>
  <c r="C31" i="4"/>
  <c r="E31" i="4" s="1"/>
  <c r="F29" i="4"/>
  <c r="G29" i="4" s="1"/>
  <c r="C29" i="4"/>
  <c r="E29" i="4" s="1"/>
  <c r="F28" i="4"/>
  <c r="G28" i="4" s="1"/>
  <c r="C28" i="4"/>
  <c r="E28" i="4" s="1"/>
  <c r="F27" i="4"/>
  <c r="G27" i="4" s="1"/>
  <c r="C27" i="4"/>
  <c r="E27" i="4" s="1"/>
  <c r="F25" i="4"/>
  <c r="G25" i="4" s="1"/>
  <c r="C25" i="4"/>
  <c r="E25" i="4" s="1"/>
  <c r="F24" i="4"/>
  <c r="G24" i="4" s="1"/>
  <c r="C24" i="4"/>
  <c r="E24" i="4" s="1"/>
  <c r="F23" i="4"/>
  <c r="G23" i="4" s="1"/>
  <c r="C23" i="4"/>
  <c r="E23" i="4" s="1"/>
  <c r="C22" i="4"/>
  <c r="D22" i="4" s="1"/>
  <c r="F21" i="4"/>
  <c r="G21" i="4" s="1"/>
  <c r="C21" i="4"/>
  <c r="E21" i="4" s="1"/>
  <c r="F20" i="4"/>
  <c r="G20" i="4" s="1"/>
  <c r="C20" i="4"/>
  <c r="E20" i="4" s="1"/>
  <c r="F19" i="4"/>
  <c r="G19" i="4" s="1"/>
  <c r="C19" i="4"/>
  <c r="E19" i="4" s="1"/>
  <c r="C18" i="4"/>
  <c r="D18" i="4" s="1"/>
  <c r="F17" i="4"/>
  <c r="G17" i="4" s="1"/>
  <c r="C17" i="4"/>
  <c r="E17" i="4" s="1"/>
  <c r="C14" i="4"/>
  <c r="C13" i="4"/>
  <c r="D8" i="4"/>
  <c r="C8" i="4"/>
  <c r="D7" i="4"/>
  <c r="C7" i="4"/>
  <c r="D6" i="4"/>
  <c r="C6" i="4"/>
  <c r="D5" i="4"/>
  <c r="C5" i="4"/>
  <c r="D18" i="1" l="1"/>
  <c r="D64" i="5"/>
  <c r="E55" i="5"/>
  <c r="E63" i="5"/>
  <c r="E52" i="5"/>
  <c r="D61" i="5"/>
  <c r="E59" i="5"/>
  <c r="E58" i="5"/>
  <c r="E57" i="5"/>
  <c r="E54" i="5"/>
  <c r="D17" i="5"/>
  <c r="D26" i="1"/>
  <c r="C27" i="1"/>
  <c r="D28" i="1"/>
  <c r="C21" i="1"/>
  <c r="D34" i="1"/>
  <c r="C30" i="1"/>
  <c r="D17" i="1"/>
  <c r="C23" i="1"/>
  <c r="D33" i="1"/>
  <c r="C19" i="1"/>
  <c r="D20" i="1"/>
  <c r="C22" i="1"/>
  <c r="C24" i="1"/>
  <c r="D25" i="1"/>
  <c r="D29" i="1"/>
  <c r="D31" i="1"/>
  <c r="D32" i="1"/>
  <c r="D35" i="1"/>
  <c r="D36" i="1"/>
  <c r="E33" i="5"/>
  <c r="E23" i="5"/>
  <c r="E41" i="5"/>
  <c r="E25" i="5"/>
  <c r="E27" i="5"/>
  <c r="E35" i="5"/>
  <c r="E43" i="5"/>
  <c r="E49" i="5"/>
  <c r="E31" i="5"/>
  <c r="E39" i="5"/>
  <c r="E47" i="5"/>
  <c r="E21" i="5"/>
  <c r="E29" i="5"/>
  <c r="E37" i="5"/>
  <c r="E45" i="5"/>
  <c r="E51" i="5"/>
  <c r="D20" i="5"/>
  <c r="F21" i="5"/>
  <c r="G21" i="5" s="1"/>
  <c r="H21" i="5" s="1"/>
  <c r="D22" i="5"/>
  <c r="F23" i="5"/>
  <c r="G23" i="5" s="1"/>
  <c r="D24" i="5"/>
  <c r="F25" i="5"/>
  <c r="G25" i="5" s="1"/>
  <c r="H25" i="5" s="1"/>
  <c r="D26" i="5"/>
  <c r="F27" i="5"/>
  <c r="G27" i="5" s="1"/>
  <c r="H27" i="5" s="1"/>
  <c r="D28" i="5"/>
  <c r="F29" i="5"/>
  <c r="G29" i="5" s="1"/>
  <c r="H29" i="5" s="1"/>
  <c r="D30" i="5"/>
  <c r="F31" i="5"/>
  <c r="G31" i="5" s="1"/>
  <c r="H31" i="5" s="1"/>
  <c r="D32" i="5"/>
  <c r="F33" i="5"/>
  <c r="G33" i="5" s="1"/>
  <c r="H33" i="5" s="1"/>
  <c r="D34" i="5"/>
  <c r="F35" i="5"/>
  <c r="G35" i="5" s="1"/>
  <c r="H35" i="5" s="1"/>
  <c r="D36" i="5"/>
  <c r="F37" i="5"/>
  <c r="G37" i="5" s="1"/>
  <c r="H37" i="5" s="1"/>
  <c r="D38" i="5"/>
  <c r="F39" i="5"/>
  <c r="G39" i="5" s="1"/>
  <c r="H39" i="5" s="1"/>
  <c r="D40" i="5"/>
  <c r="F41" i="5"/>
  <c r="G41" i="5" s="1"/>
  <c r="H41" i="5" s="1"/>
  <c r="D42" i="5"/>
  <c r="F43" i="5"/>
  <c r="G43" i="5" s="1"/>
  <c r="H43" i="5" s="1"/>
  <c r="D44" i="5"/>
  <c r="F45" i="5"/>
  <c r="G45" i="5" s="1"/>
  <c r="H45" i="5" s="1"/>
  <c r="D46" i="5"/>
  <c r="F47" i="5"/>
  <c r="G47" i="5" s="1"/>
  <c r="H47" i="5" s="1"/>
  <c r="D48" i="5"/>
  <c r="F49" i="5"/>
  <c r="G49" i="5" s="1"/>
  <c r="H49" i="5" s="1"/>
  <c r="D50" i="5"/>
  <c r="H50" i="5"/>
  <c r="F51" i="5"/>
  <c r="G51" i="5" s="1"/>
  <c r="H51" i="5" s="1"/>
  <c r="D19" i="5"/>
  <c r="H19" i="5"/>
  <c r="F20" i="5"/>
  <c r="G20" i="5" s="1"/>
  <c r="H20" i="5" s="1"/>
  <c r="F22" i="5"/>
  <c r="G22" i="5" s="1"/>
  <c r="H22" i="5" s="1"/>
  <c r="F24" i="5"/>
  <c r="G24" i="5" s="1"/>
  <c r="H24" i="5" s="1"/>
  <c r="F26" i="5"/>
  <c r="G26" i="5" s="1"/>
  <c r="H26" i="5" s="1"/>
  <c r="F28" i="5"/>
  <c r="G28" i="5" s="1"/>
  <c r="H28" i="5" s="1"/>
  <c r="F30" i="5"/>
  <c r="G30" i="5" s="1"/>
  <c r="H30" i="5" s="1"/>
  <c r="F32" i="5"/>
  <c r="G32" i="5" s="1"/>
  <c r="H32" i="5" s="1"/>
  <c r="F34" i="5"/>
  <c r="G34" i="5" s="1"/>
  <c r="H34" i="5" s="1"/>
  <c r="F36" i="5"/>
  <c r="G36" i="5" s="1"/>
  <c r="H36" i="5" s="1"/>
  <c r="F38" i="5"/>
  <c r="G38" i="5" s="1"/>
  <c r="H38" i="5" s="1"/>
  <c r="F40" i="5"/>
  <c r="G40" i="5" s="1"/>
  <c r="H40" i="5" s="1"/>
  <c r="F42" i="5"/>
  <c r="G42" i="5" s="1"/>
  <c r="H42" i="5" s="1"/>
  <c r="F44" i="5"/>
  <c r="G44" i="5" s="1"/>
  <c r="H44" i="5" s="1"/>
  <c r="F46" i="5"/>
  <c r="G46" i="5" s="1"/>
  <c r="H46" i="5" s="1"/>
  <c r="F48" i="5"/>
  <c r="G48" i="5" s="1"/>
  <c r="H48" i="5" s="1"/>
  <c r="F34" i="4"/>
  <c r="G34" i="4" s="1"/>
  <c r="H34" i="4" s="1"/>
  <c r="F38" i="4"/>
  <c r="G38" i="4" s="1"/>
  <c r="H38" i="4" s="1"/>
  <c r="F42" i="4"/>
  <c r="G42" i="4" s="1"/>
  <c r="H42" i="4" s="1"/>
  <c r="D28" i="4"/>
  <c r="F18" i="4"/>
  <c r="G18" i="4" s="1"/>
  <c r="H18" i="4" s="1"/>
  <c r="F22" i="4"/>
  <c r="G22" i="4" s="1"/>
  <c r="H22" i="4" s="1"/>
  <c r="C26" i="4"/>
  <c r="D26" i="4" s="1"/>
  <c r="F26" i="4"/>
  <c r="G26" i="4" s="1"/>
  <c r="H26" i="4" s="1"/>
  <c r="C30" i="4"/>
  <c r="D30" i="4" s="1"/>
  <c r="C34" i="4"/>
  <c r="D34" i="4" s="1"/>
  <c r="C38" i="4"/>
  <c r="D38" i="4" s="1"/>
  <c r="C42" i="4"/>
  <c r="D42" i="4" s="1"/>
  <c r="C46" i="4"/>
  <c r="D46" i="4" s="1"/>
  <c r="D24" i="4"/>
  <c r="D40" i="4"/>
  <c r="D44" i="4"/>
  <c r="D17" i="4"/>
  <c r="D32" i="4"/>
  <c r="D48" i="4"/>
  <c r="D20" i="4"/>
  <c r="D36" i="4"/>
  <c r="E18" i="4"/>
  <c r="D19" i="4"/>
  <c r="E22" i="4"/>
  <c r="D23" i="4"/>
  <c r="D27" i="4"/>
  <c r="D31" i="4"/>
  <c r="D35" i="4"/>
  <c r="D39" i="4"/>
  <c r="D43" i="4"/>
  <c r="D47" i="4"/>
  <c r="D21" i="4"/>
  <c r="D25" i="4"/>
  <c r="D29" i="4"/>
  <c r="D33" i="4"/>
  <c r="D37" i="4"/>
  <c r="D41" i="4"/>
  <c r="D45" i="4"/>
  <c r="D49" i="4"/>
  <c r="H46" i="4"/>
  <c r="H43" i="4"/>
  <c r="H47" i="4"/>
  <c r="H19" i="4"/>
  <c r="H20" i="4"/>
  <c r="H21" i="4"/>
  <c r="H23" i="4"/>
  <c r="H24" i="4"/>
  <c r="H25" i="4"/>
  <c r="H27" i="4"/>
  <c r="H28" i="4"/>
  <c r="H29" i="4"/>
  <c r="H30" i="4"/>
  <c r="H31" i="4"/>
  <c r="H32" i="4"/>
  <c r="H33" i="4"/>
  <c r="H37" i="4"/>
  <c r="H41" i="4"/>
  <c r="H45" i="4"/>
  <c r="H49" i="4"/>
  <c r="H35" i="4"/>
  <c r="H39" i="4"/>
  <c r="H17" i="4"/>
  <c r="H36" i="4"/>
  <c r="H40" i="4"/>
  <c r="H44" i="4"/>
  <c r="H48" i="4"/>
  <c r="N8" i="3"/>
  <c r="N7" i="3"/>
  <c r="N6" i="3"/>
  <c r="N5" i="3"/>
  <c r="M8" i="3"/>
  <c r="M7" i="3"/>
  <c r="L7" i="3"/>
  <c r="L8" i="3"/>
  <c r="M6" i="3"/>
  <c r="M5" i="3"/>
  <c r="L6" i="3"/>
  <c r="L5" i="3"/>
  <c r="K8" i="3"/>
  <c r="K7" i="3"/>
  <c r="K6" i="3"/>
  <c r="K5" i="3"/>
  <c r="E38" i="4" l="1"/>
  <c r="E34" i="4"/>
  <c r="E26" i="4"/>
  <c r="E46" i="4"/>
  <c r="E30" i="4"/>
  <c r="E42" i="4"/>
  <c r="E8" i="3"/>
  <c r="E9" i="3"/>
  <c r="E7" i="3"/>
  <c r="E31" i="3"/>
  <c r="E32" i="3"/>
  <c r="E30" i="3"/>
  <c r="E24" i="3"/>
  <c r="E25" i="3"/>
  <c r="E23" i="3"/>
  <c r="E17" i="3"/>
  <c r="E18" i="3"/>
  <c r="E16" i="3"/>
  <c r="B319" i="1" l="1"/>
  <c r="E319" i="1"/>
  <c r="F319" i="1" s="1"/>
  <c r="H319" i="1"/>
  <c r="B320" i="1"/>
  <c r="E320" i="1"/>
  <c r="F320" i="1" s="1"/>
  <c r="H320" i="1"/>
  <c r="B321" i="1"/>
  <c r="C321" i="1" s="1"/>
  <c r="E321" i="1"/>
  <c r="F321" i="1" s="1"/>
  <c r="H321" i="1"/>
  <c r="B322" i="1"/>
  <c r="C322" i="1" s="1"/>
  <c r="E322" i="1"/>
  <c r="F322" i="1" s="1"/>
  <c r="H322" i="1"/>
  <c r="B323" i="1"/>
  <c r="C323" i="1" s="1"/>
  <c r="E323" i="1"/>
  <c r="F323" i="1" s="1"/>
  <c r="H323" i="1"/>
  <c r="B324" i="1"/>
  <c r="C324" i="1" s="1"/>
  <c r="E324" i="1"/>
  <c r="F324" i="1" s="1"/>
  <c r="H324" i="1"/>
  <c r="B325" i="1"/>
  <c r="E325" i="1"/>
  <c r="F325" i="1" s="1"/>
  <c r="H325" i="1"/>
  <c r="B326" i="1"/>
  <c r="E326" i="1"/>
  <c r="F326" i="1" s="1"/>
  <c r="H326" i="1"/>
  <c r="B327" i="1"/>
  <c r="E327" i="1"/>
  <c r="F327" i="1" s="1"/>
  <c r="H327" i="1"/>
  <c r="B328" i="1"/>
  <c r="E328" i="1"/>
  <c r="F328" i="1" s="1"/>
  <c r="H328" i="1"/>
  <c r="B329" i="1"/>
  <c r="E329" i="1"/>
  <c r="F329" i="1" s="1"/>
  <c r="H329" i="1"/>
  <c r="B330" i="1"/>
  <c r="E330" i="1"/>
  <c r="F330" i="1" s="1"/>
  <c r="H330" i="1"/>
  <c r="B331" i="1"/>
  <c r="E331" i="1"/>
  <c r="F331" i="1" s="1"/>
  <c r="H331" i="1"/>
  <c r="B332" i="1"/>
  <c r="E332" i="1"/>
  <c r="F332" i="1" s="1"/>
  <c r="H332" i="1"/>
  <c r="B333" i="1"/>
  <c r="E333" i="1"/>
  <c r="F333" i="1" s="1"/>
  <c r="H333" i="1"/>
  <c r="B334" i="1"/>
  <c r="E334" i="1"/>
  <c r="F334" i="1" s="1"/>
  <c r="H334" i="1"/>
  <c r="B335" i="1"/>
  <c r="E335" i="1"/>
  <c r="F335" i="1" s="1"/>
  <c r="H335" i="1"/>
  <c r="B336" i="1"/>
  <c r="E336" i="1"/>
  <c r="F336" i="1" s="1"/>
  <c r="H336" i="1"/>
  <c r="B337" i="1"/>
  <c r="C337" i="1" s="1"/>
  <c r="E337" i="1"/>
  <c r="F337" i="1" s="1"/>
  <c r="H337" i="1"/>
  <c r="B338" i="1"/>
  <c r="E338" i="1"/>
  <c r="F338" i="1" s="1"/>
  <c r="H338" i="1"/>
  <c r="B339" i="1"/>
  <c r="E339" i="1"/>
  <c r="F339" i="1" s="1"/>
  <c r="H339" i="1"/>
  <c r="B340" i="1"/>
  <c r="C340" i="1" s="1"/>
  <c r="E340" i="1"/>
  <c r="F340" i="1" s="1"/>
  <c r="H340" i="1"/>
  <c r="B341" i="1"/>
  <c r="C341" i="1" s="1"/>
  <c r="E341" i="1"/>
  <c r="F341" i="1" s="1"/>
  <c r="H341" i="1"/>
  <c r="B342" i="1"/>
  <c r="C342" i="1" s="1"/>
  <c r="E342" i="1"/>
  <c r="F342" i="1" s="1"/>
  <c r="H342" i="1"/>
  <c r="B343" i="1"/>
  <c r="E343" i="1"/>
  <c r="F343" i="1" s="1"/>
  <c r="H343" i="1"/>
  <c r="B344" i="1"/>
  <c r="E344" i="1"/>
  <c r="F344" i="1" s="1"/>
  <c r="H344" i="1"/>
  <c r="B345" i="1"/>
  <c r="E345" i="1"/>
  <c r="F345" i="1" s="1"/>
  <c r="H345" i="1"/>
  <c r="B346" i="1"/>
  <c r="C346" i="1" s="1"/>
  <c r="E346" i="1"/>
  <c r="F346" i="1" s="1"/>
  <c r="H346" i="1"/>
  <c r="B347" i="1"/>
  <c r="E347" i="1"/>
  <c r="F347" i="1" s="1"/>
  <c r="H347" i="1"/>
  <c r="B348" i="1"/>
  <c r="C348" i="1" s="1"/>
  <c r="E348" i="1"/>
  <c r="F348" i="1" s="1"/>
  <c r="H348" i="1"/>
  <c r="B349" i="1"/>
  <c r="C349" i="1" s="1"/>
  <c r="E349" i="1"/>
  <c r="F349" i="1" s="1"/>
  <c r="H349" i="1"/>
  <c r="B350" i="1"/>
  <c r="C350" i="1" s="1"/>
  <c r="E350" i="1"/>
  <c r="F350" i="1" s="1"/>
  <c r="H350" i="1"/>
  <c r="B351" i="1"/>
  <c r="E351" i="1"/>
  <c r="F351" i="1" s="1"/>
  <c r="H351" i="1"/>
  <c r="B352" i="1"/>
  <c r="E352" i="1"/>
  <c r="F352" i="1" s="1"/>
  <c r="H352" i="1"/>
  <c r="B353" i="1"/>
  <c r="C353" i="1" s="1"/>
  <c r="E353" i="1"/>
  <c r="F353" i="1" s="1"/>
  <c r="H353" i="1"/>
  <c r="B354" i="1"/>
  <c r="C354" i="1" s="1"/>
  <c r="E354" i="1"/>
  <c r="F354" i="1" s="1"/>
  <c r="H354" i="1"/>
  <c r="B355" i="1"/>
  <c r="C355" i="1" s="1"/>
  <c r="E355" i="1"/>
  <c r="F355" i="1" s="1"/>
  <c r="H355" i="1"/>
  <c r="B356" i="1"/>
  <c r="C356" i="1" s="1"/>
  <c r="E356" i="1"/>
  <c r="F356" i="1" s="1"/>
  <c r="H356" i="1"/>
  <c r="B357" i="1"/>
  <c r="E357" i="1"/>
  <c r="F357" i="1" s="1"/>
  <c r="H357" i="1"/>
  <c r="B358" i="1"/>
  <c r="E358" i="1"/>
  <c r="F358" i="1" s="1"/>
  <c r="H358" i="1"/>
  <c r="B359" i="1"/>
  <c r="E359" i="1"/>
  <c r="F359" i="1" s="1"/>
  <c r="H359" i="1"/>
  <c r="B360" i="1"/>
  <c r="C360" i="1" s="1"/>
  <c r="E360" i="1"/>
  <c r="F360" i="1" s="1"/>
  <c r="H360" i="1"/>
  <c r="B361" i="1"/>
  <c r="E361" i="1"/>
  <c r="F361" i="1" s="1"/>
  <c r="H361" i="1"/>
  <c r="B362" i="1"/>
  <c r="C362" i="1" s="1"/>
  <c r="E362" i="1"/>
  <c r="F362" i="1" s="1"/>
  <c r="H362" i="1"/>
  <c r="B363" i="1"/>
  <c r="E363" i="1"/>
  <c r="F363" i="1" s="1"/>
  <c r="H363" i="1"/>
  <c r="B364" i="1"/>
  <c r="E364" i="1"/>
  <c r="F364" i="1" s="1"/>
  <c r="H364" i="1"/>
  <c r="B365" i="1"/>
  <c r="C365" i="1" s="1"/>
  <c r="E365" i="1"/>
  <c r="F365" i="1" s="1"/>
  <c r="H365" i="1"/>
  <c r="B366" i="1"/>
  <c r="C366" i="1" s="1"/>
  <c r="E366" i="1"/>
  <c r="F366" i="1" s="1"/>
  <c r="H366" i="1"/>
  <c r="B367" i="1"/>
  <c r="E367" i="1"/>
  <c r="F367" i="1" s="1"/>
  <c r="H367" i="1"/>
  <c r="B368" i="1"/>
  <c r="E368" i="1"/>
  <c r="F368" i="1" s="1"/>
  <c r="H368" i="1"/>
  <c r="B369" i="1"/>
  <c r="C369" i="1" s="1"/>
  <c r="E369" i="1"/>
  <c r="F369" i="1" s="1"/>
  <c r="H369" i="1"/>
  <c r="B370" i="1"/>
  <c r="E370" i="1"/>
  <c r="F370" i="1" s="1"/>
  <c r="H370" i="1"/>
  <c r="B371" i="1"/>
  <c r="C371" i="1" s="1"/>
  <c r="E371" i="1"/>
  <c r="F371" i="1" s="1"/>
  <c r="H371" i="1"/>
  <c r="B372" i="1"/>
  <c r="E372" i="1"/>
  <c r="F372" i="1" s="1"/>
  <c r="H372" i="1"/>
  <c r="B373" i="1"/>
  <c r="E373" i="1"/>
  <c r="F373" i="1" s="1"/>
  <c r="H373" i="1"/>
  <c r="B374" i="1"/>
  <c r="C374" i="1" s="1"/>
  <c r="E374" i="1"/>
  <c r="F374" i="1" s="1"/>
  <c r="H374" i="1"/>
  <c r="B375" i="1"/>
  <c r="C375" i="1" s="1"/>
  <c r="E375" i="1"/>
  <c r="F375" i="1" s="1"/>
  <c r="H375" i="1"/>
  <c r="B376" i="1"/>
  <c r="E376" i="1"/>
  <c r="F376" i="1" s="1"/>
  <c r="H376" i="1"/>
  <c r="B377" i="1"/>
  <c r="E377" i="1"/>
  <c r="F377" i="1" s="1"/>
  <c r="H377" i="1"/>
  <c r="B378" i="1"/>
  <c r="E378" i="1"/>
  <c r="F378" i="1" s="1"/>
  <c r="H378" i="1"/>
  <c r="B379" i="1"/>
  <c r="E379" i="1"/>
  <c r="F379" i="1" s="1"/>
  <c r="H379" i="1"/>
  <c r="B380" i="1"/>
  <c r="E380" i="1"/>
  <c r="F380" i="1" s="1"/>
  <c r="H380" i="1"/>
  <c r="B381" i="1"/>
  <c r="E381" i="1"/>
  <c r="F381" i="1" s="1"/>
  <c r="H381" i="1"/>
  <c r="B382" i="1"/>
  <c r="E382" i="1"/>
  <c r="F382" i="1" s="1"/>
  <c r="H382" i="1"/>
  <c r="B383" i="1"/>
  <c r="C383" i="1" s="1"/>
  <c r="E383" i="1"/>
  <c r="F383" i="1" s="1"/>
  <c r="H383" i="1"/>
  <c r="B384" i="1"/>
  <c r="E384" i="1"/>
  <c r="F384" i="1" s="1"/>
  <c r="H384" i="1"/>
  <c r="B385" i="1"/>
  <c r="C385" i="1" s="1"/>
  <c r="E385" i="1"/>
  <c r="F385" i="1" s="1"/>
  <c r="H385" i="1"/>
  <c r="B386" i="1"/>
  <c r="E386" i="1"/>
  <c r="F386" i="1" s="1"/>
  <c r="H386" i="1"/>
  <c r="B387" i="1"/>
  <c r="E387" i="1"/>
  <c r="F387" i="1" s="1"/>
  <c r="H387" i="1"/>
  <c r="B388" i="1"/>
  <c r="C388" i="1" s="1"/>
  <c r="E388" i="1"/>
  <c r="F388" i="1" s="1"/>
  <c r="H388" i="1"/>
  <c r="B389" i="1"/>
  <c r="E389" i="1"/>
  <c r="F389" i="1" s="1"/>
  <c r="H389" i="1"/>
  <c r="B390" i="1"/>
  <c r="C390" i="1" s="1"/>
  <c r="E390" i="1"/>
  <c r="F390" i="1" s="1"/>
  <c r="H390" i="1"/>
  <c r="B391" i="1"/>
  <c r="E391" i="1"/>
  <c r="F391" i="1" s="1"/>
  <c r="H391" i="1"/>
  <c r="B392" i="1"/>
  <c r="E392" i="1"/>
  <c r="F392" i="1" s="1"/>
  <c r="H392" i="1"/>
  <c r="B393" i="1"/>
  <c r="C393" i="1" s="1"/>
  <c r="E393" i="1"/>
  <c r="F393" i="1" s="1"/>
  <c r="H393" i="1"/>
  <c r="B394" i="1"/>
  <c r="E394" i="1"/>
  <c r="F394" i="1" s="1"/>
  <c r="H394" i="1"/>
  <c r="B395" i="1"/>
  <c r="E395" i="1"/>
  <c r="F395" i="1" s="1"/>
  <c r="H395" i="1"/>
  <c r="B396" i="1"/>
  <c r="E396" i="1"/>
  <c r="F396" i="1" s="1"/>
  <c r="H396" i="1"/>
  <c r="B397" i="1"/>
  <c r="E397" i="1"/>
  <c r="F397" i="1" s="1"/>
  <c r="H397" i="1"/>
  <c r="B398" i="1"/>
  <c r="E398" i="1"/>
  <c r="F398" i="1" s="1"/>
  <c r="H398" i="1"/>
  <c r="B399" i="1"/>
  <c r="E399" i="1"/>
  <c r="F399" i="1" s="1"/>
  <c r="H399" i="1"/>
  <c r="B400" i="1"/>
  <c r="E400" i="1"/>
  <c r="F400" i="1" s="1"/>
  <c r="H400" i="1"/>
  <c r="B401" i="1"/>
  <c r="C401" i="1" s="1"/>
  <c r="E401" i="1"/>
  <c r="F401" i="1" s="1"/>
  <c r="H401" i="1"/>
  <c r="B402" i="1"/>
  <c r="E402" i="1"/>
  <c r="F402" i="1" s="1"/>
  <c r="H402" i="1"/>
  <c r="B403" i="1"/>
  <c r="E403" i="1"/>
  <c r="F403" i="1" s="1"/>
  <c r="H403" i="1"/>
  <c r="B404" i="1"/>
  <c r="E404" i="1"/>
  <c r="F404" i="1" s="1"/>
  <c r="H404" i="1"/>
  <c r="B405" i="1"/>
  <c r="C405" i="1" s="1"/>
  <c r="E405" i="1"/>
  <c r="F405" i="1" s="1"/>
  <c r="H405" i="1"/>
  <c r="B406" i="1"/>
  <c r="D406" i="1" s="1"/>
  <c r="E406" i="1"/>
  <c r="F406" i="1" s="1"/>
  <c r="H406" i="1"/>
  <c r="B407" i="1"/>
  <c r="E407" i="1"/>
  <c r="F407" i="1" s="1"/>
  <c r="H407" i="1"/>
  <c r="B408" i="1"/>
  <c r="E408" i="1"/>
  <c r="F408" i="1" s="1"/>
  <c r="H408" i="1"/>
  <c r="B409" i="1"/>
  <c r="C409" i="1" s="1"/>
  <c r="E409" i="1"/>
  <c r="F409" i="1" s="1"/>
  <c r="H409" i="1"/>
  <c r="B410" i="1"/>
  <c r="C410" i="1" s="1"/>
  <c r="E410" i="1"/>
  <c r="F410" i="1" s="1"/>
  <c r="H410" i="1"/>
  <c r="B411" i="1"/>
  <c r="E411" i="1"/>
  <c r="F411" i="1" s="1"/>
  <c r="H411" i="1"/>
  <c r="B412" i="1"/>
  <c r="E412" i="1"/>
  <c r="F412" i="1" s="1"/>
  <c r="H412" i="1"/>
  <c r="B413" i="1"/>
  <c r="E413" i="1"/>
  <c r="F413" i="1" s="1"/>
  <c r="H413" i="1"/>
  <c r="B414" i="1"/>
  <c r="E414" i="1"/>
  <c r="F414" i="1" s="1"/>
  <c r="H414" i="1"/>
  <c r="B415" i="1"/>
  <c r="E415" i="1"/>
  <c r="F415" i="1" s="1"/>
  <c r="H415" i="1"/>
  <c r="B416" i="1"/>
  <c r="E416" i="1"/>
  <c r="F416" i="1" s="1"/>
  <c r="H416" i="1"/>
  <c r="B417" i="1"/>
  <c r="D417" i="1" s="1"/>
  <c r="E417" i="1"/>
  <c r="F417" i="1" s="1"/>
  <c r="H417" i="1"/>
  <c r="B418" i="1"/>
  <c r="C418" i="1" s="1"/>
  <c r="E418" i="1"/>
  <c r="F418" i="1" s="1"/>
  <c r="H418" i="1"/>
  <c r="B419" i="1"/>
  <c r="E419" i="1"/>
  <c r="F419" i="1" s="1"/>
  <c r="H419" i="1"/>
  <c r="B420" i="1"/>
  <c r="E420" i="1"/>
  <c r="F420" i="1" s="1"/>
  <c r="H420" i="1"/>
  <c r="B421" i="1"/>
  <c r="C421" i="1" s="1"/>
  <c r="E421" i="1"/>
  <c r="F421" i="1" s="1"/>
  <c r="H421" i="1"/>
  <c r="B422" i="1"/>
  <c r="D422" i="1" s="1"/>
  <c r="E422" i="1"/>
  <c r="F422" i="1" s="1"/>
  <c r="H422" i="1"/>
  <c r="B423" i="1"/>
  <c r="E423" i="1"/>
  <c r="F423" i="1" s="1"/>
  <c r="H423" i="1"/>
  <c r="B424" i="1"/>
  <c r="E424" i="1"/>
  <c r="F424" i="1" s="1"/>
  <c r="H424" i="1"/>
  <c r="B425" i="1"/>
  <c r="E425" i="1"/>
  <c r="F425" i="1" s="1"/>
  <c r="H425" i="1"/>
  <c r="B426" i="1"/>
  <c r="C426" i="1" s="1"/>
  <c r="E426" i="1"/>
  <c r="F426" i="1" s="1"/>
  <c r="H426" i="1"/>
  <c r="B427" i="1"/>
  <c r="E427" i="1"/>
  <c r="F427" i="1" s="1"/>
  <c r="H427" i="1"/>
  <c r="B428" i="1"/>
  <c r="E428" i="1"/>
  <c r="F428" i="1" s="1"/>
  <c r="H428" i="1"/>
  <c r="B429" i="1"/>
  <c r="E429" i="1"/>
  <c r="F429" i="1" s="1"/>
  <c r="H429" i="1"/>
  <c r="B430" i="1"/>
  <c r="D430" i="1" s="1"/>
  <c r="E430" i="1"/>
  <c r="F430" i="1" s="1"/>
  <c r="H430" i="1"/>
  <c r="B431" i="1"/>
  <c r="E431" i="1"/>
  <c r="F431" i="1" s="1"/>
  <c r="H431" i="1"/>
  <c r="B432" i="1"/>
  <c r="C432" i="1" s="1"/>
  <c r="E432" i="1"/>
  <c r="F432" i="1" s="1"/>
  <c r="H432" i="1"/>
  <c r="B433" i="1"/>
  <c r="C433" i="1" s="1"/>
  <c r="E433" i="1"/>
  <c r="F433" i="1" s="1"/>
  <c r="H433" i="1"/>
  <c r="B434" i="1"/>
  <c r="C434" i="1" s="1"/>
  <c r="E434" i="1"/>
  <c r="F434" i="1" s="1"/>
  <c r="H434" i="1"/>
  <c r="B435" i="1"/>
  <c r="E435" i="1"/>
  <c r="F435" i="1" s="1"/>
  <c r="H435" i="1"/>
  <c r="B436" i="1"/>
  <c r="C436" i="1" s="1"/>
  <c r="E436" i="1"/>
  <c r="F436" i="1" s="1"/>
  <c r="H436" i="1"/>
  <c r="B437" i="1"/>
  <c r="E437" i="1"/>
  <c r="F437" i="1" s="1"/>
  <c r="H437" i="1"/>
  <c r="B438" i="1"/>
  <c r="C438" i="1" s="1"/>
  <c r="E438" i="1"/>
  <c r="F438" i="1" s="1"/>
  <c r="H438" i="1"/>
  <c r="B439" i="1"/>
  <c r="E439" i="1"/>
  <c r="F439" i="1" s="1"/>
  <c r="H439" i="1"/>
  <c r="B440" i="1"/>
  <c r="E440" i="1"/>
  <c r="F440" i="1" s="1"/>
  <c r="H440" i="1"/>
  <c r="B441" i="1"/>
  <c r="E441" i="1"/>
  <c r="F441" i="1" s="1"/>
  <c r="H441" i="1"/>
  <c r="B442" i="1"/>
  <c r="E442" i="1"/>
  <c r="F442" i="1" s="1"/>
  <c r="H442" i="1"/>
  <c r="B443" i="1"/>
  <c r="E443" i="1"/>
  <c r="F443" i="1" s="1"/>
  <c r="H443" i="1"/>
  <c r="B444" i="1"/>
  <c r="E444" i="1"/>
  <c r="F444" i="1" s="1"/>
  <c r="H444" i="1"/>
  <c r="B445" i="1"/>
  <c r="E445" i="1"/>
  <c r="F445" i="1" s="1"/>
  <c r="H445" i="1"/>
  <c r="B446" i="1"/>
  <c r="D446" i="1" s="1"/>
  <c r="E446" i="1"/>
  <c r="F446" i="1" s="1"/>
  <c r="H446" i="1"/>
  <c r="B447" i="1"/>
  <c r="E447" i="1"/>
  <c r="F447" i="1" s="1"/>
  <c r="H447" i="1"/>
  <c r="B448" i="1"/>
  <c r="E448" i="1"/>
  <c r="F448" i="1" s="1"/>
  <c r="H448" i="1"/>
  <c r="B449" i="1"/>
  <c r="D449" i="1" s="1"/>
  <c r="E449" i="1"/>
  <c r="F449" i="1" s="1"/>
  <c r="H449" i="1"/>
  <c r="B450" i="1"/>
  <c r="E450" i="1"/>
  <c r="F450" i="1" s="1"/>
  <c r="H450" i="1"/>
  <c r="B451" i="1"/>
  <c r="E451" i="1"/>
  <c r="F451" i="1" s="1"/>
  <c r="H451" i="1"/>
  <c r="B452" i="1"/>
  <c r="E452" i="1"/>
  <c r="F452" i="1" s="1"/>
  <c r="H452" i="1"/>
  <c r="B453" i="1"/>
  <c r="D453" i="1" s="1"/>
  <c r="E453" i="1"/>
  <c r="F453" i="1" s="1"/>
  <c r="H453" i="1"/>
  <c r="B454" i="1"/>
  <c r="D454" i="1" s="1"/>
  <c r="E454" i="1"/>
  <c r="F454" i="1" s="1"/>
  <c r="H454" i="1"/>
  <c r="B455" i="1"/>
  <c r="E455" i="1"/>
  <c r="F455" i="1" s="1"/>
  <c r="H455" i="1"/>
  <c r="B456" i="1"/>
  <c r="D456" i="1" s="1"/>
  <c r="E456" i="1"/>
  <c r="F456" i="1" s="1"/>
  <c r="H456" i="1"/>
  <c r="B457" i="1"/>
  <c r="E457" i="1"/>
  <c r="F457" i="1" s="1"/>
  <c r="H457" i="1"/>
  <c r="B458" i="1"/>
  <c r="E458" i="1"/>
  <c r="F458" i="1" s="1"/>
  <c r="H458" i="1"/>
  <c r="B459" i="1"/>
  <c r="D459" i="1" s="1"/>
  <c r="E459" i="1"/>
  <c r="F459" i="1" s="1"/>
  <c r="H459" i="1"/>
  <c r="B460" i="1"/>
  <c r="E460" i="1"/>
  <c r="F460" i="1" s="1"/>
  <c r="H460" i="1"/>
  <c r="B461" i="1"/>
  <c r="C461" i="1" s="1"/>
  <c r="E461" i="1"/>
  <c r="F461" i="1" s="1"/>
  <c r="H461" i="1"/>
  <c r="B462" i="1"/>
  <c r="E462" i="1"/>
  <c r="F462" i="1" s="1"/>
  <c r="H462" i="1"/>
  <c r="B463" i="1"/>
  <c r="E463" i="1"/>
  <c r="F463" i="1" s="1"/>
  <c r="H463" i="1"/>
  <c r="B464" i="1"/>
  <c r="C464" i="1" s="1"/>
  <c r="E464" i="1"/>
  <c r="F464" i="1" s="1"/>
  <c r="H464" i="1"/>
  <c r="B465" i="1"/>
  <c r="E465" i="1"/>
  <c r="F465" i="1" s="1"/>
  <c r="H465" i="1"/>
  <c r="B466" i="1"/>
  <c r="C466" i="1" s="1"/>
  <c r="E466" i="1"/>
  <c r="F466" i="1" s="1"/>
  <c r="H466" i="1"/>
  <c r="B467" i="1"/>
  <c r="E467" i="1"/>
  <c r="F467" i="1" s="1"/>
  <c r="H467" i="1"/>
  <c r="B468" i="1"/>
  <c r="E468" i="1"/>
  <c r="F468" i="1" s="1"/>
  <c r="H468" i="1"/>
  <c r="B469" i="1"/>
  <c r="C469" i="1" s="1"/>
  <c r="E469" i="1"/>
  <c r="F469" i="1" s="1"/>
  <c r="H469" i="1"/>
  <c r="B470" i="1"/>
  <c r="E470" i="1"/>
  <c r="F470" i="1" s="1"/>
  <c r="H470" i="1"/>
  <c r="B471" i="1"/>
  <c r="E471" i="1"/>
  <c r="F471" i="1" s="1"/>
  <c r="H471" i="1"/>
  <c r="B472" i="1"/>
  <c r="E472" i="1"/>
  <c r="F472" i="1" s="1"/>
  <c r="H472" i="1"/>
  <c r="B473" i="1"/>
  <c r="E473" i="1"/>
  <c r="F473" i="1" s="1"/>
  <c r="H473" i="1"/>
  <c r="B474" i="1"/>
  <c r="C474" i="1" s="1"/>
  <c r="E474" i="1"/>
  <c r="F474" i="1" s="1"/>
  <c r="H474" i="1"/>
  <c r="B475" i="1"/>
  <c r="E475" i="1"/>
  <c r="F475" i="1" s="1"/>
  <c r="H475" i="1"/>
  <c r="B476" i="1"/>
  <c r="C476" i="1" s="1"/>
  <c r="E476" i="1"/>
  <c r="F476" i="1" s="1"/>
  <c r="H476" i="1"/>
  <c r="B477" i="1"/>
  <c r="C477" i="1" s="1"/>
  <c r="E477" i="1"/>
  <c r="F477" i="1" s="1"/>
  <c r="H477" i="1"/>
  <c r="B478" i="1"/>
  <c r="C478" i="1" s="1"/>
  <c r="E478" i="1"/>
  <c r="F478" i="1" s="1"/>
  <c r="H478" i="1"/>
  <c r="B479" i="1"/>
  <c r="E479" i="1"/>
  <c r="F479" i="1" s="1"/>
  <c r="H479" i="1"/>
  <c r="B480" i="1"/>
  <c r="C480" i="1" s="1"/>
  <c r="E480" i="1"/>
  <c r="F480" i="1" s="1"/>
  <c r="H480" i="1"/>
  <c r="B481" i="1"/>
  <c r="E481" i="1"/>
  <c r="F481" i="1" s="1"/>
  <c r="H481" i="1"/>
  <c r="B482" i="1"/>
  <c r="E482" i="1"/>
  <c r="F482" i="1" s="1"/>
  <c r="H482" i="1"/>
  <c r="B483" i="1"/>
  <c r="E483" i="1"/>
  <c r="F483" i="1" s="1"/>
  <c r="H483" i="1"/>
  <c r="B484" i="1"/>
  <c r="E484" i="1"/>
  <c r="F484" i="1" s="1"/>
  <c r="H484" i="1"/>
  <c r="B485" i="1"/>
  <c r="E485" i="1"/>
  <c r="F485" i="1" s="1"/>
  <c r="H485" i="1"/>
  <c r="B486" i="1"/>
  <c r="E486" i="1"/>
  <c r="F486" i="1" s="1"/>
  <c r="H486" i="1"/>
  <c r="B487" i="1"/>
  <c r="C487" i="1" s="1"/>
  <c r="E487" i="1"/>
  <c r="F487" i="1" s="1"/>
  <c r="H487" i="1"/>
  <c r="B488" i="1"/>
  <c r="E488" i="1"/>
  <c r="F488" i="1" s="1"/>
  <c r="H488" i="1"/>
  <c r="B489" i="1"/>
  <c r="E489" i="1"/>
  <c r="F489" i="1" s="1"/>
  <c r="H489" i="1"/>
  <c r="B490" i="1"/>
  <c r="C490" i="1" s="1"/>
  <c r="E490" i="1"/>
  <c r="F490" i="1" s="1"/>
  <c r="H490" i="1"/>
  <c r="B491" i="1"/>
  <c r="E491" i="1"/>
  <c r="F491" i="1" s="1"/>
  <c r="H491" i="1"/>
  <c r="B492" i="1"/>
  <c r="C492" i="1" s="1"/>
  <c r="E492" i="1"/>
  <c r="F492" i="1" s="1"/>
  <c r="H492" i="1"/>
  <c r="B493" i="1"/>
  <c r="C493" i="1" s="1"/>
  <c r="E493" i="1"/>
  <c r="F493" i="1" s="1"/>
  <c r="H493" i="1"/>
  <c r="B494" i="1"/>
  <c r="E494" i="1"/>
  <c r="F494" i="1" s="1"/>
  <c r="H494" i="1"/>
  <c r="B495" i="1"/>
  <c r="E495" i="1"/>
  <c r="F495" i="1" s="1"/>
  <c r="H495" i="1"/>
  <c r="B496" i="1"/>
  <c r="E496" i="1"/>
  <c r="F496" i="1" s="1"/>
  <c r="H496" i="1"/>
  <c r="B497" i="1"/>
  <c r="C497" i="1" s="1"/>
  <c r="E497" i="1"/>
  <c r="F497" i="1" s="1"/>
  <c r="H497" i="1"/>
  <c r="B498" i="1"/>
  <c r="C498" i="1" s="1"/>
  <c r="E498" i="1"/>
  <c r="F498" i="1" s="1"/>
  <c r="H498" i="1"/>
  <c r="B499" i="1"/>
  <c r="E499" i="1"/>
  <c r="F499" i="1" s="1"/>
  <c r="H499" i="1"/>
  <c r="B500" i="1"/>
  <c r="C500" i="1" s="1"/>
  <c r="E500" i="1"/>
  <c r="F500" i="1" s="1"/>
  <c r="H500" i="1"/>
  <c r="B501" i="1"/>
  <c r="E501" i="1"/>
  <c r="F501" i="1" s="1"/>
  <c r="H501" i="1"/>
  <c r="B502" i="1"/>
  <c r="E502" i="1"/>
  <c r="F502" i="1" s="1"/>
  <c r="H502" i="1"/>
  <c r="B503" i="1"/>
  <c r="C503" i="1" s="1"/>
  <c r="E503" i="1"/>
  <c r="F503" i="1" s="1"/>
  <c r="H503" i="1"/>
  <c r="B504" i="1"/>
  <c r="E504" i="1"/>
  <c r="F504" i="1" s="1"/>
  <c r="H504" i="1"/>
  <c r="B505" i="1"/>
  <c r="C505" i="1" s="1"/>
  <c r="E505" i="1"/>
  <c r="F505" i="1" s="1"/>
  <c r="H505" i="1"/>
  <c r="B506" i="1"/>
  <c r="C506" i="1" s="1"/>
  <c r="E506" i="1"/>
  <c r="F506" i="1" s="1"/>
  <c r="H506" i="1"/>
  <c r="B507" i="1"/>
  <c r="C507" i="1" s="1"/>
  <c r="E507" i="1"/>
  <c r="F507" i="1" s="1"/>
  <c r="H507" i="1"/>
  <c r="B508" i="1"/>
  <c r="E508" i="1"/>
  <c r="F508" i="1" s="1"/>
  <c r="H508" i="1"/>
  <c r="B509" i="1"/>
  <c r="E509" i="1"/>
  <c r="F509" i="1" s="1"/>
  <c r="H509" i="1"/>
  <c r="B510" i="1"/>
  <c r="C510" i="1" s="1"/>
  <c r="E510" i="1"/>
  <c r="F510" i="1" s="1"/>
  <c r="H510" i="1"/>
  <c r="B511" i="1"/>
  <c r="E511" i="1"/>
  <c r="F511" i="1" s="1"/>
  <c r="H511" i="1"/>
  <c r="B512" i="1"/>
  <c r="C512" i="1" s="1"/>
  <c r="E512" i="1"/>
  <c r="F512" i="1" s="1"/>
  <c r="H512" i="1"/>
  <c r="B513" i="1"/>
  <c r="C513" i="1" s="1"/>
  <c r="E513" i="1"/>
  <c r="F513" i="1" s="1"/>
  <c r="H513" i="1"/>
  <c r="B514" i="1"/>
  <c r="D514" i="1" s="1"/>
  <c r="E514" i="1"/>
  <c r="F514" i="1" s="1"/>
  <c r="H514" i="1"/>
  <c r="B515" i="1"/>
  <c r="E515" i="1"/>
  <c r="F515" i="1" s="1"/>
  <c r="H515" i="1"/>
  <c r="B516" i="1"/>
  <c r="D516" i="1" s="1"/>
  <c r="E516" i="1"/>
  <c r="F516" i="1" s="1"/>
  <c r="H516" i="1"/>
  <c r="B517" i="1"/>
  <c r="E517" i="1"/>
  <c r="F517" i="1" s="1"/>
  <c r="H517" i="1"/>
  <c r="B518" i="1"/>
  <c r="E518" i="1"/>
  <c r="F518" i="1" s="1"/>
  <c r="H518" i="1"/>
  <c r="B519" i="1"/>
  <c r="D519" i="1" s="1"/>
  <c r="E519" i="1"/>
  <c r="F519" i="1" s="1"/>
  <c r="H519" i="1"/>
  <c r="B520" i="1"/>
  <c r="E520" i="1"/>
  <c r="F520" i="1" s="1"/>
  <c r="H520" i="1"/>
  <c r="B521" i="1"/>
  <c r="D521" i="1" s="1"/>
  <c r="E521" i="1"/>
  <c r="F521" i="1" s="1"/>
  <c r="H521" i="1"/>
  <c r="B522" i="1"/>
  <c r="E522" i="1"/>
  <c r="F522" i="1" s="1"/>
  <c r="H522" i="1"/>
  <c r="B523" i="1"/>
  <c r="E523" i="1"/>
  <c r="F523" i="1" s="1"/>
  <c r="H523" i="1"/>
  <c r="B524" i="1"/>
  <c r="D524" i="1" s="1"/>
  <c r="E524" i="1"/>
  <c r="F524" i="1" s="1"/>
  <c r="H524" i="1"/>
  <c r="B525" i="1"/>
  <c r="E525" i="1"/>
  <c r="F525" i="1" s="1"/>
  <c r="H525" i="1"/>
  <c r="B526" i="1"/>
  <c r="E526" i="1"/>
  <c r="F526" i="1" s="1"/>
  <c r="H526" i="1"/>
  <c r="B527" i="1"/>
  <c r="D527" i="1" s="1"/>
  <c r="E527" i="1"/>
  <c r="F527" i="1" s="1"/>
  <c r="H527" i="1"/>
  <c r="B528" i="1"/>
  <c r="E528" i="1"/>
  <c r="F528" i="1" s="1"/>
  <c r="H528" i="1"/>
  <c r="B529" i="1"/>
  <c r="D529" i="1" s="1"/>
  <c r="E529" i="1"/>
  <c r="F529" i="1" s="1"/>
  <c r="H529" i="1"/>
  <c r="B530" i="1"/>
  <c r="D530" i="1" s="1"/>
  <c r="E530" i="1"/>
  <c r="F530" i="1" s="1"/>
  <c r="H530" i="1"/>
  <c r="B531" i="1"/>
  <c r="E531" i="1"/>
  <c r="F531" i="1" s="1"/>
  <c r="H531" i="1"/>
  <c r="B532" i="1"/>
  <c r="D532" i="1" s="1"/>
  <c r="E532" i="1"/>
  <c r="F532" i="1" s="1"/>
  <c r="H532" i="1"/>
  <c r="B533" i="1"/>
  <c r="E533" i="1"/>
  <c r="F533" i="1" s="1"/>
  <c r="H533" i="1"/>
  <c r="B534" i="1"/>
  <c r="E534" i="1"/>
  <c r="F534" i="1" s="1"/>
  <c r="H534" i="1"/>
  <c r="B535" i="1"/>
  <c r="D535" i="1" s="1"/>
  <c r="E535" i="1"/>
  <c r="F535" i="1" s="1"/>
  <c r="H535" i="1"/>
  <c r="B536" i="1"/>
  <c r="E536" i="1"/>
  <c r="F536" i="1" s="1"/>
  <c r="H536" i="1"/>
  <c r="B537" i="1"/>
  <c r="E537" i="1"/>
  <c r="F537" i="1" s="1"/>
  <c r="H537" i="1"/>
  <c r="B538" i="1"/>
  <c r="E538" i="1"/>
  <c r="F538" i="1" s="1"/>
  <c r="H538" i="1"/>
  <c r="B539" i="1"/>
  <c r="E539" i="1"/>
  <c r="F539" i="1" s="1"/>
  <c r="H539" i="1"/>
  <c r="B540" i="1"/>
  <c r="D540" i="1" s="1"/>
  <c r="E540" i="1"/>
  <c r="F540" i="1" s="1"/>
  <c r="H540" i="1"/>
  <c r="B541" i="1"/>
  <c r="E541" i="1"/>
  <c r="F541" i="1" s="1"/>
  <c r="H541" i="1"/>
  <c r="B542" i="1"/>
  <c r="E542" i="1"/>
  <c r="F542" i="1" s="1"/>
  <c r="H542" i="1"/>
  <c r="B543" i="1"/>
  <c r="E543" i="1"/>
  <c r="F543" i="1" s="1"/>
  <c r="H543" i="1"/>
  <c r="B544" i="1"/>
  <c r="E544" i="1"/>
  <c r="F544" i="1" s="1"/>
  <c r="H544" i="1"/>
  <c r="B545" i="1"/>
  <c r="D545" i="1" s="1"/>
  <c r="E545" i="1"/>
  <c r="F545" i="1" s="1"/>
  <c r="H545" i="1"/>
  <c r="B546" i="1"/>
  <c r="D546" i="1" s="1"/>
  <c r="E546" i="1"/>
  <c r="F546" i="1" s="1"/>
  <c r="H546" i="1"/>
  <c r="B547" i="1"/>
  <c r="E547" i="1"/>
  <c r="F547" i="1" s="1"/>
  <c r="H547" i="1"/>
  <c r="B548" i="1"/>
  <c r="D548" i="1" s="1"/>
  <c r="E548" i="1"/>
  <c r="F548" i="1" s="1"/>
  <c r="H548" i="1"/>
  <c r="B549" i="1"/>
  <c r="E549" i="1"/>
  <c r="F549" i="1" s="1"/>
  <c r="H549" i="1"/>
  <c r="B550" i="1"/>
  <c r="E550" i="1"/>
  <c r="F550" i="1" s="1"/>
  <c r="H550" i="1"/>
  <c r="B551" i="1"/>
  <c r="E551" i="1"/>
  <c r="F551" i="1" s="1"/>
  <c r="H551" i="1"/>
  <c r="B552" i="1"/>
  <c r="E552" i="1"/>
  <c r="F552" i="1" s="1"/>
  <c r="H552" i="1"/>
  <c r="B553" i="1"/>
  <c r="E553" i="1"/>
  <c r="F553" i="1" s="1"/>
  <c r="H553" i="1"/>
  <c r="B554" i="1"/>
  <c r="D554" i="1" s="1"/>
  <c r="E554" i="1"/>
  <c r="F554" i="1" s="1"/>
  <c r="H554" i="1"/>
  <c r="B555" i="1"/>
  <c r="E555" i="1"/>
  <c r="F555" i="1" s="1"/>
  <c r="H555" i="1"/>
  <c r="B556" i="1"/>
  <c r="D556" i="1" s="1"/>
  <c r="E556" i="1"/>
  <c r="F556" i="1" s="1"/>
  <c r="H556" i="1"/>
  <c r="B557" i="1"/>
  <c r="E557" i="1"/>
  <c r="F557" i="1" s="1"/>
  <c r="H557" i="1"/>
  <c r="B558" i="1"/>
  <c r="D558" i="1" s="1"/>
  <c r="E558" i="1"/>
  <c r="F558" i="1" s="1"/>
  <c r="H558" i="1"/>
  <c r="B559" i="1"/>
  <c r="E559" i="1"/>
  <c r="F559" i="1" s="1"/>
  <c r="H559" i="1"/>
  <c r="B560" i="1"/>
  <c r="D560" i="1" s="1"/>
  <c r="E560" i="1"/>
  <c r="F560" i="1" s="1"/>
  <c r="H560" i="1"/>
  <c r="B561" i="1"/>
  <c r="D561" i="1" s="1"/>
  <c r="E561" i="1"/>
  <c r="F561" i="1" s="1"/>
  <c r="H561" i="1"/>
  <c r="B562" i="1"/>
  <c r="E562" i="1"/>
  <c r="F562" i="1" s="1"/>
  <c r="H562" i="1"/>
  <c r="B563" i="1"/>
  <c r="E563" i="1"/>
  <c r="F563" i="1" s="1"/>
  <c r="H563" i="1"/>
  <c r="B564" i="1"/>
  <c r="D564" i="1" s="1"/>
  <c r="E564" i="1"/>
  <c r="F564" i="1" s="1"/>
  <c r="H564" i="1"/>
  <c r="B565" i="1"/>
  <c r="E565" i="1"/>
  <c r="F565" i="1" s="1"/>
  <c r="H565" i="1"/>
  <c r="B566" i="1"/>
  <c r="E566" i="1"/>
  <c r="F566" i="1" s="1"/>
  <c r="H566" i="1"/>
  <c r="B567" i="1"/>
  <c r="E567" i="1"/>
  <c r="F567" i="1" s="1"/>
  <c r="H567" i="1"/>
  <c r="B568" i="1"/>
  <c r="D568" i="1" s="1"/>
  <c r="E568" i="1"/>
  <c r="F568" i="1" s="1"/>
  <c r="H568" i="1"/>
  <c r="B569" i="1"/>
  <c r="E569" i="1"/>
  <c r="F569" i="1" s="1"/>
  <c r="H569" i="1"/>
  <c r="B570" i="1"/>
  <c r="D570" i="1" s="1"/>
  <c r="E570" i="1"/>
  <c r="F570" i="1" s="1"/>
  <c r="H570" i="1"/>
  <c r="B571" i="1"/>
  <c r="E571" i="1"/>
  <c r="F571" i="1" s="1"/>
  <c r="H571" i="1"/>
  <c r="B572" i="1"/>
  <c r="D572" i="1" s="1"/>
  <c r="E572" i="1"/>
  <c r="F572" i="1" s="1"/>
  <c r="H572" i="1"/>
  <c r="B573" i="1"/>
  <c r="E573" i="1"/>
  <c r="F573" i="1" s="1"/>
  <c r="H573" i="1"/>
  <c r="B574" i="1"/>
  <c r="D574" i="1" s="1"/>
  <c r="E574" i="1"/>
  <c r="F574" i="1" s="1"/>
  <c r="H574" i="1"/>
  <c r="B575" i="1"/>
  <c r="D575" i="1" s="1"/>
  <c r="E575" i="1"/>
  <c r="F575" i="1" s="1"/>
  <c r="H575" i="1"/>
  <c r="B576" i="1"/>
  <c r="E576" i="1"/>
  <c r="F576" i="1" s="1"/>
  <c r="H576" i="1"/>
  <c r="B577" i="1"/>
  <c r="D577" i="1" s="1"/>
  <c r="E577" i="1"/>
  <c r="F577" i="1" s="1"/>
  <c r="H577" i="1"/>
  <c r="B578" i="1"/>
  <c r="E578" i="1"/>
  <c r="F578" i="1" s="1"/>
  <c r="H578" i="1"/>
  <c r="B579" i="1"/>
  <c r="E579" i="1"/>
  <c r="F579" i="1" s="1"/>
  <c r="H579" i="1"/>
  <c r="B580" i="1"/>
  <c r="E580" i="1"/>
  <c r="F580" i="1" s="1"/>
  <c r="H580" i="1"/>
  <c r="B581" i="1"/>
  <c r="E581" i="1"/>
  <c r="F581" i="1" s="1"/>
  <c r="H581" i="1"/>
  <c r="B582" i="1"/>
  <c r="E582" i="1"/>
  <c r="F582" i="1" s="1"/>
  <c r="H582" i="1"/>
  <c r="B583" i="1"/>
  <c r="D583" i="1" s="1"/>
  <c r="E583" i="1"/>
  <c r="F583" i="1" s="1"/>
  <c r="H583" i="1"/>
  <c r="B584" i="1"/>
  <c r="E584" i="1"/>
  <c r="F584" i="1" s="1"/>
  <c r="H584" i="1"/>
  <c r="B585" i="1"/>
  <c r="E585" i="1"/>
  <c r="F585" i="1" s="1"/>
  <c r="H585" i="1"/>
  <c r="B586" i="1"/>
  <c r="E586" i="1"/>
  <c r="F586" i="1" s="1"/>
  <c r="H586" i="1"/>
  <c r="B587" i="1"/>
  <c r="E587" i="1"/>
  <c r="F587" i="1" s="1"/>
  <c r="H587" i="1"/>
  <c r="B588" i="1"/>
  <c r="D588" i="1" s="1"/>
  <c r="E588" i="1"/>
  <c r="F588" i="1" s="1"/>
  <c r="H588" i="1"/>
  <c r="B589" i="1"/>
  <c r="E589" i="1"/>
  <c r="F589" i="1" s="1"/>
  <c r="H589" i="1"/>
  <c r="B590" i="1"/>
  <c r="E590" i="1"/>
  <c r="F590" i="1" s="1"/>
  <c r="H590" i="1"/>
  <c r="B591" i="1"/>
  <c r="D591" i="1" s="1"/>
  <c r="E591" i="1"/>
  <c r="F591" i="1" s="1"/>
  <c r="H591" i="1"/>
  <c r="B592" i="1"/>
  <c r="D592" i="1" s="1"/>
  <c r="E592" i="1"/>
  <c r="F592" i="1" s="1"/>
  <c r="H592" i="1"/>
  <c r="B593" i="1"/>
  <c r="D593" i="1" s="1"/>
  <c r="E593" i="1"/>
  <c r="F593" i="1" s="1"/>
  <c r="H593" i="1"/>
  <c r="B594" i="1"/>
  <c r="D594" i="1" s="1"/>
  <c r="E594" i="1"/>
  <c r="F594" i="1" s="1"/>
  <c r="H594" i="1"/>
  <c r="B595" i="1"/>
  <c r="E595" i="1"/>
  <c r="F595" i="1" s="1"/>
  <c r="H595" i="1"/>
  <c r="B596" i="1"/>
  <c r="D596" i="1" s="1"/>
  <c r="E596" i="1"/>
  <c r="F596" i="1" s="1"/>
  <c r="H596" i="1"/>
  <c r="B597" i="1"/>
  <c r="E597" i="1"/>
  <c r="F597" i="1" s="1"/>
  <c r="H597" i="1"/>
  <c r="B598" i="1"/>
  <c r="E598" i="1"/>
  <c r="F598" i="1" s="1"/>
  <c r="H598" i="1"/>
  <c r="B599" i="1"/>
  <c r="D599" i="1" s="1"/>
  <c r="E599" i="1"/>
  <c r="F599" i="1" s="1"/>
  <c r="H599" i="1"/>
  <c r="B600" i="1"/>
  <c r="D600" i="1" s="1"/>
  <c r="E600" i="1"/>
  <c r="F600" i="1" s="1"/>
  <c r="H600" i="1"/>
  <c r="B601" i="1"/>
  <c r="D601" i="1" s="1"/>
  <c r="E601" i="1"/>
  <c r="F601" i="1" s="1"/>
  <c r="H601" i="1"/>
  <c r="B602" i="1"/>
  <c r="D602" i="1" s="1"/>
  <c r="E602" i="1"/>
  <c r="F602" i="1" s="1"/>
  <c r="H602" i="1"/>
  <c r="B603" i="1"/>
  <c r="E603" i="1"/>
  <c r="F603" i="1" s="1"/>
  <c r="H603" i="1"/>
  <c r="B604" i="1"/>
  <c r="D604" i="1" s="1"/>
  <c r="E604" i="1"/>
  <c r="F604" i="1" s="1"/>
  <c r="H604" i="1"/>
  <c r="B605" i="1"/>
  <c r="E605" i="1"/>
  <c r="F605" i="1" s="1"/>
  <c r="H605" i="1"/>
  <c r="B606" i="1"/>
  <c r="E606" i="1"/>
  <c r="F606" i="1" s="1"/>
  <c r="H606" i="1"/>
  <c r="B607" i="1"/>
  <c r="E607" i="1"/>
  <c r="F607" i="1" s="1"/>
  <c r="H607" i="1"/>
  <c r="B608" i="1"/>
  <c r="D608" i="1" s="1"/>
  <c r="E608" i="1"/>
  <c r="F608" i="1" s="1"/>
  <c r="H608" i="1"/>
  <c r="B609" i="1"/>
  <c r="E609" i="1"/>
  <c r="F609" i="1" s="1"/>
  <c r="H609" i="1"/>
  <c r="B610" i="1"/>
  <c r="E610" i="1"/>
  <c r="F610" i="1" s="1"/>
  <c r="H610" i="1"/>
  <c r="B611" i="1"/>
  <c r="D611" i="1" s="1"/>
  <c r="E611" i="1"/>
  <c r="F611" i="1" s="1"/>
  <c r="H611" i="1"/>
  <c r="B612" i="1"/>
  <c r="E612" i="1"/>
  <c r="F612" i="1" s="1"/>
  <c r="H612" i="1"/>
  <c r="B613" i="1"/>
  <c r="E613" i="1"/>
  <c r="F613" i="1" s="1"/>
  <c r="H613" i="1"/>
  <c r="B614" i="1"/>
  <c r="E614" i="1"/>
  <c r="F614" i="1" s="1"/>
  <c r="H614" i="1"/>
  <c r="B615" i="1"/>
  <c r="E615" i="1"/>
  <c r="F615" i="1" s="1"/>
  <c r="H615" i="1"/>
  <c r="B616" i="1"/>
  <c r="D616" i="1" s="1"/>
  <c r="E616" i="1"/>
  <c r="F616" i="1" s="1"/>
  <c r="H616" i="1"/>
  <c r="B617" i="1"/>
  <c r="E617" i="1"/>
  <c r="F617" i="1" s="1"/>
  <c r="H617" i="1"/>
  <c r="B618" i="1"/>
  <c r="E618" i="1"/>
  <c r="F618" i="1" s="1"/>
  <c r="H618" i="1"/>
  <c r="B619" i="1"/>
  <c r="E619" i="1"/>
  <c r="F619" i="1" s="1"/>
  <c r="H619" i="1"/>
  <c r="B620" i="1"/>
  <c r="E620" i="1"/>
  <c r="F620" i="1" s="1"/>
  <c r="H620" i="1"/>
  <c r="B621" i="1"/>
  <c r="E621" i="1"/>
  <c r="F621" i="1" s="1"/>
  <c r="H621" i="1"/>
  <c r="B622" i="1"/>
  <c r="E622" i="1"/>
  <c r="F622" i="1" s="1"/>
  <c r="H622" i="1"/>
  <c r="B623" i="1"/>
  <c r="D623" i="1" s="1"/>
  <c r="E623" i="1"/>
  <c r="F623" i="1" s="1"/>
  <c r="H623" i="1"/>
  <c r="B624" i="1"/>
  <c r="E624" i="1"/>
  <c r="F624" i="1" s="1"/>
  <c r="H624" i="1"/>
  <c r="B625" i="1"/>
  <c r="E625" i="1"/>
  <c r="F625" i="1" s="1"/>
  <c r="H625" i="1"/>
  <c r="B626" i="1"/>
  <c r="E626" i="1"/>
  <c r="F626" i="1" s="1"/>
  <c r="H626" i="1"/>
  <c r="B627" i="1"/>
  <c r="D627" i="1" s="1"/>
  <c r="E627" i="1"/>
  <c r="F627" i="1" s="1"/>
  <c r="H627" i="1"/>
  <c r="B628" i="1"/>
  <c r="D628" i="1" s="1"/>
  <c r="E628" i="1"/>
  <c r="F628" i="1" s="1"/>
  <c r="H628" i="1"/>
  <c r="B629" i="1"/>
  <c r="E629" i="1"/>
  <c r="F629" i="1" s="1"/>
  <c r="H629" i="1"/>
  <c r="B630" i="1"/>
  <c r="E630" i="1"/>
  <c r="F630" i="1" s="1"/>
  <c r="H630" i="1"/>
  <c r="B631" i="1"/>
  <c r="E631" i="1"/>
  <c r="F631" i="1" s="1"/>
  <c r="H631" i="1"/>
  <c r="B632" i="1"/>
  <c r="E632" i="1"/>
  <c r="F632" i="1" s="1"/>
  <c r="H632" i="1"/>
  <c r="B633" i="1"/>
  <c r="E633" i="1"/>
  <c r="F633" i="1" s="1"/>
  <c r="H633" i="1"/>
  <c r="B634" i="1"/>
  <c r="E634" i="1"/>
  <c r="F634" i="1" s="1"/>
  <c r="H634" i="1"/>
  <c r="B635" i="1"/>
  <c r="D635" i="1" s="1"/>
  <c r="E635" i="1"/>
  <c r="F635" i="1" s="1"/>
  <c r="H635" i="1"/>
  <c r="B636" i="1"/>
  <c r="D636" i="1" s="1"/>
  <c r="E636" i="1"/>
  <c r="F636" i="1" s="1"/>
  <c r="H636" i="1"/>
  <c r="B637" i="1"/>
  <c r="E637" i="1"/>
  <c r="F637" i="1" s="1"/>
  <c r="H637" i="1"/>
  <c r="B638" i="1"/>
  <c r="E638" i="1"/>
  <c r="F638" i="1" s="1"/>
  <c r="H638" i="1"/>
  <c r="B639" i="1"/>
  <c r="E639" i="1"/>
  <c r="F639" i="1" s="1"/>
  <c r="H639" i="1"/>
  <c r="B640" i="1"/>
  <c r="D640" i="1" s="1"/>
  <c r="E640" i="1"/>
  <c r="F640" i="1" s="1"/>
  <c r="H640" i="1"/>
  <c r="B641" i="1"/>
  <c r="E641" i="1"/>
  <c r="F641" i="1" s="1"/>
  <c r="H641" i="1"/>
  <c r="B642" i="1"/>
  <c r="E642" i="1"/>
  <c r="F642" i="1" s="1"/>
  <c r="H642" i="1"/>
  <c r="B643" i="1"/>
  <c r="D643" i="1" s="1"/>
  <c r="E643" i="1"/>
  <c r="F643" i="1" s="1"/>
  <c r="H643" i="1"/>
  <c r="B644" i="1"/>
  <c r="E644" i="1"/>
  <c r="F644" i="1" s="1"/>
  <c r="H644" i="1"/>
  <c r="B645" i="1"/>
  <c r="E645" i="1"/>
  <c r="F645" i="1" s="1"/>
  <c r="H645" i="1"/>
  <c r="B646" i="1"/>
  <c r="E646" i="1"/>
  <c r="F646" i="1" s="1"/>
  <c r="H646" i="1"/>
  <c r="B647" i="1"/>
  <c r="E647" i="1"/>
  <c r="F647" i="1" s="1"/>
  <c r="H647" i="1"/>
  <c r="B648" i="1"/>
  <c r="D648" i="1" s="1"/>
  <c r="E648" i="1"/>
  <c r="F648" i="1" s="1"/>
  <c r="H648" i="1"/>
  <c r="B649" i="1"/>
  <c r="E649" i="1"/>
  <c r="F649" i="1" s="1"/>
  <c r="H649" i="1"/>
  <c r="B650" i="1"/>
  <c r="E650" i="1"/>
  <c r="F650" i="1" s="1"/>
  <c r="H650" i="1"/>
  <c r="B651" i="1"/>
  <c r="D651" i="1" s="1"/>
  <c r="E651" i="1"/>
  <c r="F651" i="1" s="1"/>
  <c r="H651" i="1"/>
  <c r="B652" i="1"/>
  <c r="C652" i="1" s="1"/>
  <c r="E652" i="1"/>
  <c r="F652" i="1" s="1"/>
  <c r="H652" i="1"/>
  <c r="B653" i="1"/>
  <c r="C653" i="1" s="1"/>
  <c r="E653" i="1"/>
  <c r="F653" i="1" s="1"/>
  <c r="H653" i="1"/>
  <c r="B654" i="1"/>
  <c r="D654" i="1" s="1"/>
  <c r="E654" i="1"/>
  <c r="F654" i="1" s="1"/>
  <c r="H654" i="1"/>
  <c r="B655" i="1"/>
  <c r="D655" i="1" s="1"/>
  <c r="E655" i="1"/>
  <c r="F655" i="1" s="1"/>
  <c r="H655" i="1"/>
  <c r="B656" i="1"/>
  <c r="C656" i="1" s="1"/>
  <c r="E656" i="1"/>
  <c r="F656" i="1" s="1"/>
  <c r="H656" i="1"/>
  <c r="B657" i="1"/>
  <c r="E657" i="1"/>
  <c r="F657" i="1" s="1"/>
  <c r="H657" i="1"/>
  <c r="B658" i="1"/>
  <c r="E658" i="1"/>
  <c r="F658" i="1" s="1"/>
  <c r="H658" i="1"/>
  <c r="B659" i="1"/>
  <c r="E659" i="1"/>
  <c r="F659" i="1" s="1"/>
  <c r="H659" i="1"/>
  <c r="B660" i="1"/>
  <c r="D660" i="1" s="1"/>
  <c r="E660" i="1"/>
  <c r="F660" i="1" s="1"/>
  <c r="H660" i="1"/>
  <c r="B661" i="1"/>
  <c r="E661" i="1"/>
  <c r="F661" i="1" s="1"/>
  <c r="H661" i="1"/>
  <c r="B662" i="1"/>
  <c r="C662" i="1" s="1"/>
  <c r="E662" i="1"/>
  <c r="F662" i="1" s="1"/>
  <c r="H662" i="1"/>
  <c r="B663" i="1"/>
  <c r="D663" i="1" s="1"/>
  <c r="E663" i="1"/>
  <c r="F663" i="1" s="1"/>
  <c r="H663" i="1"/>
  <c r="B664" i="1"/>
  <c r="E664" i="1"/>
  <c r="F664" i="1" s="1"/>
  <c r="H664" i="1"/>
  <c r="B665" i="1"/>
  <c r="D665" i="1" s="1"/>
  <c r="E665" i="1"/>
  <c r="F665" i="1" s="1"/>
  <c r="H665" i="1"/>
  <c r="B666" i="1"/>
  <c r="D666" i="1" s="1"/>
  <c r="E666" i="1"/>
  <c r="F666" i="1" s="1"/>
  <c r="H666" i="1"/>
  <c r="B667" i="1"/>
  <c r="C667" i="1" s="1"/>
  <c r="E667" i="1"/>
  <c r="F667" i="1" s="1"/>
  <c r="H667" i="1"/>
  <c r="B668" i="1"/>
  <c r="E668" i="1"/>
  <c r="F668" i="1" s="1"/>
  <c r="H668" i="1"/>
  <c r="B669" i="1"/>
  <c r="C669" i="1" s="1"/>
  <c r="E669" i="1"/>
  <c r="F669" i="1" s="1"/>
  <c r="H669" i="1"/>
  <c r="B670" i="1"/>
  <c r="C670" i="1" s="1"/>
  <c r="E670" i="1"/>
  <c r="F670" i="1" s="1"/>
  <c r="H670" i="1"/>
  <c r="B671" i="1"/>
  <c r="D671" i="1" s="1"/>
  <c r="E671" i="1"/>
  <c r="F671" i="1" s="1"/>
  <c r="H671" i="1"/>
  <c r="B672" i="1"/>
  <c r="D672" i="1" s="1"/>
  <c r="E672" i="1"/>
  <c r="F672" i="1" s="1"/>
  <c r="H672" i="1"/>
  <c r="B673" i="1"/>
  <c r="D673" i="1" s="1"/>
  <c r="E673" i="1"/>
  <c r="F673" i="1" s="1"/>
  <c r="H673" i="1"/>
  <c r="B674" i="1"/>
  <c r="E674" i="1"/>
  <c r="F674" i="1" s="1"/>
  <c r="H674" i="1"/>
  <c r="B675" i="1"/>
  <c r="C675" i="1" s="1"/>
  <c r="E675" i="1"/>
  <c r="F675" i="1" s="1"/>
  <c r="H675" i="1"/>
  <c r="B676" i="1"/>
  <c r="D676" i="1" s="1"/>
  <c r="E676" i="1"/>
  <c r="F676" i="1" s="1"/>
  <c r="H676" i="1"/>
  <c r="B677" i="1"/>
  <c r="E677" i="1"/>
  <c r="F677" i="1" s="1"/>
  <c r="H677" i="1"/>
  <c r="B678" i="1"/>
  <c r="D678" i="1" s="1"/>
  <c r="E678" i="1"/>
  <c r="F678" i="1" s="1"/>
  <c r="H678" i="1"/>
  <c r="B679" i="1"/>
  <c r="E679" i="1"/>
  <c r="F679" i="1" s="1"/>
  <c r="H679" i="1"/>
  <c r="B680" i="1"/>
  <c r="E680" i="1"/>
  <c r="F680" i="1" s="1"/>
  <c r="H680" i="1"/>
  <c r="B681" i="1"/>
  <c r="E681" i="1"/>
  <c r="F681" i="1" s="1"/>
  <c r="H681" i="1"/>
  <c r="B682" i="1"/>
  <c r="C682" i="1" s="1"/>
  <c r="E682" i="1"/>
  <c r="F682" i="1" s="1"/>
  <c r="H682" i="1"/>
  <c r="B683" i="1"/>
  <c r="E683" i="1"/>
  <c r="F683" i="1" s="1"/>
  <c r="H683" i="1"/>
  <c r="B684" i="1"/>
  <c r="C684" i="1" s="1"/>
  <c r="E684" i="1"/>
  <c r="F684" i="1" s="1"/>
  <c r="H684" i="1"/>
  <c r="B685" i="1"/>
  <c r="C685" i="1" s="1"/>
  <c r="E685" i="1"/>
  <c r="F685" i="1" s="1"/>
  <c r="H685" i="1"/>
  <c r="B686" i="1"/>
  <c r="E686" i="1"/>
  <c r="F686" i="1" s="1"/>
  <c r="H686" i="1"/>
  <c r="B687" i="1"/>
  <c r="C687" i="1" s="1"/>
  <c r="E687" i="1"/>
  <c r="F687" i="1" s="1"/>
  <c r="H687" i="1"/>
  <c r="B688" i="1"/>
  <c r="C688" i="1" s="1"/>
  <c r="E688" i="1"/>
  <c r="F688" i="1" s="1"/>
  <c r="H688" i="1"/>
  <c r="B689" i="1"/>
  <c r="C689" i="1" s="1"/>
  <c r="E689" i="1"/>
  <c r="F689" i="1" s="1"/>
  <c r="H689" i="1"/>
  <c r="B690" i="1"/>
  <c r="C690" i="1" s="1"/>
  <c r="E690" i="1"/>
  <c r="F690" i="1" s="1"/>
  <c r="H690" i="1"/>
  <c r="B691" i="1"/>
  <c r="E691" i="1"/>
  <c r="F691" i="1" s="1"/>
  <c r="H691" i="1"/>
  <c r="B692" i="1"/>
  <c r="E692" i="1"/>
  <c r="F692" i="1" s="1"/>
  <c r="H692" i="1"/>
  <c r="B693" i="1"/>
  <c r="E693" i="1"/>
  <c r="F693" i="1" s="1"/>
  <c r="H693" i="1"/>
  <c r="B694" i="1"/>
  <c r="E694" i="1"/>
  <c r="F694" i="1" s="1"/>
  <c r="H694" i="1"/>
  <c r="B695" i="1"/>
  <c r="E695" i="1"/>
  <c r="F695" i="1" s="1"/>
  <c r="H695" i="1"/>
  <c r="B696" i="1"/>
  <c r="E696" i="1"/>
  <c r="F696" i="1" s="1"/>
  <c r="H696" i="1"/>
  <c r="B697" i="1"/>
  <c r="D697" i="1" s="1"/>
  <c r="E697" i="1"/>
  <c r="F697" i="1" s="1"/>
  <c r="H697" i="1"/>
  <c r="B698" i="1"/>
  <c r="E698" i="1"/>
  <c r="F698" i="1" s="1"/>
  <c r="H698" i="1"/>
  <c r="B699" i="1"/>
  <c r="D699" i="1" s="1"/>
  <c r="E699" i="1"/>
  <c r="F699" i="1" s="1"/>
  <c r="H699" i="1"/>
  <c r="B700" i="1"/>
  <c r="D700" i="1" s="1"/>
  <c r="E700" i="1"/>
  <c r="F700" i="1" s="1"/>
  <c r="H700" i="1"/>
  <c r="B701" i="1"/>
  <c r="E701" i="1"/>
  <c r="F701" i="1" s="1"/>
  <c r="H701" i="1"/>
  <c r="B702" i="1"/>
  <c r="C702" i="1" s="1"/>
  <c r="E702" i="1"/>
  <c r="F702" i="1" s="1"/>
  <c r="H702" i="1"/>
  <c r="B703" i="1"/>
  <c r="E703" i="1"/>
  <c r="F703" i="1" s="1"/>
  <c r="H703" i="1"/>
  <c r="B704" i="1"/>
  <c r="E704" i="1"/>
  <c r="F704" i="1" s="1"/>
  <c r="H704" i="1"/>
  <c r="B705" i="1"/>
  <c r="E705" i="1"/>
  <c r="F705" i="1" s="1"/>
  <c r="H705" i="1"/>
  <c r="B706" i="1"/>
  <c r="C706" i="1" s="1"/>
  <c r="E706" i="1"/>
  <c r="F706" i="1" s="1"/>
  <c r="H706" i="1"/>
  <c r="B707" i="1"/>
  <c r="D707" i="1" s="1"/>
  <c r="E707" i="1"/>
  <c r="F707" i="1" s="1"/>
  <c r="H707" i="1"/>
  <c r="B708" i="1"/>
  <c r="E708" i="1"/>
  <c r="F708" i="1" s="1"/>
  <c r="H708" i="1"/>
  <c r="B709" i="1"/>
  <c r="D709" i="1" s="1"/>
  <c r="E709" i="1"/>
  <c r="F709" i="1" s="1"/>
  <c r="H709" i="1"/>
  <c r="B710" i="1"/>
  <c r="E710" i="1"/>
  <c r="F710" i="1" s="1"/>
  <c r="H710" i="1"/>
  <c r="B711" i="1"/>
  <c r="E711" i="1"/>
  <c r="F711" i="1" s="1"/>
  <c r="H711" i="1"/>
  <c r="B712" i="1"/>
  <c r="E712" i="1"/>
  <c r="F712" i="1" s="1"/>
  <c r="H712" i="1"/>
  <c r="B713" i="1"/>
  <c r="E713" i="1"/>
  <c r="F713" i="1" s="1"/>
  <c r="H713" i="1"/>
  <c r="B714" i="1"/>
  <c r="C714" i="1" s="1"/>
  <c r="E714" i="1"/>
  <c r="F714" i="1" s="1"/>
  <c r="H714" i="1"/>
  <c r="B715" i="1"/>
  <c r="D715" i="1" s="1"/>
  <c r="E715" i="1"/>
  <c r="F715" i="1" s="1"/>
  <c r="H715" i="1"/>
  <c r="B716" i="1"/>
  <c r="C716" i="1" s="1"/>
  <c r="E716" i="1"/>
  <c r="F716" i="1" s="1"/>
  <c r="H716" i="1"/>
  <c r="B717" i="1"/>
  <c r="E717" i="1"/>
  <c r="F717" i="1" s="1"/>
  <c r="H717" i="1"/>
  <c r="B718" i="1"/>
  <c r="D718" i="1" s="1"/>
  <c r="E718" i="1"/>
  <c r="F718" i="1" s="1"/>
  <c r="H718" i="1"/>
  <c r="B719" i="1"/>
  <c r="E719" i="1"/>
  <c r="F719" i="1" s="1"/>
  <c r="H719" i="1"/>
  <c r="B720" i="1"/>
  <c r="E720" i="1"/>
  <c r="F720" i="1" s="1"/>
  <c r="H720" i="1"/>
  <c r="B721" i="1"/>
  <c r="E721" i="1"/>
  <c r="F721" i="1" s="1"/>
  <c r="H721" i="1"/>
  <c r="B722" i="1"/>
  <c r="C722" i="1" s="1"/>
  <c r="E722" i="1"/>
  <c r="F722" i="1" s="1"/>
  <c r="H722" i="1"/>
  <c r="B723" i="1"/>
  <c r="D723" i="1" s="1"/>
  <c r="E723" i="1"/>
  <c r="F723" i="1" s="1"/>
  <c r="H723" i="1"/>
  <c r="B724" i="1"/>
  <c r="E724" i="1"/>
  <c r="F724" i="1" s="1"/>
  <c r="H724" i="1"/>
  <c r="B725" i="1"/>
  <c r="E725" i="1"/>
  <c r="F725" i="1" s="1"/>
  <c r="H725" i="1"/>
  <c r="B726" i="1"/>
  <c r="C726" i="1" s="1"/>
  <c r="E726" i="1"/>
  <c r="F726" i="1" s="1"/>
  <c r="H726" i="1"/>
  <c r="B727" i="1"/>
  <c r="C727" i="1" s="1"/>
  <c r="E727" i="1"/>
  <c r="F727" i="1" s="1"/>
  <c r="H727" i="1"/>
  <c r="B728" i="1"/>
  <c r="E728" i="1"/>
  <c r="F728" i="1" s="1"/>
  <c r="H728" i="1"/>
  <c r="B729" i="1"/>
  <c r="E729" i="1"/>
  <c r="F729" i="1" s="1"/>
  <c r="H729" i="1"/>
  <c r="B730" i="1"/>
  <c r="E730" i="1"/>
  <c r="F730" i="1" s="1"/>
  <c r="H730" i="1"/>
  <c r="B731" i="1"/>
  <c r="D731" i="1" s="1"/>
  <c r="E731" i="1"/>
  <c r="F731" i="1" s="1"/>
  <c r="H731" i="1"/>
  <c r="B732" i="1"/>
  <c r="E732" i="1"/>
  <c r="F732" i="1" s="1"/>
  <c r="H732" i="1"/>
  <c r="B733" i="1"/>
  <c r="D733" i="1" s="1"/>
  <c r="E733" i="1"/>
  <c r="F733" i="1" s="1"/>
  <c r="H733" i="1"/>
  <c r="B734" i="1"/>
  <c r="E734" i="1"/>
  <c r="F734" i="1" s="1"/>
  <c r="H734" i="1"/>
  <c r="B735" i="1"/>
  <c r="C735" i="1" s="1"/>
  <c r="E735" i="1"/>
  <c r="F735" i="1" s="1"/>
  <c r="H735" i="1"/>
  <c r="B736" i="1"/>
  <c r="E736" i="1"/>
  <c r="F736" i="1" s="1"/>
  <c r="H736" i="1"/>
  <c r="B737" i="1"/>
  <c r="D737" i="1" s="1"/>
  <c r="E737" i="1"/>
  <c r="F737" i="1" s="1"/>
  <c r="H737" i="1"/>
  <c r="B738" i="1"/>
  <c r="E738" i="1"/>
  <c r="F738" i="1" s="1"/>
  <c r="H738" i="1"/>
  <c r="B739" i="1"/>
  <c r="D739" i="1" s="1"/>
  <c r="E739" i="1"/>
  <c r="F739" i="1" s="1"/>
  <c r="H739" i="1"/>
  <c r="B740" i="1"/>
  <c r="C740" i="1" s="1"/>
  <c r="E740" i="1"/>
  <c r="F740" i="1" s="1"/>
  <c r="H740" i="1"/>
  <c r="B741" i="1"/>
  <c r="E741" i="1"/>
  <c r="F741" i="1" s="1"/>
  <c r="H741" i="1"/>
  <c r="B742" i="1"/>
  <c r="D742" i="1" s="1"/>
  <c r="E742" i="1"/>
  <c r="F742" i="1" s="1"/>
  <c r="H742" i="1"/>
  <c r="B743" i="1"/>
  <c r="E743" i="1"/>
  <c r="F743" i="1" s="1"/>
  <c r="H743" i="1"/>
  <c r="B744" i="1"/>
  <c r="E744" i="1"/>
  <c r="F744" i="1" s="1"/>
  <c r="H744" i="1"/>
  <c r="B745" i="1"/>
  <c r="C745" i="1" s="1"/>
  <c r="E745" i="1"/>
  <c r="F745" i="1" s="1"/>
  <c r="H745" i="1"/>
  <c r="B746" i="1"/>
  <c r="C746" i="1" s="1"/>
  <c r="E746" i="1"/>
  <c r="F746" i="1" s="1"/>
  <c r="H746" i="1"/>
  <c r="B747" i="1"/>
  <c r="E747" i="1"/>
  <c r="F747" i="1" s="1"/>
  <c r="H747" i="1"/>
  <c r="B748" i="1"/>
  <c r="D748" i="1" s="1"/>
  <c r="E748" i="1"/>
  <c r="F748" i="1" s="1"/>
  <c r="H748" i="1"/>
  <c r="B749" i="1"/>
  <c r="D749" i="1" s="1"/>
  <c r="E749" i="1"/>
  <c r="F749" i="1" s="1"/>
  <c r="H749" i="1"/>
  <c r="B750" i="1"/>
  <c r="C750" i="1" s="1"/>
  <c r="E750" i="1"/>
  <c r="F750" i="1" s="1"/>
  <c r="H750" i="1"/>
  <c r="B751" i="1"/>
  <c r="C751" i="1" s="1"/>
  <c r="E751" i="1"/>
  <c r="F751" i="1" s="1"/>
  <c r="H751" i="1"/>
  <c r="B752" i="1"/>
  <c r="E752" i="1"/>
  <c r="F752" i="1" s="1"/>
  <c r="H752" i="1"/>
  <c r="B753" i="1"/>
  <c r="E753" i="1"/>
  <c r="F753" i="1" s="1"/>
  <c r="H753" i="1"/>
  <c r="B754" i="1"/>
  <c r="C754" i="1" s="1"/>
  <c r="E754" i="1"/>
  <c r="F754" i="1" s="1"/>
  <c r="H754" i="1"/>
  <c r="B755" i="1"/>
  <c r="E755" i="1"/>
  <c r="F755" i="1" s="1"/>
  <c r="H755" i="1"/>
  <c r="B756" i="1"/>
  <c r="C756" i="1" s="1"/>
  <c r="E756" i="1"/>
  <c r="F756" i="1" s="1"/>
  <c r="H756" i="1"/>
  <c r="B757" i="1"/>
  <c r="C757" i="1" s="1"/>
  <c r="E757" i="1"/>
  <c r="F757" i="1" s="1"/>
  <c r="H757" i="1"/>
  <c r="B758" i="1"/>
  <c r="D758" i="1" s="1"/>
  <c r="E758" i="1"/>
  <c r="F758" i="1" s="1"/>
  <c r="H758" i="1"/>
  <c r="B759" i="1"/>
  <c r="C759" i="1" s="1"/>
  <c r="E759" i="1"/>
  <c r="F759" i="1" s="1"/>
  <c r="H759" i="1"/>
  <c r="B760" i="1"/>
  <c r="C760" i="1" s="1"/>
  <c r="E760" i="1"/>
  <c r="F760" i="1" s="1"/>
  <c r="H760" i="1"/>
  <c r="B761" i="1"/>
  <c r="C761" i="1" s="1"/>
  <c r="E761" i="1"/>
  <c r="F761" i="1" s="1"/>
  <c r="H761" i="1"/>
  <c r="B762" i="1"/>
  <c r="E762" i="1"/>
  <c r="F762" i="1" s="1"/>
  <c r="H762" i="1"/>
  <c r="B763" i="1"/>
  <c r="C763" i="1" s="1"/>
  <c r="E763" i="1"/>
  <c r="F763" i="1" s="1"/>
  <c r="H763" i="1"/>
  <c r="B764" i="1"/>
  <c r="E764" i="1"/>
  <c r="F764" i="1" s="1"/>
  <c r="H764" i="1"/>
  <c r="B765" i="1"/>
  <c r="C765" i="1" s="1"/>
  <c r="E765" i="1"/>
  <c r="F765" i="1" s="1"/>
  <c r="H765" i="1"/>
  <c r="B766" i="1"/>
  <c r="E766" i="1"/>
  <c r="F766" i="1" s="1"/>
  <c r="H766" i="1"/>
  <c r="B767" i="1"/>
  <c r="C767" i="1" s="1"/>
  <c r="E767" i="1"/>
  <c r="F767" i="1" s="1"/>
  <c r="H767" i="1"/>
  <c r="B768" i="1"/>
  <c r="E768" i="1"/>
  <c r="F768" i="1" s="1"/>
  <c r="H768" i="1"/>
  <c r="B769" i="1"/>
  <c r="C769" i="1" s="1"/>
  <c r="E769" i="1"/>
  <c r="F769" i="1" s="1"/>
  <c r="H769" i="1"/>
  <c r="B770" i="1"/>
  <c r="E770" i="1"/>
  <c r="F770" i="1" s="1"/>
  <c r="H770" i="1"/>
  <c r="B771" i="1"/>
  <c r="C771" i="1" s="1"/>
  <c r="E771" i="1"/>
  <c r="F771" i="1" s="1"/>
  <c r="H771" i="1"/>
  <c r="B772" i="1"/>
  <c r="E772" i="1"/>
  <c r="F772" i="1" s="1"/>
  <c r="H772" i="1"/>
  <c r="B773" i="1"/>
  <c r="E773" i="1"/>
  <c r="F773" i="1" s="1"/>
  <c r="H773" i="1"/>
  <c r="B774" i="1"/>
  <c r="C774" i="1" s="1"/>
  <c r="E774" i="1"/>
  <c r="F774" i="1" s="1"/>
  <c r="H774" i="1"/>
  <c r="B775" i="1"/>
  <c r="C775" i="1" s="1"/>
  <c r="E775" i="1"/>
  <c r="F775" i="1" s="1"/>
  <c r="H775" i="1"/>
  <c r="B776" i="1"/>
  <c r="C776" i="1" s="1"/>
  <c r="E776" i="1"/>
  <c r="F776" i="1" s="1"/>
  <c r="H776" i="1"/>
  <c r="B777" i="1"/>
  <c r="C777" i="1" s="1"/>
  <c r="E777" i="1"/>
  <c r="F777" i="1" s="1"/>
  <c r="H777" i="1"/>
  <c r="B778" i="1"/>
  <c r="C778" i="1" s="1"/>
  <c r="E778" i="1"/>
  <c r="F778" i="1" s="1"/>
  <c r="H778" i="1"/>
  <c r="B779" i="1"/>
  <c r="C779" i="1" s="1"/>
  <c r="E779" i="1"/>
  <c r="F779" i="1" s="1"/>
  <c r="H779" i="1"/>
  <c r="B780" i="1"/>
  <c r="E780" i="1"/>
  <c r="F780" i="1" s="1"/>
  <c r="H780" i="1"/>
  <c r="B781" i="1"/>
  <c r="E781" i="1"/>
  <c r="F781" i="1" s="1"/>
  <c r="H781" i="1"/>
  <c r="B782" i="1"/>
  <c r="C782" i="1" s="1"/>
  <c r="E782" i="1"/>
  <c r="F782" i="1" s="1"/>
  <c r="H782" i="1"/>
  <c r="B783" i="1"/>
  <c r="C783" i="1" s="1"/>
  <c r="E783" i="1"/>
  <c r="F783" i="1" s="1"/>
  <c r="H783" i="1"/>
  <c r="B784" i="1"/>
  <c r="E784" i="1"/>
  <c r="F784" i="1" s="1"/>
  <c r="H784" i="1"/>
  <c r="B785" i="1"/>
  <c r="C785" i="1" s="1"/>
  <c r="E785" i="1"/>
  <c r="F785" i="1" s="1"/>
  <c r="H785" i="1"/>
  <c r="B786" i="1"/>
  <c r="C786" i="1" s="1"/>
  <c r="E786" i="1"/>
  <c r="F786" i="1" s="1"/>
  <c r="H786" i="1"/>
  <c r="B787" i="1"/>
  <c r="C787" i="1" s="1"/>
  <c r="E787" i="1"/>
  <c r="F787" i="1" s="1"/>
  <c r="H787" i="1"/>
  <c r="B788" i="1"/>
  <c r="E788" i="1"/>
  <c r="F788" i="1" s="1"/>
  <c r="H788" i="1"/>
  <c r="B789" i="1"/>
  <c r="E789" i="1"/>
  <c r="F789" i="1" s="1"/>
  <c r="H789" i="1"/>
  <c r="B790" i="1"/>
  <c r="C790" i="1" s="1"/>
  <c r="E790" i="1"/>
  <c r="F790" i="1" s="1"/>
  <c r="H790" i="1"/>
  <c r="B791" i="1"/>
  <c r="C791" i="1" s="1"/>
  <c r="E791" i="1"/>
  <c r="F791" i="1" s="1"/>
  <c r="H791" i="1"/>
  <c r="B792" i="1"/>
  <c r="C792" i="1" s="1"/>
  <c r="E792" i="1"/>
  <c r="F792" i="1" s="1"/>
  <c r="H792" i="1"/>
  <c r="B793" i="1"/>
  <c r="C793" i="1" s="1"/>
  <c r="E793" i="1"/>
  <c r="F793" i="1" s="1"/>
  <c r="H793" i="1"/>
  <c r="B794" i="1"/>
  <c r="E794" i="1"/>
  <c r="F794" i="1" s="1"/>
  <c r="H794" i="1"/>
  <c r="B795" i="1"/>
  <c r="C795" i="1" s="1"/>
  <c r="E795" i="1"/>
  <c r="F795" i="1" s="1"/>
  <c r="H795" i="1"/>
  <c r="B796" i="1"/>
  <c r="C796" i="1" s="1"/>
  <c r="E796" i="1"/>
  <c r="F796" i="1" s="1"/>
  <c r="H796" i="1"/>
  <c r="B797" i="1"/>
  <c r="E797" i="1"/>
  <c r="F797" i="1" s="1"/>
  <c r="H797" i="1"/>
  <c r="B798" i="1"/>
  <c r="C798" i="1" s="1"/>
  <c r="E798" i="1"/>
  <c r="F798" i="1" s="1"/>
  <c r="H798" i="1"/>
  <c r="B799" i="1"/>
  <c r="E799" i="1"/>
  <c r="F799" i="1" s="1"/>
  <c r="H799" i="1"/>
  <c r="B800" i="1"/>
  <c r="C800" i="1" s="1"/>
  <c r="E800" i="1"/>
  <c r="F800" i="1" s="1"/>
  <c r="H800" i="1"/>
  <c r="B801" i="1"/>
  <c r="C801" i="1" s="1"/>
  <c r="E801" i="1"/>
  <c r="F801" i="1" s="1"/>
  <c r="H801" i="1"/>
  <c r="B802" i="1"/>
  <c r="C802" i="1" s="1"/>
  <c r="E802" i="1"/>
  <c r="F802" i="1" s="1"/>
  <c r="H802" i="1"/>
  <c r="B803" i="1"/>
  <c r="C803" i="1" s="1"/>
  <c r="E803" i="1"/>
  <c r="F803" i="1" s="1"/>
  <c r="H803" i="1"/>
  <c r="B804" i="1"/>
  <c r="E804" i="1"/>
  <c r="F804" i="1" s="1"/>
  <c r="H804" i="1"/>
  <c r="B805" i="1"/>
  <c r="E805" i="1"/>
  <c r="F805" i="1" s="1"/>
  <c r="H805" i="1"/>
  <c r="B806" i="1"/>
  <c r="C806" i="1" s="1"/>
  <c r="E806" i="1"/>
  <c r="F806" i="1" s="1"/>
  <c r="H806" i="1"/>
  <c r="B807" i="1"/>
  <c r="C807" i="1" s="1"/>
  <c r="E807" i="1"/>
  <c r="F807" i="1" s="1"/>
  <c r="H807" i="1"/>
  <c r="B808" i="1"/>
  <c r="C808" i="1" s="1"/>
  <c r="E808" i="1"/>
  <c r="F808" i="1" s="1"/>
  <c r="H808" i="1"/>
  <c r="B809" i="1"/>
  <c r="C809" i="1" s="1"/>
  <c r="E809" i="1"/>
  <c r="F809" i="1" s="1"/>
  <c r="H809" i="1"/>
  <c r="B810" i="1"/>
  <c r="C810" i="1" s="1"/>
  <c r="E810" i="1"/>
  <c r="F810" i="1" s="1"/>
  <c r="H810" i="1"/>
  <c r="B811" i="1"/>
  <c r="C811" i="1" s="1"/>
  <c r="E811" i="1"/>
  <c r="F811" i="1" s="1"/>
  <c r="H811" i="1"/>
  <c r="B812" i="1"/>
  <c r="C812" i="1" s="1"/>
  <c r="E812" i="1"/>
  <c r="F812" i="1" s="1"/>
  <c r="H812" i="1"/>
  <c r="B813" i="1"/>
  <c r="E813" i="1"/>
  <c r="F813" i="1" s="1"/>
  <c r="H813" i="1"/>
  <c r="B814" i="1"/>
  <c r="C814" i="1" s="1"/>
  <c r="E814" i="1"/>
  <c r="F814" i="1" s="1"/>
  <c r="H814" i="1"/>
  <c r="B815" i="1"/>
  <c r="C815" i="1" s="1"/>
  <c r="E815" i="1"/>
  <c r="F815" i="1" s="1"/>
  <c r="H815" i="1"/>
  <c r="B816" i="1"/>
  <c r="E816" i="1"/>
  <c r="F816" i="1" s="1"/>
  <c r="H816" i="1"/>
  <c r="B817" i="1"/>
  <c r="C817" i="1" s="1"/>
  <c r="E817" i="1"/>
  <c r="F817" i="1" s="1"/>
  <c r="H817" i="1"/>
  <c r="B818" i="1"/>
  <c r="E818" i="1"/>
  <c r="F818" i="1" s="1"/>
  <c r="H818" i="1"/>
  <c r="B819" i="1"/>
  <c r="C819" i="1" s="1"/>
  <c r="E819" i="1"/>
  <c r="F819" i="1" s="1"/>
  <c r="H819" i="1"/>
  <c r="B820" i="1"/>
  <c r="E820" i="1"/>
  <c r="F820" i="1" s="1"/>
  <c r="H820" i="1"/>
  <c r="B821" i="1"/>
  <c r="E821" i="1"/>
  <c r="F821" i="1" s="1"/>
  <c r="H821" i="1"/>
  <c r="B822" i="1"/>
  <c r="C822" i="1" s="1"/>
  <c r="E822" i="1"/>
  <c r="F822" i="1" s="1"/>
  <c r="H822" i="1"/>
  <c r="B823" i="1"/>
  <c r="C823" i="1" s="1"/>
  <c r="E823" i="1"/>
  <c r="F823" i="1" s="1"/>
  <c r="H823" i="1"/>
  <c r="B824" i="1"/>
  <c r="C824" i="1" s="1"/>
  <c r="E824" i="1"/>
  <c r="F824" i="1" s="1"/>
  <c r="H824" i="1"/>
  <c r="B825" i="1"/>
  <c r="C825" i="1" s="1"/>
  <c r="E825" i="1"/>
  <c r="F825" i="1" s="1"/>
  <c r="H825" i="1"/>
  <c r="B826" i="1"/>
  <c r="C826" i="1" s="1"/>
  <c r="E826" i="1"/>
  <c r="F826" i="1" s="1"/>
  <c r="H826" i="1"/>
  <c r="B827" i="1"/>
  <c r="C827" i="1" s="1"/>
  <c r="E827" i="1"/>
  <c r="F827" i="1" s="1"/>
  <c r="H827" i="1"/>
  <c r="B828" i="1"/>
  <c r="C828" i="1" s="1"/>
  <c r="E828" i="1"/>
  <c r="F828" i="1" s="1"/>
  <c r="H828" i="1"/>
  <c r="B829" i="1"/>
  <c r="E829" i="1"/>
  <c r="F829" i="1" s="1"/>
  <c r="H829" i="1"/>
  <c r="B830" i="1"/>
  <c r="C830" i="1" s="1"/>
  <c r="E830" i="1"/>
  <c r="F830" i="1" s="1"/>
  <c r="H830" i="1"/>
  <c r="B831" i="1"/>
  <c r="C831" i="1" s="1"/>
  <c r="E831" i="1"/>
  <c r="F831" i="1" s="1"/>
  <c r="H831" i="1"/>
  <c r="B832" i="1"/>
  <c r="E832" i="1"/>
  <c r="F832" i="1" s="1"/>
  <c r="H832" i="1"/>
  <c r="B833" i="1"/>
  <c r="E833" i="1"/>
  <c r="F833" i="1" s="1"/>
  <c r="H833" i="1"/>
  <c r="B834" i="1"/>
  <c r="C834" i="1" s="1"/>
  <c r="E834" i="1"/>
  <c r="F834" i="1" s="1"/>
  <c r="H834" i="1"/>
  <c r="B835" i="1"/>
  <c r="C835" i="1" s="1"/>
  <c r="E835" i="1"/>
  <c r="F835" i="1" s="1"/>
  <c r="H835" i="1"/>
  <c r="B836" i="1"/>
  <c r="C836" i="1" s="1"/>
  <c r="E836" i="1"/>
  <c r="F836" i="1" s="1"/>
  <c r="H836" i="1"/>
  <c r="B837" i="1"/>
  <c r="E837" i="1"/>
  <c r="F837" i="1" s="1"/>
  <c r="H837" i="1"/>
  <c r="B838" i="1"/>
  <c r="C838" i="1" s="1"/>
  <c r="E838" i="1"/>
  <c r="F838" i="1" s="1"/>
  <c r="H838" i="1"/>
  <c r="B839" i="1"/>
  <c r="C839" i="1" s="1"/>
  <c r="E839" i="1"/>
  <c r="F839" i="1" s="1"/>
  <c r="H839" i="1"/>
  <c r="B840" i="1"/>
  <c r="C840" i="1" s="1"/>
  <c r="E840" i="1"/>
  <c r="F840" i="1" s="1"/>
  <c r="H840" i="1"/>
  <c r="B841" i="1"/>
  <c r="C841" i="1" s="1"/>
  <c r="E841" i="1"/>
  <c r="F841" i="1" s="1"/>
  <c r="H841" i="1"/>
  <c r="B842" i="1"/>
  <c r="E842" i="1"/>
  <c r="F842" i="1" s="1"/>
  <c r="H842" i="1"/>
  <c r="B843" i="1"/>
  <c r="C843" i="1" s="1"/>
  <c r="E843" i="1"/>
  <c r="F843" i="1" s="1"/>
  <c r="H843" i="1"/>
  <c r="B844" i="1"/>
  <c r="C844" i="1" s="1"/>
  <c r="E844" i="1"/>
  <c r="F844" i="1" s="1"/>
  <c r="H844" i="1"/>
  <c r="B845" i="1"/>
  <c r="E845" i="1"/>
  <c r="F845" i="1" s="1"/>
  <c r="H845" i="1"/>
  <c r="B846" i="1"/>
  <c r="E846" i="1"/>
  <c r="F846" i="1" s="1"/>
  <c r="H846" i="1"/>
  <c r="B847" i="1"/>
  <c r="E847" i="1"/>
  <c r="F847" i="1" s="1"/>
  <c r="H847" i="1"/>
  <c r="B848" i="1"/>
  <c r="C848" i="1" s="1"/>
  <c r="E848" i="1"/>
  <c r="F848" i="1" s="1"/>
  <c r="H848" i="1"/>
  <c r="B849" i="1"/>
  <c r="C849" i="1" s="1"/>
  <c r="E849" i="1"/>
  <c r="F849" i="1" s="1"/>
  <c r="H849" i="1"/>
  <c r="B850" i="1"/>
  <c r="D850" i="1" s="1"/>
  <c r="E850" i="1"/>
  <c r="F850" i="1" s="1"/>
  <c r="H850" i="1"/>
  <c r="B851" i="1"/>
  <c r="C851" i="1" s="1"/>
  <c r="E851" i="1"/>
  <c r="F851" i="1" s="1"/>
  <c r="H851" i="1"/>
  <c r="B852" i="1"/>
  <c r="E852" i="1"/>
  <c r="F852" i="1" s="1"/>
  <c r="H852" i="1"/>
  <c r="B853" i="1"/>
  <c r="E853" i="1"/>
  <c r="F853" i="1" s="1"/>
  <c r="H853" i="1"/>
  <c r="B854" i="1"/>
  <c r="C854" i="1" s="1"/>
  <c r="E854" i="1"/>
  <c r="F854" i="1" s="1"/>
  <c r="H854" i="1"/>
  <c r="B855" i="1"/>
  <c r="D855" i="1" s="1"/>
  <c r="E855" i="1"/>
  <c r="F855" i="1" s="1"/>
  <c r="H855" i="1"/>
  <c r="B856" i="1"/>
  <c r="C856" i="1" s="1"/>
  <c r="E856" i="1"/>
  <c r="F856" i="1" s="1"/>
  <c r="H856" i="1"/>
  <c r="B857" i="1"/>
  <c r="D857" i="1" s="1"/>
  <c r="E857" i="1"/>
  <c r="F857" i="1" s="1"/>
  <c r="H857" i="1"/>
  <c r="B858" i="1"/>
  <c r="D858" i="1" s="1"/>
  <c r="E858" i="1"/>
  <c r="F858" i="1" s="1"/>
  <c r="H858" i="1"/>
  <c r="B859" i="1"/>
  <c r="C859" i="1" s="1"/>
  <c r="E859" i="1"/>
  <c r="F859" i="1" s="1"/>
  <c r="H859" i="1"/>
  <c r="B860" i="1"/>
  <c r="E860" i="1"/>
  <c r="F860" i="1" s="1"/>
  <c r="H860" i="1"/>
  <c r="B861" i="1"/>
  <c r="C861" i="1" s="1"/>
  <c r="E861" i="1"/>
  <c r="F861" i="1" s="1"/>
  <c r="H861" i="1"/>
  <c r="B862" i="1"/>
  <c r="E862" i="1"/>
  <c r="F862" i="1" s="1"/>
  <c r="H862" i="1"/>
  <c r="B863" i="1"/>
  <c r="C863" i="1" s="1"/>
  <c r="E863" i="1"/>
  <c r="F863" i="1" s="1"/>
  <c r="H863" i="1"/>
  <c r="B864" i="1"/>
  <c r="D864" i="1" s="1"/>
  <c r="E864" i="1"/>
  <c r="F864" i="1" s="1"/>
  <c r="H864" i="1"/>
  <c r="B865" i="1"/>
  <c r="C865" i="1" s="1"/>
  <c r="E865" i="1"/>
  <c r="F865" i="1" s="1"/>
  <c r="H865" i="1"/>
  <c r="B866" i="1"/>
  <c r="E866" i="1"/>
  <c r="F866" i="1" s="1"/>
  <c r="H866" i="1"/>
  <c r="B867" i="1"/>
  <c r="E867" i="1"/>
  <c r="F867" i="1" s="1"/>
  <c r="H867" i="1"/>
  <c r="B868" i="1"/>
  <c r="E868" i="1"/>
  <c r="F868" i="1" s="1"/>
  <c r="H868" i="1"/>
  <c r="B869" i="1"/>
  <c r="C869" i="1" s="1"/>
  <c r="E869" i="1"/>
  <c r="F869" i="1" s="1"/>
  <c r="H869" i="1"/>
  <c r="B870" i="1"/>
  <c r="C870" i="1" s="1"/>
  <c r="E870" i="1"/>
  <c r="F870" i="1" s="1"/>
  <c r="H870" i="1"/>
  <c r="B871" i="1"/>
  <c r="D871" i="1" s="1"/>
  <c r="E871" i="1"/>
  <c r="F871" i="1" s="1"/>
  <c r="H871" i="1"/>
  <c r="B872" i="1"/>
  <c r="D872" i="1" s="1"/>
  <c r="E872" i="1"/>
  <c r="F872" i="1" s="1"/>
  <c r="H872" i="1"/>
  <c r="B873" i="1"/>
  <c r="D873" i="1" s="1"/>
  <c r="E873" i="1"/>
  <c r="F873" i="1" s="1"/>
  <c r="H873" i="1"/>
  <c r="B874" i="1"/>
  <c r="C874" i="1" s="1"/>
  <c r="E874" i="1"/>
  <c r="F874" i="1" s="1"/>
  <c r="H874" i="1"/>
  <c r="B875" i="1"/>
  <c r="E875" i="1"/>
  <c r="F875" i="1" s="1"/>
  <c r="H875" i="1"/>
  <c r="B876" i="1"/>
  <c r="C876" i="1" s="1"/>
  <c r="E876" i="1"/>
  <c r="F876" i="1" s="1"/>
  <c r="H876" i="1"/>
  <c r="B877" i="1"/>
  <c r="C877" i="1" s="1"/>
  <c r="E877" i="1"/>
  <c r="F877" i="1" s="1"/>
  <c r="H877" i="1"/>
  <c r="B878" i="1"/>
  <c r="E878" i="1"/>
  <c r="F878" i="1" s="1"/>
  <c r="H878" i="1"/>
  <c r="B879" i="1"/>
  <c r="D879" i="1" s="1"/>
  <c r="E879" i="1"/>
  <c r="F879" i="1" s="1"/>
  <c r="H879" i="1"/>
  <c r="B880" i="1"/>
  <c r="D880" i="1" s="1"/>
  <c r="E880" i="1"/>
  <c r="F880" i="1" s="1"/>
  <c r="H880" i="1"/>
  <c r="B881" i="1"/>
  <c r="C881" i="1" s="1"/>
  <c r="E881" i="1"/>
  <c r="F881" i="1" s="1"/>
  <c r="H881" i="1"/>
  <c r="B882" i="1"/>
  <c r="D882" i="1" s="1"/>
  <c r="E882" i="1"/>
  <c r="F882" i="1" s="1"/>
  <c r="H882" i="1"/>
  <c r="B883" i="1"/>
  <c r="E883" i="1"/>
  <c r="F883" i="1" s="1"/>
  <c r="H883" i="1"/>
  <c r="B884" i="1"/>
  <c r="E884" i="1"/>
  <c r="F884" i="1" s="1"/>
  <c r="H884" i="1"/>
  <c r="B885" i="1"/>
  <c r="E885" i="1"/>
  <c r="F885" i="1" s="1"/>
  <c r="H885" i="1"/>
  <c r="B886" i="1"/>
  <c r="C886" i="1" s="1"/>
  <c r="E886" i="1"/>
  <c r="F886" i="1" s="1"/>
  <c r="H886" i="1"/>
  <c r="B887" i="1"/>
  <c r="E887" i="1"/>
  <c r="F887" i="1" s="1"/>
  <c r="H887" i="1"/>
  <c r="B888" i="1"/>
  <c r="C888" i="1" s="1"/>
  <c r="E888" i="1"/>
  <c r="F888" i="1" s="1"/>
  <c r="H888" i="1"/>
  <c r="B889" i="1"/>
  <c r="D889" i="1" s="1"/>
  <c r="E889" i="1"/>
  <c r="F889" i="1" s="1"/>
  <c r="H889" i="1"/>
  <c r="B890" i="1"/>
  <c r="C890" i="1" s="1"/>
  <c r="E890" i="1"/>
  <c r="F890" i="1" s="1"/>
  <c r="H890" i="1"/>
  <c r="B891" i="1"/>
  <c r="C891" i="1" s="1"/>
  <c r="E891" i="1"/>
  <c r="F891" i="1" s="1"/>
  <c r="H891" i="1"/>
  <c r="B892" i="1"/>
  <c r="E892" i="1"/>
  <c r="F892" i="1" s="1"/>
  <c r="H892" i="1"/>
  <c r="B893" i="1"/>
  <c r="E893" i="1"/>
  <c r="F893" i="1" s="1"/>
  <c r="H893" i="1"/>
  <c r="B894" i="1"/>
  <c r="C894" i="1" s="1"/>
  <c r="E894" i="1"/>
  <c r="F894" i="1" s="1"/>
  <c r="H894" i="1"/>
  <c r="B895" i="1"/>
  <c r="C895" i="1" s="1"/>
  <c r="E895" i="1"/>
  <c r="F895" i="1" s="1"/>
  <c r="H895" i="1"/>
  <c r="B896" i="1"/>
  <c r="D896" i="1" s="1"/>
  <c r="E896" i="1"/>
  <c r="F896" i="1" s="1"/>
  <c r="H896" i="1"/>
  <c r="B897" i="1"/>
  <c r="E897" i="1"/>
  <c r="F897" i="1" s="1"/>
  <c r="H897" i="1"/>
  <c r="B898" i="1"/>
  <c r="D898" i="1" s="1"/>
  <c r="E898" i="1"/>
  <c r="F898" i="1" s="1"/>
  <c r="H898" i="1"/>
  <c r="B899" i="1"/>
  <c r="E899" i="1"/>
  <c r="F899" i="1" s="1"/>
  <c r="H899" i="1"/>
  <c r="B900" i="1"/>
  <c r="C900" i="1" s="1"/>
  <c r="E900" i="1"/>
  <c r="F900" i="1" s="1"/>
  <c r="H900" i="1"/>
  <c r="B901" i="1"/>
  <c r="E901" i="1"/>
  <c r="F901" i="1" s="1"/>
  <c r="H901" i="1"/>
  <c r="B902" i="1"/>
  <c r="C902" i="1" s="1"/>
  <c r="E902" i="1"/>
  <c r="F902" i="1" s="1"/>
  <c r="H902" i="1"/>
  <c r="B903" i="1"/>
  <c r="E903" i="1"/>
  <c r="F903" i="1" s="1"/>
  <c r="H903" i="1"/>
  <c r="B904" i="1"/>
  <c r="D904" i="1" s="1"/>
  <c r="E904" i="1"/>
  <c r="F904" i="1" s="1"/>
  <c r="H904" i="1"/>
  <c r="B905" i="1"/>
  <c r="C905" i="1" s="1"/>
  <c r="E905" i="1"/>
  <c r="F905" i="1" s="1"/>
  <c r="H905" i="1"/>
  <c r="B906" i="1"/>
  <c r="C906" i="1" s="1"/>
  <c r="E906" i="1"/>
  <c r="F906" i="1" s="1"/>
  <c r="H906" i="1"/>
  <c r="B907" i="1"/>
  <c r="C907" i="1" s="1"/>
  <c r="E907" i="1"/>
  <c r="F907" i="1" s="1"/>
  <c r="H907" i="1"/>
  <c r="B908" i="1"/>
  <c r="C908" i="1" s="1"/>
  <c r="E908" i="1"/>
  <c r="F908" i="1" s="1"/>
  <c r="H908" i="1"/>
  <c r="B909" i="1"/>
  <c r="C909" i="1" s="1"/>
  <c r="E909" i="1"/>
  <c r="F909" i="1" s="1"/>
  <c r="H909" i="1"/>
  <c r="B910" i="1"/>
  <c r="E910" i="1"/>
  <c r="F910" i="1" s="1"/>
  <c r="H910" i="1"/>
  <c r="B911" i="1"/>
  <c r="D911" i="1" s="1"/>
  <c r="E911" i="1"/>
  <c r="F911" i="1" s="1"/>
  <c r="H911" i="1"/>
  <c r="B912" i="1"/>
  <c r="D912" i="1" s="1"/>
  <c r="E912" i="1"/>
  <c r="F912" i="1" s="1"/>
  <c r="H912" i="1"/>
  <c r="B913" i="1"/>
  <c r="C913" i="1" s="1"/>
  <c r="E913" i="1"/>
  <c r="F913" i="1" s="1"/>
  <c r="H913" i="1"/>
  <c r="B914" i="1"/>
  <c r="D914" i="1" s="1"/>
  <c r="E914" i="1"/>
  <c r="F914" i="1" s="1"/>
  <c r="H914" i="1"/>
  <c r="B915" i="1"/>
  <c r="E915" i="1"/>
  <c r="F915" i="1" s="1"/>
  <c r="H915" i="1"/>
  <c r="B916" i="1"/>
  <c r="C916" i="1" s="1"/>
  <c r="E916" i="1"/>
  <c r="F916" i="1" s="1"/>
  <c r="H916" i="1"/>
  <c r="B917" i="1"/>
  <c r="E917" i="1"/>
  <c r="F917" i="1" s="1"/>
  <c r="H917" i="1"/>
  <c r="B918" i="1"/>
  <c r="C918" i="1" s="1"/>
  <c r="E918" i="1"/>
  <c r="F918" i="1" s="1"/>
  <c r="H918" i="1"/>
  <c r="B919" i="1"/>
  <c r="E919" i="1"/>
  <c r="F919" i="1" s="1"/>
  <c r="H919" i="1"/>
  <c r="B920" i="1"/>
  <c r="C920" i="1" s="1"/>
  <c r="E920" i="1"/>
  <c r="F920" i="1" s="1"/>
  <c r="H920" i="1"/>
  <c r="B921" i="1"/>
  <c r="E921" i="1"/>
  <c r="F921" i="1" s="1"/>
  <c r="H921" i="1"/>
  <c r="B922" i="1"/>
  <c r="D922" i="1" s="1"/>
  <c r="E922" i="1"/>
  <c r="F922" i="1" s="1"/>
  <c r="H922" i="1"/>
  <c r="B923" i="1"/>
  <c r="C923" i="1" s="1"/>
  <c r="E923" i="1"/>
  <c r="F923" i="1" s="1"/>
  <c r="H923" i="1"/>
  <c r="B924" i="1"/>
  <c r="E924" i="1"/>
  <c r="F924" i="1" s="1"/>
  <c r="H924" i="1"/>
  <c r="B925" i="1"/>
  <c r="E925" i="1"/>
  <c r="F925" i="1" s="1"/>
  <c r="H925" i="1"/>
  <c r="B926" i="1"/>
  <c r="C926" i="1" s="1"/>
  <c r="E926" i="1"/>
  <c r="F926" i="1" s="1"/>
  <c r="H926" i="1"/>
  <c r="B927" i="1"/>
  <c r="E927" i="1"/>
  <c r="F927" i="1" s="1"/>
  <c r="H927" i="1"/>
  <c r="B928" i="1"/>
  <c r="D928" i="1" s="1"/>
  <c r="E928" i="1"/>
  <c r="F928" i="1" s="1"/>
  <c r="H928" i="1"/>
  <c r="B929" i="1"/>
  <c r="C929" i="1" s="1"/>
  <c r="E929" i="1"/>
  <c r="F929" i="1" s="1"/>
  <c r="H929" i="1"/>
  <c r="B930" i="1"/>
  <c r="C930" i="1" s="1"/>
  <c r="E930" i="1"/>
  <c r="F930" i="1" s="1"/>
  <c r="H930" i="1"/>
  <c r="B931" i="1"/>
  <c r="E931" i="1"/>
  <c r="F931" i="1" s="1"/>
  <c r="H931" i="1"/>
  <c r="B932" i="1"/>
  <c r="E932" i="1"/>
  <c r="F932" i="1" s="1"/>
  <c r="H932" i="1"/>
  <c r="B933" i="1"/>
  <c r="C933" i="1" s="1"/>
  <c r="E933" i="1"/>
  <c r="F933" i="1" s="1"/>
  <c r="H933" i="1"/>
  <c r="B934" i="1"/>
  <c r="D934" i="1" s="1"/>
  <c r="E934" i="1"/>
  <c r="F934" i="1" s="1"/>
  <c r="H934" i="1"/>
  <c r="B935" i="1"/>
  <c r="D935" i="1" s="1"/>
  <c r="E935" i="1"/>
  <c r="F935" i="1" s="1"/>
  <c r="H935" i="1"/>
  <c r="B936" i="1"/>
  <c r="C936" i="1" s="1"/>
  <c r="E936" i="1"/>
  <c r="F936" i="1" s="1"/>
  <c r="H936" i="1"/>
  <c r="B937" i="1"/>
  <c r="C937" i="1" s="1"/>
  <c r="E937" i="1"/>
  <c r="F937" i="1" s="1"/>
  <c r="H937" i="1"/>
  <c r="B938" i="1"/>
  <c r="D938" i="1" s="1"/>
  <c r="E938" i="1"/>
  <c r="F938" i="1" s="1"/>
  <c r="H938" i="1"/>
  <c r="B939" i="1"/>
  <c r="E939" i="1"/>
  <c r="F939" i="1" s="1"/>
  <c r="H939" i="1"/>
  <c r="B940" i="1"/>
  <c r="C940" i="1" s="1"/>
  <c r="E940" i="1"/>
  <c r="F940" i="1" s="1"/>
  <c r="H940" i="1"/>
  <c r="B941" i="1"/>
  <c r="E941" i="1"/>
  <c r="F941" i="1" s="1"/>
  <c r="H941" i="1"/>
  <c r="B942" i="1"/>
  <c r="C942" i="1" s="1"/>
  <c r="E942" i="1"/>
  <c r="F942" i="1" s="1"/>
  <c r="H942" i="1"/>
  <c r="B943" i="1"/>
  <c r="E943" i="1"/>
  <c r="F943" i="1" s="1"/>
  <c r="H943" i="1"/>
  <c r="B944" i="1"/>
  <c r="E944" i="1"/>
  <c r="F944" i="1" s="1"/>
  <c r="H944" i="1"/>
  <c r="B945" i="1"/>
  <c r="E945" i="1"/>
  <c r="F945" i="1" s="1"/>
  <c r="H945" i="1"/>
  <c r="B946" i="1"/>
  <c r="C946" i="1" s="1"/>
  <c r="E946" i="1"/>
  <c r="F946" i="1" s="1"/>
  <c r="H946" i="1"/>
  <c r="B947" i="1"/>
  <c r="D947" i="1" s="1"/>
  <c r="E947" i="1"/>
  <c r="F947" i="1" s="1"/>
  <c r="H947" i="1"/>
  <c r="B948" i="1"/>
  <c r="D948" i="1" s="1"/>
  <c r="E948" i="1"/>
  <c r="F948" i="1" s="1"/>
  <c r="H948" i="1"/>
  <c r="B949" i="1"/>
  <c r="E949" i="1"/>
  <c r="F949" i="1" s="1"/>
  <c r="H949" i="1"/>
  <c r="B950" i="1"/>
  <c r="D950" i="1" s="1"/>
  <c r="E950" i="1"/>
  <c r="F950" i="1" s="1"/>
  <c r="H950" i="1"/>
  <c r="B951" i="1"/>
  <c r="E951" i="1"/>
  <c r="F951" i="1" s="1"/>
  <c r="H951" i="1"/>
  <c r="B952" i="1"/>
  <c r="C952" i="1" s="1"/>
  <c r="E952" i="1"/>
  <c r="F952" i="1" s="1"/>
  <c r="H952" i="1"/>
  <c r="B953" i="1"/>
  <c r="C953" i="1" s="1"/>
  <c r="E953" i="1"/>
  <c r="F953" i="1" s="1"/>
  <c r="H953" i="1"/>
  <c r="B954" i="1"/>
  <c r="D954" i="1" s="1"/>
  <c r="E954" i="1"/>
  <c r="F954" i="1" s="1"/>
  <c r="H954" i="1"/>
  <c r="B955" i="1"/>
  <c r="C955" i="1" s="1"/>
  <c r="E955" i="1"/>
  <c r="F955" i="1" s="1"/>
  <c r="H955" i="1"/>
  <c r="B956" i="1"/>
  <c r="C956" i="1" s="1"/>
  <c r="E956" i="1"/>
  <c r="F956" i="1" s="1"/>
  <c r="H956" i="1"/>
  <c r="B957" i="1"/>
  <c r="D957" i="1" s="1"/>
  <c r="E957" i="1"/>
  <c r="F957" i="1" s="1"/>
  <c r="H957" i="1"/>
  <c r="B958" i="1"/>
  <c r="D958" i="1" s="1"/>
  <c r="E958" i="1"/>
  <c r="F958" i="1" s="1"/>
  <c r="H958" i="1"/>
  <c r="B959" i="1"/>
  <c r="E959" i="1"/>
  <c r="F959" i="1" s="1"/>
  <c r="H959" i="1"/>
  <c r="B960" i="1"/>
  <c r="C960" i="1" s="1"/>
  <c r="E960" i="1"/>
  <c r="F960" i="1" s="1"/>
  <c r="H960" i="1"/>
  <c r="B961" i="1"/>
  <c r="E961" i="1"/>
  <c r="F961" i="1" s="1"/>
  <c r="H961" i="1"/>
  <c r="B962" i="1"/>
  <c r="D962" i="1" s="1"/>
  <c r="E962" i="1"/>
  <c r="F962" i="1" s="1"/>
  <c r="H962" i="1"/>
  <c r="B963" i="1"/>
  <c r="D963" i="1" s="1"/>
  <c r="E963" i="1"/>
  <c r="F963" i="1" s="1"/>
  <c r="H963" i="1"/>
  <c r="B964" i="1"/>
  <c r="E964" i="1"/>
  <c r="F964" i="1" s="1"/>
  <c r="H964" i="1"/>
  <c r="B965" i="1"/>
  <c r="C965" i="1" s="1"/>
  <c r="E965" i="1"/>
  <c r="F965" i="1" s="1"/>
  <c r="H965" i="1"/>
  <c r="B966" i="1"/>
  <c r="E966" i="1"/>
  <c r="F966" i="1" s="1"/>
  <c r="H966" i="1"/>
  <c r="B967" i="1"/>
  <c r="C967" i="1" s="1"/>
  <c r="E967" i="1"/>
  <c r="F967" i="1" s="1"/>
  <c r="H967" i="1"/>
  <c r="B968" i="1"/>
  <c r="D968" i="1" s="1"/>
  <c r="E968" i="1"/>
  <c r="F968" i="1" s="1"/>
  <c r="H968" i="1"/>
  <c r="B969" i="1"/>
  <c r="C969" i="1" s="1"/>
  <c r="E969" i="1"/>
  <c r="F969" i="1" s="1"/>
  <c r="H969" i="1"/>
  <c r="B970" i="1"/>
  <c r="D970" i="1" s="1"/>
  <c r="E970" i="1"/>
  <c r="F970" i="1" s="1"/>
  <c r="H970" i="1"/>
  <c r="B971" i="1"/>
  <c r="E971" i="1"/>
  <c r="F971" i="1" s="1"/>
  <c r="H971" i="1"/>
  <c r="B972" i="1"/>
  <c r="D972" i="1" s="1"/>
  <c r="E972" i="1"/>
  <c r="F972" i="1" s="1"/>
  <c r="H972" i="1"/>
  <c r="B973" i="1"/>
  <c r="D973" i="1" s="1"/>
  <c r="E973" i="1"/>
  <c r="F973" i="1" s="1"/>
  <c r="H973" i="1"/>
  <c r="B974" i="1"/>
  <c r="E974" i="1"/>
  <c r="F974" i="1" s="1"/>
  <c r="H974" i="1"/>
  <c r="B975" i="1"/>
  <c r="C975" i="1" s="1"/>
  <c r="E975" i="1"/>
  <c r="F975" i="1" s="1"/>
  <c r="H975" i="1"/>
  <c r="B976" i="1"/>
  <c r="C976" i="1" s="1"/>
  <c r="E976" i="1"/>
  <c r="F976" i="1" s="1"/>
  <c r="H976" i="1"/>
  <c r="B977" i="1"/>
  <c r="C977" i="1" s="1"/>
  <c r="E977" i="1"/>
  <c r="F977" i="1" s="1"/>
  <c r="H977" i="1"/>
  <c r="B978" i="1"/>
  <c r="E978" i="1"/>
  <c r="F978" i="1" s="1"/>
  <c r="H978" i="1"/>
  <c r="B979" i="1"/>
  <c r="D979" i="1" s="1"/>
  <c r="E979" i="1"/>
  <c r="F979" i="1" s="1"/>
  <c r="H979" i="1"/>
  <c r="B980" i="1"/>
  <c r="D980" i="1" s="1"/>
  <c r="E980" i="1"/>
  <c r="F980" i="1" s="1"/>
  <c r="H980" i="1"/>
  <c r="B981" i="1"/>
  <c r="E981" i="1"/>
  <c r="F981" i="1" s="1"/>
  <c r="H981" i="1"/>
  <c r="B982" i="1"/>
  <c r="C982" i="1" s="1"/>
  <c r="E982" i="1"/>
  <c r="F982" i="1" s="1"/>
  <c r="H982" i="1"/>
  <c r="B983" i="1"/>
  <c r="D983" i="1" s="1"/>
  <c r="E983" i="1"/>
  <c r="F983" i="1" s="1"/>
  <c r="H983" i="1"/>
  <c r="B984" i="1"/>
  <c r="C984" i="1" s="1"/>
  <c r="E984" i="1"/>
  <c r="F984" i="1" s="1"/>
  <c r="H984" i="1"/>
  <c r="B985" i="1"/>
  <c r="E985" i="1"/>
  <c r="F985" i="1" s="1"/>
  <c r="H985" i="1"/>
  <c r="B986" i="1"/>
  <c r="D986" i="1" s="1"/>
  <c r="E986" i="1"/>
  <c r="F986" i="1" s="1"/>
  <c r="H986" i="1"/>
  <c r="B987" i="1"/>
  <c r="C987" i="1" s="1"/>
  <c r="E987" i="1"/>
  <c r="F987" i="1" s="1"/>
  <c r="H987" i="1"/>
  <c r="B988" i="1"/>
  <c r="D988" i="1" s="1"/>
  <c r="E988" i="1"/>
  <c r="F988" i="1" s="1"/>
  <c r="H988" i="1"/>
  <c r="B989" i="1"/>
  <c r="D989" i="1" s="1"/>
  <c r="E989" i="1"/>
  <c r="F989" i="1" s="1"/>
  <c r="H989" i="1"/>
  <c r="B990" i="1"/>
  <c r="D990" i="1" s="1"/>
  <c r="E990" i="1"/>
  <c r="F990" i="1" s="1"/>
  <c r="H990" i="1"/>
  <c r="B991" i="1"/>
  <c r="E991" i="1"/>
  <c r="F991" i="1" s="1"/>
  <c r="H991" i="1"/>
  <c r="B992" i="1"/>
  <c r="C992" i="1" s="1"/>
  <c r="E992" i="1"/>
  <c r="F992" i="1" s="1"/>
  <c r="H992" i="1"/>
  <c r="B993" i="1"/>
  <c r="C993" i="1" s="1"/>
  <c r="E993" i="1"/>
  <c r="F993" i="1" s="1"/>
  <c r="H993" i="1"/>
  <c r="B994" i="1"/>
  <c r="C994" i="1" s="1"/>
  <c r="E994" i="1"/>
  <c r="F994" i="1" s="1"/>
  <c r="H994" i="1"/>
  <c r="B995" i="1"/>
  <c r="D995" i="1" s="1"/>
  <c r="E995" i="1"/>
  <c r="F995" i="1" s="1"/>
  <c r="H995" i="1"/>
  <c r="B996" i="1"/>
  <c r="C996" i="1" s="1"/>
  <c r="E996" i="1"/>
  <c r="F996" i="1" s="1"/>
  <c r="H996" i="1"/>
  <c r="B997" i="1"/>
  <c r="C997" i="1" s="1"/>
  <c r="E997" i="1"/>
  <c r="F997" i="1" s="1"/>
  <c r="H997" i="1"/>
  <c r="B998" i="1"/>
  <c r="D998" i="1" s="1"/>
  <c r="E998" i="1"/>
  <c r="F998" i="1" s="1"/>
  <c r="H998" i="1"/>
  <c r="B999" i="1"/>
  <c r="C999" i="1" s="1"/>
  <c r="E999" i="1"/>
  <c r="F999" i="1" s="1"/>
  <c r="H999" i="1"/>
  <c r="B1000" i="1"/>
  <c r="D1000" i="1" s="1"/>
  <c r="E1000" i="1"/>
  <c r="F1000" i="1" s="1"/>
  <c r="H1000" i="1"/>
  <c r="B1001" i="1"/>
  <c r="C1001" i="1" s="1"/>
  <c r="E1001" i="1"/>
  <c r="F1001" i="1" s="1"/>
  <c r="H1001" i="1"/>
  <c r="B1002" i="1"/>
  <c r="D1002" i="1" s="1"/>
  <c r="E1002" i="1"/>
  <c r="F1002" i="1" s="1"/>
  <c r="H1002" i="1"/>
  <c r="B1003" i="1"/>
  <c r="C1003" i="1" s="1"/>
  <c r="E1003" i="1"/>
  <c r="F1003" i="1" s="1"/>
  <c r="H1003" i="1"/>
  <c r="B1004" i="1"/>
  <c r="D1004" i="1" s="1"/>
  <c r="E1004" i="1"/>
  <c r="F1004" i="1" s="1"/>
  <c r="H1004" i="1"/>
  <c r="B1005" i="1"/>
  <c r="D1005" i="1" s="1"/>
  <c r="E1005" i="1"/>
  <c r="F1005" i="1" s="1"/>
  <c r="H1005" i="1"/>
  <c r="B1006" i="1"/>
  <c r="C1006" i="1" s="1"/>
  <c r="E1006" i="1"/>
  <c r="F1006" i="1" s="1"/>
  <c r="H1006" i="1"/>
  <c r="B1007" i="1"/>
  <c r="C1007" i="1" s="1"/>
  <c r="E1007" i="1"/>
  <c r="F1007" i="1" s="1"/>
  <c r="H1007" i="1"/>
  <c r="B1008" i="1"/>
  <c r="E1008" i="1"/>
  <c r="F1008" i="1" s="1"/>
  <c r="H1008" i="1"/>
  <c r="B1009" i="1"/>
  <c r="D1009" i="1" s="1"/>
  <c r="E1009" i="1"/>
  <c r="F1009" i="1" s="1"/>
  <c r="H1009" i="1"/>
  <c r="B1010" i="1"/>
  <c r="C1010" i="1" s="1"/>
  <c r="E1010" i="1"/>
  <c r="F1010" i="1" s="1"/>
  <c r="H1010" i="1"/>
  <c r="B1011" i="1"/>
  <c r="C1011" i="1" s="1"/>
  <c r="E1011" i="1"/>
  <c r="F1011" i="1" s="1"/>
  <c r="H1011" i="1"/>
  <c r="B1012" i="1"/>
  <c r="D1012" i="1" s="1"/>
  <c r="E1012" i="1"/>
  <c r="F1012" i="1" s="1"/>
  <c r="H1012" i="1"/>
  <c r="B1013" i="1"/>
  <c r="E1013" i="1"/>
  <c r="F1013" i="1" s="1"/>
  <c r="H1013" i="1"/>
  <c r="B1014" i="1"/>
  <c r="D1014" i="1" s="1"/>
  <c r="E1014" i="1"/>
  <c r="F1014" i="1" s="1"/>
  <c r="H1014" i="1"/>
  <c r="B1015" i="1"/>
  <c r="D1015" i="1" s="1"/>
  <c r="E1015" i="1"/>
  <c r="F1015" i="1" s="1"/>
  <c r="H1015" i="1"/>
  <c r="B1016" i="1"/>
  <c r="C1016" i="1" s="1"/>
  <c r="E1016" i="1"/>
  <c r="F1016" i="1" s="1"/>
  <c r="H1016" i="1"/>
  <c r="B1017" i="1"/>
  <c r="D1017" i="1" s="1"/>
  <c r="E1017" i="1"/>
  <c r="F1017" i="1" s="1"/>
  <c r="H1017" i="1"/>
  <c r="B1018" i="1"/>
  <c r="D1018" i="1" s="1"/>
  <c r="E1018" i="1"/>
  <c r="F1018" i="1" s="1"/>
  <c r="H1018" i="1"/>
  <c r="B199" i="1"/>
  <c r="C199" i="1" s="1"/>
  <c r="E199" i="1"/>
  <c r="F199" i="1" s="1"/>
  <c r="H199" i="1"/>
  <c r="B200" i="1"/>
  <c r="C200" i="1" s="1"/>
  <c r="E200" i="1"/>
  <c r="F200" i="1" s="1"/>
  <c r="H200" i="1"/>
  <c r="B201" i="1"/>
  <c r="C201" i="1" s="1"/>
  <c r="E201" i="1"/>
  <c r="F201" i="1" s="1"/>
  <c r="H201" i="1"/>
  <c r="B202" i="1"/>
  <c r="C202" i="1" s="1"/>
  <c r="E202" i="1"/>
  <c r="F202" i="1" s="1"/>
  <c r="H202" i="1"/>
  <c r="B203" i="1"/>
  <c r="C203" i="1" s="1"/>
  <c r="E203" i="1"/>
  <c r="F203" i="1" s="1"/>
  <c r="H203" i="1"/>
  <c r="B204" i="1"/>
  <c r="C204" i="1" s="1"/>
  <c r="E204" i="1"/>
  <c r="F204" i="1" s="1"/>
  <c r="H204" i="1"/>
  <c r="B205" i="1"/>
  <c r="C205" i="1" s="1"/>
  <c r="E205" i="1"/>
  <c r="F205" i="1" s="1"/>
  <c r="H205" i="1"/>
  <c r="B206" i="1"/>
  <c r="C206" i="1" s="1"/>
  <c r="E206" i="1"/>
  <c r="F206" i="1" s="1"/>
  <c r="H206" i="1"/>
  <c r="B207" i="1"/>
  <c r="C207" i="1" s="1"/>
  <c r="E207" i="1"/>
  <c r="F207" i="1" s="1"/>
  <c r="H207" i="1"/>
  <c r="B208" i="1"/>
  <c r="C208" i="1" s="1"/>
  <c r="E208" i="1"/>
  <c r="F208" i="1" s="1"/>
  <c r="H208" i="1"/>
  <c r="B209" i="1"/>
  <c r="C209" i="1" s="1"/>
  <c r="E209" i="1"/>
  <c r="F209" i="1" s="1"/>
  <c r="H209" i="1"/>
  <c r="B210" i="1"/>
  <c r="C210" i="1" s="1"/>
  <c r="E210" i="1"/>
  <c r="F210" i="1" s="1"/>
  <c r="H210" i="1"/>
  <c r="B211" i="1"/>
  <c r="C211" i="1" s="1"/>
  <c r="E211" i="1"/>
  <c r="F211" i="1" s="1"/>
  <c r="H211" i="1"/>
  <c r="B212" i="1"/>
  <c r="C212" i="1" s="1"/>
  <c r="E212" i="1"/>
  <c r="F212" i="1" s="1"/>
  <c r="H212" i="1"/>
  <c r="B213" i="1"/>
  <c r="C213" i="1" s="1"/>
  <c r="E213" i="1"/>
  <c r="F213" i="1" s="1"/>
  <c r="H213" i="1"/>
  <c r="B214" i="1"/>
  <c r="E214" i="1"/>
  <c r="F214" i="1" s="1"/>
  <c r="H214" i="1"/>
  <c r="B215" i="1"/>
  <c r="E215" i="1"/>
  <c r="F215" i="1" s="1"/>
  <c r="H215" i="1"/>
  <c r="B216" i="1"/>
  <c r="E216" i="1"/>
  <c r="F216" i="1" s="1"/>
  <c r="H216" i="1"/>
  <c r="B217" i="1"/>
  <c r="E217" i="1"/>
  <c r="F217" i="1" s="1"/>
  <c r="H217" i="1"/>
  <c r="B218" i="1"/>
  <c r="E218" i="1"/>
  <c r="F218" i="1" s="1"/>
  <c r="H218" i="1"/>
  <c r="B219" i="1"/>
  <c r="E219" i="1"/>
  <c r="F219" i="1" s="1"/>
  <c r="H219" i="1"/>
  <c r="B220" i="1"/>
  <c r="E220" i="1"/>
  <c r="F220" i="1" s="1"/>
  <c r="H220" i="1"/>
  <c r="B221" i="1"/>
  <c r="E221" i="1"/>
  <c r="F221" i="1" s="1"/>
  <c r="H221" i="1"/>
  <c r="B222" i="1"/>
  <c r="E222" i="1"/>
  <c r="F222" i="1" s="1"/>
  <c r="H222" i="1"/>
  <c r="B223" i="1"/>
  <c r="E223" i="1"/>
  <c r="F223" i="1" s="1"/>
  <c r="H223" i="1"/>
  <c r="B224" i="1"/>
  <c r="E224" i="1"/>
  <c r="F224" i="1" s="1"/>
  <c r="H224" i="1"/>
  <c r="B225" i="1"/>
  <c r="E225" i="1"/>
  <c r="F225" i="1" s="1"/>
  <c r="H225" i="1"/>
  <c r="B226" i="1"/>
  <c r="E226" i="1"/>
  <c r="F226" i="1" s="1"/>
  <c r="H226" i="1"/>
  <c r="B227" i="1"/>
  <c r="E227" i="1"/>
  <c r="F227" i="1" s="1"/>
  <c r="H227" i="1"/>
  <c r="B228" i="1"/>
  <c r="E228" i="1"/>
  <c r="F228" i="1" s="1"/>
  <c r="H228" i="1"/>
  <c r="B229" i="1"/>
  <c r="E229" i="1"/>
  <c r="F229" i="1" s="1"/>
  <c r="H229" i="1"/>
  <c r="B230" i="1"/>
  <c r="E230" i="1"/>
  <c r="F230" i="1" s="1"/>
  <c r="H230" i="1"/>
  <c r="B231" i="1"/>
  <c r="E231" i="1"/>
  <c r="F231" i="1" s="1"/>
  <c r="H231" i="1"/>
  <c r="B232" i="1"/>
  <c r="E232" i="1"/>
  <c r="F232" i="1" s="1"/>
  <c r="H232" i="1"/>
  <c r="B233" i="1"/>
  <c r="E233" i="1"/>
  <c r="F233" i="1" s="1"/>
  <c r="H233" i="1"/>
  <c r="B234" i="1"/>
  <c r="E234" i="1"/>
  <c r="F234" i="1" s="1"/>
  <c r="H234" i="1"/>
  <c r="B235" i="1"/>
  <c r="E235" i="1"/>
  <c r="F235" i="1" s="1"/>
  <c r="H235" i="1"/>
  <c r="B236" i="1"/>
  <c r="E236" i="1"/>
  <c r="F236" i="1" s="1"/>
  <c r="H236" i="1"/>
  <c r="B237" i="1"/>
  <c r="E237" i="1"/>
  <c r="F237" i="1" s="1"/>
  <c r="H237" i="1"/>
  <c r="B238" i="1"/>
  <c r="E238" i="1"/>
  <c r="F238" i="1" s="1"/>
  <c r="H238" i="1"/>
  <c r="B239" i="1"/>
  <c r="E239" i="1"/>
  <c r="F239" i="1" s="1"/>
  <c r="H239" i="1"/>
  <c r="B240" i="1"/>
  <c r="E240" i="1"/>
  <c r="F240" i="1" s="1"/>
  <c r="H240" i="1"/>
  <c r="B241" i="1"/>
  <c r="E241" i="1"/>
  <c r="F241" i="1" s="1"/>
  <c r="H241" i="1"/>
  <c r="B242" i="1"/>
  <c r="E242" i="1"/>
  <c r="F242" i="1" s="1"/>
  <c r="H242" i="1"/>
  <c r="B243" i="1"/>
  <c r="E243" i="1"/>
  <c r="F243" i="1" s="1"/>
  <c r="H243" i="1"/>
  <c r="B244" i="1"/>
  <c r="E244" i="1"/>
  <c r="F244" i="1" s="1"/>
  <c r="H244" i="1"/>
  <c r="B245" i="1"/>
  <c r="E245" i="1"/>
  <c r="F245" i="1" s="1"/>
  <c r="H245" i="1"/>
  <c r="B246" i="1"/>
  <c r="E246" i="1"/>
  <c r="F246" i="1" s="1"/>
  <c r="H246" i="1"/>
  <c r="B247" i="1"/>
  <c r="E247" i="1"/>
  <c r="F247" i="1" s="1"/>
  <c r="H247" i="1"/>
  <c r="B248" i="1"/>
  <c r="E248" i="1"/>
  <c r="F248" i="1" s="1"/>
  <c r="H248" i="1"/>
  <c r="B249" i="1"/>
  <c r="E249" i="1"/>
  <c r="F249" i="1" s="1"/>
  <c r="H249" i="1"/>
  <c r="B250" i="1"/>
  <c r="E250" i="1"/>
  <c r="F250" i="1" s="1"/>
  <c r="H250" i="1"/>
  <c r="B251" i="1"/>
  <c r="E251" i="1"/>
  <c r="F251" i="1" s="1"/>
  <c r="H251" i="1"/>
  <c r="B252" i="1"/>
  <c r="E252" i="1"/>
  <c r="F252" i="1" s="1"/>
  <c r="H252" i="1"/>
  <c r="B253" i="1"/>
  <c r="E253" i="1"/>
  <c r="F253" i="1" s="1"/>
  <c r="H253" i="1"/>
  <c r="B254" i="1"/>
  <c r="E254" i="1"/>
  <c r="F254" i="1" s="1"/>
  <c r="H254" i="1"/>
  <c r="B255" i="1"/>
  <c r="E255" i="1"/>
  <c r="F255" i="1" s="1"/>
  <c r="H255" i="1"/>
  <c r="B256" i="1"/>
  <c r="E256" i="1"/>
  <c r="F256" i="1" s="1"/>
  <c r="H256" i="1"/>
  <c r="B257" i="1"/>
  <c r="E257" i="1"/>
  <c r="F257" i="1" s="1"/>
  <c r="H257" i="1"/>
  <c r="B258" i="1"/>
  <c r="E258" i="1"/>
  <c r="F258" i="1" s="1"/>
  <c r="H258" i="1"/>
  <c r="B259" i="1"/>
  <c r="E259" i="1"/>
  <c r="F259" i="1" s="1"/>
  <c r="H259" i="1"/>
  <c r="B260" i="1"/>
  <c r="E260" i="1"/>
  <c r="F260" i="1" s="1"/>
  <c r="H260" i="1"/>
  <c r="B261" i="1"/>
  <c r="E261" i="1"/>
  <c r="F261" i="1" s="1"/>
  <c r="H261" i="1"/>
  <c r="B262" i="1"/>
  <c r="E262" i="1"/>
  <c r="F262" i="1" s="1"/>
  <c r="H262" i="1"/>
  <c r="B263" i="1"/>
  <c r="E263" i="1"/>
  <c r="F263" i="1" s="1"/>
  <c r="H263" i="1"/>
  <c r="B264" i="1"/>
  <c r="E264" i="1"/>
  <c r="F264" i="1" s="1"/>
  <c r="H264" i="1"/>
  <c r="B265" i="1"/>
  <c r="E265" i="1"/>
  <c r="F265" i="1" s="1"/>
  <c r="H265" i="1"/>
  <c r="B266" i="1"/>
  <c r="E266" i="1"/>
  <c r="F266" i="1" s="1"/>
  <c r="H266" i="1"/>
  <c r="B267" i="1"/>
  <c r="E267" i="1"/>
  <c r="F267" i="1" s="1"/>
  <c r="H267" i="1"/>
  <c r="B268" i="1"/>
  <c r="E268" i="1"/>
  <c r="F268" i="1" s="1"/>
  <c r="H268" i="1"/>
  <c r="B269" i="1"/>
  <c r="E269" i="1"/>
  <c r="F269" i="1" s="1"/>
  <c r="H269" i="1"/>
  <c r="B270" i="1"/>
  <c r="E270" i="1"/>
  <c r="F270" i="1" s="1"/>
  <c r="H270" i="1"/>
  <c r="B271" i="1"/>
  <c r="E271" i="1"/>
  <c r="F271" i="1" s="1"/>
  <c r="H271" i="1"/>
  <c r="B272" i="1"/>
  <c r="E272" i="1"/>
  <c r="F272" i="1" s="1"/>
  <c r="H272" i="1"/>
  <c r="B273" i="1"/>
  <c r="E273" i="1"/>
  <c r="F273" i="1" s="1"/>
  <c r="H273" i="1"/>
  <c r="B274" i="1"/>
  <c r="E274" i="1"/>
  <c r="F274" i="1" s="1"/>
  <c r="H274" i="1"/>
  <c r="B275" i="1"/>
  <c r="E275" i="1"/>
  <c r="F275" i="1" s="1"/>
  <c r="H275" i="1"/>
  <c r="B276" i="1"/>
  <c r="E276" i="1"/>
  <c r="F276" i="1" s="1"/>
  <c r="H276" i="1"/>
  <c r="B277" i="1"/>
  <c r="E277" i="1"/>
  <c r="F277" i="1" s="1"/>
  <c r="H277" i="1"/>
  <c r="B278" i="1"/>
  <c r="E278" i="1"/>
  <c r="F278" i="1" s="1"/>
  <c r="H278" i="1"/>
  <c r="B279" i="1"/>
  <c r="E279" i="1"/>
  <c r="F279" i="1" s="1"/>
  <c r="H279" i="1"/>
  <c r="B280" i="1"/>
  <c r="E280" i="1"/>
  <c r="F280" i="1" s="1"/>
  <c r="H280" i="1"/>
  <c r="B281" i="1"/>
  <c r="E281" i="1"/>
  <c r="F281" i="1" s="1"/>
  <c r="H281" i="1"/>
  <c r="B282" i="1"/>
  <c r="E282" i="1"/>
  <c r="F282" i="1" s="1"/>
  <c r="H282" i="1"/>
  <c r="B283" i="1"/>
  <c r="E283" i="1"/>
  <c r="F283" i="1" s="1"/>
  <c r="H283" i="1"/>
  <c r="B284" i="1"/>
  <c r="D284" i="1" s="1"/>
  <c r="E284" i="1"/>
  <c r="F284" i="1" s="1"/>
  <c r="H284" i="1"/>
  <c r="B285" i="1"/>
  <c r="D285" i="1" s="1"/>
  <c r="E285" i="1"/>
  <c r="F285" i="1" s="1"/>
  <c r="H285" i="1"/>
  <c r="B286" i="1"/>
  <c r="D286" i="1" s="1"/>
  <c r="E286" i="1"/>
  <c r="F286" i="1" s="1"/>
  <c r="H286" i="1"/>
  <c r="B287" i="1"/>
  <c r="D287" i="1" s="1"/>
  <c r="E287" i="1"/>
  <c r="F287" i="1" s="1"/>
  <c r="H287" i="1"/>
  <c r="B288" i="1"/>
  <c r="D288" i="1" s="1"/>
  <c r="E288" i="1"/>
  <c r="F288" i="1" s="1"/>
  <c r="H288" i="1"/>
  <c r="B289" i="1"/>
  <c r="D289" i="1" s="1"/>
  <c r="E289" i="1"/>
  <c r="F289" i="1" s="1"/>
  <c r="H289" i="1"/>
  <c r="B290" i="1"/>
  <c r="D290" i="1" s="1"/>
  <c r="E290" i="1"/>
  <c r="F290" i="1" s="1"/>
  <c r="H290" i="1"/>
  <c r="B291" i="1"/>
  <c r="D291" i="1" s="1"/>
  <c r="E291" i="1"/>
  <c r="F291" i="1" s="1"/>
  <c r="H291" i="1"/>
  <c r="B292" i="1"/>
  <c r="D292" i="1" s="1"/>
  <c r="E292" i="1"/>
  <c r="F292" i="1" s="1"/>
  <c r="H292" i="1"/>
  <c r="B293" i="1"/>
  <c r="D293" i="1" s="1"/>
  <c r="E293" i="1"/>
  <c r="F293" i="1" s="1"/>
  <c r="H293" i="1"/>
  <c r="B294" i="1"/>
  <c r="D294" i="1" s="1"/>
  <c r="E294" i="1"/>
  <c r="F294" i="1" s="1"/>
  <c r="H294" i="1"/>
  <c r="B295" i="1"/>
  <c r="E295" i="1"/>
  <c r="F295" i="1" s="1"/>
  <c r="H295" i="1"/>
  <c r="B296" i="1"/>
  <c r="D296" i="1" s="1"/>
  <c r="E296" i="1"/>
  <c r="F296" i="1" s="1"/>
  <c r="H296" i="1"/>
  <c r="B297" i="1"/>
  <c r="D297" i="1" s="1"/>
  <c r="E297" i="1"/>
  <c r="F297" i="1" s="1"/>
  <c r="H297" i="1"/>
  <c r="B298" i="1"/>
  <c r="D298" i="1" s="1"/>
  <c r="E298" i="1"/>
  <c r="F298" i="1" s="1"/>
  <c r="H298" i="1"/>
  <c r="B299" i="1"/>
  <c r="D299" i="1" s="1"/>
  <c r="E299" i="1"/>
  <c r="F299" i="1" s="1"/>
  <c r="H299" i="1"/>
  <c r="B300" i="1"/>
  <c r="D300" i="1" s="1"/>
  <c r="E300" i="1"/>
  <c r="F300" i="1" s="1"/>
  <c r="H300" i="1"/>
  <c r="B301" i="1"/>
  <c r="D301" i="1" s="1"/>
  <c r="E301" i="1"/>
  <c r="F301" i="1" s="1"/>
  <c r="H301" i="1"/>
  <c r="B302" i="1"/>
  <c r="D302" i="1" s="1"/>
  <c r="E302" i="1"/>
  <c r="F302" i="1" s="1"/>
  <c r="H302" i="1"/>
  <c r="B303" i="1"/>
  <c r="D303" i="1" s="1"/>
  <c r="E303" i="1"/>
  <c r="F303" i="1" s="1"/>
  <c r="H303" i="1"/>
  <c r="B304" i="1"/>
  <c r="D304" i="1" s="1"/>
  <c r="E304" i="1"/>
  <c r="F304" i="1" s="1"/>
  <c r="H304" i="1"/>
  <c r="B305" i="1"/>
  <c r="D305" i="1" s="1"/>
  <c r="E305" i="1"/>
  <c r="F305" i="1" s="1"/>
  <c r="H305" i="1"/>
  <c r="B306" i="1"/>
  <c r="D306" i="1" s="1"/>
  <c r="E306" i="1"/>
  <c r="F306" i="1" s="1"/>
  <c r="H306" i="1"/>
  <c r="B307" i="1"/>
  <c r="D307" i="1" s="1"/>
  <c r="E307" i="1"/>
  <c r="F307" i="1" s="1"/>
  <c r="H307" i="1"/>
  <c r="B308" i="1"/>
  <c r="D308" i="1" s="1"/>
  <c r="E308" i="1"/>
  <c r="F308" i="1" s="1"/>
  <c r="H308" i="1"/>
  <c r="B309" i="1"/>
  <c r="D309" i="1" s="1"/>
  <c r="E309" i="1"/>
  <c r="F309" i="1" s="1"/>
  <c r="H309" i="1"/>
  <c r="B310" i="1"/>
  <c r="D310" i="1" s="1"/>
  <c r="E310" i="1"/>
  <c r="F310" i="1" s="1"/>
  <c r="H310" i="1"/>
  <c r="B311" i="1"/>
  <c r="D311" i="1" s="1"/>
  <c r="E311" i="1"/>
  <c r="F311" i="1" s="1"/>
  <c r="H311" i="1"/>
  <c r="B312" i="1"/>
  <c r="D312" i="1" s="1"/>
  <c r="E312" i="1"/>
  <c r="F312" i="1" s="1"/>
  <c r="H312" i="1"/>
  <c r="B313" i="1"/>
  <c r="D313" i="1" s="1"/>
  <c r="E313" i="1"/>
  <c r="F313" i="1" s="1"/>
  <c r="H313" i="1"/>
  <c r="B314" i="1"/>
  <c r="D314" i="1" s="1"/>
  <c r="E314" i="1"/>
  <c r="F314" i="1" s="1"/>
  <c r="H314" i="1"/>
  <c r="B315" i="1"/>
  <c r="D315" i="1" s="1"/>
  <c r="E315" i="1"/>
  <c r="F315" i="1" s="1"/>
  <c r="H315" i="1"/>
  <c r="B316" i="1"/>
  <c r="D316" i="1" s="1"/>
  <c r="E316" i="1"/>
  <c r="F316" i="1" s="1"/>
  <c r="H316" i="1"/>
  <c r="B317" i="1"/>
  <c r="D317" i="1" s="1"/>
  <c r="E317" i="1"/>
  <c r="F317" i="1" s="1"/>
  <c r="H317" i="1"/>
  <c r="B318" i="1"/>
  <c r="D318" i="1" s="1"/>
  <c r="E318" i="1"/>
  <c r="F318" i="1" s="1"/>
  <c r="H318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B54" i="1"/>
  <c r="C54" i="1" s="1"/>
  <c r="E54" i="1"/>
  <c r="F54" i="1" s="1"/>
  <c r="B55" i="1"/>
  <c r="E55" i="1"/>
  <c r="F55" i="1" s="1"/>
  <c r="B56" i="1"/>
  <c r="D56" i="1" s="1"/>
  <c r="E56" i="1"/>
  <c r="F56" i="1" s="1"/>
  <c r="B57" i="1"/>
  <c r="D57" i="1" s="1"/>
  <c r="E57" i="1"/>
  <c r="F57" i="1" s="1"/>
  <c r="B58" i="1"/>
  <c r="D58" i="1" s="1"/>
  <c r="E58" i="1"/>
  <c r="F58" i="1" s="1"/>
  <c r="B59" i="1"/>
  <c r="C59" i="1" s="1"/>
  <c r="E59" i="1"/>
  <c r="F59" i="1" s="1"/>
  <c r="B60" i="1"/>
  <c r="D60" i="1" s="1"/>
  <c r="E60" i="1"/>
  <c r="F60" i="1" s="1"/>
  <c r="B61" i="1"/>
  <c r="C61" i="1" s="1"/>
  <c r="E61" i="1"/>
  <c r="F61" i="1" s="1"/>
  <c r="B62" i="1"/>
  <c r="C62" i="1" s="1"/>
  <c r="E62" i="1"/>
  <c r="F62" i="1" s="1"/>
  <c r="B63" i="1"/>
  <c r="E63" i="1"/>
  <c r="F63" i="1" s="1"/>
  <c r="B64" i="1"/>
  <c r="D64" i="1" s="1"/>
  <c r="E64" i="1"/>
  <c r="F64" i="1" s="1"/>
  <c r="B65" i="1"/>
  <c r="C65" i="1" s="1"/>
  <c r="E65" i="1"/>
  <c r="F65" i="1" s="1"/>
  <c r="B66" i="1"/>
  <c r="D66" i="1" s="1"/>
  <c r="E66" i="1"/>
  <c r="F66" i="1" s="1"/>
  <c r="B67" i="1"/>
  <c r="C67" i="1" s="1"/>
  <c r="E67" i="1"/>
  <c r="F67" i="1" s="1"/>
  <c r="B68" i="1"/>
  <c r="E68" i="1"/>
  <c r="F68" i="1" s="1"/>
  <c r="B69" i="1"/>
  <c r="D69" i="1" s="1"/>
  <c r="E69" i="1"/>
  <c r="F69" i="1" s="1"/>
  <c r="B70" i="1"/>
  <c r="C70" i="1" s="1"/>
  <c r="E70" i="1"/>
  <c r="F70" i="1" s="1"/>
  <c r="B71" i="1"/>
  <c r="E71" i="1"/>
  <c r="F71" i="1" s="1"/>
  <c r="B72" i="1"/>
  <c r="D72" i="1" s="1"/>
  <c r="E72" i="1"/>
  <c r="F72" i="1" s="1"/>
  <c r="B73" i="1"/>
  <c r="D73" i="1" s="1"/>
  <c r="E73" i="1"/>
  <c r="F73" i="1" s="1"/>
  <c r="B74" i="1"/>
  <c r="D74" i="1" s="1"/>
  <c r="E74" i="1"/>
  <c r="F74" i="1" s="1"/>
  <c r="B75" i="1"/>
  <c r="C75" i="1" s="1"/>
  <c r="E75" i="1"/>
  <c r="F75" i="1" s="1"/>
  <c r="B76" i="1"/>
  <c r="D76" i="1" s="1"/>
  <c r="E76" i="1"/>
  <c r="F76" i="1" s="1"/>
  <c r="B77" i="1"/>
  <c r="C77" i="1" s="1"/>
  <c r="E77" i="1"/>
  <c r="F77" i="1" s="1"/>
  <c r="B78" i="1"/>
  <c r="C78" i="1" s="1"/>
  <c r="E78" i="1"/>
  <c r="F78" i="1" s="1"/>
  <c r="B79" i="1"/>
  <c r="E79" i="1"/>
  <c r="F79" i="1" s="1"/>
  <c r="B80" i="1"/>
  <c r="D80" i="1" s="1"/>
  <c r="E80" i="1"/>
  <c r="F80" i="1" s="1"/>
  <c r="B81" i="1"/>
  <c r="C81" i="1" s="1"/>
  <c r="E81" i="1"/>
  <c r="F81" i="1" s="1"/>
  <c r="B82" i="1"/>
  <c r="D82" i="1" s="1"/>
  <c r="E82" i="1"/>
  <c r="F82" i="1" s="1"/>
  <c r="B83" i="1"/>
  <c r="C83" i="1" s="1"/>
  <c r="E83" i="1"/>
  <c r="F83" i="1" s="1"/>
  <c r="B84" i="1"/>
  <c r="D84" i="1" s="1"/>
  <c r="E84" i="1"/>
  <c r="F84" i="1" s="1"/>
  <c r="B85" i="1"/>
  <c r="E85" i="1"/>
  <c r="F85" i="1" s="1"/>
  <c r="B86" i="1"/>
  <c r="C86" i="1" s="1"/>
  <c r="E86" i="1"/>
  <c r="F86" i="1" s="1"/>
  <c r="B87" i="1"/>
  <c r="E87" i="1"/>
  <c r="F87" i="1" s="1"/>
  <c r="B88" i="1"/>
  <c r="D88" i="1" s="1"/>
  <c r="E88" i="1"/>
  <c r="F88" i="1" s="1"/>
  <c r="B89" i="1"/>
  <c r="C89" i="1" s="1"/>
  <c r="E89" i="1"/>
  <c r="F89" i="1" s="1"/>
  <c r="B90" i="1"/>
  <c r="C90" i="1" s="1"/>
  <c r="E90" i="1"/>
  <c r="F90" i="1" s="1"/>
  <c r="B91" i="1"/>
  <c r="C91" i="1" s="1"/>
  <c r="E91" i="1"/>
  <c r="F91" i="1" s="1"/>
  <c r="B92" i="1"/>
  <c r="D92" i="1" s="1"/>
  <c r="E92" i="1"/>
  <c r="F92" i="1" s="1"/>
  <c r="B93" i="1"/>
  <c r="C93" i="1" s="1"/>
  <c r="E93" i="1"/>
  <c r="F93" i="1" s="1"/>
  <c r="B94" i="1"/>
  <c r="C94" i="1" s="1"/>
  <c r="E94" i="1"/>
  <c r="F94" i="1" s="1"/>
  <c r="B95" i="1"/>
  <c r="E95" i="1"/>
  <c r="F95" i="1" s="1"/>
  <c r="B96" i="1"/>
  <c r="D96" i="1" s="1"/>
  <c r="E96" i="1"/>
  <c r="F96" i="1" s="1"/>
  <c r="B97" i="1"/>
  <c r="E97" i="1"/>
  <c r="F97" i="1" s="1"/>
  <c r="B98" i="1"/>
  <c r="D98" i="1" s="1"/>
  <c r="E98" i="1"/>
  <c r="F98" i="1" s="1"/>
  <c r="B99" i="1"/>
  <c r="C99" i="1" s="1"/>
  <c r="E99" i="1"/>
  <c r="F99" i="1" s="1"/>
  <c r="B100" i="1"/>
  <c r="D100" i="1" s="1"/>
  <c r="E100" i="1"/>
  <c r="F100" i="1" s="1"/>
  <c r="B101" i="1"/>
  <c r="C101" i="1" s="1"/>
  <c r="E101" i="1"/>
  <c r="F101" i="1" s="1"/>
  <c r="B102" i="1"/>
  <c r="C102" i="1" s="1"/>
  <c r="E102" i="1"/>
  <c r="F102" i="1" s="1"/>
  <c r="B103" i="1"/>
  <c r="E103" i="1"/>
  <c r="F103" i="1" s="1"/>
  <c r="B104" i="1"/>
  <c r="D104" i="1" s="1"/>
  <c r="E104" i="1"/>
  <c r="F104" i="1" s="1"/>
  <c r="B105" i="1"/>
  <c r="C105" i="1" s="1"/>
  <c r="E105" i="1"/>
  <c r="F105" i="1" s="1"/>
  <c r="B106" i="1"/>
  <c r="D106" i="1" s="1"/>
  <c r="E106" i="1"/>
  <c r="F106" i="1" s="1"/>
  <c r="B107" i="1"/>
  <c r="C107" i="1" s="1"/>
  <c r="E107" i="1"/>
  <c r="F107" i="1" s="1"/>
  <c r="B108" i="1"/>
  <c r="D108" i="1" s="1"/>
  <c r="E108" i="1"/>
  <c r="F108" i="1" s="1"/>
  <c r="B109" i="1"/>
  <c r="C109" i="1" s="1"/>
  <c r="E109" i="1"/>
  <c r="F109" i="1" s="1"/>
  <c r="B110" i="1"/>
  <c r="C110" i="1" s="1"/>
  <c r="E110" i="1"/>
  <c r="F110" i="1" s="1"/>
  <c r="B111" i="1"/>
  <c r="E111" i="1"/>
  <c r="F111" i="1" s="1"/>
  <c r="B112" i="1"/>
  <c r="D112" i="1" s="1"/>
  <c r="E112" i="1"/>
  <c r="F112" i="1" s="1"/>
  <c r="B113" i="1"/>
  <c r="C113" i="1" s="1"/>
  <c r="E113" i="1"/>
  <c r="F113" i="1" s="1"/>
  <c r="B114" i="1"/>
  <c r="C114" i="1" s="1"/>
  <c r="E114" i="1"/>
  <c r="F114" i="1" s="1"/>
  <c r="B115" i="1"/>
  <c r="C115" i="1" s="1"/>
  <c r="E115" i="1"/>
  <c r="F115" i="1" s="1"/>
  <c r="B116" i="1"/>
  <c r="D116" i="1" s="1"/>
  <c r="E116" i="1"/>
  <c r="F116" i="1" s="1"/>
  <c r="B117" i="1"/>
  <c r="E117" i="1"/>
  <c r="F117" i="1" s="1"/>
  <c r="B118" i="1"/>
  <c r="C118" i="1" s="1"/>
  <c r="E118" i="1"/>
  <c r="F118" i="1" s="1"/>
  <c r="B119" i="1"/>
  <c r="E119" i="1"/>
  <c r="F119" i="1" s="1"/>
  <c r="B120" i="1"/>
  <c r="D120" i="1" s="1"/>
  <c r="E120" i="1"/>
  <c r="F120" i="1" s="1"/>
  <c r="B121" i="1"/>
  <c r="C121" i="1" s="1"/>
  <c r="E121" i="1"/>
  <c r="F121" i="1" s="1"/>
  <c r="B122" i="1"/>
  <c r="D122" i="1" s="1"/>
  <c r="E122" i="1"/>
  <c r="F122" i="1" s="1"/>
  <c r="B123" i="1"/>
  <c r="C123" i="1" s="1"/>
  <c r="E123" i="1"/>
  <c r="F123" i="1" s="1"/>
  <c r="B124" i="1"/>
  <c r="D124" i="1" s="1"/>
  <c r="E124" i="1"/>
  <c r="F124" i="1" s="1"/>
  <c r="B125" i="1"/>
  <c r="C125" i="1" s="1"/>
  <c r="E125" i="1"/>
  <c r="F125" i="1" s="1"/>
  <c r="B126" i="1"/>
  <c r="C126" i="1" s="1"/>
  <c r="E126" i="1"/>
  <c r="F126" i="1" s="1"/>
  <c r="B127" i="1"/>
  <c r="E127" i="1"/>
  <c r="F127" i="1" s="1"/>
  <c r="B128" i="1"/>
  <c r="D128" i="1" s="1"/>
  <c r="E128" i="1"/>
  <c r="F128" i="1" s="1"/>
  <c r="B129" i="1"/>
  <c r="C129" i="1" s="1"/>
  <c r="E129" i="1"/>
  <c r="F129" i="1" s="1"/>
  <c r="B130" i="1"/>
  <c r="C130" i="1" s="1"/>
  <c r="E130" i="1"/>
  <c r="F130" i="1" s="1"/>
  <c r="B131" i="1"/>
  <c r="C131" i="1" s="1"/>
  <c r="E131" i="1"/>
  <c r="F131" i="1" s="1"/>
  <c r="B132" i="1"/>
  <c r="D132" i="1" s="1"/>
  <c r="E132" i="1"/>
  <c r="F132" i="1" s="1"/>
  <c r="B133" i="1"/>
  <c r="D133" i="1" s="1"/>
  <c r="E133" i="1"/>
  <c r="F133" i="1" s="1"/>
  <c r="B134" i="1"/>
  <c r="C134" i="1" s="1"/>
  <c r="E134" i="1"/>
  <c r="F134" i="1" s="1"/>
  <c r="B135" i="1"/>
  <c r="E135" i="1"/>
  <c r="F135" i="1" s="1"/>
  <c r="B136" i="1"/>
  <c r="D136" i="1" s="1"/>
  <c r="E136" i="1"/>
  <c r="F136" i="1" s="1"/>
  <c r="B137" i="1"/>
  <c r="E137" i="1"/>
  <c r="F137" i="1" s="1"/>
  <c r="B138" i="1"/>
  <c r="C138" i="1" s="1"/>
  <c r="E138" i="1"/>
  <c r="F138" i="1" s="1"/>
  <c r="B139" i="1"/>
  <c r="C139" i="1" s="1"/>
  <c r="E139" i="1"/>
  <c r="F139" i="1" s="1"/>
  <c r="B140" i="1"/>
  <c r="D140" i="1" s="1"/>
  <c r="E140" i="1"/>
  <c r="F140" i="1" s="1"/>
  <c r="B141" i="1"/>
  <c r="D141" i="1" s="1"/>
  <c r="E141" i="1"/>
  <c r="F141" i="1" s="1"/>
  <c r="B142" i="1"/>
  <c r="E142" i="1"/>
  <c r="F142" i="1" s="1"/>
  <c r="B143" i="1"/>
  <c r="E143" i="1"/>
  <c r="F143" i="1" s="1"/>
  <c r="B144" i="1"/>
  <c r="D144" i="1" s="1"/>
  <c r="E144" i="1"/>
  <c r="F144" i="1" s="1"/>
  <c r="B145" i="1"/>
  <c r="C145" i="1" s="1"/>
  <c r="E145" i="1"/>
  <c r="F145" i="1" s="1"/>
  <c r="B146" i="1"/>
  <c r="C146" i="1" s="1"/>
  <c r="E146" i="1"/>
  <c r="F146" i="1" s="1"/>
  <c r="B147" i="1"/>
  <c r="C147" i="1" s="1"/>
  <c r="E147" i="1"/>
  <c r="F147" i="1" s="1"/>
  <c r="B148" i="1"/>
  <c r="D148" i="1" s="1"/>
  <c r="E148" i="1"/>
  <c r="F148" i="1" s="1"/>
  <c r="B149" i="1"/>
  <c r="E149" i="1"/>
  <c r="F149" i="1" s="1"/>
  <c r="B150" i="1"/>
  <c r="C150" i="1" s="1"/>
  <c r="E150" i="1"/>
  <c r="F150" i="1" s="1"/>
  <c r="B151" i="1"/>
  <c r="E151" i="1"/>
  <c r="F151" i="1" s="1"/>
  <c r="B152" i="1"/>
  <c r="D152" i="1" s="1"/>
  <c r="E152" i="1"/>
  <c r="F152" i="1" s="1"/>
  <c r="B153" i="1"/>
  <c r="C153" i="1" s="1"/>
  <c r="E153" i="1"/>
  <c r="F153" i="1" s="1"/>
  <c r="B154" i="1"/>
  <c r="C154" i="1" s="1"/>
  <c r="E154" i="1"/>
  <c r="F154" i="1" s="1"/>
  <c r="B155" i="1"/>
  <c r="C155" i="1" s="1"/>
  <c r="E155" i="1"/>
  <c r="F155" i="1" s="1"/>
  <c r="B156" i="1"/>
  <c r="D156" i="1" s="1"/>
  <c r="E156" i="1"/>
  <c r="F156" i="1" s="1"/>
  <c r="B157" i="1"/>
  <c r="C157" i="1" s="1"/>
  <c r="E157" i="1"/>
  <c r="F157" i="1" s="1"/>
  <c r="B158" i="1"/>
  <c r="C158" i="1" s="1"/>
  <c r="E158" i="1"/>
  <c r="F158" i="1" s="1"/>
  <c r="B159" i="1"/>
  <c r="E159" i="1"/>
  <c r="F159" i="1" s="1"/>
  <c r="B160" i="1"/>
  <c r="D160" i="1" s="1"/>
  <c r="E160" i="1"/>
  <c r="F160" i="1" s="1"/>
  <c r="B161" i="1"/>
  <c r="C161" i="1" s="1"/>
  <c r="E161" i="1"/>
  <c r="F161" i="1" s="1"/>
  <c r="B162" i="1"/>
  <c r="E162" i="1"/>
  <c r="F162" i="1" s="1"/>
  <c r="B163" i="1"/>
  <c r="C163" i="1" s="1"/>
  <c r="E163" i="1"/>
  <c r="F163" i="1" s="1"/>
  <c r="B164" i="1"/>
  <c r="D164" i="1" s="1"/>
  <c r="E164" i="1"/>
  <c r="F164" i="1" s="1"/>
  <c r="B165" i="1"/>
  <c r="C165" i="1" s="1"/>
  <c r="E165" i="1"/>
  <c r="F165" i="1" s="1"/>
  <c r="B166" i="1"/>
  <c r="C166" i="1" s="1"/>
  <c r="E166" i="1"/>
  <c r="F166" i="1" s="1"/>
  <c r="B167" i="1"/>
  <c r="E167" i="1"/>
  <c r="F167" i="1" s="1"/>
  <c r="B168" i="1"/>
  <c r="E168" i="1"/>
  <c r="F168" i="1" s="1"/>
  <c r="B169" i="1"/>
  <c r="C169" i="1" s="1"/>
  <c r="E169" i="1"/>
  <c r="F169" i="1" s="1"/>
  <c r="B170" i="1"/>
  <c r="E170" i="1"/>
  <c r="F170" i="1" s="1"/>
  <c r="B171" i="1"/>
  <c r="C171" i="1" s="1"/>
  <c r="E171" i="1"/>
  <c r="F171" i="1" s="1"/>
  <c r="B172" i="1"/>
  <c r="D172" i="1" s="1"/>
  <c r="E172" i="1"/>
  <c r="F172" i="1" s="1"/>
  <c r="B173" i="1"/>
  <c r="C173" i="1" s="1"/>
  <c r="E173" i="1"/>
  <c r="F173" i="1" s="1"/>
  <c r="B174" i="1"/>
  <c r="C174" i="1" s="1"/>
  <c r="E174" i="1"/>
  <c r="F174" i="1" s="1"/>
  <c r="B175" i="1"/>
  <c r="E175" i="1"/>
  <c r="F175" i="1" s="1"/>
  <c r="B176" i="1"/>
  <c r="D176" i="1" s="1"/>
  <c r="E176" i="1"/>
  <c r="F176" i="1" s="1"/>
  <c r="B177" i="1"/>
  <c r="C177" i="1" s="1"/>
  <c r="E177" i="1"/>
  <c r="F177" i="1" s="1"/>
  <c r="B178" i="1"/>
  <c r="C178" i="1" s="1"/>
  <c r="E178" i="1"/>
  <c r="F178" i="1" s="1"/>
  <c r="B179" i="1"/>
  <c r="C179" i="1" s="1"/>
  <c r="E179" i="1"/>
  <c r="F179" i="1" s="1"/>
  <c r="B180" i="1"/>
  <c r="D180" i="1" s="1"/>
  <c r="E180" i="1"/>
  <c r="F180" i="1" s="1"/>
  <c r="B181" i="1"/>
  <c r="D181" i="1" s="1"/>
  <c r="E181" i="1"/>
  <c r="F181" i="1" s="1"/>
  <c r="B182" i="1"/>
  <c r="C182" i="1" s="1"/>
  <c r="E182" i="1"/>
  <c r="F182" i="1" s="1"/>
  <c r="B183" i="1"/>
  <c r="D183" i="1" s="1"/>
  <c r="E183" i="1"/>
  <c r="F183" i="1" s="1"/>
  <c r="B184" i="1"/>
  <c r="C184" i="1" s="1"/>
  <c r="E184" i="1"/>
  <c r="F184" i="1" s="1"/>
  <c r="B185" i="1"/>
  <c r="E185" i="1"/>
  <c r="F185" i="1" s="1"/>
  <c r="B186" i="1"/>
  <c r="E186" i="1"/>
  <c r="F186" i="1" s="1"/>
  <c r="B187" i="1"/>
  <c r="C187" i="1" s="1"/>
  <c r="E187" i="1"/>
  <c r="F187" i="1" s="1"/>
  <c r="B188" i="1"/>
  <c r="D188" i="1" s="1"/>
  <c r="E188" i="1"/>
  <c r="F188" i="1" s="1"/>
  <c r="B189" i="1"/>
  <c r="C189" i="1" s="1"/>
  <c r="E189" i="1"/>
  <c r="F189" i="1" s="1"/>
  <c r="B190" i="1"/>
  <c r="C190" i="1" s="1"/>
  <c r="E190" i="1"/>
  <c r="F190" i="1" s="1"/>
  <c r="B191" i="1"/>
  <c r="C191" i="1" s="1"/>
  <c r="E191" i="1"/>
  <c r="F191" i="1" s="1"/>
  <c r="B192" i="1"/>
  <c r="C192" i="1" s="1"/>
  <c r="E192" i="1"/>
  <c r="F192" i="1" s="1"/>
  <c r="B193" i="1"/>
  <c r="D193" i="1" s="1"/>
  <c r="E193" i="1"/>
  <c r="F193" i="1" s="1"/>
  <c r="B194" i="1"/>
  <c r="C194" i="1" s="1"/>
  <c r="E194" i="1"/>
  <c r="F194" i="1" s="1"/>
  <c r="B195" i="1"/>
  <c r="C195" i="1" s="1"/>
  <c r="E195" i="1"/>
  <c r="F195" i="1" s="1"/>
  <c r="B196" i="1"/>
  <c r="C196" i="1" s="1"/>
  <c r="E196" i="1"/>
  <c r="F196" i="1" s="1"/>
  <c r="B197" i="1"/>
  <c r="C197" i="1" s="1"/>
  <c r="E197" i="1"/>
  <c r="F197" i="1" s="1"/>
  <c r="B198" i="1"/>
  <c r="C198" i="1" s="1"/>
  <c r="E198" i="1"/>
  <c r="F198" i="1" s="1"/>
  <c r="B37" i="1"/>
  <c r="C37" i="1" s="1"/>
  <c r="E37" i="1"/>
  <c r="F37" i="1" s="1"/>
  <c r="B38" i="1"/>
  <c r="D38" i="1" s="1"/>
  <c r="E38" i="1"/>
  <c r="F38" i="1" s="1"/>
  <c r="B39" i="1"/>
  <c r="C39" i="1" s="1"/>
  <c r="E39" i="1"/>
  <c r="F39" i="1" s="1"/>
  <c r="B40" i="1"/>
  <c r="C40" i="1" s="1"/>
  <c r="E40" i="1"/>
  <c r="F40" i="1" s="1"/>
  <c r="B41" i="1"/>
  <c r="C41" i="1" s="1"/>
  <c r="E41" i="1"/>
  <c r="F41" i="1" s="1"/>
  <c r="B42" i="1"/>
  <c r="C42" i="1" s="1"/>
  <c r="E42" i="1"/>
  <c r="F42" i="1" s="1"/>
  <c r="B43" i="1"/>
  <c r="C43" i="1" s="1"/>
  <c r="E43" i="1"/>
  <c r="F43" i="1" s="1"/>
  <c r="B44" i="1"/>
  <c r="D44" i="1" s="1"/>
  <c r="E44" i="1"/>
  <c r="F44" i="1" s="1"/>
  <c r="B45" i="1"/>
  <c r="C45" i="1" s="1"/>
  <c r="E45" i="1"/>
  <c r="F45" i="1" s="1"/>
  <c r="B46" i="1"/>
  <c r="D46" i="1" s="1"/>
  <c r="E46" i="1"/>
  <c r="F46" i="1" s="1"/>
  <c r="B47" i="1"/>
  <c r="C47" i="1" s="1"/>
  <c r="E47" i="1"/>
  <c r="F47" i="1" s="1"/>
  <c r="B48" i="1"/>
  <c r="C48" i="1" s="1"/>
  <c r="E48" i="1"/>
  <c r="F48" i="1" s="1"/>
  <c r="B49" i="1"/>
  <c r="C49" i="1" s="1"/>
  <c r="E49" i="1"/>
  <c r="F49" i="1" s="1"/>
  <c r="B50" i="1"/>
  <c r="C50" i="1" s="1"/>
  <c r="E50" i="1"/>
  <c r="F50" i="1" s="1"/>
  <c r="B51" i="1"/>
  <c r="C51" i="1" s="1"/>
  <c r="E51" i="1"/>
  <c r="F51" i="1" s="1"/>
  <c r="B52" i="1"/>
  <c r="C52" i="1" s="1"/>
  <c r="E52" i="1"/>
  <c r="F52" i="1" s="1"/>
  <c r="B53" i="1"/>
  <c r="C53" i="1" s="1"/>
  <c r="E53" i="1"/>
  <c r="F53" i="1" s="1"/>
  <c r="D371" i="1" l="1"/>
  <c r="D130" i="1"/>
  <c r="D410" i="1"/>
  <c r="D190" i="1"/>
  <c r="C560" i="1"/>
  <c r="D507" i="1"/>
  <c r="C459" i="1"/>
  <c r="C72" i="1"/>
  <c r="C1009" i="1"/>
  <c r="D157" i="1"/>
  <c r="C935" i="1"/>
  <c r="D969" i="1"/>
  <c r="C871" i="1"/>
  <c r="D464" i="1"/>
  <c r="C422" i="1"/>
  <c r="D984" i="1"/>
  <c r="C979" i="1"/>
  <c r="C92" i="1"/>
  <c r="D1007" i="1"/>
  <c r="C986" i="1"/>
  <c r="D992" i="1"/>
  <c r="D759" i="1"/>
  <c r="D669" i="1"/>
  <c r="D667" i="1"/>
  <c r="C990" i="1"/>
  <c r="D1001" i="1"/>
  <c r="C608" i="1"/>
  <c r="C998" i="1"/>
  <c r="C912" i="1"/>
  <c r="D891" i="1"/>
  <c r="D886" i="1"/>
  <c r="C858" i="1"/>
  <c r="C623" i="1"/>
  <c r="C602" i="1"/>
  <c r="D418" i="1"/>
  <c r="D356" i="1"/>
  <c r="D953" i="1"/>
  <c r="D946" i="1"/>
  <c r="D929" i="1"/>
  <c r="D890" i="1"/>
  <c r="D810" i="1"/>
  <c r="C654" i="1"/>
  <c r="C570" i="1"/>
  <c r="D497" i="1"/>
  <c r="D346" i="1"/>
  <c r="D341" i="1"/>
  <c r="C968" i="1"/>
  <c r="C948" i="1"/>
  <c r="C666" i="1"/>
  <c r="D656" i="1"/>
  <c r="D348" i="1"/>
  <c r="C309" i="1"/>
  <c r="C1012" i="1"/>
  <c r="C980" i="1"/>
  <c r="D478" i="1"/>
  <c r="C989" i="1"/>
  <c r="D933" i="1"/>
  <c r="D861" i="1"/>
  <c r="D859" i="1"/>
  <c r="D791" i="1"/>
  <c r="C749" i="1"/>
  <c r="C519" i="1"/>
  <c r="C514" i="1"/>
  <c r="D985" i="1"/>
  <c r="C985" i="1"/>
  <c r="D710" i="1"/>
  <c r="C710" i="1"/>
  <c r="C820" i="1"/>
  <c r="D820" i="1"/>
  <c r="D580" i="1"/>
  <c r="C580" i="1"/>
  <c r="C339" i="1"/>
  <c r="D339" i="1"/>
  <c r="C833" i="1"/>
  <c r="D833" i="1"/>
  <c r="C932" i="1"/>
  <c r="D932" i="1"/>
  <c r="D966" i="1"/>
  <c r="C966" i="1"/>
  <c r="D295" i="1"/>
  <c r="C295" i="1"/>
  <c r="D945" i="1"/>
  <c r="C945" i="1"/>
  <c r="C925" i="1"/>
  <c r="D925" i="1"/>
  <c r="C457" i="1"/>
  <c r="D457" i="1"/>
  <c r="C318" i="1"/>
  <c r="D585" i="1"/>
  <c r="C585" i="1"/>
  <c r="C1013" i="1"/>
  <c r="D1013" i="1"/>
  <c r="D941" i="1"/>
  <c r="C941" i="1"/>
  <c r="C328" i="1"/>
  <c r="D328" i="1"/>
  <c r="D1003" i="1"/>
  <c r="C947" i="1"/>
  <c r="D887" i="1"/>
  <c r="C887" i="1"/>
  <c r="C377" i="1"/>
  <c r="D377" i="1"/>
  <c r="C901" i="1"/>
  <c r="D901" i="1"/>
  <c r="D476" i="1"/>
  <c r="D466" i="1"/>
  <c r="C446" i="1"/>
  <c r="C330" i="1"/>
  <c r="D330" i="1"/>
  <c r="C668" i="1"/>
  <c r="D668" i="1"/>
  <c r="C141" i="1"/>
  <c r="C122" i="1"/>
  <c r="C1018" i="1"/>
  <c r="C1000" i="1"/>
  <c r="C962" i="1"/>
  <c r="D923" i="1"/>
  <c r="C850" i="1"/>
  <c r="C788" i="1"/>
  <c r="D788" i="1"/>
  <c r="C672" i="1"/>
  <c r="C351" i="1"/>
  <c r="D351" i="1"/>
  <c r="D869" i="1"/>
  <c r="C678" i="1"/>
  <c r="C673" i="1"/>
  <c r="C558" i="1"/>
  <c r="D809" i="1"/>
  <c r="D685" i="1"/>
  <c r="D393" i="1"/>
  <c r="D354" i="1"/>
  <c r="D894" i="1"/>
  <c r="C873" i="1"/>
  <c r="D844" i="1"/>
  <c r="D155" i="1"/>
  <c r="C928" i="1"/>
  <c r="C914" i="1"/>
  <c r="D905" i="1"/>
  <c r="D702" i="1"/>
  <c r="D653" i="1"/>
  <c r="C636" i="1"/>
  <c r="D436" i="1"/>
  <c r="D390" i="1"/>
  <c r="D385" i="1"/>
  <c r="D366" i="1"/>
  <c r="D362" i="1"/>
  <c r="D360" i="1"/>
  <c r="C303" i="1"/>
  <c r="C293" i="1"/>
  <c r="C972" i="1"/>
  <c r="C963" i="1"/>
  <c r="C938" i="1"/>
  <c r="D936" i="1"/>
  <c r="D907" i="1"/>
  <c r="C879" i="1"/>
  <c r="D877" i="1"/>
  <c r="D793" i="1"/>
  <c r="D786" i="1"/>
  <c r="C733" i="1"/>
  <c r="D670" i="1"/>
  <c r="C651" i="1"/>
  <c r="C592" i="1"/>
  <c r="C554" i="1"/>
  <c r="D477" i="1"/>
  <c r="C453" i="1"/>
  <c r="D438" i="1"/>
  <c r="D375" i="1"/>
  <c r="D337" i="1"/>
  <c r="C57" i="1"/>
  <c r="D930" i="1"/>
  <c r="D926" i="1"/>
  <c r="C922" i="1"/>
  <c r="C896" i="1"/>
  <c r="D802" i="1"/>
  <c r="C731" i="1"/>
  <c r="D726" i="1"/>
  <c r="C709" i="1"/>
  <c r="D687" i="1"/>
  <c r="C671" i="1"/>
  <c r="C640" i="1"/>
  <c r="C600" i="1"/>
  <c r="D506" i="1"/>
  <c r="D474" i="1"/>
  <c r="D461" i="1"/>
  <c r="D433" i="1"/>
  <c r="D355" i="1"/>
  <c r="D125" i="1"/>
  <c r="C106" i="1"/>
  <c r="D75" i="1"/>
  <c r="C1017" i="1"/>
  <c r="D997" i="1"/>
  <c r="D854" i="1"/>
  <c r="D421" i="1"/>
  <c r="C995" i="1"/>
  <c r="D993" i="1"/>
  <c r="D952" i="1"/>
  <c r="C950" i="1"/>
  <c r="D902" i="1"/>
  <c r="C889" i="1"/>
  <c r="C872" i="1"/>
  <c r="D870" i="1"/>
  <c r="D840" i="1"/>
  <c r="D745" i="1"/>
  <c r="C723" i="1"/>
  <c r="C665" i="1"/>
  <c r="C546" i="1"/>
  <c r="C406" i="1"/>
  <c r="D353" i="1"/>
  <c r="D349" i="1"/>
  <c r="D59" i="1"/>
  <c r="C317" i="1"/>
  <c r="C1014" i="1"/>
  <c r="C1004" i="1"/>
  <c r="C1002" i="1"/>
  <c r="D977" i="1"/>
  <c r="C970" i="1"/>
  <c r="D908" i="1"/>
  <c r="C882" i="1"/>
  <c r="C880" i="1"/>
  <c r="D876" i="1"/>
  <c r="D817" i="1"/>
  <c r="D812" i="1"/>
  <c r="D796" i="1"/>
  <c r="C737" i="1"/>
  <c r="C660" i="1"/>
  <c r="D512" i="1"/>
  <c r="D401" i="1"/>
  <c r="D383" i="1"/>
  <c r="C852" i="1"/>
  <c r="D852" i="1"/>
  <c r="C389" i="1"/>
  <c r="D389" i="1"/>
  <c r="C333" i="1"/>
  <c r="D333" i="1"/>
  <c r="C832" i="1"/>
  <c r="D832" i="1"/>
  <c r="D679" i="1"/>
  <c r="C679" i="1"/>
  <c r="D657" i="1"/>
  <c r="C657" i="1"/>
  <c r="D624" i="1"/>
  <c r="C624" i="1"/>
  <c r="D590" i="1"/>
  <c r="C590" i="1"/>
  <c r="D537" i="1"/>
  <c r="C537" i="1"/>
  <c r="C452" i="1"/>
  <c r="D452" i="1"/>
  <c r="D987" i="1"/>
  <c r="D982" i="1"/>
  <c r="D975" i="1"/>
  <c r="D918" i="1"/>
  <c r="D903" i="1"/>
  <c r="C903" i="1"/>
  <c r="C862" i="1"/>
  <c r="D862" i="1"/>
  <c r="D747" i="1"/>
  <c r="C747" i="1"/>
  <c r="C719" i="1"/>
  <c r="D719" i="1"/>
  <c r="C681" i="1"/>
  <c r="D681" i="1"/>
  <c r="C659" i="1"/>
  <c r="D659" i="1"/>
  <c r="C489" i="1"/>
  <c r="D489" i="1"/>
  <c r="C482" i="1"/>
  <c r="D482" i="1"/>
  <c r="C112" i="1"/>
  <c r="C1015" i="1"/>
  <c r="D1010" i="1"/>
  <c r="C1005" i="1"/>
  <c r="C973" i="1"/>
  <c r="C959" i="1"/>
  <c r="D959" i="1"/>
  <c r="C957" i="1"/>
  <c r="D955" i="1"/>
  <c r="D942" i="1"/>
  <c r="C934" i="1"/>
  <c r="D916" i="1"/>
  <c r="C897" i="1"/>
  <c r="D897" i="1"/>
  <c r="C864" i="1"/>
  <c r="D851" i="1"/>
  <c r="D792" i="1"/>
  <c r="D790" i="1"/>
  <c r="C739" i="1"/>
  <c r="C721" i="1"/>
  <c r="D721" i="1"/>
  <c r="C676" i="1"/>
  <c r="C663" i="1"/>
  <c r="C601" i="1"/>
  <c r="C599" i="1"/>
  <c r="C594" i="1"/>
  <c r="D552" i="1"/>
  <c r="C552" i="1"/>
  <c r="C491" i="1"/>
  <c r="D491" i="1"/>
  <c r="C484" i="1"/>
  <c r="D484" i="1"/>
  <c r="D388" i="1"/>
  <c r="D369" i="1"/>
  <c r="D365" i="1"/>
  <c r="D323" i="1"/>
  <c r="D321" i="1"/>
  <c r="C943" i="1"/>
  <c r="D943" i="1"/>
  <c r="D921" i="1"/>
  <c r="C921" i="1"/>
  <c r="C428" i="1"/>
  <c r="D428" i="1"/>
  <c r="C893" i="1"/>
  <c r="D893" i="1"/>
  <c r="C883" i="1"/>
  <c r="D883" i="1"/>
  <c r="C875" i="1"/>
  <c r="D875" i="1"/>
  <c r="C429" i="1"/>
  <c r="D429" i="1"/>
  <c r="C949" i="1"/>
  <c r="D949" i="1"/>
  <c r="D924" i="1"/>
  <c r="C924" i="1"/>
  <c r="C884" i="1"/>
  <c r="D884" i="1"/>
  <c r="C780" i="1"/>
  <c r="D780" i="1"/>
  <c r="C734" i="1"/>
  <c r="D734" i="1"/>
  <c r="C725" i="1"/>
  <c r="D725" i="1"/>
  <c r="C424" i="1"/>
  <c r="D424" i="1"/>
  <c r="D145" i="1"/>
  <c r="C73" i="1"/>
  <c r="D1016" i="1"/>
  <c r="D1011" i="1"/>
  <c r="D999" i="1"/>
  <c r="D996" i="1"/>
  <c r="D994" i="1"/>
  <c r="C988" i="1"/>
  <c r="C983" i="1"/>
  <c r="D976" i="1"/>
  <c r="D965" i="1"/>
  <c r="D960" i="1"/>
  <c r="D951" i="1"/>
  <c r="C951" i="1"/>
  <c r="C939" i="1"/>
  <c r="D939" i="1"/>
  <c r="C904" i="1"/>
  <c r="D900" i="1"/>
  <c r="C846" i="1"/>
  <c r="D846" i="1"/>
  <c r="D825" i="1"/>
  <c r="D782" i="1"/>
  <c r="D775" i="1"/>
  <c r="C770" i="1"/>
  <c r="D770" i="1"/>
  <c r="D689" i="1"/>
  <c r="D576" i="1"/>
  <c r="C576" i="1"/>
  <c r="C481" i="1"/>
  <c r="D481" i="1"/>
  <c r="C462" i="1"/>
  <c r="D462" i="1"/>
  <c r="D426" i="1"/>
  <c r="D405" i="1"/>
  <c r="D931" i="1"/>
  <c r="C931" i="1"/>
  <c r="C915" i="1"/>
  <c r="D915" i="1"/>
  <c r="C494" i="1"/>
  <c r="D494" i="1"/>
  <c r="C320" i="1"/>
  <c r="D320" i="1"/>
  <c r="D866" i="1"/>
  <c r="C866" i="1"/>
  <c r="C816" i="1"/>
  <c r="D816" i="1"/>
  <c r="D701" i="1"/>
  <c r="C701" i="1"/>
  <c r="D692" i="1"/>
  <c r="C692" i="1"/>
  <c r="D584" i="1"/>
  <c r="C584" i="1"/>
  <c r="D559" i="1"/>
  <c r="C559" i="1"/>
  <c r="C334" i="1"/>
  <c r="D334" i="1"/>
  <c r="C868" i="1"/>
  <c r="D868" i="1"/>
  <c r="C818" i="1"/>
  <c r="D818" i="1"/>
  <c r="D694" i="1"/>
  <c r="C694" i="1"/>
  <c r="D586" i="1"/>
  <c r="C586" i="1"/>
  <c r="C475" i="1"/>
  <c r="D475" i="1"/>
  <c r="C437" i="1"/>
  <c r="D437" i="1"/>
  <c r="C291" i="1"/>
  <c r="D1006" i="1"/>
  <c r="C958" i="1"/>
  <c r="D956" i="1"/>
  <c r="C954" i="1"/>
  <c r="D919" i="1"/>
  <c r="C919" i="1"/>
  <c r="C911" i="1"/>
  <c r="D909" i="1"/>
  <c r="C898" i="1"/>
  <c r="D865" i="1"/>
  <c r="D841" i="1"/>
  <c r="D839" i="1"/>
  <c r="D815" i="1"/>
  <c r="D777" i="1"/>
  <c r="C753" i="1"/>
  <c r="D753" i="1"/>
  <c r="C743" i="1"/>
  <c r="D743" i="1"/>
  <c r="D729" i="1"/>
  <c r="C729" i="1"/>
  <c r="D722" i="1"/>
  <c r="C700" i="1"/>
  <c r="C627" i="1"/>
  <c r="C583" i="1"/>
  <c r="C568" i="1"/>
  <c r="D543" i="1"/>
  <c r="C543" i="1"/>
  <c r="C527" i="1"/>
  <c r="D492" i="1"/>
  <c r="D434" i="1"/>
  <c r="C430" i="1"/>
  <c r="C379" i="1"/>
  <c r="D379" i="1"/>
  <c r="C352" i="1"/>
  <c r="D352" i="1"/>
  <c r="D350" i="1"/>
  <c r="D342" i="1"/>
  <c r="D340" i="1"/>
  <c r="C857" i="1"/>
  <c r="C855" i="1"/>
  <c r="D838" i="1"/>
  <c r="D830" i="1"/>
  <c r="D828" i="1"/>
  <c r="D826" i="1"/>
  <c r="D824" i="1"/>
  <c r="D785" i="1"/>
  <c r="D675" i="1"/>
  <c r="C628" i="1"/>
  <c r="C574" i="1"/>
  <c r="C535" i="1"/>
  <c r="C530" i="1"/>
  <c r="D513" i="1"/>
  <c r="D505" i="1"/>
  <c r="C456" i="1"/>
  <c r="C1008" i="1"/>
  <c r="D1008" i="1"/>
  <c r="C764" i="1"/>
  <c r="D764" i="1"/>
  <c r="C713" i="1"/>
  <c r="D713" i="1"/>
  <c r="C981" i="1"/>
  <c r="D981" i="1"/>
  <c r="C804" i="1"/>
  <c r="D804" i="1"/>
  <c r="C693" i="1"/>
  <c r="D693" i="1"/>
  <c r="D691" i="1"/>
  <c r="C691" i="1"/>
  <c r="D620" i="1"/>
  <c r="C620" i="1"/>
  <c r="C974" i="1"/>
  <c r="D974" i="1"/>
  <c r="C910" i="1"/>
  <c r="D910" i="1"/>
  <c r="C892" i="1"/>
  <c r="D892" i="1"/>
  <c r="C867" i="1"/>
  <c r="D867" i="1"/>
  <c r="D680" i="1"/>
  <c r="C680" i="1"/>
  <c r="C472" i="1"/>
  <c r="D472" i="1"/>
  <c r="C450" i="1"/>
  <c r="D450" i="1"/>
  <c r="C444" i="1"/>
  <c r="D444" i="1"/>
  <c r="C878" i="1"/>
  <c r="D878" i="1"/>
  <c r="C927" i="1"/>
  <c r="D927" i="1"/>
  <c r="D162" i="1"/>
  <c r="C162" i="1"/>
  <c r="C961" i="1"/>
  <c r="D961" i="1"/>
  <c r="C917" i="1"/>
  <c r="D917" i="1"/>
  <c r="C794" i="1"/>
  <c r="D794" i="1"/>
  <c r="D149" i="1"/>
  <c r="C149" i="1"/>
  <c r="C784" i="1"/>
  <c r="D784" i="1"/>
  <c r="C991" i="1"/>
  <c r="D991" i="1"/>
  <c r="C799" i="1"/>
  <c r="D799" i="1"/>
  <c r="C185" i="1"/>
  <c r="D185" i="1"/>
  <c r="C899" i="1"/>
  <c r="D899" i="1"/>
  <c r="C705" i="1"/>
  <c r="D705" i="1"/>
  <c r="D569" i="1"/>
  <c r="C569" i="1"/>
  <c r="C496" i="1"/>
  <c r="D496" i="1"/>
  <c r="C364" i="1"/>
  <c r="D364" i="1"/>
  <c r="C978" i="1"/>
  <c r="D978" i="1"/>
  <c r="C860" i="1"/>
  <c r="D860" i="1"/>
  <c r="C885" i="1"/>
  <c r="D885" i="1"/>
  <c r="C842" i="1"/>
  <c r="D842" i="1"/>
  <c r="C971" i="1"/>
  <c r="D971" i="1"/>
  <c r="C964" i="1"/>
  <c r="D964" i="1"/>
  <c r="C944" i="1"/>
  <c r="D944" i="1"/>
  <c r="C853" i="1"/>
  <c r="D853" i="1"/>
  <c r="C847" i="1"/>
  <c r="D847" i="1"/>
  <c r="C768" i="1"/>
  <c r="D768" i="1"/>
  <c r="D717" i="1"/>
  <c r="C717" i="1"/>
  <c r="C683" i="1"/>
  <c r="D683" i="1"/>
  <c r="C661" i="1"/>
  <c r="D661" i="1"/>
  <c r="D615" i="1"/>
  <c r="C615" i="1"/>
  <c r="D542" i="1"/>
  <c r="C542" i="1"/>
  <c r="D522" i="1"/>
  <c r="C522" i="1"/>
  <c r="C501" i="1"/>
  <c r="D501" i="1"/>
  <c r="C486" i="1"/>
  <c r="D486" i="1"/>
  <c r="D441" i="1"/>
  <c r="C441" i="1"/>
  <c r="C397" i="1"/>
  <c r="D397" i="1"/>
  <c r="C367" i="1"/>
  <c r="D367" i="1"/>
  <c r="C329" i="1"/>
  <c r="D329" i="1"/>
  <c r="C319" i="1"/>
  <c r="D319" i="1"/>
  <c r="D154" i="1"/>
  <c r="C108" i="1"/>
  <c r="C69" i="1"/>
  <c r="C307" i="1"/>
  <c r="C297" i="1"/>
  <c r="D848" i="1"/>
  <c r="D836" i="1"/>
  <c r="D800" i="1"/>
  <c r="D783" i="1"/>
  <c r="D778" i="1"/>
  <c r="D763" i="1"/>
  <c r="D690" i="1"/>
  <c r="D644" i="1"/>
  <c r="C644" i="1"/>
  <c r="D619" i="1"/>
  <c r="C619" i="1"/>
  <c r="C591" i="1"/>
  <c r="C575" i="1"/>
  <c r="D544" i="1"/>
  <c r="C544" i="1"/>
  <c r="C509" i="1"/>
  <c r="D509" i="1"/>
  <c r="C488" i="1"/>
  <c r="D488" i="1"/>
  <c r="D480" i="1"/>
  <c r="C399" i="1"/>
  <c r="D399" i="1"/>
  <c r="C359" i="1"/>
  <c r="D359" i="1"/>
  <c r="C357" i="1"/>
  <c r="D357" i="1"/>
  <c r="D324" i="1"/>
  <c r="D322" i="1"/>
  <c r="C325" i="1"/>
  <c r="D325" i="1"/>
  <c r="D578" i="1"/>
  <c r="C578" i="1"/>
  <c r="C391" i="1"/>
  <c r="D391" i="1"/>
  <c r="C677" i="1"/>
  <c r="D677" i="1"/>
  <c r="D551" i="1"/>
  <c r="C551" i="1"/>
  <c r="C380" i="1"/>
  <c r="D380" i="1"/>
  <c r="C133" i="1"/>
  <c r="D121" i="1"/>
  <c r="C104" i="1"/>
  <c r="D101" i="1"/>
  <c r="C311" i="1"/>
  <c r="C287" i="1"/>
  <c r="D967" i="1"/>
  <c r="D940" i="1"/>
  <c r="D937" i="1"/>
  <c r="D920" i="1"/>
  <c r="D913" i="1"/>
  <c r="D906" i="1"/>
  <c r="D895" i="1"/>
  <c r="D888" i="1"/>
  <c r="D881" i="1"/>
  <c r="D874" i="1"/>
  <c r="D863" i="1"/>
  <c r="D856" i="1"/>
  <c r="D849" i="1"/>
  <c r="D776" i="1"/>
  <c r="D769" i="1"/>
  <c r="D756" i="1"/>
  <c r="D754" i="1"/>
  <c r="D750" i="1"/>
  <c r="C732" i="1"/>
  <c r="D732" i="1"/>
  <c r="D716" i="1"/>
  <c r="D708" i="1"/>
  <c r="C708" i="1"/>
  <c r="D688" i="1"/>
  <c r="D684" i="1"/>
  <c r="D682" i="1"/>
  <c r="C664" i="1"/>
  <c r="D664" i="1"/>
  <c r="D662" i="1"/>
  <c r="C655" i="1"/>
  <c r="D652" i="1"/>
  <c r="C648" i="1"/>
  <c r="D632" i="1"/>
  <c r="C632" i="1"/>
  <c r="D553" i="1"/>
  <c r="C553" i="1"/>
  <c r="C548" i="1"/>
  <c r="D536" i="1"/>
  <c r="C536" i="1"/>
  <c r="C521" i="1"/>
  <c r="D500" i="1"/>
  <c r="D498" i="1"/>
  <c r="D493" i="1"/>
  <c r="D469" i="1"/>
  <c r="C460" i="1"/>
  <c r="D460" i="1"/>
  <c r="C454" i="1"/>
  <c r="C414" i="1"/>
  <c r="D414" i="1"/>
  <c r="D374" i="1"/>
  <c r="C674" i="1"/>
  <c r="D674" i="1"/>
  <c r="C470" i="1"/>
  <c r="D470" i="1"/>
  <c r="C395" i="1"/>
  <c r="D395" i="1"/>
  <c r="C387" i="1"/>
  <c r="D387" i="1"/>
  <c r="C381" i="1"/>
  <c r="D381" i="1"/>
  <c r="C343" i="1"/>
  <c r="D343" i="1"/>
  <c r="C335" i="1"/>
  <c r="D335" i="1"/>
  <c r="C730" i="1"/>
  <c r="D730" i="1"/>
  <c r="D612" i="1"/>
  <c r="C612" i="1"/>
  <c r="C326" i="1"/>
  <c r="D326" i="1"/>
  <c r="D39" i="1"/>
  <c r="D153" i="1"/>
  <c r="C313" i="1"/>
  <c r="D834" i="1"/>
  <c r="D808" i="1"/>
  <c r="D806" i="1"/>
  <c r="D801" i="1"/>
  <c r="D774" i="1"/>
  <c r="C758" i="1"/>
  <c r="C742" i="1"/>
  <c r="C718" i="1"/>
  <c r="C695" i="1"/>
  <c r="D695" i="1"/>
  <c r="C686" i="1"/>
  <c r="D686" i="1"/>
  <c r="C616" i="1"/>
  <c r="D562" i="1"/>
  <c r="C562" i="1"/>
  <c r="D538" i="1"/>
  <c r="C538" i="1"/>
  <c r="D526" i="1"/>
  <c r="C526" i="1"/>
  <c r="C502" i="1"/>
  <c r="D502" i="1"/>
  <c r="C485" i="1"/>
  <c r="D485" i="1"/>
  <c r="C442" i="1"/>
  <c r="D442" i="1"/>
  <c r="C404" i="1"/>
  <c r="D404" i="1"/>
  <c r="C382" i="1"/>
  <c r="D382" i="1"/>
  <c r="C338" i="1"/>
  <c r="D338" i="1"/>
  <c r="C332" i="1"/>
  <c r="D332" i="1"/>
  <c r="D520" i="1"/>
  <c r="C520" i="1"/>
  <c r="C345" i="1"/>
  <c r="D345" i="1"/>
  <c r="C327" i="1"/>
  <c r="D327" i="1"/>
  <c r="C738" i="1"/>
  <c r="D738" i="1"/>
  <c r="C361" i="1"/>
  <c r="D361" i="1"/>
  <c r="C772" i="1"/>
  <c r="D772" i="1"/>
  <c r="C711" i="1"/>
  <c r="D711" i="1"/>
  <c r="C703" i="1"/>
  <c r="D703" i="1"/>
  <c r="C658" i="1"/>
  <c r="D658" i="1"/>
  <c r="D567" i="1"/>
  <c r="C567" i="1"/>
  <c r="D528" i="1"/>
  <c r="C528" i="1"/>
  <c r="C508" i="1"/>
  <c r="D508" i="1"/>
  <c r="C504" i="1"/>
  <c r="D504" i="1"/>
  <c r="D425" i="1"/>
  <c r="C425" i="1"/>
  <c r="C398" i="1"/>
  <c r="D398" i="1"/>
  <c r="C358" i="1"/>
  <c r="D358" i="1"/>
  <c r="C344" i="1"/>
  <c r="D344" i="1"/>
  <c r="C331" i="1"/>
  <c r="D331" i="1"/>
  <c r="D760" i="1"/>
  <c r="D751" i="1"/>
  <c r="D735" i="1"/>
  <c r="D727" i="1"/>
  <c r="C715" i="1"/>
  <c r="D706" i="1"/>
  <c r="C699" i="1"/>
  <c r="C697" i="1"/>
  <c r="C403" i="1"/>
  <c r="D403" i="1"/>
  <c r="C336" i="1"/>
  <c r="D336" i="1"/>
  <c r="C363" i="1"/>
  <c r="D363" i="1"/>
  <c r="C347" i="1"/>
  <c r="D347" i="1"/>
  <c r="C821" i="1"/>
  <c r="D821" i="1"/>
  <c r="C766" i="1"/>
  <c r="D766" i="1"/>
  <c r="D650" i="1"/>
  <c r="C650" i="1"/>
  <c r="D587" i="1"/>
  <c r="C587" i="1"/>
  <c r="C427" i="1"/>
  <c r="D427" i="1"/>
  <c r="C805" i="1"/>
  <c r="D805" i="1"/>
  <c r="C724" i="1"/>
  <c r="D724" i="1"/>
  <c r="D647" i="1"/>
  <c r="C647" i="1"/>
  <c r="D633" i="1"/>
  <c r="C633" i="1"/>
  <c r="D550" i="1"/>
  <c r="C550" i="1"/>
  <c r="C845" i="1"/>
  <c r="D845" i="1"/>
  <c r="D823" i="1"/>
  <c r="D814" i="1"/>
  <c r="C781" i="1"/>
  <c r="D781" i="1"/>
  <c r="C748" i="1"/>
  <c r="D746" i="1"/>
  <c r="D642" i="1"/>
  <c r="C642" i="1"/>
  <c r="D638" i="1"/>
  <c r="C638" i="1"/>
  <c r="D631" i="1"/>
  <c r="C631" i="1"/>
  <c r="D629" i="1"/>
  <c r="C629" i="1"/>
  <c r="D555" i="1"/>
  <c r="C555" i="1"/>
  <c r="C728" i="1"/>
  <c r="D728" i="1"/>
  <c r="C797" i="1"/>
  <c r="D797" i="1"/>
  <c r="C837" i="1"/>
  <c r="D837" i="1"/>
  <c r="C773" i="1"/>
  <c r="D773" i="1"/>
  <c r="C762" i="1"/>
  <c r="D762" i="1"/>
  <c r="C712" i="1"/>
  <c r="D712" i="1"/>
  <c r="C495" i="1"/>
  <c r="D495" i="1"/>
  <c r="D831" i="1"/>
  <c r="D822" i="1"/>
  <c r="C789" i="1"/>
  <c r="D789" i="1"/>
  <c r="D767" i="1"/>
  <c r="D755" i="1"/>
  <c r="C755" i="1"/>
  <c r="C741" i="1"/>
  <c r="D741" i="1"/>
  <c r="D518" i="1"/>
  <c r="C518" i="1"/>
  <c r="C516" i="1"/>
  <c r="C511" i="1"/>
  <c r="D511" i="1"/>
  <c r="D503" i="1"/>
  <c r="D582" i="1"/>
  <c r="C582" i="1"/>
  <c r="D607" i="1"/>
  <c r="C607" i="1"/>
  <c r="C752" i="1"/>
  <c r="D752" i="1"/>
  <c r="D613" i="1"/>
  <c r="C613" i="1"/>
  <c r="C458" i="1"/>
  <c r="D458" i="1"/>
  <c r="C813" i="1"/>
  <c r="D813" i="1"/>
  <c r="C829" i="1"/>
  <c r="D829" i="1"/>
  <c r="D807" i="1"/>
  <c r="D798" i="1"/>
  <c r="C698" i="1"/>
  <c r="D698" i="1"/>
  <c r="C635" i="1"/>
  <c r="D523" i="1"/>
  <c r="C523" i="1"/>
  <c r="C744" i="1"/>
  <c r="D744" i="1"/>
  <c r="D637" i="1"/>
  <c r="C637" i="1"/>
  <c r="D603" i="1"/>
  <c r="C603" i="1"/>
  <c r="D571" i="1"/>
  <c r="C571" i="1"/>
  <c r="D539" i="1"/>
  <c r="C539" i="1"/>
  <c r="C704" i="1"/>
  <c r="D704" i="1"/>
  <c r="D645" i="1"/>
  <c r="C645" i="1"/>
  <c r="D639" i="1"/>
  <c r="C639" i="1"/>
  <c r="D605" i="1"/>
  <c r="C605" i="1"/>
  <c r="D573" i="1"/>
  <c r="C573" i="1"/>
  <c r="D541" i="1"/>
  <c r="C541" i="1"/>
  <c r="D455" i="1"/>
  <c r="C455" i="1"/>
  <c r="C412" i="1"/>
  <c r="D412" i="1"/>
  <c r="D618" i="1"/>
  <c r="C618" i="1"/>
  <c r="D610" i="1"/>
  <c r="C610" i="1"/>
  <c r="D606" i="1"/>
  <c r="C606" i="1"/>
  <c r="D557" i="1"/>
  <c r="C557" i="1"/>
  <c r="C483" i="1"/>
  <c r="D483" i="1"/>
  <c r="C467" i="1"/>
  <c r="D467" i="1"/>
  <c r="C420" i="1"/>
  <c r="D420" i="1"/>
  <c r="D757" i="1"/>
  <c r="D740" i="1"/>
  <c r="D634" i="1"/>
  <c r="C634" i="1"/>
  <c r="C463" i="1"/>
  <c r="D463" i="1"/>
  <c r="C736" i="1"/>
  <c r="D736" i="1"/>
  <c r="C696" i="1"/>
  <c r="D696" i="1"/>
  <c r="D589" i="1"/>
  <c r="C589" i="1"/>
  <c r="D525" i="1"/>
  <c r="C525" i="1"/>
  <c r="D843" i="1"/>
  <c r="D835" i="1"/>
  <c r="D827" i="1"/>
  <c r="D819" i="1"/>
  <c r="D811" i="1"/>
  <c r="D803" i="1"/>
  <c r="D795" i="1"/>
  <c r="D787" i="1"/>
  <c r="D779" i="1"/>
  <c r="D771" i="1"/>
  <c r="D765" i="1"/>
  <c r="D761" i="1"/>
  <c r="C720" i="1"/>
  <c r="D720" i="1"/>
  <c r="D714" i="1"/>
  <c r="C707" i="1"/>
  <c r="D630" i="1"/>
  <c r="C630" i="1"/>
  <c r="D625" i="1"/>
  <c r="C625" i="1"/>
  <c r="D598" i="1"/>
  <c r="C598" i="1"/>
  <c r="C596" i="1"/>
  <c r="D566" i="1"/>
  <c r="C566" i="1"/>
  <c r="C564" i="1"/>
  <c r="D534" i="1"/>
  <c r="C534" i="1"/>
  <c r="C532" i="1"/>
  <c r="C499" i="1"/>
  <c r="D499" i="1"/>
  <c r="D409" i="1"/>
  <c r="D649" i="1"/>
  <c r="C649" i="1"/>
  <c r="D622" i="1"/>
  <c r="C622" i="1"/>
  <c r="D617" i="1"/>
  <c r="C617" i="1"/>
  <c r="C465" i="1"/>
  <c r="D465" i="1"/>
  <c r="C431" i="1"/>
  <c r="D431" i="1"/>
  <c r="C413" i="1"/>
  <c r="D413" i="1"/>
  <c r="C643" i="1"/>
  <c r="D626" i="1"/>
  <c r="C626" i="1"/>
  <c r="D621" i="1"/>
  <c r="C621" i="1"/>
  <c r="C611" i="1"/>
  <c r="C604" i="1"/>
  <c r="D597" i="1"/>
  <c r="C597" i="1"/>
  <c r="D595" i="1"/>
  <c r="C595" i="1"/>
  <c r="C593" i="1"/>
  <c r="C588" i="1"/>
  <c r="D581" i="1"/>
  <c r="C581" i="1"/>
  <c r="D579" i="1"/>
  <c r="C579" i="1"/>
  <c r="C577" i="1"/>
  <c r="C572" i="1"/>
  <c r="D565" i="1"/>
  <c r="C565" i="1"/>
  <c r="D563" i="1"/>
  <c r="C563" i="1"/>
  <c r="C561" i="1"/>
  <c r="C556" i="1"/>
  <c r="D549" i="1"/>
  <c r="C549" i="1"/>
  <c r="D547" i="1"/>
  <c r="C547" i="1"/>
  <c r="C545" i="1"/>
  <c r="C540" i="1"/>
  <c r="D533" i="1"/>
  <c r="C533" i="1"/>
  <c r="D531" i="1"/>
  <c r="C531" i="1"/>
  <c r="C529" i="1"/>
  <c r="C524" i="1"/>
  <c r="D517" i="1"/>
  <c r="C517" i="1"/>
  <c r="D515" i="1"/>
  <c r="C515" i="1"/>
  <c r="D510" i="1"/>
  <c r="D490" i="1"/>
  <c r="D487" i="1"/>
  <c r="C479" i="1"/>
  <c r="D479" i="1"/>
  <c r="C449" i="1"/>
  <c r="C417" i="1"/>
  <c r="D646" i="1"/>
  <c r="C646" i="1"/>
  <c r="D641" i="1"/>
  <c r="C641" i="1"/>
  <c r="D614" i="1"/>
  <c r="C614" i="1"/>
  <c r="D609" i="1"/>
  <c r="C609" i="1"/>
  <c r="C468" i="1"/>
  <c r="D468" i="1"/>
  <c r="C447" i="1"/>
  <c r="D447" i="1"/>
  <c r="C423" i="1"/>
  <c r="D423" i="1"/>
  <c r="C415" i="1"/>
  <c r="D415" i="1"/>
  <c r="C473" i="1"/>
  <c r="D473" i="1"/>
  <c r="C448" i="1"/>
  <c r="D448" i="1"/>
  <c r="C372" i="1"/>
  <c r="D372" i="1"/>
  <c r="C370" i="1"/>
  <c r="D370" i="1"/>
  <c r="C471" i="1"/>
  <c r="D471" i="1"/>
  <c r="C435" i="1"/>
  <c r="D435" i="1"/>
  <c r="D432" i="1"/>
  <c r="C408" i="1"/>
  <c r="D408" i="1"/>
  <c r="C373" i="1"/>
  <c r="D373" i="1"/>
  <c r="C368" i="1"/>
  <c r="D368" i="1"/>
  <c r="C445" i="1"/>
  <c r="D445" i="1"/>
  <c r="C440" i="1"/>
  <c r="D440" i="1"/>
  <c r="C416" i="1"/>
  <c r="D416" i="1"/>
  <c r="C400" i="1"/>
  <c r="D400" i="1"/>
  <c r="C384" i="1"/>
  <c r="D384" i="1"/>
  <c r="C376" i="1"/>
  <c r="D376" i="1"/>
  <c r="C443" i="1"/>
  <c r="D443" i="1"/>
  <c r="C411" i="1"/>
  <c r="D411" i="1"/>
  <c r="C396" i="1"/>
  <c r="D396" i="1"/>
  <c r="C439" i="1"/>
  <c r="D439" i="1"/>
  <c r="C407" i="1"/>
  <c r="D407" i="1"/>
  <c r="C378" i="1"/>
  <c r="D378" i="1"/>
  <c r="C451" i="1"/>
  <c r="D451" i="1"/>
  <c r="C419" i="1"/>
  <c r="D419" i="1"/>
  <c r="C402" i="1"/>
  <c r="D402" i="1"/>
  <c r="C394" i="1"/>
  <c r="D394" i="1"/>
  <c r="C392" i="1"/>
  <c r="D392" i="1"/>
  <c r="C386" i="1"/>
  <c r="D386" i="1"/>
  <c r="D178" i="1"/>
  <c r="C44" i="1"/>
  <c r="D41" i="1"/>
  <c r="C181" i="1"/>
  <c r="D67" i="1"/>
  <c r="C316" i="1"/>
  <c r="C305" i="1"/>
  <c r="C289" i="1"/>
  <c r="D77" i="1"/>
  <c r="C315" i="1"/>
  <c r="C299" i="1"/>
  <c r="D48" i="1"/>
  <c r="C164" i="1"/>
  <c r="D126" i="1"/>
  <c r="C98" i="1"/>
  <c r="C74" i="1"/>
  <c r="C301" i="1"/>
  <c r="C285" i="1"/>
  <c r="D168" i="1"/>
  <c r="C168" i="1"/>
  <c r="D198" i="1"/>
  <c r="C186" i="1"/>
  <c r="D186" i="1"/>
  <c r="C117" i="1"/>
  <c r="D117" i="1"/>
  <c r="D89" i="1"/>
  <c r="C137" i="1"/>
  <c r="D137" i="1"/>
  <c r="C142" i="1"/>
  <c r="D142" i="1"/>
  <c r="C170" i="1"/>
  <c r="D170" i="1"/>
  <c r="D68" i="1"/>
  <c r="C68" i="1"/>
  <c r="D61" i="1"/>
  <c r="C314" i="1"/>
  <c r="C312" i="1"/>
  <c r="C310" i="1"/>
  <c r="C308" i="1"/>
  <c r="C306" i="1"/>
  <c r="C304" i="1"/>
  <c r="C302" i="1"/>
  <c r="C300" i="1"/>
  <c r="C298" i="1"/>
  <c r="C296" i="1"/>
  <c r="C294" i="1"/>
  <c r="C292" i="1"/>
  <c r="C290" i="1"/>
  <c r="C288" i="1"/>
  <c r="C286" i="1"/>
  <c r="C284" i="1"/>
  <c r="C85" i="1"/>
  <c r="D85" i="1"/>
  <c r="C97" i="1"/>
  <c r="D97" i="1"/>
  <c r="D173" i="1"/>
  <c r="D166" i="1"/>
  <c r="D139" i="1"/>
  <c r="C124" i="1"/>
  <c r="C96" i="1"/>
  <c r="D93" i="1"/>
  <c r="C58" i="1"/>
  <c r="D194" i="1"/>
  <c r="D171" i="1"/>
  <c r="D105" i="1"/>
  <c r="C100" i="1"/>
  <c r="C82" i="1"/>
  <c r="C76" i="1"/>
  <c r="C66" i="1"/>
  <c r="C277" i="1"/>
  <c r="D277" i="1"/>
  <c r="C269" i="1"/>
  <c r="D269" i="1"/>
  <c r="C261" i="1"/>
  <c r="D261" i="1"/>
  <c r="C253" i="1"/>
  <c r="D253" i="1"/>
  <c r="C245" i="1"/>
  <c r="D245" i="1"/>
  <c r="C237" i="1"/>
  <c r="D237" i="1"/>
  <c r="C229" i="1"/>
  <c r="D229" i="1"/>
  <c r="C221" i="1"/>
  <c r="D221" i="1"/>
  <c r="C280" i="1"/>
  <c r="D280" i="1"/>
  <c r="C272" i="1"/>
  <c r="D272" i="1"/>
  <c r="C264" i="1"/>
  <c r="D264" i="1"/>
  <c r="C256" i="1"/>
  <c r="D256" i="1"/>
  <c r="C248" i="1"/>
  <c r="D248" i="1"/>
  <c r="C240" i="1"/>
  <c r="D240" i="1"/>
  <c r="C232" i="1"/>
  <c r="D232" i="1"/>
  <c r="C224" i="1"/>
  <c r="D224" i="1"/>
  <c r="C216" i="1"/>
  <c r="D216" i="1"/>
  <c r="C283" i="1"/>
  <c r="D283" i="1"/>
  <c r="C275" i="1"/>
  <c r="D275" i="1"/>
  <c r="C267" i="1"/>
  <c r="D267" i="1"/>
  <c r="C259" i="1"/>
  <c r="D259" i="1"/>
  <c r="C251" i="1"/>
  <c r="D251" i="1"/>
  <c r="C243" i="1"/>
  <c r="D243" i="1"/>
  <c r="C235" i="1"/>
  <c r="D235" i="1"/>
  <c r="C227" i="1"/>
  <c r="D227" i="1"/>
  <c r="C219" i="1"/>
  <c r="D219" i="1"/>
  <c r="C242" i="1"/>
  <c r="D242" i="1"/>
  <c r="C226" i="1"/>
  <c r="D226" i="1"/>
  <c r="C270" i="1"/>
  <c r="D270" i="1"/>
  <c r="C254" i="1"/>
  <c r="D254" i="1"/>
  <c r="C246" i="1"/>
  <c r="D246" i="1"/>
  <c r="C238" i="1"/>
  <c r="D238" i="1"/>
  <c r="C222" i="1"/>
  <c r="D222" i="1"/>
  <c r="C281" i="1"/>
  <c r="D281" i="1"/>
  <c r="C273" i="1"/>
  <c r="D273" i="1"/>
  <c r="C265" i="1"/>
  <c r="D265" i="1"/>
  <c r="C257" i="1"/>
  <c r="D257" i="1"/>
  <c r="C249" i="1"/>
  <c r="D249" i="1"/>
  <c r="C241" i="1"/>
  <c r="D241" i="1"/>
  <c r="C233" i="1"/>
  <c r="D233" i="1"/>
  <c r="C225" i="1"/>
  <c r="D225" i="1"/>
  <c r="C217" i="1"/>
  <c r="D217" i="1"/>
  <c r="C276" i="1"/>
  <c r="D276" i="1"/>
  <c r="C268" i="1"/>
  <c r="D268" i="1"/>
  <c r="C260" i="1"/>
  <c r="D260" i="1"/>
  <c r="C252" i="1"/>
  <c r="D252" i="1"/>
  <c r="C244" i="1"/>
  <c r="D244" i="1"/>
  <c r="C236" i="1"/>
  <c r="D236" i="1"/>
  <c r="C228" i="1"/>
  <c r="D228" i="1"/>
  <c r="C220" i="1"/>
  <c r="D220" i="1"/>
  <c r="C282" i="1"/>
  <c r="D282" i="1"/>
  <c r="C274" i="1"/>
  <c r="D274" i="1"/>
  <c r="C266" i="1"/>
  <c r="D266" i="1"/>
  <c r="C258" i="1"/>
  <c r="D258" i="1"/>
  <c r="C250" i="1"/>
  <c r="D250" i="1"/>
  <c r="C234" i="1"/>
  <c r="D234" i="1"/>
  <c r="C218" i="1"/>
  <c r="D218" i="1"/>
  <c r="C278" i="1"/>
  <c r="D278" i="1"/>
  <c r="C262" i="1"/>
  <c r="D262" i="1"/>
  <c r="C230" i="1"/>
  <c r="D230" i="1"/>
  <c r="C214" i="1"/>
  <c r="D214" i="1"/>
  <c r="C279" i="1"/>
  <c r="D279" i="1"/>
  <c r="C271" i="1"/>
  <c r="D271" i="1"/>
  <c r="C263" i="1"/>
  <c r="D263" i="1"/>
  <c r="C255" i="1"/>
  <c r="D255" i="1"/>
  <c r="C247" i="1"/>
  <c r="D247" i="1"/>
  <c r="C239" i="1"/>
  <c r="D239" i="1"/>
  <c r="C231" i="1"/>
  <c r="D231" i="1"/>
  <c r="C223" i="1"/>
  <c r="D223" i="1"/>
  <c r="C215" i="1"/>
  <c r="D215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6" i="1"/>
  <c r="C188" i="1"/>
  <c r="D134" i="1"/>
  <c r="C132" i="1"/>
  <c r="D91" i="1"/>
  <c r="C80" i="1"/>
  <c r="D65" i="1"/>
  <c r="D184" i="1"/>
  <c r="D174" i="1"/>
  <c r="C172" i="1"/>
  <c r="D163" i="1"/>
  <c r="D158" i="1"/>
  <c r="C156" i="1"/>
  <c r="C152" i="1"/>
  <c r="D150" i="1"/>
  <c r="D146" i="1"/>
  <c r="D138" i="1"/>
  <c r="C136" i="1"/>
  <c r="D129" i="1"/>
  <c r="D123" i="1"/>
  <c r="D114" i="1"/>
  <c r="D109" i="1"/>
  <c r="D107" i="1"/>
  <c r="D99" i="1"/>
  <c r="C84" i="1"/>
  <c r="C60" i="1"/>
  <c r="D52" i="1"/>
  <c r="D49" i="1"/>
  <c r="D197" i="1"/>
  <c r="D195" i="1"/>
  <c r="D189" i="1"/>
  <c r="D165" i="1"/>
  <c r="C144" i="1"/>
  <c r="C140" i="1"/>
  <c r="D131" i="1"/>
  <c r="D90" i="1"/>
  <c r="D40" i="1"/>
  <c r="C193" i="1"/>
  <c r="C148" i="1"/>
  <c r="C116" i="1"/>
  <c r="C64" i="1"/>
  <c r="C159" i="1"/>
  <c r="D159" i="1"/>
  <c r="C79" i="1"/>
  <c r="D79" i="1"/>
  <c r="D182" i="1"/>
  <c r="D179" i="1"/>
  <c r="C176" i="1"/>
  <c r="C160" i="1"/>
  <c r="D147" i="1"/>
  <c r="C119" i="1"/>
  <c r="D119" i="1"/>
  <c r="C87" i="1"/>
  <c r="D87" i="1"/>
  <c r="C55" i="1"/>
  <c r="D55" i="1"/>
  <c r="D191" i="1"/>
  <c r="D177" i="1"/>
  <c r="D161" i="1"/>
  <c r="C135" i="1"/>
  <c r="D135" i="1"/>
  <c r="C95" i="1"/>
  <c r="D95" i="1"/>
  <c r="C63" i="1"/>
  <c r="D63" i="1"/>
  <c r="C175" i="1"/>
  <c r="D175" i="1"/>
  <c r="C127" i="1"/>
  <c r="D127" i="1"/>
  <c r="D192" i="1"/>
  <c r="C183" i="1"/>
  <c r="D169" i="1"/>
  <c r="C143" i="1"/>
  <c r="D143" i="1"/>
  <c r="C120" i="1"/>
  <c r="D115" i="1"/>
  <c r="D113" i="1"/>
  <c r="C88" i="1"/>
  <c r="D83" i="1"/>
  <c r="D81" i="1"/>
  <c r="C56" i="1"/>
  <c r="C167" i="1"/>
  <c r="D167" i="1"/>
  <c r="C111" i="1"/>
  <c r="D111" i="1"/>
  <c r="D187" i="1"/>
  <c r="C180" i="1"/>
  <c r="C151" i="1"/>
  <c r="D151" i="1"/>
  <c r="C128" i="1"/>
  <c r="C103" i="1"/>
  <c r="D103" i="1"/>
  <c r="C71" i="1"/>
  <c r="D71" i="1"/>
  <c r="D118" i="1"/>
  <c r="D110" i="1"/>
  <c r="D102" i="1"/>
  <c r="D94" i="1"/>
  <c r="D86" i="1"/>
  <c r="D78" i="1"/>
  <c r="D70" i="1"/>
  <c r="D62" i="1"/>
  <c r="D54" i="1"/>
  <c r="C46" i="1"/>
  <c r="D47" i="1"/>
  <c r="C38" i="1"/>
  <c r="D53" i="1"/>
  <c r="D45" i="1"/>
  <c r="D37" i="1"/>
  <c r="D50" i="1"/>
  <c r="D42" i="1"/>
  <c r="D51" i="1"/>
  <c r="D43" i="1"/>
  <c r="B32" i="2" l="1"/>
  <c r="C32" i="2" s="1"/>
  <c r="D32" i="2" s="1"/>
  <c r="B31" i="2"/>
  <c r="C31" i="2" s="1"/>
  <c r="D31" i="2" s="1"/>
  <c r="B30" i="2"/>
  <c r="C30" i="2" s="1"/>
  <c r="D30" i="2" s="1"/>
  <c r="B29" i="2"/>
  <c r="C29" i="2" s="1"/>
  <c r="D29" i="2" s="1"/>
  <c r="B28" i="2"/>
  <c r="C28" i="2" s="1"/>
  <c r="D28" i="2" s="1"/>
  <c r="B27" i="2"/>
  <c r="C27" i="2" s="1"/>
  <c r="D27" i="2" s="1"/>
  <c r="B26" i="2"/>
  <c r="C26" i="2" s="1"/>
  <c r="D26" i="2" s="1"/>
  <c r="B25" i="2"/>
  <c r="C25" i="2" s="1"/>
  <c r="D25" i="2" s="1"/>
  <c r="B24" i="2"/>
  <c r="C24" i="2" s="1"/>
  <c r="D24" i="2" s="1"/>
  <c r="B23" i="2"/>
  <c r="C23" i="2" s="1"/>
  <c r="D23" i="2" s="1"/>
  <c r="B22" i="2"/>
  <c r="C22" i="2" s="1"/>
  <c r="D22" i="2" s="1"/>
  <c r="B21" i="2"/>
  <c r="C21" i="2" s="1"/>
  <c r="D21" i="2" s="1"/>
  <c r="B20" i="2"/>
  <c r="C20" i="2" s="1"/>
  <c r="D20" i="2" s="1"/>
  <c r="B19" i="2"/>
  <c r="C19" i="2" s="1"/>
  <c r="D19" i="2" s="1"/>
  <c r="B18" i="2"/>
  <c r="C18" i="2" s="1"/>
  <c r="D18" i="2" s="1"/>
  <c r="B17" i="2"/>
  <c r="C17" i="2" s="1"/>
  <c r="D17" i="2" s="1"/>
  <c r="B14" i="2"/>
  <c r="B13" i="2"/>
  <c r="E29" i="2" s="1"/>
  <c r="C8" i="2"/>
  <c r="B8" i="2"/>
  <c r="C7" i="2"/>
  <c r="B7" i="2"/>
  <c r="C6" i="2"/>
  <c r="B6" i="2"/>
  <c r="C5" i="2"/>
  <c r="B5" i="2"/>
  <c r="M2" i="2"/>
  <c r="M1" i="2"/>
  <c r="V2" i="1"/>
  <c r="V1" i="1"/>
  <c r="U4" i="1" s="1"/>
  <c r="V4" i="1" s="1"/>
  <c r="L7" i="2" l="1"/>
  <c r="M7" i="2" s="1"/>
  <c r="E23" i="2"/>
  <c r="E31" i="2"/>
  <c r="L4" i="2"/>
  <c r="M4" i="2" s="1"/>
  <c r="L6" i="2"/>
  <c r="M6" i="2" s="1"/>
  <c r="L8" i="2"/>
  <c r="M8" i="2" s="1"/>
  <c r="E20" i="2"/>
  <c r="E28" i="2"/>
  <c r="E18" i="2"/>
  <c r="E26" i="2"/>
  <c r="E17" i="2"/>
  <c r="E25" i="2"/>
  <c r="E30" i="2"/>
  <c r="E19" i="2"/>
  <c r="L5" i="2"/>
  <c r="M5" i="2" s="1"/>
  <c r="E24" i="2"/>
  <c r="E32" i="2"/>
  <c r="E22" i="2"/>
  <c r="E27" i="2"/>
  <c r="E21" i="2"/>
  <c r="U6" i="1"/>
  <c r="V6" i="1" s="1"/>
  <c r="U5" i="1"/>
  <c r="V5" i="1" s="1"/>
  <c r="U8" i="1"/>
  <c r="V8" i="1" s="1"/>
  <c r="U7" i="1"/>
  <c r="V7" i="1" s="1"/>
  <c r="B14" i="1"/>
  <c r="B13" i="1"/>
  <c r="G18" i="1" s="1"/>
  <c r="I18" i="1" s="1"/>
  <c r="C6" i="1"/>
  <c r="C7" i="1"/>
  <c r="C8" i="1"/>
  <c r="C5" i="1"/>
  <c r="B6" i="1"/>
  <c r="B7" i="1"/>
  <c r="B8" i="1"/>
  <c r="B5" i="1"/>
  <c r="G35" i="1" l="1"/>
  <c r="I35" i="1" s="1"/>
  <c r="G17" i="1"/>
  <c r="I17" i="1" s="1"/>
  <c r="G34" i="1"/>
  <c r="I34" i="1" s="1"/>
  <c r="G19" i="1"/>
  <c r="I19" i="1" s="1"/>
  <c r="G21" i="1"/>
  <c r="I21" i="1" s="1"/>
  <c r="G31" i="1"/>
  <c r="I31" i="1" s="1"/>
  <c r="G25" i="1"/>
  <c r="I25" i="1" s="1"/>
  <c r="G32" i="1"/>
  <c r="I32" i="1" s="1"/>
  <c r="G30" i="1"/>
  <c r="I30" i="1" s="1"/>
  <c r="G26" i="1"/>
  <c r="I26" i="1" s="1"/>
  <c r="G28" i="1"/>
  <c r="I28" i="1" s="1"/>
  <c r="G23" i="1"/>
  <c r="I23" i="1" s="1"/>
  <c r="G27" i="1"/>
  <c r="I27" i="1" s="1"/>
  <c r="G20" i="1"/>
  <c r="I20" i="1" s="1"/>
  <c r="G22" i="1"/>
  <c r="I22" i="1" s="1"/>
  <c r="G29" i="1"/>
  <c r="I29" i="1" s="1"/>
  <c r="G33" i="1"/>
  <c r="I33" i="1" s="1"/>
  <c r="G24" i="1"/>
  <c r="I24" i="1" s="1"/>
  <c r="G36" i="1"/>
  <c r="I36" i="1" s="1"/>
  <c r="G486" i="1"/>
  <c r="I486" i="1" s="1"/>
  <c r="G479" i="1"/>
  <c r="I479" i="1" s="1"/>
  <c r="G345" i="1"/>
  <c r="I345" i="1" s="1"/>
  <c r="G361" i="1"/>
  <c r="I361" i="1" s="1"/>
  <c r="G494" i="1"/>
  <c r="I494" i="1" s="1"/>
  <c r="G498" i="1"/>
  <c r="I498" i="1" s="1"/>
  <c r="G482" i="1"/>
  <c r="I482" i="1" s="1"/>
  <c r="G760" i="1"/>
  <c r="I760" i="1" s="1"/>
  <c r="G765" i="1"/>
  <c r="I765" i="1" s="1"/>
  <c r="G811" i="1"/>
  <c r="I811" i="1" s="1"/>
  <c r="G495" i="1"/>
  <c r="I495" i="1" s="1"/>
  <c r="G497" i="1"/>
  <c r="I497" i="1" s="1"/>
  <c r="G329" i="1"/>
  <c r="I329" i="1" s="1"/>
  <c r="G493" i="1"/>
  <c r="I493" i="1" s="1"/>
  <c r="G609" i="1"/>
  <c r="I609" i="1" s="1"/>
  <c r="G280" i="1"/>
  <c r="I280" i="1" s="1"/>
  <c r="G364" i="1"/>
  <c r="I364" i="1" s="1"/>
  <c r="G239" i="1"/>
  <c r="I239" i="1" s="1"/>
  <c r="G636" i="1"/>
  <c r="I636" i="1" s="1"/>
  <c r="G501" i="1"/>
  <c r="I501" i="1" s="1"/>
  <c r="G509" i="1"/>
  <c r="I509" i="1" s="1"/>
  <c r="G41" i="1"/>
  <c r="I41" i="1" s="1"/>
  <c r="G454" i="1"/>
  <c r="I454" i="1" s="1"/>
  <c r="G182" i="1"/>
  <c r="I182" i="1" s="1"/>
  <c r="G527" i="1"/>
  <c r="I527" i="1" s="1"/>
  <c r="G100" i="1"/>
  <c r="I100" i="1" s="1"/>
  <c r="G963" i="1"/>
  <c r="I963" i="1" s="1"/>
  <c r="G466" i="1"/>
  <c r="I466" i="1" s="1"/>
  <c r="G972" i="1"/>
  <c r="I972" i="1" s="1"/>
  <c r="G112" i="1"/>
  <c r="I112" i="1" s="1"/>
  <c r="G190" i="1"/>
  <c r="I190" i="1" s="1"/>
  <c r="G236" i="1"/>
  <c r="I236" i="1" s="1"/>
  <c r="G835" i="1"/>
  <c r="I835" i="1" s="1"/>
  <c r="G936" i="1"/>
  <c r="I936" i="1" s="1"/>
  <c r="G299" i="1"/>
  <c r="I299" i="1" s="1"/>
  <c r="G144" i="1"/>
  <c r="I144" i="1" s="1"/>
  <c r="G73" i="1"/>
  <c r="I73" i="1" s="1"/>
  <c r="G265" i="1"/>
  <c r="I265" i="1" s="1"/>
  <c r="G893" i="1"/>
  <c r="I893" i="1" s="1"/>
  <c r="G524" i="1"/>
  <c r="I524" i="1" s="1"/>
  <c r="G986" i="1"/>
  <c r="I986" i="1" s="1"/>
  <c r="G579" i="1"/>
  <c r="I579" i="1" s="1"/>
  <c r="G516" i="1"/>
  <c r="I516" i="1" s="1"/>
  <c r="G350" i="1"/>
  <c r="I350" i="1" s="1"/>
  <c r="G320" i="1"/>
  <c r="I320" i="1" s="1"/>
  <c r="G185" i="1"/>
  <c r="I185" i="1" s="1"/>
  <c r="G1015" i="1"/>
  <c r="I1015" i="1" s="1"/>
  <c r="G947" i="1"/>
  <c r="I947" i="1" s="1"/>
  <c r="G797" i="1"/>
  <c r="I797" i="1" s="1"/>
  <c r="G671" i="1"/>
  <c r="I671" i="1" s="1"/>
  <c r="G600" i="1"/>
  <c r="I600" i="1" s="1"/>
  <c r="G426" i="1"/>
  <c r="I426" i="1" s="1"/>
  <c r="G984" i="1"/>
  <c r="I984" i="1" s="1"/>
  <c r="G149" i="1"/>
  <c r="I149" i="1" s="1"/>
  <c r="G229" i="1"/>
  <c r="I229" i="1" s="1"/>
  <c r="G966" i="1"/>
  <c r="I966" i="1" s="1"/>
  <c r="G794" i="1"/>
  <c r="I794" i="1" s="1"/>
  <c r="G641" i="1"/>
  <c r="I641" i="1" s="1"/>
  <c r="G367" i="1"/>
  <c r="I367" i="1" s="1"/>
  <c r="G113" i="1"/>
  <c r="I113" i="1" s="1"/>
  <c r="G62" i="1"/>
  <c r="I62" i="1" s="1"/>
  <c r="G279" i="1"/>
  <c r="I279" i="1" s="1"/>
  <c r="G210" i="1"/>
  <c r="I210" i="1" s="1"/>
  <c r="G912" i="1"/>
  <c r="I912" i="1" s="1"/>
  <c r="G825" i="1"/>
  <c r="I825" i="1" s="1"/>
  <c r="G731" i="1"/>
  <c r="I731" i="1" s="1"/>
  <c r="G490" i="1"/>
  <c r="I490" i="1" s="1"/>
  <c r="G99" i="1"/>
  <c r="I99" i="1" s="1"/>
  <c r="G304" i="1"/>
  <c r="I304" i="1" s="1"/>
  <c r="G246" i="1"/>
  <c r="I246" i="1" s="1"/>
  <c r="G981" i="1"/>
  <c r="I981" i="1" s="1"/>
  <c r="G921" i="1"/>
  <c r="I921" i="1" s="1"/>
  <c r="G853" i="1"/>
  <c r="I853" i="1" s="1"/>
  <c r="G733" i="1"/>
  <c r="I733" i="1" s="1"/>
  <c r="G646" i="1"/>
  <c r="I646" i="1" s="1"/>
  <c r="G589" i="1"/>
  <c r="I589" i="1" s="1"/>
  <c r="G438" i="1"/>
  <c r="I438" i="1" s="1"/>
  <c r="G322" i="1"/>
  <c r="I322" i="1" s="1"/>
  <c r="G87" i="1"/>
  <c r="I87" i="1" s="1"/>
  <c r="G267" i="1"/>
  <c r="I267" i="1" s="1"/>
  <c r="G206" i="1"/>
  <c r="I206" i="1" s="1"/>
  <c r="G962" i="1"/>
  <c r="I962" i="1" s="1"/>
  <c r="G895" i="1"/>
  <c r="I895" i="1" s="1"/>
  <c r="G751" i="1"/>
  <c r="I751" i="1" s="1"/>
  <c r="G693" i="1"/>
  <c r="I693" i="1" s="1"/>
  <c r="G643" i="1"/>
  <c r="I643" i="1" s="1"/>
  <c r="G473" i="1"/>
  <c r="I473" i="1" s="1"/>
  <c r="G366" i="1"/>
  <c r="I366" i="1" s="1"/>
  <c r="G102" i="1"/>
  <c r="I102" i="1" s="1"/>
  <c r="G311" i="1"/>
  <c r="I311" i="1" s="1"/>
  <c r="G248" i="1"/>
  <c r="I248" i="1" s="1"/>
  <c r="G1013" i="1"/>
  <c r="I1013" i="1" s="1"/>
  <c r="G971" i="1"/>
  <c r="I971" i="1" s="1"/>
  <c r="G900" i="1"/>
  <c r="I900" i="1" s="1"/>
  <c r="G777" i="1"/>
  <c r="I777" i="1" s="1"/>
  <c r="G399" i="1"/>
  <c r="I399" i="1" s="1"/>
  <c r="G319" i="1"/>
  <c r="I319" i="1" s="1"/>
  <c r="G78" i="1"/>
  <c r="I78" i="1" s="1"/>
  <c r="G269" i="1"/>
  <c r="I269" i="1" s="1"/>
  <c r="G200" i="1"/>
  <c r="I200" i="1" s="1"/>
  <c r="G179" i="1"/>
  <c r="I179" i="1" s="1"/>
  <c r="G147" i="1"/>
  <c r="I147" i="1" s="1"/>
  <c r="G170" i="1"/>
  <c r="I170" i="1" s="1"/>
  <c r="G757" i="1"/>
  <c r="I757" i="1" s="1"/>
  <c r="G519" i="1"/>
  <c r="I519" i="1" s="1"/>
  <c r="G65" i="1"/>
  <c r="I65" i="1" s="1"/>
  <c r="G52" i="1"/>
  <c r="I52" i="1" s="1"/>
  <c r="G817" i="1"/>
  <c r="I817" i="1" s="1"/>
  <c r="G830" i="1"/>
  <c r="I830" i="1" s="1"/>
  <c r="G92" i="1"/>
  <c r="I92" i="1" s="1"/>
  <c r="G151" i="1"/>
  <c r="I151" i="1" s="1"/>
  <c r="G292" i="1"/>
  <c r="I292" i="1" s="1"/>
  <c r="G228" i="1"/>
  <c r="I228" i="1" s="1"/>
  <c r="G53" i="1"/>
  <c r="I53" i="1" s="1"/>
  <c r="G924" i="1"/>
  <c r="I924" i="1" s="1"/>
  <c r="G474" i="1"/>
  <c r="I474" i="1" s="1"/>
  <c r="G140" i="1"/>
  <c r="I140" i="1" s="1"/>
  <c r="G257" i="1"/>
  <c r="I257" i="1" s="1"/>
  <c r="G873" i="1"/>
  <c r="I873" i="1" s="1"/>
  <c r="G504" i="1"/>
  <c r="I504" i="1" s="1"/>
  <c r="G571" i="1"/>
  <c r="I571" i="1" s="1"/>
  <c r="G511" i="1"/>
  <c r="I511" i="1" s="1"/>
  <c r="G977" i="1"/>
  <c r="I977" i="1" s="1"/>
  <c r="G193" i="1"/>
  <c r="I193" i="1" s="1"/>
  <c r="G181" i="1"/>
  <c r="I181" i="1" s="1"/>
  <c r="G1010" i="1"/>
  <c r="I1010" i="1" s="1"/>
  <c r="G945" i="1"/>
  <c r="I945" i="1" s="1"/>
  <c r="G792" i="1"/>
  <c r="I792" i="1" s="1"/>
  <c r="G652" i="1"/>
  <c r="I652" i="1" s="1"/>
  <c r="G592" i="1"/>
  <c r="I592" i="1" s="1"/>
  <c r="G421" i="1"/>
  <c r="I421" i="1" s="1"/>
  <c r="G582" i="1"/>
  <c r="I582" i="1" s="1"/>
  <c r="G145" i="1"/>
  <c r="I145" i="1" s="1"/>
  <c r="G221" i="1"/>
  <c r="I221" i="1" s="1"/>
  <c r="G949" i="1"/>
  <c r="I949" i="1" s="1"/>
  <c r="G874" i="1"/>
  <c r="I874" i="1" s="1"/>
  <c r="G784" i="1"/>
  <c r="I784" i="1" s="1"/>
  <c r="G628" i="1"/>
  <c r="I628" i="1" s="1"/>
  <c r="G357" i="1"/>
  <c r="I357" i="1" s="1"/>
  <c r="G188" i="1"/>
  <c r="I188" i="1" s="1"/>
  <c r="G109" i="1"/>
  <c r="I109" i="1" s="1"/>
  <c r="G58" i="1"/>
  <c r="I58" i="1" s="1"/>
  <c r="G271" i="1"/>
  <c r="I271" i="1" s="1"/>
  <c r="G202" i="1"/>
  <c r="I202" i="1" s="1"/>
  <c r="G907" i="1"/>
  <c r="I907" i="1" s="1"/>
  <c r="G812" i="1"/>
  <c r="I812" i="1" s="1"/>
  <c r="G723" i="1"/>
  <c r="I723" i="1" s="1"/>
  <c r="G464" i="1"/>
  <c r="I464" i="1" s="1"/>
  <c r="G374" i="1"/>
  <c r="I374" i="1" s="1"/>
  <c r="G95" i="1"/>
  <c r="I95" i="1" s="1"/>
  <c r="G296" i="1"/>
  <c r="I296" i="1" s="1"/>
  <c r="G233" i="1"/>
  <c r="I233" i="1" s="1"/>
  <c r="G979" i="1"/>
  <c r="I979" i="1" s="1"/>
  <c r="G848" i="1"/>
  <c r="I848" i="1" s="1"/>
  <c r="G725" i="1"/>
  <c r="I725" i="1" s="1"/>
  <c r="G638" i="1"/>
  <c r="I638" i="1" s="1"/>
  <c r="G581" i="1"/>
  <c r="I581" i="1" s="1"/>
  <c r="G430" i="1"/>
  <c r="I430" i="1" s="1"/>
  <c r="G168" i="1"/>
  <c r="I168" i="1" s="1"/>
  <c r="G83" i="1"/>
  <c r="I83" i="1" s="1"/>
  <c r="G259" i="1"/>
  <c r="I259" i="1" s="1"/>
  <c r="G1018" i="1"/>
  <c r="I1018" i="1" s="1"/>
  <c r="G960" i="1"/>
  <c r="I960" i="1" s="1"/>
  <c r="G890" i="1"/>
  <c r="I890" i="1" s="1"/>
  <c r="G746" i="1"/>
  <c r="I746" i="1" s="1"/>
  <c r="G688" i="1"/>
  <c r="I688" i="1" s="1"/>
  <c r="G630" i="1"/>
  <c r="I630" i="1" s="1"/>
  <c r="G468" i="1"/>
  <c r="I468" i="1" s="1"/>
  <c r="G337" i="1"/>
  <c r="I337" i="1" s="1"/>
  <c r="G137" i="1"/>
  <c r="I137" i="1" s="1"/>
  <c r="G98" i="1"/>
  <c r="I98" i="1" s="1"/>
  <c r="G306" i="1"/>
  <c r="I306" i="1" s="1"/>
  <c r="G240" i="1"/>
  <c r="I240" i="1" s="1"/>
  <c r="G1011" i="1"/>
  <c r="I1011" i="1" s="1"/>
  <c r="G124" i="1"/>
  <c r="I124" i="1" s="1"/>
  <c r="G131" i="1"/>
  <c r="I131" i="1" s="1"/>
  <c r="G158" i="1"/>
  <c r="I158" i="1" s="1"/>
  <c r="G975" i="1"/>
  <c r="I975" i="1" s="1"/>
  <c r="G749" i="1"/>
  <c r="I749" i="1" s="1"/>
  <c r="G577" i="1"/>
  <c r="I577" i="1" s="1"/>
  <c r="G514" i="1"/>
  <c r="I514" i="1" s="1"/>
  <c r="G294" i="1"/>
  <c r="I294" i="1" s="1"/>
  <c r="G231" i="1"/>
  <c r="I231" i="1" s="1"/>
  <c r="G822" i="1"/>
  <c r="I822" i="1" s="1"/>
  <c r="G61" i="1"/>
  <c r="I61" i="1" s="1"/>
  <c r="G135" i="1"/>
  <c r="I135" i="1" s="1"/>
  <c r="G284" i="1"/>
  <c r="I284" i="1" s="1"/>
  <c r="G220" i="1"/>
  <c r="I220" i="1" s="1"/>
  <c r="G922" i="1"/>
  <c r="I922" i="1" s="1"/>
  <c r="G37" i="1"/>
  <c r="I37" i="1" s="1"/>
  <c r="G331" i="1"/>
  <c r="I331" i="1" s="1"/>
  <c r="G136" i="1"/>
  <c r="I136" i="1" s="1"/>
  <c r="G310" i="1"/>
  <c r="I310" i="1" s="1"/>
  <c r="G249" i="1"/>
  <c r="I249" i="1" s="1"/>
  <c r="G154" i="1"/>
  <c r="I154" i="1" s="1"/>
  <c r="G1008" i="1"/>
  <c r="I1008" i="1" s="1"/>
  <c r="G566" i="1"/>
  <c r="I566" i="1" s="1"/>
  <c r="G429" i="1"/>
  <c r="I429" i="1" s="1"/>
  <c r="G561" i="1"/>
  <c r="I561" i="1" s="1"/>
  <c r="G51" i="1"/>
  <c r="I51" i="1" s="1"/>
  <c r="G177" i="1"/>
  <c r="I177" i="1" s="1"/>
  <c r="G1003" i="1"/>
  <c r="I1003" i="1" s="1"/>
  <c r="G943" i="1"/>
  <c r="I943" i="1" s="1"/>
  <c r="G787" i="1"/>
  <c r="I787" i="1" s="1"/>
  <c r="G644" i="1"/>
  <c r="I644" i="1" s="1"/>
  <c r="G584" i="1"/>
  <c r="I584" i="1" s="1"/>
  <c r="G416" i="1"/>
  <c r="I416" i="1" s="1"/>
  <c r="G569" i="1"/>
  <c r="I569" i="1" s="1"/>
  <c r="G274" i="1"/>
  <c r="I274" i="1" s="1"/>
  <c r="G213" i="1"/>
  <c r="I213" i="1" s="1"/>
  <c r="G869" i="1"/>
  <c r="I869" i="1" s="1"/>
  <c r="G776" i="1"/>
  <c r="I776" i="1" s="1"/>
  <c r="G615" i="1"/>
  <c r="I615" i="1" s="1"/>
  <c r="G352" i="1"/>
  <c r="I352" i="1" s="1"/>
  <c r="G184" i="1"/>
  <c r="I184" i="1" s="1"/>
  <c r="G105" i="1"/>
  <c r="I105" i="1" s="1"/>
  <c r="G54" i="1"/>
  <c r="I54" i="1" s="1"/>
  <c r="G263" i="1"/>
  <c r="I263" i="1" s="1"/>
  <c r="G1007" i="1"/>
  <c r="I1007" i="1" s="1"/>
  <c r="G899" i="1"/>
  <c r="I899" i="1" s="1"/>
  <c r="G807" i="1"/>
  <c r="I807" i="1" s="1"/>
  <c r="G715" i="1"/>
  <c r="I715" i="1" s="1"/>
  <c r="G459" i="1"/>
  <c r="I459" i="1" s="1"/>
  <c r="G130" i="1"/>
  <c r="I130" i="1" s="1"/>
  <c r="G68" i="1"/>
  <c r="I68" i="1" s="1"/>
  <c r="G291" i="1"/>
  <c r="I291" i="1" s="1"/>
  <c r="G225" i="1"/>
  <c r="I225" i="1" s="1"/>
  <c r="G969" i="1"/>
  <c r="I969" i="1" s="1"/>
  <c r="G840" i="1"/>
  <c r="I840" i="1" s="1"/>
  <c r="G717" i="1"/>
  <c r="I717" i="1" s="1"/>
  <c r="G633" i="1"/>
  <c r="I633" i="1" s="1"/>
  <c r="G478" i="1"/>
  <c r="I478" i="1" s="1"/>
  <c r="G379" i="1"/>
  <c r="I379" i="1" s="1"/>
  <c r="G164" i="1"/>
  <c r="I164" i="1" s="1"/>
  <c r="G79" i="1"/>
  <c r="I79" i="1" s="1"/>
  <c r="G251" i="1"/>
  <c r="I251" i="1" s="1"/>
  <c r="G1016" i="1"/>
  <c r="I1016" i="1" s="1"/>
  <c r="G955" i="1"/>
  <c r="I955" i="1" s="1"/>
  <c r="G870" i="1"/>
  <c r="I870" i="1" s="1"/>
  <c r="G738" i="1"/>
  <c r="I738" i="1" s="1"/>
  <c r="G680" i="1"/>
  <c r="I680" i="1" s="1"/>
  <c r="G617" i="1"/>
  <c r="I617" i="1" s="1"/>
  <c r="G456" i="1"/>
  <c r="I456" i="1" s="1"/>
  <c r="G327" i="1"/>
  <c r="I327" i="1" s="1"/>
  <c r="G133" i="1"/>
  <c r="I133" i="1" s="1"/>
  <c r="G94" i="1"/>
  <c r="I94" i="1" s="1"/>
  <c r="G298" i="1"/>
  <c r="I298" i="1" s="1"/>
  <c r="G235" i="1"/>
  <c r="I235" i="1" s="1"/>
  <c r="G1004" i="1"/>
  <c r="I1004" i="1" s="1"/>
  <c r="G950" i="1"/>
  <c r="I950" i="1" s="1"/>
  <c r="G867" i="1"/>
  <c r="I867" i="1" s="1"/>
  <c r="G761" i="1"/>
  <c r="I761" i="1" s="1"/>
  <c r="G389" i="1"/>
  <c r="I389" i="1" s="1"/>
  <c r="G159" i="1"/>
  <c r="I159" i="1" s="1"/>
  <c r="G316" i="1"/>
  <c r="I316" i="1" s="1"/>
  <c r="G253" i="1"/>
  <c r="I253" i="1" s="1"/>
  <c r="G987" i="1"/>
  <c r="I987" i="1" s="1"/>
  <c r="G864" i="1"/>
  <c r="I864" i="1" s="1"/>
  <c r="G108" i="1"/>
  <c r="I108" i="1" s="1"/>
  <c r="G72" i="1"/>
  <c r="I72" i="1" s="1"/>
  <c r="G123" i="1"/>
  <c r="I123" i="1" s="1"/>
  <c r="G744" i="1"/>
  <c r="I744" i="1" s="1"/>
  <c r="G564" i="1"/>
  <c r="I564" i="1" s="1"/>
  <c r="G49" i="1"/>
  <c r="I49" i="1" s="1"/>
  <c r="G929" i="1"/>
  <c r="I929" i="1" s="1"/>
  <c r="G186" i="1"/>
  <c r="I186" i="1" s="1"/>
  <c r="G699" i="1"/>
  <c r="I699" i="1" s="1"/>
  <c r="G223" i="1"/>
  <c r="I223" i="1" s="1"/>
  <c r="G660" i="1"/>
  <c r="I660" i="1" s="1"/>
  <c r="G286" i="1"/>
  <c r="I286" i="1" s="1"/>
  <c r="G84" i="1"/>
  <c r="I84" i="1" s="1"/>
  <c r="G276" i="1"/>
  <c r="I276" i="1" s="1"/>
  <c r="G212" i="1"/>
  <c r="I212" i="1" s="1"/>
  <c r="G917" i="1"/>
  <c r="I917" i="1" s="1"/>
  <c r="G175" i="1"/>
  <c r="I175" i="1" s="1"/>
  <c r="G40" i="1"/>
  <c r="I40" i="1" s="1"/>
  <c r="G132" i="1"/>
  <c r="I132" i="1" s="1"/>
  <c r="G305" i="1"/>
  <c r="I305" i="1" s="1"/>
  <c r="G241" i="1"/>
  <c r="I241" i="1" s="1"/>
  <c r="G150" i="1"/>
  <c r="I150" i="1" s="1"/>
  <c r="G1006" i="1"/>
  <c r="I1006" i="1" s="1"/>
  <c r="G938" i="1"/>
  <c r="I938" i="1" s="1"/>
  <c r="G553" i="1"/>
  <c r="I553" i="1" s="1"/>
  <c r="G411" i="1"/>
  <c r="I411" i="1" s="1"/>
  <c r="G499" i="1"/>
  <c r="I499" i="1" s="1"/>
  <c r="G47" i="1"/>
  <c r="I47" i="1" s="1"/>
  <c r="G173" i="1"/>
  <c r="I173" i="1" s="1"/>
  <c r="G994" i="1"/>
  <c r="I994" i="1" s="1"/>
  <c r="G935" i="1"/>
  <c r="I935" i="1" s="1"/>
  <c r="G779" i="1"/>
  <c r="I779" i="1" s="1"/>
  <c r="G631" i="1"/>
  <c r="I631" i="1" s="1"/>
  <c r="G576" i="1"/>
  <c r="I576" i="1" s="1"/>
  <c r="G406" i="1"/>
  <c r="I406" i="1" s="1"/>
  <c r="G540" i="1"/>
  <c r="I540" i="1" s="1"/>
  <c r="G266" i="1"/>
  <c r="I266" i="1" s="1"/>
  <c r="G205" i="1"/>
  <c r="I205" i="1" s="1"/>
  <c r="G940" i="1"/>
  <c r="I940" i="1" s="1"/>
  <c r="G833" i="1"/>
  <c r="I833" i="1" s="1"/>
  <c r="G768" i="1"/>
  <c r="I768" i="1" s="1"/>
  <c r="G444" i="1"/>
  <c r="I444" i="1" s="1"/>
  <c r="G997" i="1"/>
  <c r="I997" i="1" s="1"/>
  <c r="G180" i="1"/>
  <c r="I180" i="1" s="1"/>
  <c r="G101" i="1"/>
  <c r="I101" i="1" s="1"/>
  <c r="G318" i="1"/>
  <c r="I318" i="1" s="1"/>
  <c r="G255" i="1"/>
  <c r="I255" i="1" s="1"/>
  <c r="G1005" i="1"/>
  <c r="I1005" i="1" s="1"/>
  <c r="G889" i="1"/>
  <c r="I889" i="1" s="1"/>
  <c r="G799" i="1"/>
  <c r="I799" i="1" s="1"/>
  <c r="G702" i="1"/>
  <c r="I702" i="1" s="1"/>
  <c r="G449" i="1"/>
  <c r="I449" i="1" s="1"/>
  <c r="G119" i="1"/>
  <c r="I119" i="1" s="1"/>
  <c r="G64" i="1"/>
  <c r="I64" i="1" s="1"/>
  <c r="G283" i="1"/>
  <c r="I283" i="1" s="1"/>
  <c r="G217" i="1"/>
  <c r="I217" i="1" s="1"/>
  <c r="G965" i="1"/>
  <c r="I965" i="1" s="1"/>
  <c r="G898" i="1"/>
  <c r="I898" i="1" s="1"/>
  <c r="G827" i="1"/>
  <c r="I827" i="1" s="1"/>
  <c r="G704" i="1"/>
  <c r="I704" i="1" s="1"/>
  <c r="G625" i="1"/>
  <c r="I625" i="1" s="1"/>
  <c r="G369" i="1"/>
  <c r="I369" i="1" s="1"/>
  <c r="G160" i="1"/>
  <c r="I160" i="1" s="1"/>
  <c r="G75" i="1"/>
  <c r="I75" i="1" s="1"/>
  <c r="G243" i="1"/>
  <c r="I243" i="1" s="1"/>
  <c r="G1002" i="1"/>
  <c r="I1002" i="1" s="1"/>
  <c r="G944" i="1"/>
  <c r="I944" i="1" s="1"/>
  <c r="G862" i="1"/>
  <c r="I862" i="1" s="1"/>
  <c r="G730" i="1"/>
  <c r="I730" i="1" s="1"/>
  <c r="G607" i="1"/>
  <c r="I607" i="1" s="1"/>
  <c r="G448" i="1"/>
  <c r="I448" i="1" s="1"/>
  <c r="G195" i="1"/>
  <c r="I195" i="1" s="1"/>
  <c r="G71" i="1"/>
  <c r="I71" i="1" s="1"/>
  <c r="G293" i="1"/>
  <c r="I293" i="1" s="1"/>
  <c r="G227" i="1"/>
  <c r="I227" i="1" s="1"/>
  <c r="G941" i="1"/>
  <c r="I941" i="1" s="1"/>
  <c r="G855" i="1"/>
  <c r="I855" i="1" s="1"/>
  <c r="G96" i="1"/>
  <c r="I96" i="1" s="1"/>
  <c r="G978" i="1"/>
  <c r="I978" i="1" s="1"/>
  <c r="G686" i="1"/>
  <c r="I686" i="1" s="1"/>
  <c r="G167" i="1"/>
  <c r="I167" i="1" s="1"/>
  <c r="G980" i="1"/>
  <c r="I980" i="1" s="1"/>
  <c r="G215" i="1"/>
  <c r="I215" i="1" s="1"/>
  <c r="G128" i="1"/>
  <c r="I128" i="1" s="1"/>
  <c r="G120" i="1"/>
  <c r="I120" i="1" s="1"/>
  <c r="G88" i="1"/>
  <c r="I88" i="1" s="1"/>
  <c r="G81" i="1"/>
  <c r="I81" i="1" s="1"/>
  <c r="G914" i="1"/>
  <c r="I914" i="1" s="1"/>
  <c r="G532" i="1"/>
  <c r="I532" i="1" s="1"/>
  <c r="G999" i="1"/>
  <c r="I999" i="1" s="1"/>
  <c r="G587" i="1"/>
  <c r="I587" i="1" s="1"/>
  <c r="G383" i="1"/>
  <c r="I383" i="1" s="1"/>
  <c r="G189" i="1"/>
  <c r="I189" i="1" s="1"/>
  <c r="G952" i="1"/>
  <c r="I952" i="1" s="1"/>
  <c r="G679" i="1"/>
  <c r="I679" i="1" s="1"/>
  <c r="G431" i="1"/>
  <c r="I431" i="1" s="1"/>
  <c r="G153" i="1"/>
  <c r="I153" i="1" s="1"/>
  <c r="G976" i="1"/>
  <c r="I976" i="1" s="1"/>
  <c r="G820" i="1"/>
  <c r="I820" i="1" s="1"/>
  <c r="G423" i="1"/>
  <c r="I423" i="1" s="1"/>
  <c r="G172" i="1"/>
  <c r="I172" i="1" s="1"/>
  <c r="G308" i="1"/>
  <c r="I308" i="1" s="1"/>
  <c r="G968" i="1"/>
  <c r="I968" i="1" s="1"/>
  <c r="G752" i="1"/>
  <c r="I752" i="1" s="1"/>
  <c r="G433" i="1"/>
  <c r="I433" i="1" s="1"/>
  <c r="G60" i="1"/>
  <c r="I60" i="1" s="1"/>
  <c r="G209" i="1"/>
  <c r="I209" i="1" s="1"/>
  <c r="G754" i="1"/>
  <c r="I754" i="1" s="1"/>
  <c r="G602" i="1"/>
  <c r="I602" i="1" s="1"/>
  <c r="G347" i="1"/>
  <c r="I347" i="1" s="1"/>
  <c r="G301" i="1"/>
  <c r="I301" i="1" s="1"/>
  <c r="G993" i="1"/>
  <c r="I993" i="1" s="1"/>
  <c r="G845" i="1"/>
  <c r="I845" i="1" s="1"/>
  <c r="G392" i="1"/>
  <c r="I392" i="1" s="1"/>
  <c r="G59" i="1"/>
  <c r="I59" i="1" s="1"/>
  <c r="G203" i="1"/>
  <c r="I203" i="1" s="1"/>
  <c r="G932" i="1"/>
  <c r="I932" i="1" s="1"/>
  <c r="G785" i="1"/>
  <c r="I785" i="1" s="1"/>
  <c r="G381" i="1"/>
  <c r="I381" i="1" s="1"/>
  <c r="G90" i="1"/>
  <c r="I90" i="1" s="1"/>
  <c r="G277" i="1"/>
  <c r="I277" i="1" s="1"/>
  <c r="G964" i="1"/>
  <c r="I964" i="1" s="1"/>
  <c r="G852" i="1"/>
  <c r="I852" i="1" s="1"/>
  <c r="G753" i="1"/>
  <c r="I753" i="1" s="1"/>
  <c r="G530" i="1"/>
  <c r="I530" i="1" s="1"/>
  <c r="G414" i="1"/>
  <c r="I414" i="1" s="1"/>
  <c r="G341" i="1"/>
  <c r="I341" i="1" s="1"/>
  <c r="G861" i="1"/>
  <c r="I861" i="1" s="1"/>
  <c r="G796" i="1"/>
  <c r="I796" i="1" s="1"/>
  <c r="G711" i="1"/>
  <c r="I711" i="1" s="1"/>
  <c r="G655" i="1"/>
  <c r="I655" i="1" s="1"/>
  <c r="G604" i="1"/>
  <c r="I604" i="1" s="1"/>
  <c r="G542" i="1"/>
  <c r="I542" i="1" s="1"/>
  <c r="G443" i="1"/>
  <c r="I443" i="1" s="1"/>
  <c r="G395" i="1"/>
  <c r="I395" i="1" s="1"/>
  <c r="G333" i="1"/>
  <c r="I333" i="1" s="1"/>
  <c r="G844" i="1"/>
  <c r="I844" i="1" s="1"/>
  <c r="G793" i="1"/>
  <c r="I793" i="1" s="1"/>
  <c r="G716" i="1"/>
  <c r="I716" i="1" s="1"/>
  <c r="G632" i="1"/>
  <c r="I632" i="1" s="1"/>
  <c r="G570" i="1"/>
  <c r="I570" i="1" s="1"/>
  <c r="G513" i="1"/>
  <c r="I513" i="1" s="1"/>
  <c r="G450" i="1"/>
  <c r="I450" i="1" s="1"/>
  <c r="G356" i="1"/>
  <c r="I356" i="1" s="1"/>
  <c r="G885" i="1"/>
  <c r="I885" i="1" s="1"/>
  <c r="G806" i="1"/>
  <c r="I806" i="1" s="1"/>
  <c r="G750" i="1"/>
  <c r="I750" i="1" s="1"/>
  <c r="G692" i="1"/>
  <c r="I692" i="1" s="1"/>
  <c r="G650" i="1"/>
  <c r="I650" i="1" s="1"/>
  <c r="G580" i="1"/>
  <c r="I580" i="1" s="1"/>
  <c r="G515" i="1"/>
  <c r="I515" i="1" s="1"/>
  <c r="G455" i="1"/>
  <c r="I455" i="1" s="1"/>
  <c r="G390" i="1"/>
  <c r="I390" i="1" s="1"/>
  <c r="G340" i="1"/>
  <c r="I340" i="1" s="1"/>
  <c r="G891" i="1"/>
  <c r="I891" i="1" s="1"/>
  <c r="G803" i="1"/>
  <c r="I803" i="1" s="1"/>
  <c r="G710" i="1"/>
  <c r="I710" i="1" s="1"/>
  <c r="G634" i="1"/>
  <c r="I634" i="1" s="1"/>
  <c r="G572" i="1"/>
  <c r="I572" i="1" s="1"/>
  <c r="G500" i="1"/>
  <c r="I500" i="1" s="1"/>
  <c r="G402" i="1"/>
  <c r="I402" i="1" s="1"/>
  <c r="G543" i="1"/>
  <c r="I543" i="1" s="1"/>
  <c r="G157" i="1"/>
  <c r="I157" i="1" s="1"/>
  <c r="G237" i="1"/>
  <c r="I237" i="1" s="1"/>
  <c r="G234" i="1"/>
  <c r="I234" i="1" s="1"/>
  <c r="G115" i="1"/>
  <c r="I115" i="1" s="1"/>
  <c r="G860" i="1"/>
  <c r="I860" i="1" s="1"/>
  <c r="G126" i="1"/>
  <c r="I126" i="1" s="1"/>
  <c r="G594" i="1"/>
  <c r="I594" i="1" s="1"/>
  <c r="G989" i="1"/>
  <c r="I989" i="1" s="1"/>
  <c r="G324" i="1"/>
  <c r="I324" i="1" s="1"/>
  <c r="G790" i="1"/>
  <c r="I790" i="1" s="1"/>
  <c r="G883" i="1"/>
  <c r="I883" i="1" s="1"/>
  <c r="G635" i="1"/>
  <c r="I635" i="1" s="1"/>
  <c r="G415" i="1"/>
  <c r="I415" i="1" s="1"/>
  <c r="G821" i="1"/>
  <c r="I821" i="1" s="1"/>
  <c r="G596" i="1"/>
  <c r="I596" i="1" s="1"/>
  <c r="G400" i="1"/>
  <c r="I400" i="1" s="1"/>
  <c r="G721" i="1"/>
  <c r="I721" i="1" s="1"/>
  <c r="G544" i="1"/>
  <c r="I544" i="1" s="1"/>
  <c r="G365" i="1"/>
  <c r="I365" i="1" s="1"/>
  <c r="G672" i="1"/>
  <c r="I672" i="1" s="1"/>
  <c r="G342" i="1"/>
  <c r="I342" i="1" s="1"/>
  <c r="G469" i="1"/>
  <c r="I469" i="1" s="1"/>
  <c r="G244" i="1"/>
  <c r="I244" i="1" s="1"/>
  <c r="G43" i="1"/>
  <c r="I43" i="1" s="1"/>
  <c r="G325" i="1"/>
  <c r="I325" i="1" s="1"/>
  <c r="G42" i="1"/>
  <c r="I42" i="1" s="1"/>
  <c r="G846" i="1"/>
  <c r="I846" i="1" s="1"/>
  <c r="G948" i="1"/>
  <c r="I948" i="1" s="1"/>
  <c r="G122" i="1"/>
  <c r="I122" i="1" s="1"/>
  <c r="G709" i="1"/>
  <c r="I709" i="1" s="1"/>
  <c r="G256" i="1"/>
  <c r="I256" i="1" s="1"/>
  <c r="G163" i="1"/>
  <c r="I163" i="1" s="1"/>
  <c r="G905" i="1"/>
  <c r="I905" i="1" s="1"/>
  <c r="G627" i="1"/>
  <c r="I627" i="1" s="1"/>
  <c r="G866" i="1"/>
  <c r="I866" i="1" s="1"/>
  <c r="G588" i="1"/>
  <c r="I588" i="1" s="1"/>
  <c r="G477" i="1"/>
  <c r="I477" i="1" s="1"/>
  <c r="G734" i="1"/>
  <c r="I734" i="1" s="1"/>
  <c r="G720" i="1"/>
  <c r="I720" i="1" s="1"/>
  <c r="G187" i="1"/>
  <c r="I187" i="1" s="1"/>
  <c r="G876" i="1"/>
  <c r="I876" i="1" s="1"/>
  <c r="G89" i="1"/>
  <c r="I89" i="1" s="1"/>
  <c r="G926" i="1"/>
  <c r="I926" i="1" s="1"/>
  <c r="G763" i="1"/>
  <c r="I763" i="1" s="1"/>
  <c r="G66" i="1"/>
  <c r="I66" i="1" s="1"/>
  <c r="G673" i="1"/>
  <c r="I673" i="1" s="1"/>
  <c r="G814" i="1"/>
  <c r="I814" i="1" s="1"/>
  <c r="G214" i="1"/>
  <c r="I214" i="1" s="1"/>
  <c r="G701" i="1"/>
  <c r="I701" i="1" s="1"/>
  <c r="G219" i="1"/>
  <c r="I219" i="1" s="1"/>
  <c r="G407" i="1"/>
  <c r="I407" i="1" s="1"/>
  <c r="G208" i="1"/>
  <c r="I208" i="1" s="1"/>
  <c r="G485" i="1"/>
  <c r="I485" i="1" s="1"/>
  <c r="G809" i="1"/>
  <c r="I809" i="1" s="1"/>
  <c r="G622" i="1"/>
  <c r="I622" i="1" s="1"/>
  <c r="G408" i="1"/>
  <c r="I408" i="1" s="1"/>
  <c r="G465" i="1"/>
  <c r="I465" i="1" s="1"/>
  <c r="G708" i="1"/>
  <c r="I708" i="1" s="1"/>
  <c r="G405" i="1"/>
  <c r="I405" i="1" s="1"/>
  <c r="G823" i="1"/>
  <c r="I823" i="1" s="1"/>
  <c r="G525" i="1"/>
  <c r="I525" i="1" s="1"/>
  <c r="G712" i="1"/>
  <c r="I712" i="1" s="1"/>
  <c r="G183" i="1"/>
  <c r="I183" i="1" s="1"/>
  <c r="G171" i="1"/>
  <c r="I171" i="1" s="1"/>
  <c r="G139" i="1"/>
  <c r="I139" i="1" s="1"/>
  <c r="G961" i="1"/>
  <c r="I961" i="1" s="1"/>
  <c r="G1001" i="1"/>
  <c r="I1001" i="1" s="1"/>
  <c r="G954" i="1"/>
  <c r="I954" i="1" s="1"/>
  <c r="G192" i="1"/>
  <c r="I192" i="1" s="1"/>
  <c r="G436" i="1"/>
  <c r="I436" i="1" s="1"/>
  <c r="G789" i="1"/>
  <c r="I789" i="1" s="1"/>
  <c r="G928" i="1"/>
  <c r="I928" i="1" s="1"/>
  <c r="G362" i="1"/>
  <c r="I362" i="1" s="1"/>
  <c r="G211" i="1"/>
  <c r="I211" i="1" s="1"/>
  <c r="G394" i="1"/>
  <c r="I394" i="1" s="1"/>
  <c r="G995" i="1"/>
  <c r="I995" i="1" s="1"/>
  <c r="G538" i="1"/>
  <c r="I538" i="1" s="1"/>
  <c r="G453" i="1"/>
  <c r="I453" i="1" s="1"/>
  <c r="G637" i="1"/>
  <c r="I637" i="1" s="1"/>
  <c r="G887" i="1"/>
  <c r="I887" i="1" s="1"/>
  <c r="G659" i="1"/>
  <c r="I659" i="1" s="1"/>
  <c r="G397" i="1"/>
  <c r="I397" i="1" s="1"/>
  <c r="G718" i="1"/>
  <c r="I718" i="1" s="1"/>
  <c r="G419" i="1"/>
  <c r="I419" i="1" s="1"/>
  <c r="G57" i="1"/>
  <c r="I57" i="1" s="1"/>
  <c r="G471" i="1"/>
  <c r="I471" i="1" s="1"/>
  <c r="G678" i="1"/>
  <c r="I678" i="1" s="1"/>
  <c r="G116" i="1"/>
  <c r="I116" i="1" s="1"/>
  <c r="G970" i="1"/>
  <c r="I970" i="1" s="1"/>
  <c r="G207" i="1"/>
  <c r="I207" i="1" s="1"/>
  <c r="G951" i="1"/>
  <c r="I951" i="1" s="1"/>
  <c r="G942" i="1"/>
  <c r="I942" i="1" s="1"/>
  <c r="G104" i="1"/>
  <c r="I104" i="1" s="1"/>
  <c r="G76" i="1"/>
  <c r="I76" i="1" s="1"/>
  <c r="G77" i="1"/>
  <c r="I77" i="1" s="1"/>
  <c r="G909" i="1"/>
  <c r="I909" i="1" s="1"/>
  <c r="G146" i="1"/>
  <c r="I146" i="1" s="1"/>
  <c r="G992" i="1"/>
  <c r="I992" i="1" s="1"/>
  <c r="G545" i="1"/>
  <c r="I545" i="1" s="1"/>
  <c r="G353" i="1"/>
  <c r="I353" i="1" s="1"/>
  <c r="G169" i="1"/>
  <c r="I169" i="1" s="1"/>
  <c r="G933" i="1"/>
  <c r="I933" i="1" s="1"/>
  <c r="G623" i="1"/>
  <c r="I623" i="1" s="1"/>
  <c r="G398" i="1"/>
  <c r="I398" i="1" s="1"/>
  <c r="G258" i="1"/>
  <c r="I258" i="1" s="1"/>
  <c r="G815" i="1"/>
  <c r="I815" i="1" s="1"/>
  <c r="G418" i="1"/>
  <c r="I418" i="1" s="1"/>
  <c r="G121" i="1"/>
  <c r="I121" i="1" s="1"/>
  <c r="G300" i="1"/>
  <c r="I300" i="1" s="1"/>
  <c r="G956" i="1"/>
  <c r="I956" i="1" s="1"/>
  <c r="G747" i="1"/>
  <c r="I747" i="1" s="1"/>
  <c r="G428" i="1"/>
  <c r="I428" i="1" s="1"/>
  <c r="G56" i="1"/>
  <c r="I56" i="1" s="1"/>
  <c r="G201" i="1"/>
  <c r="I201" i="1" s="1"/>
  <c r="G741" i="1"/>
  <c r="I741" i="1" s="1"/>
  <c r="G597" i="1"/>
  <c r="I597" i="1" s="1"/>
  <c r="G288" i="1"/>
  <c r="I288" i="1" s="1"/>
  <c r="G974" i="1"/>
  <c r="I974" i="1" s="1"/>
  <c r="G837" i="1"/>
  <c r="I837" i="1" s="1"/>
  <c r="G663" i="1"/>
  <c r="I663" i="1" s="1"/>
  <c r="G384" i="1"/>
  <c r="I384" i="1" s="1"/>
  <c r="G55" i="1"/>
  <c r="I55" i="1" s="1"/>
  <c r="G769" i="1"/>
  <c r="I769" i="1" s="1"/>
  <c r="G344" i="1"/>
  <c r="I344" i="1" s="1"/>
  <c r="G86" i="1"/>
  <c r="I86" i="1" s="1"/>
  <c r="G261" i="1"/>
  <c r="I261" i="1" s="1"/>
  <c r="G957" i="1"/>
  <c r="I957" i="1" s="1"/>
  <c r="G847" i="1"/>
  <c r="I847" i="1" s="1"/>
  <c r="G674" i="1"/>
  <c r="I674" i="1" s="1"/>
  <c r="G522" i="1"/>
  <c r="I522" i="1" s="1"/>
  <c r="G404" i="1"/>
  <c r="I404" i="1" s="1"/>
  <c r="G904" i="1"/>
  <c r="I904" i="1" s="1"/>
  <c r="G857" i="1"/>
  <c r="I857" i="1" s="1"/>
  <c r="G791" i="1"/>
  <c r="I791" i="1" s="1"/>
  <c r="G706" i="1"/>
  <c r="I706" i="1" s="1"/>
  <c r="G653" i="1"/>
  <c r="I653" i="1" s="1"/>
  <c r="G599" i="1"/>
  <c r="I599" i="1" s="1"/>
  <c r="G534" i="1"/>
  <c r="I534" i="1" s="1"/>
  <c r="G435" i="1"/>
  <c r="I435" i="1" s="1"/>
  <c r="G388" i="1"/>
  <c r="I388" i="1" s="1"/>
  <c r="G321" i="1"/>
  <c r="I321" i="1" s="1"/>
  <c r="G839" i="1"/>
  <c r="I839" i="1" s="1"/>
  <c r="G786" i="1"/>
  <c r="I786" i="1" s="1"/>
  <c r="G703" i="1"/>
  <c r="I703" i="1" s="1"/>
  <c r="G624" i="1"/>
  <c r="I624" i="1" s="1"/>
  <c r="G565" i="1"/>
  <c r="I565" i="1" s="1"/>
  <c r="G508" i="1"/>
  <c r="I508" i="1" s="1"/>
  <c r="G440" i="1"/>
  <c r="I440" i="1" s="1"/>
  <c r="G875" i="1"/>
  <c r="I875" i="1" s="1"/>
  <c r="G798" i="1"/>
  <c r="I798" i="1" s="1"/>
  <c r="G745" i="1"/>
  <c r="I745" i="1" s="1"/>
  <c r="G687" i="1"/>
  <c r="I687" i="1" s="1"/>
  <c r="G642" i="1"/>
  <c r="I642" i="1" s="1"/>
  <c r="G575" i="1"/>
  <c r="I575" i="1" s="1"/>
  <c r="G510" i="1"/>
  <c r="I510" i="1" s="1"/>
  <c r="G447" i="1"/>
  <c r="I447" i="1" s="1"/>
  <c r="G382" i="1"/>
  <c r="I382" i="1" s="1"/>
  <c r="G335" i="1"/>
  <c r="I335" i="1" s="1"/>
  <c r="G882" i="1"/>
  <c r="I882" i="1" s="1"/>
  <c r="G795" i="1"/>
  <c r="I795" i="1" s="1"/>
  <c r="G705" i="1"/>
  <c r="I705" i="1" s="1"/>
  <c r="G626" i="1"/>
  <c r="I626" i="1" s="1"/>
  <c r="G567" i="1"/>
  <c r="I567" i="1" s="1"/>
  <c r="G462" i="1"/>
  <c r="I462" i="1" s="1"/>
  <c r="G387" i="1"/>
  <c r="I387" i="1" s="1"/>
  <c r="G46" i="1"/>
  <c r="I46" i="1" s="1"/>
  <c r="G278" i="1"/>
  <c r="I278" i="1" s="1"/>
  <c r="G230" i="1"/>
  <c r="I230" i="1" s="1"/>
  <c r="G110" i="1"/>
  <c r="I110" i="1" s="1"/>
  <c r="G303" i="1"/>
  <c r="I303" i="1" s="1"/>
  <c r="G507" i="1"/>
  <c r="I507" i="1" s="1"/>
  <c r="G743" i="1"/>
  <c r="I743" i="1" s="1"/>
  <c r="G487" i="1"/>
  <c r="I487" i="1" s="1"/>
  <c r="G748" i="1"/>
  <c r="I748" i="1" s="1"/>
  <c r="G475" i="1"/>
  <c r="I475" i="1" s="1"/>
  <c r="G851" i="1"/>
  <c r="I851" i="1" s="1"/>
  <c r="G668" i="1"/>
  <c r="I668" i="1" s="1"/>
  <c r="G417" i="1"/>
  <c r="I417" i="1" s="1"/>
  <c r="G742" i="1"/>
  <c r="I742" i="1" s="1"/>
  <c r="G442" i="1"/>
  <c r="I442" i="1" s="1"/>
  <c r="G728" i="1"/>
  <c r="I728" i="1" s="1"/>
  <c r="G45" i="1"/>
  <c r="I45" i="1" s="1"/>
  <c r="G574" i="1"/>
  <c r="I574" i="1" s="1"/>
  <c r="G409" i="1"/>
  <c r="I409" i="1" s="1"/>
  <c r="G563" i="1"/>
  <c r="I563" i="1" s="1"/>
  <c r="G654" i="1"/>
  <c r="I654" i="1" s="1"/>
  <c r="G226" i="1"/>
  <c r="I226" i="1" s="1"/>
  <c r="G270" i="1"/>
  <c r="I270" i="1" s="1"/>
  <c r="G656" i="1"/>
  <c r="I656" i="1" s="1"/>
  <c r="G925" i="1"/>
  <c r="I925" i="1" s="1"/>
  <c r="G106" i="1"/>
  <c r="I106" i="1" s="1"/>
  <c r="G985" i="1"/>
  <c r="I985" i="1" s="1"/>
  <c r="G295" i="1"/>
  <c r="I295" i="1" s="1"/>
  <c r="G782" i="1"/>
  <c r="I782" i="1" s="1"/>
  <c r="G878" i="1"/>
  <c r="I878" i="1" s="1"/>
  <c r="G410" i="1"/>
  <c r="I410" i="1" s="1"/>
  <c r="G675" i="1"/>
  <c r="I675" i="1" s="1"/>
  <c r="G767" i="1"/>
  <c r="I767" i="1" s="1"/>
  <c r="G536" i="1"/>
  <c r="I536" i="1" s="1"/>
  <c r="G913" i="1"/>
  <c r="I913" i="1" s="1"/>
  <c r="G661" i="1"/>
  <c r="I661" i="1" s="1"/>
  <c r="G434" i="1"/>
  <c r="I434" i="1" s="1"/>
  <c r="G44" i="1"/>
  <c r="I44" i="1" s="1"/>
  <c r="G204" i="1"/>
  <c r="I204" i="1" s="1"/>
  <c r="G39" i="1"/>
  <c r="I39" i="1" s="1"/>
  <c r="G196" i="1"/>
  <c r="I196" i="1" s="1"/>
  <c r="G38" i="1"/>
  <c r="I38" i="1" s="1"/>
  <c r="G838" i="1"/>
  <c r="I838" i="1" s="1"/>
  <c r="G946" i="1"/>
  <c r="I946" i="1" s="1"/>
  <c r="G491" i="1"/>
  <c r="I491" i="1" s="1"/>
  <c r="G546" i="1"/>
  <c r="I546" i="1" s="1"/>
  <c r="G727" i="1"/>
  <c r="I727" i="1" s="1"/>
  <c r="G354" i="1"/>
  <c r="I354" i="1" s="1"/>
  <c r="G583" i="1"/>
  <c r="I583" i="1" s="1"/>
  <c r="G528" i="1"/>
  <c r="I528" i="1" s="1"/>
  <c r="G726" i="1"/>
  <c r="I726" i="1" s="1"/>
  <c r="G166" i="1"/>
  <c r="I166" i="1" s="1"/>
  <c r="G843" i="1"/>
  <c r="I843" i="1" s="1"/>
  <c r="G548" i="1"/>
  <c r="I548" i="1" s="1"/>
  <c r="G439" i="1"/>
  <c r="I439" i="1" s="1"/>
  <c r="G176" i="1"/>
  <c r="I176" i="1" s="1"/>
  <c r="G441" i="1"/>
  <c r="I441" i="1" s="1"/>
  <c r="G759" i="1"/>
  <c r="I759" i="1" s="1"/>
  <c r="G1000" i="1"/>
  <c r="I1000" i="1" s="1"/>
  <c r="G63" i="1"/>
  <c r="I63" i="1" s="1"/>
  <c r="G125" i="1"/>
  <c r="I125" i="1" s="1"/>
  <c r="G859" i="1"/>
  <c r="I859" i="1" s="1"/>
  <c r="G346" i="1"/>
  <c r="I346" i="1" s="1"/>
  <c r="G719" i="1"/>
  <c r="I719" i="1" s="1"/>
  <c r="G550" i="1"/>
  <c r="I550" i="1" s="1"/>
  <c r="G343" i="1"/>
  <c r="I343" i="1" s="1"/>
  <c r="G724" i="1"/>
  <c r="I724" i="1" s="1"/>
  <c r="G460" i="1"/>
  <c r="I460" i="1" s="1"/>
  <c r="G813" i="1"/>
  <c r="I813" i="1" s="1"/>
  <c r="G585" i="1"/>
  <c r="I585" i="1" s="1"/>
  <c r="G349" i="1"/>
  <c r="I349" i="1" s="1"/>
  <c r="G639" i="1"/>
  <c r="I639" i="1" s="1"/>
  <c r="G315" i="1"/>
  <c r="I315" i="1" s="1"/>
  <c r="G336" i="1"/>
  <c r="I336" i="1" s="1"/>
  <c r="G559" i="1"/>
  <c r="I559" i="1" s="1"/>
  <c r="G194" i="1"/>
  <c r="I194" i="1" s="1"/>
  <c r="G199" i="1"/>
  <c r="I199" i="1" s="1"/>
  <c r="G268" i="1"/>
  <c r="I268" i="1" s="1"/>
  <c r="G69" i="1"/>
  <c r="I69" i="1" s="1"/>
  <c r="G174" i="1"/>
  <c r="I174" i="1" s="1"/>
  <c r="G901" i="1"/>
  <c r="I901" i="1" s="1"/>
  <c r="G142" i="1"/>
  <c r="I142" i="1" s="1"/>
  <c r="G990" i="1"/>
  <c r="I990" i="1" s="1"/>
  <c r="G537" i="1"/>
  <c r="I537" i="1" s="1"/>
  <c r="G348" i="1"/>
  <c r="I348" i="1" s="1"/>
  <c r="G165" i="1"/>
  <c r="I165" i="1" s="1"/>
  <c r="G836" i="1"/>
  <c r="I836" i="1" s="1"/>
  <c r="G618" i="1"/>
  <c r="I618" i="1" s="1"/>
  <c r="G393" i="1"/>
  <c r="I393" i="1" s="1"/>
  <c r="G250" i="1"/>
  <c r="I250" i="1" s="1"/>
  <c r="G915" i="1"/>
  <c r="I915" i="1" s="1"/>
  <c r="G802" i="1"/>
  <c r="I802" i="1" s="1"/>
  <c r="G413" i="1"/>
  <c r="I413" i="1" s="1"/>
  <c r="G117" i="1"/>
  <c r="I117" i="1" s="1"/>
  <c r="G287" i="1"/>
  <c r="I287" i="1" s="1"/>
  <c r="G937" i="1"/>
  <c r="I937" i="1" s="1"/>
  <c r="G739" i="1"/>
  <c r="I739" i="1" s="1"/>
  <c r="G317" i="1"/>
  <c r="I317" i="1" s="1"/>
  <c r="G1009" i="1"/>
  <c r="I1009" i="1" s="1"/>
  <c r="G888" i="1"/>
  <c r="I888" i="1" s="1"/>
  <c r="G696" i="1"/>
  <c r="I696" i="1" s="1"/>
  <c r="G275" i="1"/>
  <c r="I275" i="1" s="1"/>
  <c r="G967" i="1"/>
  <c r="I967" i="1" s="1"/>
  <c r="G764" i="1"/>
  <c r="I764" i="1" s="1"/>
  <c r="G658" i="1"/>
  <c r="I658" i="1" s="1"/>
  <c r="G376" i="1"/>
  <c r="I376" i="1" s="1"/>
  <c r="G118" i="1"/>
  <c r="I118" i="1" s="1"/>
  <c r="G285" i="1"/>
  <c r="I285" i="1" s="1"/>
  <c r="G918" i="1"/>
  <c r="I918" i="1" s="1"/>
  <c r="G756" i="1"/>
  <c r="I756" i="1" s="1"/>
  <c r="G339" i="1"/>
  <c r="I339" i="1" s="1"/>
  <c r="G82" i="1"/>
  <c r="I82" i="1" s="1"/>
  <c r="G245" i="1"/>
  <c r="I245" i="1" s="1"/>
  <c r="G934" i="1"/>
  <c r="I934" i="1" s="1"/>
  <c r="G808" i="1"/>
  <c r="I808" i="1" s="1"/>
  <c r="G669" i="1"/>
  <c r="I669" i="1" s="1"/>
  <c r="G517" i="1"/>
  <c r="I517" i="1" s="1"/>
  <c r="G396" i="1"/>
  <c r="I396" i="1" s="1"/>
  <c r="G897" i="1"/>
  <c r="I897" i="1" s="1"/>
  <c r="G842" i="1"/>
  <c r="I842" i="1" s="1"/>
  <c r="G781" i="1"/>
  <c r="I781" i="1" s="1"/>
  <c r="G698" i="1"/>
  <c r="I698" i="1" s="1"/>
  <c r="G648" i="1"/>
  <c r="I648" i="1" s="1"/>
  <c r="G591" i="1"/>
  <c r="I591" i="1" s="1"/>
  <c r="G526" i="1"/>
  <c r="I526" i="1" s="1"/>
  <c r="G425" i="1"/>
  <c r="I425" i="1" s="1"/>
  <c r="G380" i="1"/>
  <c r="I380" i="1" s="1"/>
  <c r="G916" i="1"/>
  <c r="I916" i="1" s="1"/>
  <c r="G834" i="1"/>
  <c r="I834" i="1" s="1"/>
  <c r="G778" i="1"/>
  <c r="I778" i="1" s="1"/>
  <c r="G695" i="1"/>
  <c r="I695" i="1" s="1"/>
  <c r="G619" i="1"/>
  <c r="I619" i="1" s="1"/>
  <c r="G555" i="1"/>
  <c r="I555" i="1" s="1"/>
  <c r="G503" i="1"/>
  <c r="I503" i="1" s="1"/>
  <c r="G432" i="1"/>
  <c r="I432" i="1" s="1"/>
  <c r="G338" i="1"/>
  <c r="I338" i="1" s="1"/>
  <c r="G788" i="1"/>
  <c r="I788" i="1" s="1"/>
  <c r="G737" i="1"/>
  <c r="I737" i="1" s="1"/>
  <c r="G682" i="1"/>
  <c r="I682" i="1" s="1"/>
  <c r="G629" i="1"/>
  <c r="I629" i="1" s="1"/>
  <c r="G562" i="1"/>
  <c r="I562" i="1" s="1"/>
  <c r="G496" i="1"/>
  <c r="I496" i="1" s="1"/>
  <c r="G437" i="1"/>
  <c r="I437" i="1" s="1"/>
  <c r="G377" i="1"/>
  <c r="I377" i="1" s="1"/>
  <c r="G330" i="1"/>
  <c r="I330" i="1" s="1"/>
  <c r="G868" i="1"/>
  <c r="I868" i="1" s="1"/>
  <c r="G780" i="1"/>
  <c r="I780" i="1" s="1"/>
  <c r="G697" i="1"/>
  <c r="I697" i="1" s="1"/>
  <c r="G621" i="1"/>
  <c r="I621" i="1" s="1"/>
  <c r="G557" i="1"/>
  <c r="I557" i="1" s="1"/>
  <c r="G457" i="1"/>
  <c r="I457" i="1" s="1"/>
  <c r="G372" i="1"/>
  <c r="I372" i="1" s="1"/>
  <c r="G307" i="1"/>
  <c r="I307" i="1" s="1"/>
  <c r="G355" i="1"/>
  <c r="I355" i="1" s="1"/>
  <c r="G676" i="1"/>
  <c r="I676" i="1" s="1"/>
  <c r="G689" i="1"/>
  <c r="I689" i="1" s="1"/>
  <c r="G683" i="1"/>
  <c r="I683" i="1" s="1"/>
  <c r="G714" i="1"/>
  <c r="I714" i="1" s="1"/>
  <c r="G264" i="1"/>
  <c r="I264" i="1" s="1"/>
  <c r="G488" i="1"/>
  <c r="I488" i="1" s="1"/>
  <c r="G920" i="1"/>
  <c r="I920" i="1" s="1"/>
  <c r="G378" i="1"/>
  <c r="I378" i="1" s="1"/>
  <c r="G880" i="1"/>
  <c r="I880" i="1" s="1"/>
  <c r="G539" i="1"/>
  <c r="I539" i="1" s="1"/>
  <c r="G775" i="1"/>
  <c r="I775" i="1" s="1"/>
  <c r="G484" i="1"/>
  <c r="I484" i="1" s="1"/>
  <c r="G841" i="1"/>
  <c r="I841" i="1" s="1"/>
  <c r="G608" i="1"/>
  <c r="I608" i="1" s="1"/>
  <c r="G312" i="1"/>
  <c r="I312" i="1" s="1"/>
  <c r="G881" i="1"/>
  <c r="I881" i="1" s="1"/>
  <c r="G707" i="1"/>
  <c r="I707" i="1" s="1"/>
  <c r="G931" i="1"/>
  <c r="I931" i="1" s="1"/>
  <c r="G771" i="1"/>
  <c r="I771" i="1" s="1"/>
  <c r="G1012" i="1"/>
  <c r="I1012" i="1" s="1"/>
  <c r="G70" i="1"/>
  <c r="I70" i="1" s="1"/>
  <c r="G681" i="1"/>
  <c r="I681" i="1" s="1"/>
  <c r="G858" i="1"/>
  <c r="I858" i="1" s="1"/>
  <c r="G222" i="1"/>
  <c r="I222" i="1" s="1"/>
  <c r="G156" i="1"/>
  <c r="I156" i="1" s="1"/>
  <c r="G480" i="1"/>
  <c r="I480" i="1" s="1"/>
  <c r="G216" i="1"/>
  <c r="I216" i="1" s="1"/>
  <c r="G502" i="1"/>
  <c r="I502" i="1" s="1"/>
  <c r="G819" i="1"/>
  <c r="I819" i="1" s="1"/>
  <c r="G560" i="1"/>
  <c r="I560" i="1" s="1"/>
  <c r="G359" i="1"/>
  <c r="I359" i="1" s="1"/>
  <c r="G740" i="1"/>
  <c r="I740" i="1" s="1"/>
  <c r="G470" i="1"/>
  <c r="I470" i="1" s="1"/>
  <c r="G906" i="1"/>
  <c r="I906" i="1" s="1"/>
  <c r="G713" i="1"/>
  <c r="I713" i="1" s="1"/>
  <c r="G601" i="1"/>
  <c r="I601" i="1" s="1"/>
  <c r="G412" i="1"/>
  <c r="I412" i="1" s="1"/>
  <c r="G831" i="1"/>
  <c r="I831" i="1" s="1"/>
  <c r="G603" i="1"/>
  <c r="I603" i="1" s="1"/>
  <c r="G332" i="1"/>
  <c r="I332" i="1" s="1"/>
  <c r="G1014" i="1"/>
  <c r="I1014" i="1" s="1"/>
  <c r="G155" i="1"/>
  <c r="I155" i="1" s="1"/>
  <c r="G556" i="1"/>
  <c r="I556" i="1" s="1"/>
  <c r="G401" i="1"/>
  <c r="I401" i="1" s="1"/>
  <c r="G558" i="1"/>
  <c r="I558" i="1" s="1"/>
  <c r="G649" i="1"/>
  <c r="I649" i="1" s="1"/>
  <c r="G218" i="1"/>
  <c r="I218" i="1" s="1"/>
  <c r="G262" i="1"/>
  <c r="I262" i="1" s="1"/>
  <c r="G620" i="1"/>
  <c r="I620" i="1" s="1"/>
  <c r="G923" i="1"/>
  <c r="I923" i="1" s="1"/>
  <c r="G152" i="1"/>
  <c r="I152" i="1" s="1"/>
  <c r="G983" i="1"/>
  <c r="I983" i="1" s="1"/>
  <c r="G290" i="1"/>
  <c r="I290" i="1" s="1"/>
  <c r="G774" i="1"/>
  <c r="I774" i="1" s="1"/>
  <c r="G871" i="1"/>
  <c r="I871" i="1" s="1"/>
  <c r="G662" i="1"/>
  <c r="I662" i="1" s="1"/>
  <c r="G458" i="1"/>
  <c r="I458" i="1" s="1"/>
  <c r="G854" i="1"/>
  <c r="I854" i="1" s="1"/>
  <c r="G645" i="1"/>
  <c r="I645" i="1" s="1"/>
  <c r="G523" i="1"/>
  <c r="I523" i="1" s="1"/>
  <c r="G385" i="1"/>
  <c r="I385" i="1" s="1"/>
  <c r="G762" i="1"/>
  <c r="I762" i="1" s="1"/>
  <c r="G664" i="1"/>
  <c r="I664" i="1" s="1"/>
  <c r="G472" i="1"/>
  <c r="I472" i="1" s="1"/>
  <c r="G903" i="1"/>
  <c r="I903" i="1" s="1"/>
  <c r="G647" i="1"/>
  <c r="I647" i="1" s="1"/>
  <c r="G424" i="1"/>
  <c r="I424" i="1" s="1"/>
  <c r="G197" i="1"/>
  <c r="I197" i="1" s="1"/>
  <c r="G982" i="1"/>
  <c r="I982" i="1" s="1"/>
  <c r="G391" i="1"/>
  <c r="I391" i="1" s="1"/>
  <c r="G828" i="1"/>
  <c r="I828" i="1" s="1"/>
  <c r="G973" i="1"/>
  <c r="I973" i="1" s="1"/>
  <c r="G254" i="1"/>
  <c r="I254" i="1" s="1"/>
  <c r="G314" i="1"/>
  <c r="I314" i="1" s="1"/>
  <c r="G483" i="1"/>
  <c r="I483" i="1" s="1"/>
  <c r="G282" i="1"/>
  <c r="I282" i="1" s="1"/>
  <c r="G766" i="1"/>
  <c r="I766" i="1" s="1"/>
  <c r="G804" i="1"/>
  <c r="I804" i="1" s="1"/>
  <c r="G614" i="1"/>
  <c r="I614" i="1" s="1"/>
  <c r="G403" i="1"/>
  <c r="I403" i="1" s="1"/>
  <c r="G801" i="1"/>
  <c r="I801" i="1" s="1"/>
  <c r="G578" i="1"/>
  <c r="I578" i="1" s="1"/>
  <c r="G375" i="1"/>
  <c r="I375" i="1" s="1"/>
  <c r="G700" i="1"/>
  <c r="I700" i="1" s="1"/>
  <c r="G467" i="1"/>
  <c r="I467" i="1" s="1"/>
  <c r="G818" i="1"/>
  <c r="I818" i="1" s="1"/>
  <c r="G505" i="1"/>
  <c r="I505" i="1" s="1"/>
  <c r="G302" i="1"/>
  <c r="I302" i="1" s="1"/>
  <c r="G1017" i="1"/>
  <c r="I1017" i="1" s="1"/>
  <c r="G551" i="1"/>
  <c r="I551" i="1" s="1"/>
  <c r="G143" i="1"/>
  <c r="I143" i="1" s="1"/>
  <c r="G260" i="1"/>
  <c r="I260" i="1" s="1"/>
  <c r="G953" i="1"/>
  <c r="I953" i="1" s="1"/>
  <c r="G162" i="1"/>
  <c r="I162" i="1" s="1"/>
  <c r="G297" i="1"/>
  <c r="I297" i="1" s="1"/>
  <c r="G138" i="1"/>
  <c r="I138" i="1" s="1"/>
  <c r="G529" i="1"/>
  <c r="I529" i="1" s="1"/>
  <c r="G161" i="1"/>
  <c r="I161" i="1" s="1"/>
  <c r="G810" i="1"/>
  <c r="I810" i="1" s="1"/>
  <c r="G610" i="1"/>
  <c r="I610" i="1" s="1"/>
  <c r="G360" i="1"/>
  <c r="I360" i="1" s="1"/>
  <c r="G242" i="1"/>
  <c r="I242" i="1" s="1"/>
  <c r="G910" i="1"/>
  <c r="I910" i="1" s="1"/>
  <c r="G684" i="1"/>
  <c r="I684" i="1" s="1"/>
  <c r="G50" i="1"/>
  <c r="I50" i="1" s="1"/>
  <c r="G97" i="1"/>
  <c r="I97" i="1" s="1"/>
  <c r="G247" i="1"/>
  <c r="I247" i="1" s="1"/>
  <c r="G884" i="1"/>
  <c r="I884" i="1" s="1"/>
  <c r="G694" i="1"/>
  <c r="I694" i="1" s="1"/>
  <c r="G309" i="1"/>
  <c r="I309" i="1" s="1"/>
  <c r="G998" i="1"/>
  <c r="I998" i="1" s="1"/>
  <c r="G865" i="1"/>
  <c r="I865" i="1" s="1"/>
  <c r="G691" i="1"/>
  <c r="I691" i="1" s="1"/>
  <c r="G141" i="1"/>
  <c r="I141" i="1" s="1"/>
  <c r="G238" i="1"/>
  <c r="I238" i="1" s="1"/>
  <c r="G939" i="1"/>
  <c r="I939" i="1" s="1"/>
  <c r="G722" i="1"/>
  <c r="I722" i="1" s="1"/>
  <c r="G651" i="1"/>
  <c r="I651" i="1" s="1"/>
  <c r="G371" i="1"/>
  <c r="I371" i="1" s="1"/>
  <c r="G114" i="1"/>
  <c r="I114" i="1" s="1"/>
  <c r="G272" i="1"/>
  <c r="I272" i="1" s="1"/>
  <c r="G991" i="1"/>
  <c r="I991" i="1" s="1"/>
  <c r="G908" i="1"/>
  <c r="I908" i="1" s="1"/>
  <c r="G334" i="1"/>
  <c r="I334" i="1" s="1"/>
  <c r="G74" i="1"/>
  <c r="I74" i="1" s="1"/>
  <c r="G232" i="1"/>
  <c r="I232" i="1" s="1"/>
  <c r="G927" i="1"/>
  <c r="I927" i="1" s="1"/>
  <c r="G800" i="1"/>
  <c r="I800" i="1" s="1"/>
  <c r="G667" i="1"/>
  <c r="I667" i="1" s="1"/>
  <c r="G512" i="1"/>
  <c r="I512" i="1" s="1"/>
  <c r="G386" i="1"/>
  <c r="I386" i="1" s="1"/>
  <c r="G892" i="1"/>
  <c r="I892" i="1" s="1"/>
  <c r="G832" i="1"/>
  <c r="I832" i="1" s="1"/>
  <c r="G773" i="1"/>
  <c r="I773" i="1" s="1"/>
  <c r="G685" i="1"/>
  <c r="I685" i="1" s="1"/>
  <c r="G640" i="1"/>
  <c r="I640" i="1" s="1"/>
  <c r="G573" i="1"/>
  <c r="I573" i="1" s="1"/>
  <c r="G506" i="1"/>
  <c r="I506" i="1" s="1"/>
  <c r="G420" i="1"/>
  <c r="I420" i="1" s="1"/>
  <c r="G373" i="1"/>
  <c r="I373" i="1" s="1"/>
  <c r="G894" i="1"/>
  <c r="I894" i="1" s="1"/>
  <c r="G829" i="1"/>
  <c r="I829" i="1" s="1"/>
  <c r="G770" i="1"/>
  <c r="I770" i="1" s="1"/>
  <c r="G690" i="1"/>
  <c r="I690" i="1" s="1"/>
  <c r="G611" i="1"/>
  <c r="I611" i="1" s="1"/>
  <c r="G547" i="1"/>
  <c r="I547" i="1" s="1"/>
  <c r="G492" i="1"/>
  <c r="I492" i="1" s="1"/>
  <c r="G422" i="1"/>
  <c r="I422" i="1" s="1"/>
  <c r="G326" i="1"/>
  <c r="I326" i="1" s="1"/>
  <c r="G863" i="1"/>
  <c r="I863" i="1" s="1"/>
  <c r="G783" i="1"/>
  <c r="I783" i="1" s="1"/>
  <c r="G729" i="1"/>
  <c r="I729" i="1" s="1"/>
  <c r="G670" i="1"/>
  <c r="I670" i="1" s="1"/>
  <c r="G616" i="1"/>
  <c r="I616" i="1" s="1"/>
  <c r="G552" i="1"/>
  <c r="I552" i="1" s="1"/>
  <c r="G489" i="1"/>
  <c r="I489" i="1" s="1"/>
  <c r="G427" i="1"/>
  <c r="I427" i="1" s="1"/>
  <c r="G370" i="1"/>
  <c r="I370" i="1" s="1"/>
  <c r="G328" i="1"/>
  <c r="I328" i="1" s="1"/>
  <c r="G856" i="1"/>
  <c r="I856" i="1" s="1"/>
  <c r="G772" i="1"/>
  <c r="I772" i="1" s="1"/>
  <c r="G677" i="1"/>
  <c r="I677" i="1" s="1"/>
  <c r="G613" i="1"/>
  <c r="I613" i="1" s="1"/>
  <c r="G549" i="1"/>
  <c r="I549" i="1" s="1"/>
  <c r="G452" i="1"/>
  <c r="I452" i="1" s="1"/>
  <c r="G358" i="1"/>
  <c r="I358" i="1" s="1"/>
  <c r="G736" i="1"/>
  <c r="I736" i="1" s="1"/>
  <c r="G80" i="1"/>
  <c r="I80" i="1" s="1"/>
  <c r="G481" i="1"/>
  <c r="I481" i="1" s="1"/>
  <c r="G446" i="1"/>
  <c r="I446" i="1" s="1"/>
  <c r="G252" i="1"/>
  <c r="I252" i="1" s="1"/>
  <c r="G886" i="1"/>
  <c r="I886" i="1" s="1"/>
  <c r="G127" i="1"/>
  <c r="I127" i="1" s="1"/>
  <c r="G289" i="1"/>
  <c r="I289" i="1" s="1"/>
  <c r="G134" i="1"/>
  <c r="I134" i="1" s="1"/>
  <c r="G521" i="1"/>
  <c r="I521" i="1" s="1"/>
  <c r="G805" i="1"/>
  <c r="I805" i="1" s="1"/>
  <c r="G605" i="1"/>
  <c r="I605" i="1" s="1"/>
  <c r="G902" i="1"/>
  <c r="I902" i="1" s="1"/>
  <c r="G93" i="1"/>
  <c r="I93" i="1" s="1"/>
  <c r="G879" i="1"/>
  <c r="I879" i="1" s="1"/>
  <c r="G958" i="1"/>
  <c r="I958" i="1" s="1"/>
  <c r="G461" i="1"/>
  <c r="I461" i="1" s="1"/>
  <c r="G930" i="1"/>
  <c r="I930" i="1" s="1"/>
  <c r="G191" i="1"/>
  <c r="I191" i="1" s="1"/>
  <c r="G872" i="1"/>
  <c r="I872" i="1" s="1"/>
  <c r="G224" i="1"/>
  <c r="I224" i="1" s="1"/>
  <c r="G665" i="1"/>
  <c r="I665" i="1" s="1"/>
  <c r="G824" i="1"/>
  <c r="I824" i="1" s="1"/>
  <c r="G568" i="1"/>
  <c r="I568" i="1" s="1"/>
  <c r="G368" i="1"/>
  <c r="I368" i="1" s="1"/>
  <c r="G911" i="1"/>
  <c r="I911" i="1" s="1"/>
  <c r="G606" i="1"/>
  <c r="I606" i="1" s="1"/>
  <c r="G323" i="1"/>
  <c r="I323" i="1" s="1"/>
  <c r="G541" i="1"/>
  <c r="I541" i="1" s="1"/>
  <c r="G535" i="1"/>
  <c r="I535" i="1" s="1"/>
  <c r="G476" i="1"/>
  <c r="I476" i="1" s="1"/>
  <c r="G281" i="1"/>
  <c r="I281" i="1" s="1"/>
  <c r="G988" i="1"/>
  <c r="I988" i="1" s="1"/>
  <c r="G111" i="1"/>
  <c r="I111" i="1" s="1"/>
  <c r="G451" i="1"/>
  <c r="I451" i="1" s="1"/>
  <c r="G586" i="1"/>
  <c r="I586" i="1" s="1"/>
  <c r="G554" i="1"/>
  <c r="I554" i="1" s="1"/>
  <c r="G735" i="1"/>
  <c r="I735" i="1" s="1"/>
  <c r="G463" i="1"/>
  <c r="I463" i="1" s="1"/>
  <c r="G816" i="1"/>
  <c r="I816" i="1" s="1"/>
  <c r="G531" i="1"/>
  <c r="I531" i="1" s="1"/>
  <c r="G666" i="1"/>
  <c r="I666" i="1" s="1"/>
  <c r="G363" i="1"/>
  <c r="I363" i="1" s="1"/>
  <c r="G533" i="1"/>
  <c r="I533" i="1" s="1"/>
  <c r="G198" i="1"/>
  <c r="I198" i="1" s="1"/>
  <c r="G178" i="1"/>
  <c r="I178" i="1" s="1"/>
  <c r="G273" i="1"/>
  <c r="I273" i="1" s="1"/>
  <c r="G959" i="1"/>
  <c r="I959" i="1" s="1"/>
  <c r="G107" i="1"/>
  <c r="I107" i="1" s="1"/>
  <c r="G91" i="1"/>
  <c r="I91" i="1" s="1"/>
  <c r="G67" i="1"/>
  <c r="I67" i="1" s="1"/>
  <c r="G129" i="1"/>
  <c r="I129" i="1" s="1"/>
  <c r="G877" i="1"/>
  <c r="I877" i="1" s="1"/>
  <c r="G732" i="1"/>
  <c r="I732" i="1" s="1"/>
  <c r="G826" i="1"/>
  <c r="I826" i="1" s="1"/>
  <c r="G593" i="1"/>
  <c r="I593" i="1" s="1"/>
  <c r="G351" i="1"/>
  <c r="I351" i="1" s="1"/>
  <c r="G598" i="1"/>
  <c r="I598" i="1" s="1"/>
  <c r="G919" i="1"/>
  <c r="I919" i="1" s="1"/>
  <c r="G48" i="1"/>
  <c r="I48" i="1" s="1"/>
  <c r="G85" i="1"/>
  <c r="I85" i="1" s="1"/>
  <c r="G595" i="1"/>
  <c r="I595" i="1" s="1"/>
  <c r="G758" i="1"/>
  <c r="I758" i="1" s="1"/>
  <c r="G996" i="1"/>
  <c r="I996" i="1" s="1"/>
  <c r="G313" i="1"/>
  <c r="I313" i="1" s="1"/>
  <c r="G103" i="1"/>
  <c r="I103" i="1" s="1"/>
  <c r="G612" i="1"/>
  <c r="I612" i="1" s="1"/>
  <c r="G850" i="1"/>
  <c r="I850" i="1" s="1"/>
  <c r="G148" i="1"/>
  <c r="I148" i="1" s="1"/>
  <c r="G445" i="1"/>
  <c r="I445" i="1" s="1"/>
  <c r="G657" i="1"/>
  <c r="I657" i="1" s="1"/>
  <c r="G849" i="1"/>
  <c r="I849" i="1" s="1"/>
  <c r="G518" i="1"/>
  <c r="I518" i="1" s="1"/>
  <c r="G755" i="1"/>
  <c r="I755" i="1" s="1"/>
  <c r="G520" i="1"/>
  <c r="I520" i="1" s="1"/>
  <c r="G896" i="1"/>
  <c r="I896" i="1" s="1"/>
  <c r="G590" i="1"/>
  <c r="I590" i="1" s="1"/>
  <c r="F14" i="2"/>
  <c r="E14" i="2"/>
  <c r="I14" i="1" l="1"/>
  <c r="J14" i="1" s="1"/>
  <c r="F29" i="2"/>
  <c r="F23" i="2"/>
  <c r="F19" i="2"/>
  <c r="F21" i="2"/>
  <c r="F17" i="2"/>
  <c r="I12" i="1"/>
  <c r="J12" i="1" s="1"/>
  <c r="I13" i="1"/>
  <c r="J13" i="1" s="1"/>
  <c r="F26" i="2"/>
  <c r="F20" i="2"/>
  <c r="F22" i="2"/>
  <c r="F28" i="2"/>
  <c r="F31" i="2"/>
  <c r="F24" i="2"/>
  <c r="F27" i="2"/>
  <c r="F18" i="2"/>
  <c r="F25" i="2"/>
  <c r="F32" i="2"/>
  <c r="F30" i="2"/>
</calcChain>
</file>

<file path=xl/sharedStrings.xml><?xml version="1.0" encoding="utf-8"?>
<sst xmlns="http://schemas.openxmlformats.org/spreadsheetml/2006/main" count="171" uniqueCount="72">
  <si>
    <t>MCP3421</t>
  </si>
  <si>
    <t>Minimun and Maximum Codes</t>
  </si>
  <si>
    <t>Number of bits</t>
  </si>
  <si>
    <t>Minimun Code</t>
  </si>
  <si>
    <t>Maximun Code</t>
  </si>
  <si>
    <t>Vdiff</t>
  </si>
  <si>
    <t>Output code</t>
  </si>
  <si>
    <t>Max code</t>
  </si>
  <si>
    <t>LSB</t>
  </si>
  <si>
    <t>PT100</t>
  </si>
  <si>
    <t>Linearized</t>
  </si>
  <si>
    <t>°C</t>
  </si>
  <si>
    <t>ohm</t>
  </si>
  <si>
    <t>m=</t>
  </si>
  <si>
    <t>q=</t>
  </si>
  <si>
    <t>diff</t>
  </si>
  <si>
    <t>R1</t>
  </si>
  <si>
    <t>R2</t>
  </si>
  <si>
    <t>5V</t>
  </si>
  <si>
    <t>GND</t>
  </si>
  <si>
    <t>x</t>
  </si>
  <si>
    <t>Current</t>
  </si>
  <si>
    <t>PT100 ohm</t>
  </si>
  <si>
    <t>PGA</t>
  </si>
  <si>
    <t>Vdiff*PGA</t>
  </si>
  <si>
    <t>m</t>
  </si>
  <si>
    <t>q</t>
  </si>
  <si>
    <t>TEMP</t>
  </si>
  <si>
    <t>R3</t>
  </si>
  <si>
    <t>Current PT100</t>
  </si>
  <si>
    <t>Power PT100</t>
  </si>
  <si>
    <t>Power R1</t>
  </si>
  <si>
    <t>A</t>
  </si>
  <si>
    <t>B</t>
  </si>
  <si>
    <t>C</t>
  </si>
  <si>
    <t>Rt = R0 * (1 + A* t + B*t^2 + C*(t-100)* t3)</t>
  </si>
  <si>
    <t>Temp</t>
  </si>
  <si>
    <t>Output code/Temp</t>
  </si>
  <si>
    <t>Dati raccolti con 3 schede TDB</t>
  </si>
  <si>
    <t>PT100 a temperatura ambiente (mattino)</t>
  </si>
  <si>
    <t>Temperatura segnata dal tester 24.8/24.9°C</t>
  </si>
  <si>
    <t>Temperatura della termocoppia appoggiata sugli avvolgimenti 24.6/24.7°C</t>
  </si>
  <si>
    <t>TDB #1</t>
  </si>
  <si>
    <t>3AD</t>
  </si>
  <si>
    <t>TDB #2</t>
  </si>
  <si>
    <t>TDB #3</t>
  </si>
  <si>
    <t>38F</t>
  </si>
  <si>
    <t>3C0</t>
  </si>
  <si>
    <t>Output Hex</t>
  </si>
  <si>
    <t>Dec</t>
  </si>
  <si>
    <t>6C7</t>
  </si>
  <si>
    <t>6FA</t>
  </si>
  <si>
    <t>6EA</t>
  </si>
  <si>
    <t>Resistenza da 120ohm. Valore misurato col tester: 119.5ohm, equivalente a circa 50.27°C</t>
  </si>
  <si>
    <t>Temp [°C]</t>
  </si>
  <si>
    <t>e33</t>
  </si>
  <si>
    <t>e68</t>
  </si>
  <si>
    <t>e4e</t>
  </si>
  <si>
    <t>Potenziometro, valore misurato col tester: 141.9ohm, equivalente a circa 110.9°C</t>
  </si>
  <si>
    <t>Potenziometro, valore misurato col tester: 100.0ohm, equivalente a circa 0°C</t>
  </si>
  <si>
    <t>Offset [°C]</t>
  </si>
  <si>
    <t>Temp[°C]</t>
  </si>
  <si>
    <t>NTC 10k</t>
  </si>
  <si>
    <t>NTC10k</t>
  </si>
  <si>
    <t>Current NTC10k</t>
  </si>
  <si>
    <t>Power NTC10k</t>
  </si>
  <si>
    <t>PTC1k</t>
  </si>
  <si>
    <t>PTC 1k</t>
  </si>
  <si>
    <t>Current PTC1k</t>
  </si>
  <si>
    <t>Power PTC1k</t>
  </si>
  <si>
    <t>https://github.com/icub-tech-iit/ergocub-design-joint/issues/3#issuecomment-1020232251</t>
  </si>
  <si>
    <t>Gradiente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</si>
</sst>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E+00"/>
    <numFmt numFmtId="166" formatCode="0.0"/>
    <numFmt numFmtId="167" formatCode="0.0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323232"/>
      <name val="Verdana"/>
      <family val="2"/>
    </font>
    <font>
      <sz val="9"/>
      <color rgb="FF323232"/>
      <name val="Verdana"/>
      <family val="2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4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1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 applyAlignment="1">
      <alignment horizontal="center"/>
    </xf>
    <xf numFmtId="0" fontId="2" fillId="0" borderId="0" xfId="0" applyFont="1"/>
    <xf numFmtId="167" fontId="3" fillId="0" borderId="0" xfId="0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6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right"/>
    </xf>
    <xf numFmtId="0" fontId="0" fillId="3" borderId="0" xfId="0" applyFill="1"/>
    <xf numFmtId="0" fontId="4" fillId="0" borderId="0" xfId="0" applyFont="1"/>
    <xf numFmtId="3" fontId="0" fillId="0" borderId="0" xfId="0" applyNumberFormat="1"/>
    <xf numFmtId="0" fontId="5" fillId="4" borderId="0" xfId="1"/>
    <xf numFmtId="165" fontId="5" fillId="4" borderId="0" xfId="1" applyNumberFormat="1" applyAlignment="1">
      <alignment horizontal="center"/>
    </xf>
    <xf numFmtId="165" fontId="5" fillId="4" borderId="0" xfId="1" applyNumberFormat="1"/>
    <xf numFmtId="1" fontId="5" fillId="4" borderId="0" xfId="1" applyNumberFormat="1" applyAlignment="1">
      <alignment horizontal="center"/>
    </xf>
    <xf numFmtId="3" fontId="5" fillId="4" borderId="0" xfId="1" applyNumberFormat="1"/>
    <xf numFmtId="2" fontId="0" fillId="0" borderId="0" xfId="0" applyNumberFormat="1"/>
    <xf numFmtId="2" fontId="5" fillId="4" borderId="0" xfId="1" applyNumberFormat="1"/>
    <xf numFmtId="0" fontId="6" fillId="0" borderId="0" xfId="0" applyFont="1"/>
    <xf numFmtId="166" fontId="0" fillId="0" borderId="0" xfId="0" applyNumberFormat="1" applyAlignment="1">
      <alignment horizontal="right"/>
    </xf>
    <xf numFmtId="1" fontId="0" fillId="5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'Full bridge'!$E$16</c:f>
              <c:strCache>
                <c:ptCount val="1"/>
                <c:pt idx="0">
                  <c:v>Vdiff</c:v>
                </c:pt>
              </c:strCache>
            </c:strRef>
          </c:tx>
          <c:marker>
            <c:symbol val="none"/>
          </c:marker>
          <c:cat>
            <c:numRef>
              <c:f>'Full bridge'!$A$37:$A$1018</c:f>
              <c:numCache>
                <c:formatCode>0.0</c:formatCode>
                <c:ptCount val="982"/>
                <c:pt idx="0">
                  <c:v>101.9</c:v>
                </c:pt>
                <c:pt idx="1">
                  <c:v>102</c:v>
                </c:pt>
                <c:pt idx="2">
                  <c:v>102.1</c:v>
                </c:pt>
                <c:pt idx="3">
                  <c:v>102.2</c:v>
                </c:pt>
                <c:pt idx="4">
                  <c:v>102.3</c:v>
                </c:pt>
                <c:pt idx="5">
                  <c:v>102.4</c:v>
                </c:pt>
                <c:pt idx="6">
                  <c:v>102.5</c:v>
                </c:pt>
                <c:pt idx="7">
                  <c:v>102.6</c:v>
                </c:pt>
                <c:pt idx="8">
                  <c:v>102.7</c:v>
                </c:pt>
                <c:pt idx="9">
                  <c:v>102.8</c:v>
                </c:pt>
                <c:pt idx="10">
                  <c:v>102.9</c:v>
                </c:pt>
                <c:pt idx="11">
                  <c:v>103</c:v>
                </c:pt>
                <c:pt idx="12">
                  <c:v>103.1</c:v>
                </c:pt>
                <c:pt idx="13">
                  <c:v>103.2</c:v>
                </c:pt>
                <c:pt idx="14">
                  <c:v>103.3</c:v>
                </c:pt>
                <c:pt idx="15">
                  <c:v>103.4</c:v>
                </c:pt>
                <c:pt idx="16">
                  <c:v>103.5</c:v>
                </c:pt>
                <c:pt idx="17">
                  <c:v>103.6</c:v>
                </c:pt>
                <c:pt idx="18">
                  <c:v>103.7</c:v>
                </c:pt>
                <c:pt idx="19">
                  <c:v>103.8</c:v>
                </c:pt>
                <c:pt idx="20">
                  <c:v>103.9</c:v>
                </c:pt>
                <c:pt idx="21">
                  <c:v>104</c:v>
                </c:pt>
                <c:pt idx="22">
                  <c:v>104.1</c:v>
                </c:pt>
                <c:pt idx="23">
                  <c:v>104.2</c:v>
                </c:pt>
                <c:pt idx="24">
                  <c:v>104.3</c:v>
                </c:pt>
                <c:pt idx="25">
                  <c:v>104.4</c:v>
                </c:pt>
                <c:pt idx="26">
                  <c:v>104.5</c:v>
                </c:pt>
                <c:pt idx="27">
                  <c:v>104.6</c:v>
                </c:pt>
                <c:pt idx="28">
                  <c:v>104.7</c:v>
                </c:pt>
                <c:pt idx="29">
                  <c:v>104.8</c:v>
                </c:pt>
                <c:pt idx="30">
                  <c:v>104.9</c:v>
                </c:pt>
                <c:pt idx="31">
                  <c:v>105</c:v>
                </c:pt>
                <c:pt idx="32">
                  <c:v>105.1</c:v>
                </c:pt>
                <c:pt idx="33">
                  <c:v>105.2</c:v>
                </c:pt>
                <c:pt idx="34">
                  <c:v>105.3</c:v>
                </c:pt>
                <c:pt idx="35">
                  <c:v>105.4</c:v>
                </c:pt>
                <c:pt idx="36">
                  <c:v>105.5</c:v>
                </c:pt>
                <c:pt idx="37">
                  <c:v>105.6</c:v>
                </c:pt>
                <c:pt idx="38">
                  <c:v>105.7</c:v>
                </c:pt>
                <c:pt idx="39">
                  <c:v>105.8</c:v>
                </c:pt>
                <c:pt idx="40">
                  <c:v>105.9</c:v>
                </c:pt>
                <c:pt idx="41">
                  <c:v>106</c:v>
                </c:pt>
                <c:pt idx="42">
                  <c:v>106.1</c:v>
                </c:pt>
                <c:pt idx="43">
                  <c:v>106.2</c:v>
                </c:pt>
                <c:pt idx="44">
                  <c:v>106.3</c:v>
                </c:pt>
                <c:pt idx="45">
                  <c:v>106.4</c:v>
                </c:pt>
                <c:pt idx="46">
                  <c:v>106.5</c:v>
                </c:pt>
                <c:pt idx="47">
                  <c:v>106.6</c:v>
                </c:pt>
                <c:pt idx="48">
                  <c:v>106.7</c:v>
                </c:pt>
                <c:pt idx="49">
                  <c:v>106.8</c:v>
                </c:pt>
                <c:pt idx="50">
                  <c:v>106.9</c:v>
                </c:pt>
                <c:pt idx="51">
                  <c:v>107</c:v>
                </c:pt>
                <c:pt idx="52">
                  <c:v>107.1</c:v>
                </c:pt>
                <c:pt idx="53">
                  <c:v>107.2</c:v>
                </c:pt>
                <c:pt idx="54">
                  <c:v>107.3</c:v>
                </c:pt>
                <c:pt idx="55">
                  <c:v>107.4</c:v>
                </c:pt>
                <c:pt idx="56">
                  <c:v>107.5</c:v>
                </c:pt>
                <c:pt idx="57">
                  <c:v>107.6</c:v>
                </c:pt>
                <c:pt idx="58">
                  <c:v>107.7</c:v>
                </c:pt>
                <c:pt idx="59">
                  <c:v>107.8</c:v>
                </c:pt>
                <c:pt idx="60">
                  <c:v>107.9</c:v>
                </c:pt>
                <c:pt idx="61">
                  <c:v>108</c:v>
                </c:pt>
                <c:pt idx="62">
                  <c:v>108.1</c:v>
                </c:pt>
                <c:pt idx="63">
                  <c:v>108.2</c:v>
                </c:pt>
                <c:pt idx="64">
                  <c:v>108.3</c:v>
                </c:pt>
                <c:pt idx="65">
                  <c:v>108.4</c:v>
                </c:pt>
                <c:pt idx="66">
                  <c:v>108.5</c:v>
                </c:pt>
                <c:pt idx="67">
                  <c:v>108.6</c:v>
                </c:pt>
                <c:pt idx="68">
                  <c:v>108.7</c:v>
                </c:pt>
                <c:pt idx="69">
                  <c:v>108.799999999999</c:v>
                </c:pt>
                <c:pt idx="70">
                  <c:v>108.899999999999</c:v>
                </c:pt>
                <c:pt idx="71">
                  <c:v>108.99999999999901</c:v>
                </c:pt>
                <c:pt idx="72">
                  <c:v>109.099999999999</c:v>
                </c:pt>
                <c:pt idx="73">
                  <c:v>109.19999999999899</c:v>
                </c:pt>
                <c:pt idx="74">
                  <c:v>109.299999999999</c:v>
                </c:pt>
                <c:pt idx="75">
                  <c:v>109.399999999999</c:v>
                </c:pt>
                <c:pt idx="76">
                  <c:v>109.49999999999901</c:v>
                </c:pt>
                <c:pt idx="77">
                  <c:v>109.599999999999</c:v>
                </c:pt>
                <c:pt idx="78">
                  <c:v>109.69999999999899</c:v>
                </c:pt>
                <c:pt idx="79">
                  <c:v>109.799999999999</c:v>
                </c:pt>
                <c:pt idx="80">
                  <c:v>109.899999999999</c:v>
                </c:pt>
                <c:pt idx="81">
                  <c:v>109.99999999999901</c:v>
                </c:pt>
                <c:pt idx="82">
                  <c:v>110.099999999999</c:v>
                </c:pt>
                <c:pt idx="83">
                  <c:v>110.19999999999899</c:v>
                </c:pt>
                <c:pt idx="84">
                  <c:v>110.299999999999</c:v>
                </c:pt>
                <c:pt idx="85">
                  <c:v>110.399999999999</c:v>
                </c:pt>
                <c:pt idx="86">
                  <c:v>110.49999999999901</c:v>
                </c:pt>
                <c:pt idx="87">
                  <c:v>110.599999999999</c:v>
                </c:pt>
                <c:pt idx="88">
                  <c:v>110.69999999999899</c:v>
                </c:pt>
                <c:pt idx="89">
                  <c:v>110.799999999999</c:v>
                </c:pt>
                <c:pt idx="90">
                  <c:v>110.899999999999</c:v>
                </c:pt>
                <c:pt idx="91">
                  <c:v>110.99999999999901</c:v>
                </c:pt>
                <c:pt idx="92">
                  <c:v>111.099999999999</c:v>
                </c:pt>
                <c:pt idx="93">
                  <c:v>111.19999999999899</c:v>
                </c:pt>
                <c:pt idx="94">
                  <c:v>111.299999999999</c:v>
                </c:pt>
                <c:pt idx="95">
                  <c:v>111.399999999999</c:v>
                </c:pt>
                <c:pt idx="96">
                  <c:v>111.49999999999901</c:v>
                </c:pt>
                <c:pt idx="97">
                  <c:v>111.599999999999</c:v>
                </c:pt>
                <c:pt idx="98">
                  <c:v>111.69999999999899</c:v>
                </c:pt>
                <c:pt idx="99">
                  <c:v>111.799999999999</c:v>
                </c:pt>
                <c:pt idx="100">
                  <c:v>111.899999999999</c:v>
                </c:pt>
                <c:pt idx="101">
                  <c:v>111.99999999999901</c:v>
                </c:pt>
                <c:pt idx="102">
                  <c:v>112.099999999999</c:v>
                </c:pt>
                <c:pt idx="103">
                  <c:v>112.19999999999899</c:v>
                </c:pt>
                <c:pt idx="104">
                  <c:v>112.299999999999</c:v>
                </c:pt>
                <c:pt idx="105">
                  <c:v>112.399999999999</c:v>
                </c:pt>
                <c:pt idx="106">
                  <c:v>112.49999999999901</c:v>
                </c:pt>
                <c:pt idx="107">
                  <c:v>112.599999999999</c:v>
                </c:pt>
                <c:pt idx="108">
                  <c:v>112.69999999999899</c:v>
                </c:pt>
                <c:pt idx="109">
                  <c:v>112.799999999999</c:v>
                </c:pt>
                <c:pt idx="110">
                  <c:v>112.899999999999</c:v>
                </c:pt>
                <c:pt idx="111">
                  <c:v>112.99999999999901</c:v>
                </c:pt>
                <c:pt idx="112">
                  <c:v>113.099999999999</c:v>
                </c:pt>
                <c:pt idx="113">
                  <c:v>113.19999999999899</c:v>
                </c:pt>
                <c:pt idx="114">
                  <c:v>113.299999999999</c:v>
                </c:pt>
                <c:pt idx="115">
                  <c:v>113.399999999999</c:v>
                </c:pt>
                <c:pt idx="116">
                  <c:v>113.49999999999901</c:v>
                </c:pt>
                <c:pt idx="117">
                  <c:v>113.599999999999</c:v>
                </c:pt>
                <c:pt idx="118">
                  <c:v>113.69999999999899</c:v>
                </c:pt>
                <c:pt idx="119">
                  <c:v>113.799999999999</c:v>
                </c:pt>
                <c:pt idx="120">
                  <c:v>113.899999999999</c:v>
                </c:pt>
                <c:pt idx="121">
                  <c:v>113.99999999999901</c:v>
                </c:pt>
                <c:pt idx="122">
                  <c:v>114.099999999999</c:v>
                </c:pt>
                <c:pt idx="123">
                  <c:v>114.19999999999899</c:v>
                </c:pt>
                <c:pt idx="124">
                  <c:v>114.299999999999</c:v>
                </c:pt>
                <c:pt idx="125">
                  <c:v>114.399999999999</c:v>
                </c:pt>
                <c:pt idx="126">
                  <c:v>114.49999999999901</c:v>
                </c:pt>
                <c:pt idx="127">
                  <c:v>114.599999999999</c:v>
                </c:pt>
                <c:pt idx="128">
                  <c:v>114.69999999999899</c:v>
                </c:pt>
                <c:pt idx="129">
                  <c:v>114.799999999999</c:v>
                </c:pt>
                <c:pt idx="130">
                  <c:v>114.899999999999</c:v>
                </c:pt>
                <c:pt idx="131">
                  <c:v>114.99999999999901</c:v>
                </c:pt>
                <c:pt idx="132">
                  <c:v>115.099999999999</c:v>
                </c:pt>
                <c:pt idx="133">
                  <c:v>115.19999999999899</c:v>
                </c:pt>
                <c:pt idx="134">
                  <c:v>115.299999999999</c:v>
                </c:pt>
                <c:pt idx="135">
                  <c:v>115.399999999999</c:v>
                </c:pt>
                <c:pt idx="136">
                  <c:v>115.49999999999901</c:v>
                </c:pt>
                <c:pt idx="137">
                  <c:v>115.599999999999</c:v>
                </c:pt>
                <c:pt idx="138">
                  <c:v>115.69999999999899</c:v>
                </c:pt>
                <c:pt idx="139">
                  <c:v>115.799999999999</c:v>
                </c:pt>
                <c:pt idx="140">
                  <c:v>115.899999999999</c:v>
                </c:pt>
                <c:pt idx="141">
                  <c:v>115.99999999999901</c:v>
                </c:pt>
                <c:pt idx="142">
                  <c:v>116.099999999999</c:v>
                </c:pt>
                <c:pt idx="143">
                  <c:v>116.19999999999899</c:v>
                </c:pt>
                <c:pt idx="144">
                  <c:v>116.299999999999</c:v>
                </c:pt>
                <c:pt idx="145">
                  <c:v>116.399999999999</c:v>
                </c:pt>
                <c:pt idx="146">
                  <c:v>116.49999999999901</c:v>
                </c:pt>
                <c:pt idx="147">
                  <c:v>116.599999999999</c:v>
                </c:pt>
                <c:pt idx="148">
                  <c:v>116.69999999999899</c:v>
                </c:pt>
                <c:pt idx="149">
                  <c:v>116.799999999999</c:v>
                </c:pt>
                <c:pt idx="150">
                  <c:v>116.899999999999</c:v>
                </c:pt>
                <c:pt idx="151">
                  <c:v>116.99999999999901</c:v>
                </c:pt>
                <c:pt idx="152">
                  <c:v>117.099999999999</c:v>
                </c:pt>
                <c:pt idx="153">
                  <c:v>117.19999999999899</c:v>
                </c:pt>
                <c:pt idx="154">
                  <c:v>117.299999999999</c:v>
                </c:pt>
                <c:pt idx="155">
                  <c:v>117.399999999999</c:v>
                </c:pt>
                <c:pt idx="156">
                  <c:v>117.49999999999901</c:v>
                </c:pt>
                <c:pt idx="157">
                  <c:v>117.599999999999</c:v>
                </c:pt>
                <c:pt idx="158">
                  <c:v>117.69999999999899</c:v>
                </c:pt>
                <c:pt idx="159">
                  <c:v>117.799999999999</c:v>
                </c:pt>
                <c:pt idx="160">
                  <c:v>117.899999999999</c:v>
                </c:pt>
                <c:pt idx="161">
                  <c:v>117.99999999999901</c:v>
                </c:pt>
                <c:pt idx="162">
                  <c:v>118.099999999999</c:v>
                </c:pt>
                <c:pt idx="163">
                  <c:v>118.19999999999899</c:v>
                </c:pt>
                <c:pt idx="164">
                  <c:v>118.299999999999</c:v>
                </c:pt>
                <c:pt idx="165">
                  <c:v>118.399999999999</c:v>
                </c:pt>
                <c:pt idx="166">
                  <c:v>118.49999999999901</c:v>
                </c:pt>
                <c:pt idx="167">
                  <c:v>118.599999999999</c:v>
                </c:pt>
                <c:pt idx="168">
                  <c:v>118.69999999999899</c:v>
                </c:pt>
                <c:pt idx="169">
                  <c:v>118.799999999999</c:v>
                </c:pt>
                <c:pt idx="170">
                  <c:v>118.899999999999</c:v>
                </c:pt>
                <c:pt idx="171">
                  <c:v>118.99999999999901</c:v>
                </c:pt>
                <c:pt idx="172">
                  <c:v>119.099999999999</c:v>
                </c:pt>
                <c:pt idx="173">
                  <c:v>119.19999999999899</c:v>
                </c:pt>
                <c:pt idx="174">
                  <c:v>119.299999999999</c:v>
                </c:pt>
                <c:pt idx="175">
                  <c:v>119.399999999999</c:v>
                </c:pt>
                <c:pt idx="176">
                  <c:v>119.49999999999901</c:v>
                </c:pt>
                <c:pt idx="177">
                  <c:v>119.599999999999</c:v>
                </c:pt>
                <c:pt idx="178">
                  <c:v>119.69999999999899</c:v>
                </c:pt>
                <c:pt idx="179">
                  <c:v>119.799999999999</c:v>
                </c:pt>
                <c:pt idx="180">
                  <c:v>119.899999999999</c:v>
                </c:pt>
                <c:pt idx="181">
                  <c:v>119.99999999999901</c:v>
                </c:pt>
                <c:pt idx="182">
                  <c:v>120.099999999999</c:v>
                </c:pt>
                <c:pt idx="183">
                  <c:v>120.19999999999899</c:v>
                </c:pt>
                <c:pt idx="184">
                  <c:v>120.299999999999</c:v>
                </c:pt>
                <c:pt idx="185">
                  <c:v>120.399999999999</c:v>
                </c:pt>
                <c:pt idx="186">
                  <c:v>120.49999999999901</c:v>
                </c:pt>
                <c:pt idx="187">
                  <c:v>120.599999999999</c:v>
                </c:pt>
                <c:pt idx="188">
                  <c:v>120.69999999999899</c:v>
                </c:pt>
                <c:pt idx="189">
                  <c:v>120.799999999999</c:v>
                </c:pt>
                <c:pt idx="190">
                  <c:v>120.899999999999</c:v>
                </c:pt>
                <c:pt idx="191">
                  <c:v>120.99999999999901</c:v>
                </c:pt>
                <c:pt idx="192">
                  <c:v>121.099999999999</c:v>
                </c:pt>
                <c:pt idx="193">
                  <c:v>121.19999999999899</c:v>
                </c:pt>
                <c:pt idx="194">
                  <c:v>121.299999999999</c:v>
                </c:pt>
                <c:pt idx="195">
                  <c:v>121.399999999999</c:v>
                </c:pt>
                <c:pt idx="196">
                  <c:v>121.49999999999901</c:v>
                </c:pt>
                <c:pt idx="197">
                  <c:v>121.599999999999</c:v>
                </c:pt>
                <c:pt idx="198">
                  <c:v>121.69999999999899</c:v>
                </c:pt>
                <c:pt idx="199">
                  <c:v>121.799999999999</c:v>
                </c:pt>
                <c:pt idx="200">
                  <c:v>121.899999999999</c:v>
                </c:pt>
                <c:pt idx="201">
                  <c:v>121.99999999999901</c:v>
                </c:pt>
                <c:pt idx="202">
                  <c:v>122.099999999999</c:v>
                </c:pt>
                <c:pt idx="203">
                  <c:v>122.19999999999899</c:v>
                </c:pt>
                <c:pt idx="204">
                  <c:v>122.299999999999</c:v>
                </c:pt>
                <c:pt idx="205">
                  <c:v>122.399999999999</c:v>
                </c:pt>
                <c:pt idx="206">
                  <c:v>122.49999999999901</c:v>
                </c:pt>
                <c:pt idx="207">
                  <c:v>122.599999999999</c:v>
                </c:pt>
                <c:pt idx="208">
                  <c:v>122.69999999999899</c:v>
                </c:pt>
                <c:pt idx="209">
                  <c:v>122.799999999999</c:v>
                </c:pt>
                <c:pt idx="210">
                  <c:v>122.899999999999</c:v>
                </c:pt>
                <c:pt idx="211">
                  <c:v>122.99999999999901</c:v>
                </c:pt>
                <c:pt idx="212">
                  <c:v>123.099999999999</c:v>
                </c:pt>
                <c:pt idx="213">
                  <c:v>123.19999999999899</c:v>
                </c:pt>
                <c:pt idx="214">
                  <c:v>123.299999999999</c:v>
                </c:pt>
                <c:pt idx="215">
                  <c:v>123.399999999999</c:v>
                </c:pt>
                <c:pt idx="216">
                  <c:v>123.49999999999901</c:v>
                </c:pt>
                <c:pt idx="217">
                  <c:v>123.599999999999</c:v>
                </c:pt>
                <c:pt idx="218">
                  <c:v>123.69999999999899</c:v>
                </c:pt>
                <c:pt idx="219">
                  <c:v>123.799999999999</c:v>
                </c:pt>
                <c:pt idx="220">
                  <c:v>123.899999999999</c:v>
                </c:pt>
                <c:pt idx="221">
                  <c:v>123.99999999999901</c:v>
                </c:pt>
                <c:pt idx="222">
                  <c:v>124.099999999999</c:v>
                </c:pt>
                <c:pt idx="223">
                  <c:v>124.19999999999899</c:v>
                </c:pt>
                <c:pt idx="224">
                  <c:v>124.299999999999</c:v>
                </c:pt>
                <c:pt idx="225">
                  <c:v>124.399999999999</c:v>
                </c:pt>
                <c:pt idx="226">
                  <c:v>124.49999999999901</c:v>
                </c:pt>
                <c:pt idx="227">
                  <c:v>124.599999999999</c:v>
                </c:pt>
                <c:pt idx="228">
                  <c:v>124.69999999999899</c:v>
                </c:pt>
                <c:pt idx="229">
                  <c:v>124.799999999999</c:v>
                </c:pt>
                <c:pt idx="230">
                  <c:v>124.899999999999</c:v>
                </c:pt>
                <c:pt idx="231">
                  <c:v>124.99999999999901</c:v>
                </c:pt>
                <c:pt idx="232">
                  <c:v>125.099999999999</c:v>
                </c:pt>
                <c:pt idx="233">
                  <c:v>125.19999999999899</c:v>
                </c:pt>
                <c:pt idx="234">
                  <c:v>125.299999999999</c:v>
                </c:pt>
                <c:pt idx="235">
                  <c:v>125.399999999999</c:v>
                </c:pt>
                <c:pt idx="236">
                  <c:v>125.49999999999901</c:v>
                </c:pt>
                <c:pt idx="237">
                  <c:v>125.599999999999</c:v>
                </c:pt>
                <c:pt idx="238">
                  <c:v>125.699999999998</c:v>
                </c:pt>
                <c:pt idx="239">
                  <c:v>125.799999999999</c:v>
                </c:pt>
                <c:pt idx="240">
                  <c:v>125.899999999998</c:v>
                </c:pt>
                <c:pt idx="241">
                  <c:v>125.999999999998</c:v>
                </c:pt>
                <c:pt idx="242">
                  <c:v>126.099999999999</c:v>
                </c:pt>
                <c:pt idx="243">
                  <c:v>126.199999999998</c:v>
                </c:pt>
                <c:pt idx="244">
                  <c:v>126.299999999999</c:v>
                </c:pt>
                <c:pt idx="245">
                  <c:v>126.399999999998</c:v>
                </c:pt>
                <c:pt idx="246">
                  <c:v>126.499999999998</c:v>
                </c:pt>
                <c:pt idx="247">
                  <c:v>126.599999999999</c:v>
                </c:pt>
                <c:pt idx="248">
                  <c:v>126.699999999998</c:v>
                </c:pt>
                <c:pt idx="249">
                  <c:v>126.799999999999</c:v>
                </c:pt>
                <c:pt idx="250">
                  <c:v>126.899999999998</c:v>
                </c:pt>
                <c:pt idx="251">
                  <c:v>126.999999999998</c:v>
                </c:pt>
                <c:pt idx="252">
                  <c:v>127.099999999999</c:v>
                </c:pt>
                <c:pt idx="253">
                  <c:v>127.199999999998</c:v>
                </c:pt>
                <c:pt idx="254">
                  <c:v>127.29999999999799</c:v>
                </c:pt>
                <c:pt idx="255">
                  <c:v>127.399999999998</c:v>
                </c:pt>
                <c:pt idx="256">
                  <c:v>127.499999999998</c:v>
                </c:pt>
                <c:pt idx="257">
                  <c:v>127.599999999998</c:v>
                </c:pt>
                <c:pt idx="258">
                  <c:v>127.699999999998</c:v>
                </c:pt>
                <c:pt idx="259">
                  <c:v>127.79999999999799</c:v>
                </c:pt>
                <c:pt idx="260">
                  <c:v>127.899999999998</c:v>
                </c:pt>
                <c:pt idx="261">
                  <c:v>127.999999999998</c:v>
                </c:pt>
                <c:pt idx="262">
                  <c:v>128.099999999998</c:v>
                </c:pt>
                <c:pt idx="263">
                  <c:v>128.199999999998</c:v>
                </c:pt>
                <c:pt idx="264">
                  <c:v>128.29999999999799</c:v>
                </c:pt>
                <c:pt idx="265">
                  <c:v>128.39999999999799</c:v>
                </c:pt>
                <c:pt idx="266">
                  <c:v>128.49999999999801</c:v>
                </c:pt>
                <c:pt idx="267">
                  <c:v>128.599999999998</c:v>
                </c:pt>
                <c:pt idx="268">
                  <c:v>128.699999999998</c:v>
                </c:pt>
                <c:pt idx="269">
                  <c:v>128.79999999999799</c:v>
                </c:pt>
                <c:pt idx="270">
                  <c:v>128.89999999999799</c:v>
                </c:pt>
                <c:pt idx="271">
                  <c:v>128.99999999999801</c:v>
                </c:pt>
                <c:pt idx="272">
                  <c:v>129.099999999998</c:v>
                </c:pt>
                <c:pt idx="273">
                  <c:v>129.199999999998</c:v>
                </c:pt>
                <c:pt idx="274">
                  <c:v>129.29999999999799</c:v>
                </c:pt>
                <c:pt idx="275">
                  <c:v>129.39999999999799</c:v>
                </c:pt>
                <c:pt idx="276">
                  <c:v>129.49999999999801</c:v>
                </c:pt>
                <c:pt idx="277">
                  <c:v>129.599999999998</c:v>
                </c:pt>
                <c:pt idx="278">
                  <c:v>129.699999999998</c:v>
                </c:pt>
                <c:pt idx="279">
                  <c:v>129.79999999999799</c:v>
                </c:pt>
                <c:pt idx="280">
                  <c:v>129.89999999999799</c:v>
                </c:pt>
                <c:pt idx="281">
                  <c:v>129.99999999999801</c:v>
                </c:pt>
                <c:pt idx="282">
                  <c:v>130.099999999998</c:v>
                </c:pt>
                <c:pt idx="283">
                  <c:v>130.199999999998</c:v>
                </c:pt>
                <c:pt idx="284">
                  <c:v>130.29999999999799</c:v>
                </c:pt>
                <c:pt idx="285">
                  <c:v>130.39999999999799</c:v>
                </c:pt>
                <c:pt idx="286">
                  <c:v>130.49999999999801</c:v>
                </c:pt>
                <c:pt idx="287">
                  <c:v>130.599999999998</c:v>
                </c:pt>
                <c:pt idx="288">
                  <c:v>130.699999999998</c:v>
                </c:pt>
                <c:pt idx="289">
                  <c:v>130.79999999999799</c:v>
                </c:pt>
                <c:pt idx="290">
                  <c:v>130.89999999999799</c:v>
                </c:pt>
                <c:pt idx="291">
                  <c:v>130.99999999999801</c:v>
                </c:pt>
                <c:pt idx="292">
                  <c:v>131.099999999998</c:v>
                </c:pt>
                <c:pt idx="293">
                  <c:v>131.199999999998</c:v>
                </c:pt>
                <c:pt idx="294">
                  <c:v>131.29999999999799</c:v>
                </c:pt>
                <c:pt idx="295">
                  <c:v>131.39999999999799</c:v>
                </c:pt>
                <c:pt idx="296">
                  <c:v>131.49999999999801</c:v>
                </c:pt>
                <c:pt idx="297">
                  <c:v>131.599999999998</c:v>
                </c:pt>
                <c:pt idx="298">
                  <c:v>131.699999999998</c:v>
                </c:pt>
                <c:pt idx="299">
                  <c:v>131.79999999999799</c:v>
                </c:pt>
                <c:pt idx="300">
                  <c:v>131.89999999999799</c:v>
                </c:pt>
                <c:pt idx="301">
                  <c:v>131.99999999999801</c:v>
                </c:pt>
                <c:pt idx="302">
                  <c:v>132.099999999998</c:v>
                </c:pt>
                <c:pt idx="303">
                  <c:v>132.199999999998</c:v>
                </c:pt>
                <c:pt idx="304">
                  <c:v>132.29999999999799</c:v>
                </c:pt>
                <c:pt idx="305">
                  <c:v>132.39999999999799</c:v>
                </c:pt>
                <c:pt idx="306">
                  <c:v>132.49999999999801</c:v>
                </c:pt>
                <c:pt idx="307">
                  <c:v>132.599999999998</c:v>
                </c:pt>
                <c:pt idx="308">
                  <c:v>132.699999999998</c:v>
                </c:pt>
                <c:pt idx="309">
                  <c:v>132.79999999999799</c:v>
                </c:pt>
                <c:pt idx="310">
                  <c:v>132.89999999999799</c:v>
                </c:pt>
                <c:pt idx="311">
                  <c:v>132.99999999999801</c:v>
                </c:pt>
                <c:pt idx="312">
                  <c:v>133.099999999998</c:v>
                </c:pt>
                <c:pt idx="313">
                  <c:v>133.199999999998</c:v>
                </c:pt>
                <c:pt idx="314">
                  <c:v>133.29999999999799</c:v>
                </c:pt>
                <c:pt idx="315">
                  <c:v>133.39999999999799</c:v>
                </c:pt>
                <c:pt idx="316">
                  <c:v>133.49999999999801</c:v>
                </c:pt>
                <c:pt idx="317">
                  <c:v>133.599999999998</c:v>
                </c:pt>
                <c:pt idx="318">
                  <c:v>133.699999999998</c:v>
                </c:pt>
                <c:pt idx="319">
                  <c:v>133.79999999999799</c:v>
                </c:pt>
                <c:pt idx="320">
                  <c:v>133.89999999999799</c:v>
                </c:pt>
                <c:pt idx="321">
                  <c:v>133.99999999999801</c:v>
                </c:pt>
                <c:pt idx="322">
                  <c:v>134.099999999998</c:v>
                </c:pt>
                <c:pt idx="323">
                  <c:v>134.199999999998</c:v>
                </c:pt>
                <c:pt idx="324">
                  <c:v>134.29999999999799</c:v>
                </c:pt>
                <c:pt idx="325">
                  <c:v>134.39999999999799</c:v>
                </c:pt>
                <c:pt idx="326">
                  <c:v>134.49999999999801</c:v>
                </c:pt>
                <c:pt idx="327">
                  <c:v>134.599999999998</c:v>
                </c:pt>
                <c:pt idx="328">
                  <c:v>134.699999999998</c:v>
                </c:pt>
                <c:pt idx="329">
                  <c:v>134.79999999999799</c:v>
                </c:pt>
                <c:pt idx="330">
                  <c:v>134.89999999999799</c:v>
                </c:pt>
                <c:pt idx="331">
                  <c:v>134.99999999999801</c:v>
                </c:pt>
                <c:pt idx="332">
                  <c:v>135.099999999998</c:v>
                </c:pt>
                <c:pt idx="333">
                  <c:v>135.199999999998</c:v>
                </c:pt>
                <c:pt idx="334">
                  <c:v>135.29999999999799</c:v>
                </c:pt>
                <c:pt idx="335">
                  <c:v>135.39999999999799</c:v>
                </c:pt>
                <c:pt idx="336">
                  <c:v>135.49999999999801</c:v>
                </c:pt>
                <c:pt idx="337">
                  <c:v>135.599999999998</c:v>
                </c:pt>
                <c:pt idx="338">
                  <c:v>135.699999999998</c:v>
                </c:pt>
                <c:pt idx="339">
                  <c:v>135.79999999999799</c:v>
                </c:pt>
                <c:pt idx="340">
                  <c:v>135.89999999999799</c:v>
                </c:pt>
                <c:pt idx="341">
                  <c:v>135.99999999999801</c:v>
                </c:pt>
                <c:pt idx="342">
                  <c:v>136.099999999998</c:v>
                </c:pt>
                <c:pt idx="343">
                  <c:v>136.199999999998</c:v>
                </c:pt>
                <c:pt idx="344">
                  <c:v>136.29999999999799</c:v>
                </c:pt>
                <c:pt idx="345">
                  <c:v>136.39999999999799</c:v>
                </c:pt>
                <c:pt idx="346">
                  <c:v>136.49999999999801</c:v>
                </c:pt>
                <c:pt idx="347">
                  <c:v>136.599999999998</c:v>
                </c:pt>
                <c:pt idx="348">
                  <c:v>136.699999999998</c:v>
                </c:pt>
                <c:pt idx="349">
                  <c:v>136.79999999999799</c:v>
                </c:pt>
                <c:pt idx="350">
                  <c:v>136.89999999999799</c:v>
                </c:pt>
                <c:pt idx="351">
                  <c:v>136.99999999999801</c:v>
                </c:pt>
                <c:pt idx="352">
                  <c:v>137.099999999998</c:v>
                </c:pt>
                <c:pt idx="353">
                  <c:v>137.199999999998</c:v>
                </c:pt>
                <c:pt idx="354">
                  <c:v>137.29999999999799</c:v>
                </c:pt>
                <c:pt idx="355">
                  <c:v>137.39999999999799</c:v>
                </c:pt>
                <c:pt idx="356">
                  <c:v>137.49999999999801</c:v>
                </c:pt>
                <c:pt idx="357">
                  <c:v>137.599999999998</c:v>
                </c:pt>
                <c:pt idx="358">
                  <c:v>137.699999999998</c:v>
                </c:pt>
                <c:pt idx="359">
                  <c:v>137.79999999999799</c:v>
                </c:pt>
                <c:pt idx="360">
                  <c:v>137.89999999999799</c:v>
                </c:pt>
                <c:pt idx="361">
                  <c:v>137.99999999999801</c:v>
                </c:pt>
                <c:pt idx="362">
                  <c:v>138.099999999998</c:v>
                </c:pt>
                <c:pt idx="363">
                  <c:v>138.199999999998</c:v>
                </c:pt>
                <c:pt idx="364">
                  <c:v>138.29999999999799</c:v>
                </c:pt>
                <c:pt idx="365">
                  <c:v>138.39999999999799</c:v>
                </c:pt>
                <c:pt idx="366">
                  <c:v>138.49999999999801</c:v>
                </c:pt>
                <c:pt idx="367">
                  <c:v>138.599999999998</c:v>
                </c:pt>
                <c:pt idx="368">
                  <c:v>138.699999999998</c:v>
                </c:pt>
                <c:pt idx="369">
                  <c:v>138.79999999999799</c:v>
                </c:pt>
                <c:pt idx="370">
                  <c:v>138.89999999999799</c:v>
                </c:pt>
                <c:pt idx="371">
                  <c:v>138.99999999999801</c:v>
                </c:pt>
                <c:pt idx="372">
                  <c:v>139.099999999998</c:v>
                </c:pt>
                <c:pt idx="373">
                  <c:v>139.199999999998</c:v>
                </c:pt>
                <c:pt idx="374">
                  <c:v>139.29999999999799</c:v>
                </c:pt>
                <c:pt idx="375">
                  <c:v>139.39999999999799</c:v>
                </c:pt>
                <c:pt idx="376">
                  <c:v>139.49999999999801</c:v>
                </c:pt>
                <c:pt idx="377">
                  <c:v>139.599999999998</c:v>
                </c:pt>
                <c:pt idx="378">
                  <c:v>139.699999999998</c:v>
                </c:pt>
                <c:pt idx="379">
                  <c:v>139.79999999999799</c:v>
                </c:pt>
                <c:pt idx="380">
                  <c:v>139.89999999999799</c:v>
                </c:pt>
                <c:pt idx="381">
                  <c:v>139.99999999999801</c:v>
                </c:pt>
                <c:pt idx="382">
                  <c:v>140.099999999998</c:v>
                </c:pt>
                <c:pt idx="383">
                  <c:v>140.199999999998</c:v>
                </c:pt>
                <c:pt idx="384">
                  <c:v>140.29999999999799</c:v>
                </c:pt>
                <c:pt idx="385">
                  <c:v>140.39999999999799</c:v>
                </c:pt>
                <c:pt idx="386">
                  <c:v>140.49999999999801</c:v>
                </c:pt>
                <c:pt idx="387">
                  <c:v>140.599999999998</c:v>
                </c:pt>
                <c:pt idx="388">
                  <c:v>140.699999999998</c:v>
                </c:pt>
                <c:pt idx="389">
                  <c:v>140.79999999999799</c:v>
                </c:pt>
                <c:pt idx="390">
                  <c:v>140.89999999999799</c:v>
                </c:pt>
                <c:pt idx="391">
                  <c:v>140.99999999999801</c:v>
                </c:pt>
                <c:pt idx="392">
                  <c:v>141.099999999998</c:v>
                </c:pt>
                <c:pt idx="393">
                  <c:v>141.199999999998</c:v>
                </c:pt>
                <c:pt idx="394">
                  <c:v>141.29999999999799</c:v>
                </c:pt>
                <c:pt idx="395">
                  <c:v>141.39999999999799</c:v>
                </c:pt>
                <c:pt idx="396">
                  <c:v>141.49999999999801</c:v>
                </c:pt>
                <c:pt idx="397">
                  <c:v>141.599999999998</c:v>
                </c:pt>
                <c:pt idx="398">
                  <c:v>141.699999999998</c:v>
                </c:pt>
                <c:pt idx="399">
                  <c:v>141.79999999999799</c:v>
                </c:pt>
                <c:pt idx="400">
                  <c:v>141.89999999999799</c:v>
                </c:pt>
                <c:pt idx="401">
                  <c:v>141.99999999999801</c:v>
                </c:pt>
                <c:pt idx="402">
                  <c:v>142.099999999998</c:v>
                </c:pt>
                <c:pt idx="403">
                  <c:v>142.199999999998</c:v>
                </c:pt>
                <c:pt idx="404">
                  <c:v>142.29999999999799</c:v>
                </c:pt>
                <c:pt idx="405">
                  <c:v>142.39999999999799</c:v>
                </c:pt>
                <c:pt idx="406">
                  <c:v>142.49999999999801</c:v>
                </c:pt>
                <c:pt idx="407">
                  <c:v>142.599999999998</c:v>
                </c:pt>
                <c:pt idx="408">
                  <c:v>142.699999999998</c:v>
                </c:pt>
                <c:pt idx="409">
                  <c:v>142.79999999999799</c:v>
                </c:pt>
                <c:pt idx="410">
                  <c:v>142.89999999999799</c:v>
                </c:pt>
                <c:pt idx="411">
                  <c:v>142.99999999999801</c:v>
                </c:pt>
                <c:pt idx="412">
                  <c:v>143.099999999998</c:v>
                </c:pt>
                <c:pt idx="413">
                  <c:v>143.199999999997</c:v>
                </c:pt>
                <c:pt idx="414">
                  <c:v>143.29999999999799</c:v>
                </c:pt>
                <c:pt idx="415">
                  <c:v>143.39999999999799</c:v>
                </c:pt>
                <c:pt idx="416">
                  <c:v>143.49999999999699</c:v>
                </c:pt>
                <c:pt idx="417">
                  <c:v>143.59999999999701</c:v>
                </c:pt>
                <c:pt idx="418">
                  <c:v>143.699999999997</c:v>
                </c:pt>
                <c:pt idx="419">
                  <c:v>143.79999999999799</c:v>
                </c:pt>
                <c:pt idx="420">
                  <c:v>143.89999999999799</c:v>
                </c:pt>
                <c:pt idx="421">
                  <c:v>143.99999999999699</c:v>
                </c:pt>
                <c:pt idx="422">
                  <c:v>144.09999999999701</c:v>
                </c:pt>
                <c:pt idx="423">
                  <c:v>144.199999999997</c:v>
                </c:pt>
                <c:pt idx="424">
                  <c:v>144.29999999999799</c:v>
                </c:pt>
                <c:pt idx="425">
                  <c:v>144.39999999999799</c:v>
                </c:pt>
                <c:pt idx="426">
                  <c:v>144.49999999999699</c:v>
                </c:pt>
                <c:pt idx="427">
                  <c:v>144.59999999999701</c:v>
                </c:pt>
                <c:pt idx="428">
                  <c:v>144.699999999997</c:v>
                </c:pt>
                <c:pt idx="429">
                  <c:v>144.79999999999799</c:v>
                </c:pt>
                <c:pt idx="430">
                  <c:v>144.89999999999699</c:v>
                </c:pt>
                <c:pt idx="431">
                  <c:v>144.99999999999699</c:v>
                </c:pt>
                <c:pt idx="432">
                  <c:v>145.09999999999701</c:v>
                </c:pt>
                <c:pt idx="433">
                  <c:v>145.199999999997</c:v>
                </c:pt>
                <c:pt idx="434">
                  <c:v>145.299999999997</c:v>
                </c:pt>
                <c:pt idx="435">
                  <c:v>145.39999999999699</c:v>
                </c:pt>
                <c:pt idx="436">
                  <c:v>145.49999999999699</c:v>
                </c:pt>
                <c:pt idx="437">
                  <c:v>145.59999999999701</c:v>
                </c:pt>
                <c:pt idx="438">
                  <c:v>145.699999999997</c:v>
                </c:pt>
                <c:pt idx="439">
                  <c:v>145.799999999997</c:v>
                </c:pt>
                <c:pt idx="440">
                  <c:v>145.89999999999699</c:v>
                </c:pt>
                <c:pt idx="441">
                  <c:v>145.99999999999699</c:v>
                </c:pt>
                <c:pt idx="442">
                  <c:v>146.09999999999701</c:v>
                </c:pt>
                <c:pt idx="443">
                  <c:v>146.199999999997</c:v>
                </c:pt>
                <c:pt idx="444">
                  <c:v>146.299999999997</c:v>
                </c:pt>
                <c:pt idx="445">
                  <c:v>146.39999999999699</c:v>
                </c:pt>
                <c:pt idx="446">
                  <c:v>146.49999999999699</c:v>
                </c:pt>
                <c:pt idx="447">
                  <c:v>146.59999999999701</c:v>
                </c:pt>
                <c:pt idx="448">
                  <c:v>146.699999999997</c:v>
                </c:pt>
                <c:pt idx="449">
                  <c:v>146.799999999997</c:v>
                </c:pt>
                <c:pt idx="450">
                  <c:v>146.89999999999699</c:v>
                </c:pt>
                <c:pt idx="451">
                  <c:v>146.99999999999699</c:v>
                </c:pt>
                <c:pt idx="452">
                  <c:v>147.09999999999701</c:v>
                </c:pt>
                <c:pt idx="453">
                  <c:v>147.199999999997</c:v>
                </c:pt>
                <c:pt idx="454">
                  <c:v>147.299999999997</c:v>
                </c:pt>
                <c:pt idx="455">
                  <c:v>147.39999999999699</c:v>
                </c:pt>
                <c:pt idx="456">
                  <c:v>147.49999999999699</c:v>
                </c:pt>
                <c:pt idx="457">
                  <c:v>147.59999999999701</c:v>
                </c:pt>
                <c:pt idx="458">
                  <c:v>147.699999999997</c:v>
                </c:pt>
                <c:pt idx="459">
                  <c:v>147.799999999997</c:v>
                </c:pt>
                <c:pt idx="460">
                  <c:v>147.89999999999699</c:v>
                </c:pt>
                <c:pt idx="461">
                  <c:v>147.99999999999699</c:v>
                </c:pt>
                <c:pt idx="462">
                  <c:v>148.09999999999701</c:v>
                </c:pt>
                <c:pt idx="463">
                  <c:v>148.199999999997</c:v>
                </c:pt>
                <c:pt idx="464">
                  <c:v>148.299999999997</c:v>
                </c:pt>
                <c:pt idx="465">
                  <c:v>148.39999999999699</c:v>
                </c:pt>
                <c:pt idx="466">
                  <c:v>148.49999999999699</c:v>
                </c:pt>
                <c:pt idx="467">
                  <c:v>148.59999999999701</c:v>
                </c:pt>
                <c:pt idx="468">
                  <c:v>148.699999999997</c:v>
                </c:pt>
                <c:pt idx="469">
                  <c:v>148.799999999997</c:v>
                </c:pt>
                <c:pt idx="470">
                  <c:v>148.89999999999699</c:v>
                </c:pt>
                <c:pt idx="471">
                  <c:v>148.99999999999699</c:v>
                </c:pt>
                <c:pt idx="472">
                  <c:v>149.09999999999701</c:v>
                </c:pt>
                <c:pt idx="473">
                  <c:v>149.199999999997</c:v>
                </c:pt>
                <c:pt idx="474">
                  <c:v>149.299999999997</c:v>
                </c:pt>
                <c:pt idx="475">
                  <c:v>149.39999999999699</c:v>
                </c:pt>
                <c:pt idx="476">
                  <c:v>149.49999999999699</c:v>
                </c:pt>
                <c:pt idx="477">
                  <c:v>149.59999999999701</c:v>
                </c:pt>
                <c:pt idx="478">
                  <c:v>149.699999999997</c:v>
                </c:pt>
                <c:pt idx="479">
                  <c:v>149.799999999997</c:v>
                </c:pt>
                <c:pt idx="480">
                  <c:v>149.89999999999699</c:v>
                </c:pt>
                <c:pt idx="481">
                  <c:v>149.99999999999699</c:v>
                </c:pt>
                <c:pt idx="482">
                  <c:v>150.09999999999701</c:v>
                </c:pt>
                <c:pt idx="483">
                  <c:v>150.199999999997</c:v>
                </c:pt>
                <c:pt idx="484">
                  <c:v>150.299999999997</c:v>
                </c:pt>
                <c:pt idx="485">
                  <c:v>150.39999999999699</c:v>
                </c:pt>
                <c:pt idx="486">
                  <c:v>150.49999999999699</c:v>
                </c:pt>
                <c:pt idx="487">
                  <c:v>150.59999999999701</c:v>
                </c:pt>
                <c:pt idx="488">
                  <c:v>150.699999999997</c:v>
                </c:pt>
                <c:pt idx="489">
                  <c:v>150.799999999997</c:v>
                </c:pt>
                <c:pt idx="490">
                  <c:v>150.89999999999699</c:v>
                </c:pt>
                <c:pt idx="491">
                  <c:v>150.99999999999699</c:v>
                </c:pt>
                <c:pt idx="492">
                  <c:v>151.09999999999701</c:v>
                </c:pt>
                <c:pt idx="493">
                  <c:v>151.199999999997</c:v>
                </c:pt>
                <c:pt idx="494">
                  <c:v>151.299999999997</c:v>
                </c:pt>
                <c:pt idx="495">
                  <c:v>151.39999999999699</c:v>
                </c:pt>
                <c:pt idx="496">
                  <c:v>151.49999999999699</c:v>
                </c:pt>
                <c:pt idx="497">
                  <c:v>151.59999999999701</c:v>
                </c:pt>
                <c:pt idx="498">
                  <c:v>151.699999999997</c:v>
                </c:pt>
                <c:pt idx="499">
                  <c:v>151.799999999997</c:v>
                </c:pt>
                <c:pt idx="500">
                  <c:v>151.89999999999699</c:v>
                </c:pt>
                <c:pt idx="501">
                  <c:v>151.99999999999699</c:v>
                </c:pt>
                <c:pt idx="502">
                  <c:v>152.09999999999701</c:v>
                </c:pt>
                <c:pt idx="503">
                  <c:v>152.199999999997</c:v>
                </c:pt>
                <c:pt idx="504">
                  <c:v>152.299999999997</c:v>
                </c:pt>
                <c:pt idx="505">
                  <c:v>152.39999999999699</c:v>
                </c:pt>
                <c:pt idx="506">
                  <c:v>152.49999999999699</c:v>
                </c:pt>
                <c:pt idx="507">
                  <c:v>152.59999999999701</c:v>
                </c:pt>
                <c:pt idx="508">
                  <c:v>152.699999999997</c:v>
                </c:pt>
                <c:pt idx="509">
                  <c:v>152.799999999997</c:v>
                </c:pt>
                <c:pt idx="510">
                  <c:v>152.89999999999699</c:v>
                </c:pt>
                <c:pt idx="511">
                  <c:v>152.99999999999699</c:v>
                </c:pt>
                <c:pt idx="512">
                  <c:v>153.09999999999701</c:v>
                </c:pt>
                <c:pt idx="513">
                  <c:v>153.199999999997</c:v>
                </c:pt>
                <c:pt idx="514">
                  <c:v>153.299999999997</c:v>
                </c:pt>
                <c:pt idx="515">
                  <c:v>153.39999999999699</c:v>
                </c:pt>
                <c:pt idx="516">
                  <c:v>153.49999999999699</c:v>
                </c:pt>
                <c:pt idx="517">
                  <c:v>153.59999999999701</c:v>
                </c:pt>
                <c:pt idx="518">
                  <c:v>153.699999999997</c:v>
                </c:pt>
                <c:pt idx="519">
                  <c:v>153.799999999997</c:v>
                </c:pt>
                <c:pt idx="520">
                  <c:v>153.89999999999699</c:v>
                </c:pt>
                <c:pt idx="521">
                  <c:v>153.99999999999699</c:v>
                </c:pt>
                <c:pt idx="522">
                  <c:v>154.09999999999701</c:v>
                </c:pt>
                <c:pt idx="523">
                  <c:v>154.199999999997</c:v>
                </c:pt>
                <c:pt idx="524">
                  <c:v>154.299999999997</c:v>
                </c:pt>
                <c:pt idx="525">
                  <c:v>154.39999999999699</c:v>
                </c:pt>
                <c:pt idx="526">
                  <c:v>154.49999999999699</c:v>
                </c:pt>
                <c:pt idx="527">
                  <c:v>154.59999999999701</c:v>
                </c:pt>
                <c:pt idx="528">
                  <c:v>154.699999999997</c:v>
                </c:pt>
                <c:pt idx="529">
                  <c:v>154.799999999997</c:v>
                </c:pt>
                <c:pt idx="530">
                  <c:v>154.89999999999699</c:v>
                </c:pt>
                <c:pt idx="531">
                  <c:v>154.99999999999699</c:v>
                </c:pt>
                <c:pt idx="532">
                  <c:v>155.09999999999701</c:v>
                </c:pt>
                <c:pt idx="533">
                  <c:v>155.199999999997</c:v>
                </c:pt>
                <c:pt idx="534">
                  <c:v>155.299999999997</c:v>
                </c:pt>
                <c:pt idx="535">
                  <c:v>155.39999999999699</c:v>
                </c:pt>
                <c:pt idx="536">
                  <c:v>155.49999999999699</c:v>
                </c:pt>
                <c:pt idx="537">
                  <c:v>155.59999999999701</c:v>
                </c:pt>
                <c:pt idx="538">
                  <c:v>155.699999999997</c:v>
                </c:pt>
                <c:pt idx="539">
                  <c:v>155.799999999997</c:v>
                </c:pt>
                <c:pt idx="540">
                  <c:v>155.89999999999699</c:v>
                </c:pt>
                <c:pt idx="541">
                  <c:v>155.99999999999699</c:v>
                </c:pt>
                <c:pt idx="542">
                  <c:v>156.09999999999701</c:v>
                </c:pt>
                <c:pt idx="543">
                  <c:v>156.199999999997</c:v>
                </c:pt>
                <c:pt idx="544">
                  <c:v>156.299999999997</c:v>
                </c:pt>
                <c:pt idx="545">
                  <c:v>156.39999999999699</c:v>
                </c:pt>
                <c:pt idx="546">
                  <c:v>156.49999999999699</c:v>
                </c:pt>
                <c:pt idx="547">
                  <c:v>156.59999999999701</c:v>
                </c:pt>
                <c:pt idx="548">
                  <c:v>156.699999999997</c:v>
                </c:pt>
                <c:pt idx="549">
                  <c:v>156.799999999997</c:v>
                </c:pt>
                <c:pt idx="550">
                  <c:v>156.89999999999699</c:v>
                </c:pt>
                <c:pt idx="551">
                  <c:v>156.99999999999699</c:v>
                </c:pt>
                <c:pt idx="552">
                  <c:v>157.09999999999701</c:v>
                </c:pt>
                <c:pt idx="553">
                  <c:v>157.199999999997</c:v>
                </c:pt>
                <c:pt idx="554">
                  <c:v>157.299999999997</c:v>
                </c:pt>
                <c:pt idx="555">
                  <c:v>157.39999999999699</c:v>
                </c:pt>
                <c:pt idx="556">
                  <c:v>157.49999999999699</c:v>
                </c:pt>
                <c:pt idx="557">
                  <c:v>157.59999999999701</c:v>
                </c:pt>
                <c:pt idx="558">
                  <c:v>157.699999999997</c:v>
                </c:pt>
                <c:pt idx="559">
                  <c:v>157.799999999997</c:v>
                </c:pt>
                <c:pt idx="560">
                  <c:v>157.89999999999699</c:v>
                </c:pt>
                <c:pt idx="561">
                  <c:v>157.99999999999699</c:v>
                </c:pt>
                <c:pt idx="562">
                  <c:v>158.09999999999701</c:v>
                </c:pt>
                <c:pt idx="563">
                  <c:v>158.199999999997</c:v>
                </c:pt>
                <c:pt idx="564">
                  <c:v>158.299999999997</c:v>
                </c:pt>
                <c:pt idx="565">
                  <c:v>158.39999999999699</c:v>
                </c:pt>
                <c:pt idx="566">
                  <c:v>158.49999999999699</c:v>
                </c:pt>
                <c:pt idx="567">
                  <c:v>158.59999999999701</c:v>
                </c:pt>
                <c:pt idx="568">
                  <c:v>158.699999999997</c:v>
                </c:pt>
                <c:pt idx="569">
                  <c:v>158.799999999997</c:v>
                </c:pt>
                <c:pt idx="570">
                  <c:v>158.89999999999699</c:v>
                </c:pt>
                <c:pt idx="571">
                  <c:v>158.99999999999699</c:v>
                </c:pt>
                <c:pt idx="572">
                  <c:v>159.09999999999701</c:v>
                </c:pt>
                <c:pt idx="573">
                  <c:v>159.199999999997</c:v>
                </c:pt>
                <c:pt idx="574">
                  <c:v>159.299999999997</c:v>
                </c:pt>
                <c:pt idx="575">
                  <c:v>159.39999999999699</c:v>
                </c:pt>
                <c:pt idx="576">
                  <c:v>159.49999999999699</c:v>
                </c:pt>
                <c:pt idx="577">
                  <c:v>159.59999999999701</c:v>
                </c:pt>
                <c:pt idx="578">
                  <c:v>159.699999999997</c:v>
                </c:pt>
                <c:pt idx="579">
                  <c:v>159.799999999997</c:v>
                </c:pt>
                <c:pt idx="580">
                  <c:v>159.89999999999699</c:v>
                </c:pt>
                <c:pt idx="581">
                  <c:v>159.99999999999699</c:v>
                </c:pt>
                <c:pt idx="582">
                  <c:v>160.09999999999701</c:v>
                </c:pt>
                <c:pt idx="583">
                  <c:v>160.199999999997</c:v>
                </c:pt>
                <c:pt idx="584">
                  <c:v>160.299999999997</c:v>
                </c:pt>
                <c:pt idx="585">
                  <c:v>160.39999999999699</c:v>
                </c:pt>
                <c:pt idx="586">
                  <c:v>160.49999999999699</c:v>
                </c:pt>
                <c:pt idx="587">
                  <c:v>160.59999999999701</c:v>
                </c:pt>
                <c:pt idx="588">
                  <c:v>160.69999999999601</c:v>
                </c:pt>
                <c:pt idx="589">
                  <c:v>160.799999999996</c:v>
                </c:pt>
                <c:pt idx="590">
                  <c:v>160.89999999999699</c:v>
                </c:pt>
                <c:pt idx="591">
                  <c:v>160.99999999999699</c:v>
                </c:pt>
                <c:pt idx="592">
                  <c:v>161.09999999999599</c:v>
                </c:pt>
                <c:pt idx="593">
                  <c:v>161.19999999999601</c:v>
                </c:pt>
                <c:pt idx="594">
                  <c:v>161.299999999996</c:v>
                </c:pt>
                <c:pt idx="595">
                  <c:v>161.39999999999699</c:v>
                </c:pt>
                <c:pt idx="596">
                  <c:v>161.49999999999699</c:v>
                </c:pt>
                <c:pt idx="597">
                  <c:v>161.59999999999599</c:v>
                </c:pt>
                <c:pt idx="598">
                  <c:v>161.69999999999601</c:v>
                </c:pt>
                <c:pt idx="599">
                  <c:v>161.799999999996</c:v>
                </c:pt>
                <c:pt idx="600">
                  <c:v>161.89999999999699</c:v>
                </c:pt>
                <c:pt idx="601">
                  <c:v>161.99999999999699</c:v>
                </c:pt>
                <c:pt idx="602">
                  <c:v>162.09999999999599</c:v>
                </c:pt>
                <c:pt idx="603">
                  <c:v>162.19999999999601</c:v>
                </c:pt>
                <c:pt idx="604">
                  <c:v>162.299999999996</c:v>
                </c:pt>
                <c:pt idx="605">
                  <c:v>162.39999999999699</c:v>
                </c:pt>
                <c:pt idx="606">
                  <c:v>162.49999999999599</c:v>
                </c:pt>
                <c:pt idx="607">
                  <c:v>162.59999999999599</c:v>
                </c:pt>
                <c:pt idx="608">
                  <c:v>162.69999999999601</c:v>
                </c:pt>
                <c:pt idx="609">
                  <c:v>162.799999999996</c:v>
                </c:pt>
                <c:pt idx="610">
                  <c:v>162.899999999996</c:v>
                </c:pt>
                <c:pt idx="611">
                  <c:v>162.99999999999599</c:v>
                </c:pt>
                <c:pt idx="612">
                  <c:v>163.09999999999599</c:v>
                </c:pt>
                <c:pt idx="613">
                  <c:v>163.19999999999601</c:v>
                </c:pt>
                <c:pt idx="614">
                  <c:v>163.299999999996</c:v>
                </c:pt>
                <c:pt idx="615">
                  <c:v>163.399999999996</c:v>
                </c:pt>
                <c:pt idx="616">
                  <c:v>163.49999999999599</c:v>
                </c:pt>
                <c:pt idx="617">
                  <c:v>163.59999999999599</c:v>
                </c:pt>
                <c:pt idx="618">
                  <c:v>163.69999999999601</c:v>
                </c:pt>
                <c:pt idx="619">
                  <c:v>163.799999999996</c:v>
                </c:pt>
                <c:pt idx="620">
                  <c:v>163.899999999996</c:v>
                </c:pt>
                <c:pt idx="621">
                  <c:v>163.99999999999599</c:v>
                </c:pt>
                <c:pt idx="622">
                  <c:v>164.09999999999599</c:v>
                </c:pt>
                <c:pt idx="623">
                  <c:v>164.19999999999601</c:v>
                </c:pt>
                <c:pt idx="624">
                  <c:v>164.299999999996</c:v>
                </c:pt>
                <c:pt idx="625">
                  <c:v>164.399999999996</c:v>
                </c:pt>
                <c:pt idx="626">
                  <c:v>164.49999999999599</c:v>
                </c:pt>
                <c:pt idx="627">
                  <c:v>164.59999999999599</c:v>
                </c:pt>
                <c:pt idx="628">
                  <c:v>164.69999999999601</c:v>
                </c:pt>
                <c:pt idx="629">
                  <c:v>164.799999999996</c:v>
                </c:pt>
                <c:pt idx="630">
                  <c:v>164.899999999996</c:v>
                </c:pt>
                <c:pt idx="631">
                  <c:v>164.99999999999599</c:v>
                </c:pt>
                <c:pt idx="632">
                  <c:v>165.09999999999599</c:v>
                </c:pt>
                <c:pt idx="633">
                  <c:v>165.19999999999601</c:v>
                </c:pt>
                <c:pt idx="634">
                  <c:v>165.299999999996</c:v>
                </c:pt>
                <c:pt idx="635">
                  <c:v>165.399999999996</c:v>
                </c:pt>
                <c:pt idx="636">
                  <c:v>165.49999999999599</c:v>
                </c:pt>
                <c:pt idx="637">
                  <c:v>165.59999999999599</c:v>
                </c:pt>
                <c:pt idx="638">
                  <c:v>165.69999999999601</c:v>
                </c:pt>
                <c:pt idx="639">
                  <c:v>165.799999999996</c:v>
                </c:pt>
                <c:pt idx="640">
                  <c:v>165.899999999996</c:v>
                </c:pt>
                <c:pt idx="641">
                  <c:v>165.99999999999599</c:v>
                </c:pt>
                <c:pt idx="642">
                  <c:v>166.09999999999599</c:v>
                </c:pt>
                <c:pt idx="643">
                  <c:v>166.19999999999601</c:v>
                </c:pt>
                <c:pt idx="644">
                  <c:v>166.299999999996</c:v>
                </c:pt>
                <c:pt idx="645">
                  <c:v>166.399999999996</c:v>
                </c:pt>
                <c:pt idx="646">
                  <c:v>166.49999999999599</c:v>
                </c:pt>
                <c:pt idx="647">
                  <c:v>166.59999999999599</c:v>
                </c:pt>
                <c:pt idx="648">
                  <c:v>166.69999999999601</c:v>
                </c:pt>
                <c:pt idx="649">
                  <c:v>166.799999999996</c:v>
                </c:pt>
                <c:pt idx="650">
                  <c:v>166.899999999996</c:v>
                </c:pt>
                <c:pt idx="651">
                  <c:v>166.99999999999599</c:v>
                </c:pt>
                <c:pt idx="652">
                  <c:v>167.09999999999599</c:v>
                </c:pt>
                <c:pt idx="653">
                  <c:v>167.19999999999601</c:v>
                </c:pt>
                <c:pt idx="654">
                  <c:v>167.299999999996</c:v>
                </c:pt>
                <c:pt idx="655">
                  <c:v>167.399999999996</c:v>
                </c:pt>
                <c:pt idx="656">
                  <c:v>167.49999999999599</c:v>
                </c:pt>
                <c:pt idx="657">
                  <c:v>167.59999999999599</c:v>
                </c:pt>
                <c:pt idx="658">
                  <c:v>167.69999999999601</c:v>
                </c:pt>
                <c:pt idx="659">
                  <c:v>167.799999999996</c:v>
                </c:pt>
                <c:pt idx="660">
                  <c:v>167.899999999996</c:v>
                </c:pt>
                <c:pt idx="661">
                  <c:v>167.99999999999599</c:v>
                </c:pt>
                <c:pt idx="662">
                  <c:v>168.09999999999599</c:v>
                </c:pt>
                <c:pt idx="663">
                  <c:v>168.19999999999601</c:v>
                </c:pt>
                <c:pt idx="664">
                  <c:v>168.299999999996</c:v>
                </c:pt>
                <c:pt idx="665">
                  <c:v>168.399999999996</c:v>
                </c:pt>
                <c:pt idx="666">
                  <c:v>168.49999999999599</c:v>
                </c:pt>
                <c:pt idx="667">
                  <c:v>168.59999999999599</c:v>
                </c:pt>
                <c:pt idx="668">
                  <c:v>168.69999999999601</c:v>
                </c:pt>
                <c:pt idx="669">
                  <c:v>168.799999999996</c:v>
                </c:pt>
                <c:pt idx="670">
                  <c:v>168.899999999996</c:v>
                </c:pt>
                <c:pt idx="671">
                  <c:v>168.99999999999599</c:v>
                </c:pt>
                <c:pt idx="672">
                  <c:v>169.09999999999599</c:v>
                </c:pt>
                <c:pt idx="673">
                  <c:v>169.19999999999601</c:v>
                </c:pt>
                <c:pt idx="674">
                  <c:v>169.299999999996</c:v>
                </c:pt>
                <c:pt idx="675">
                  <c:v>169.399999999996</c:v>
                </c:pt>
                <c:pt idx="676">
                  <c:v>169.49999999999599</c:v>
                </c:pt>
                <c:pt idx="677">
                  <c:v>169.59999999999599</c:v>
                </c:pt>
                <c:pt idx="678">
                  <c:v>169.69999999999601</c:v>
                </c:pt>
                <c:pt idx="679">
                  <c:v>169.799999999996</c:v>
                </c:pt>
                <c:pt idx="680">
                  <c:v>169.899999999996</c:v>
                </c:pt>
                <c:pt idx="681">
                  <c:v>169.99999999999599</c:v>
                </c:pt>
                <c:pt idx="682">
                  <c:v>170.09999999999599</c:v>
                </c:pt>
                <c:pt idx="683">
                  <c:v>170.19999999999601</c:v>
                </c:pt>
                <c:pt idx="684">
                  <c:v>170.299999999996</c:v>
                </c:pt>
                <c:pt idx="685">
                  <c:v>170.399999999996</c:v>
                </c:pt>
                <c:pt idx="686">
                  <c:v>170.49999999999599</c:v>
                </c:pt>
                <c:pt idx="687">
                  <c:v>170.59999999999599</c:v>
                </c:pt>
                <c:pt idx="688">
                  <c:v>170.69999999999601</c:v>
                </c:pt>
                <c:pt idx="689">
                  <c:v>170.799999999996</c:v>
                </c:pt>
                <c:pt idx="690">
                  <c:v>170.899999999996</c:v>
                </c:pt>
                <c:pt idx="691">
                  <c:v>170.99999999999599</c:v>
                </c:pt>
                <c:pt idx="692">
                  <c:v>171.09999999999599</c:v>
                </c:pt>
                <c:pt idx="693">
                  <c:v>171.19999999999601</c:v>
                </c:pt>
                <c:pt idx="694">
                  <c:v>171.299999999996</c:v>
                </c:pt>
                <c:pt idx="695">
                  <c:v>171.399999999996</c:v>
                </c:pt>
                <c:pt idx="696">
                  <c:v>171.49999999999599</c:v>
                </c:pt>
                <c:pt idx="697">
                  <c:v>171.59999999999599</c:v>
                </c:pt>
                <c:pt idx="698">
                  <c:v>171.69999999999601</c:v>
                </c:pt>
                <c:pt idx="699">
                  <c:v>171.799999999996</c:v>
                </c:pt>
                <c:pt idx="700">
                  <c:v>171.899999999996</c:v>
                </c:pt>
                <c:pt idx="701">
                  <c:v>171.99999999999599</c:v>
                </c:pt>
                <c:pt idx="702">
                  <c:v>172.09999999999599</c:v>
                </c:pt>
                <c:pt idx="703">
                  <c:v>172.19999999999601</c:v>
                </c:pt>
                <c:pt idx="704">
                  <c:v>172.299999999996</c:v>
                </c:pt>
                <c:pt idx="705">
                  <c:v>172.399999999996</c:v>
                </c:pt>
                <c:pt idx="706">
                  <c:v>172.49999999999599</c:v>
                </c:pt>
                <c:pt idx="707">
                  <c:v>172.59999999999599</c:v>
                </c:pt>
                <c:pt idx="708">
                  <c:v>172.69999999999601</c:v>
                </c:pt>
                <c:pt idx="709">
                  <c:v>172.799999999996</c:v>
                </c:pt>
                <c:pt idx="710">
                  <c:v>172.899999999996</c:v>
                </c:pt>
                <c:pt idx="711">
                  <c:v>172.99999999999599</c:v>
                </c:pt>
                <c:pt idx="712">
                  <c:v>173.09999999999599</c:v>
                </c:pt>
                <c:pt idx="713">
                  <c:v>173.19999999999601</c:v>
                </c:pt>
                <c:pt idx="714">
                  <c:v>173.299999999996</c:v>
                </c:pt>
                <c:pt idx="715">
                  <c:v>173.399999999996</c:v>
                </c:pt>
                <c:pt idx="716">
                  <c:v>173.49999999999599</c:v>
                </c:pt>
                <c:pt idx="717">
                  <c:v>173.59999999999599</c:v>
                </c:pt>
                <c:pt idx="718">
                  <c:v>173.69999999999601</c:v>
                </c:pt>
                <c:pt idx="719">
                  <c:v>173.799999999996</c:v>
                </c:pt>
                <c:pt idx="720">
                  <c:v>173.899999999996</c:v>
                </c:pt>
                <c:pt idx="721">
                  <c:v>173.99999999999599</c:v>
                </c:pt>
                <c:pt idx="722">
                  <c:v>174.09999999999599</c:v>
                </c:pt>
                <c:pt idx="723">
                  <c:v>174.19999999999601</c:v>
                </c:pt>
                <c:pt idx="724">
                  <c:v>174.299999999996</c:v>
                </c:pt>
                <c:pt idx="725">
                  <c:v>174.399999999996</c:v>
                </c:pt>
                <c:pt idx="726">
                  <c:v>174.49999999999599</c:v>
                </c:pt>
                <c:pt idx="727">
                  <c:v>174.59999999999599</c:v>
                </c:pt>
                <c:pt idx="728">
                  <c:v>174.69999999999601</c:v>
                </c:pt>
                <c:pt idx="729">
                  <c:v>174.799999999996</c:v>
                </c:pt>
                <c:pt idx="730">
                  <c:v>174.899999999996</c:v>
                </c:pt>
                <c:pt idx="731">
                  <c:v>174.99999999999599</c:v>
                </c:pt>
                <c:pt idx="732">
                  <c:v>175.09999999999599</c:v>
                </c:pt>
                <c:pt idx="733">
                  <c:v>175.19999999999601</c:v>
                </c:pt>
                <c:pt idx="734">
                  <c:v>175.299999999996</c:v>
                </c:pt>
                <c:pt idx="735">
                  <c:v>175.399999999996</c:v>
                </c:pt>
                <c:pt idx="736">
                  <c:v>175.49999999999599</c:v>
                </c:pt>
                <c:pt idx="737">
                  <c:v>175.59999999999599</c:v>
                </c:pt>
                <c:pt idx="738">
                  <c:v>175.69999999999601</c:v>
                </c:pt>
                <c:pt idx="739">
                  <c:v>175.799999999996</c:v>
                </c:pt>
                <c:pt idx="740">
                  <c:v>175.899999999996</c:v>
                </c:pt>
                <c:pt idx="741">
                  <c:v>175.99999999999599</c:v>
                </c:pt>
                <c:pt idx="742">
                  <c:v>176.09999999999599</c:v>
                </c:pt>
                <c:pt idx="743">
                  <c:v>176.19999999999601</c:v>
                </c:pt>
                <c:pt idx="744">
                  <c:v>176.299999999996</c:v>
                </c:pt>
                <c:pt idx="745">
                  <c:v>176.399999999996</c:v>
                </c:pt>
                <c:pt idx="746">
                  <c:v>176.49999999999599</c:v>
                </c:pt>
                <c:pt idx="747">
                  <c:v>176.59999999999599</c:v>
                </c:pt>
                <c:pt idx="748">
                  <c:v>176.69999999999601</c:v>
                </c:pt>
                <c:pt idx="749">
                  <c:v>176.799999999996</c:v>
                </c:pt>
                <c:pt idx="750">
                  <c:v>176.899999999996</c:v>
                </c:pt>
                <c:pt idx="751">
                  <c:v>176.99999999999599</c:v>
                </c:pt>
                <c:pt idx="752">
                  <c:v>177.09999999999599</c:v>
                </c:pt>
                <c:pt idx="753">
                  <c:v>177.19999999999601</c:v>
                </c:pt>
                <c:pt idx="754">
                  <c:v>177.299999999996</c:v>
                </c:pt>
                <c:pt idx="755">
                  <c:v>177.399999999996</c:v>
                </c:pt>
                <c:pt idx="756">
                  <c:v>177.49999999999599</c:v>
                </c:pt>
                <c:pt idx="757">
                  <c:v>177.59999999999599</c:v>
                </c:pt>
                <c:pt idx="758">
                  <c:v>177.69999999999601</c:v>
                </c:pt>
                <c:pt idx="759">
                  <c:v>177.799999999996</c:v>
                </c:pt>
                <c:pt idx="760">
                  <c:v>177.899999999996</c:v>
                </c:pt>
                <c:pt idx="761">
                  <c:v>177.99999999999599</c:v>
                </c:pt>
                <c:pt idx="762">
                  <c:v>178.09999999999599</c:v>
                </c:pt>
                <c:pt idx="763">
                  <c:v>178.19999999999601</c:v>
                </c:pt>
                <c:pt idx="764">
                  <c:v>178.299999999996</c:v>
                </c:pt>
                <c:pt idx="765">
                  <c:v>178.399999999995</c:v>
                </c:pt>
                <c:pt idx="766">
                  <c:v>178.49999999999599</c:v>
                </c:pt>
                <c:pt idx="767">
                  <c:v>178.59999999999599</c:v>
                </c:pt>
                <c:pt idx="768">
                  <c:v>178.69999999999499</c:v>
                </c:pt>
                <c:pt idx="769">
                  <c:v>178.799999999996</c:v>
                </c:pt>
                <c:pt idx="770">
                  <c:v>178.899999999995</c:v>
                </c:pt>
                <c:pt idx="771">
                  <c:v>178.99999999999599</c:v>
                </c:pt>
                <c:pt idx="772">
                  <c:v>179.09999999999599</c:v>
                </c:pt>
                <c:pt idx="773">
                  <c:v>179.19999999999499</c:v>
                </c:pt>
                <c:pt idx="774">
                  <c:v>179.299999999996</c:v>
                </c:pt>
                <c:pt idx="775">
                  <c:v>179.399999999995</c:v>
                </c:pt>
                <c:pt idx="776">
                  <c:v>179.49999999999599</c:v>
                </c:pt>
                <c:pt idx="777">
                  <c:v>179.59999999999599</c:v>
                </c:pt>
                <c:pt idx="778">
                  <c:v>179.69999999999499</c:v>
                </c:pt>
                <c:pt idx="779">
                  <c:v>179.799999999996</c:v>
                </c:pt>
                <c:pt idx="780">
                  <c:v>179.899999999995</c:v>
                </c:pt>
                <c:pt idx="781">
                  <c:v>179.99999999999599</c:v>
                </c:pt>
                <c:pt idx="782">
                  <c:v>180.09999999999499</c:v>
                </c:pt>
                <c:pt idx="783">
                  <c:v>180.19999999999499</c:v>
                </c:pt>
                <c:pt idx="784">
                  <c:v>180.29999999999501</c:v>
                </c:pt>
                <c:pt idx="785">
                  <c:v>180.399999999995</c:v>
                </c:pt>
                <c:pt idx="786">
                  <c:v>180.499999999995</c:v>
                </c:pt>
                <c:pt idx="787">
                  <c:v>180.59999999999499</c:v>
                </c:pt>
                <c:pt idx="788">
                  <c:v>180.69999999999499</c:v>
                </c:pt>
                <c:pt idx="789">
                  <c:v>180.79999999999501</c:v>
                </c:pt>
                <c:pt idx="790">
                  <c:v>180.899999999995</c:v>
                </c:pt>
                <c:pt idx="791">
                  <c:v>180.999999999995</c:v>
                </c:pt>
                <c:pt idx="792">
                  <c:v>181.09999999999499</c:v>
                </c:pt>
                <c:pt idx="793">
                  <c:v>181.19999999999499</c:v>
                </c:pt>
                <c:pt idx="794">
                  <c:v>181.29999999999501</c:v>
                </c:pt>
                <c:pt idx="795">
                  <c:v>181.399999999995</c:v>
                </c:pt>
                <c:pt idx="796">
                  <c:v>181.499999999995</c:v>
                </c:pt>
                <c:pt idx="797">
                  <c:v>181.59999999999499</c:v>
                </c:pt>
                <c:pt idx="798">
                  <c:v>181.69999999999499</c:v>
                </c:pt>
                <c:pt idx="799">
                  <c:v>181.79999999999501</c:v>
                </c:pt>
                <c:pt idx="800">
                  <c:v>181.899999999995</c:v>
                </c:pt>
                <c:pt idx="801">
                  <c:v>181.999999999995</c:v>
                </c:pt>
                <c:pt idx="802">
                  <c:v>182.09999999999499</c:v>
                </c:pt>
                <c:pt idx="803">
                  <c:v>182.19999999999499</c:v>
                </c:pt>
                <c:pt idx="804">
                  <c:v>182.29999999999501</c:v>
                </c:pt>
                <c:pt idx="805">
                  <c:v>182.399999999995</c:v>
                </c:pt>
                <c:pt idx="806">
                  <c:v>182.499999999995</c:v>
                </c:pt>
                <c:pt idx="807">
                  <c:v>182.59999999999499</c:v>
                </c:pt>
                <c:pt idx="808">
                  <c:v>182.69999999999499</c:v>
                </c:pt>
                <c:pt idx="809">
                  <c:v>182.79999999999501</c:v>
                </c:pt>
                <c:pt idx="810">
                  <c:v>182.899999999995</c:v>
                </c:pt>
                <c:pt idx="811">
                  <c:v>182.999999999995</c:v>
                </c:pt>
                <c:pt idx="812">
                  <c:v>183.09999999999499</c:v>
                </c:pt>
                <c:pt idx="813">
                  <c:v>183.19999999999499</c:v>
                </c:pt>
                <c:pt idx="814">
                  <c:v>183.29999999999501</c:v>
                </c:pt>
                <c:pt idx="815">
                  <c:v>183.399999999995</c:v>
                </c:pt>
                <c:pt idx="816">
                  <c:v>183.499999999995</c:v>
                </c:pt>
                <c:pt idx="817">
                  <c:v>183.59999999999499</c:v>
                </c:pt>
                <c:pt idx="818">
                  <c:v>183.69999999999499</c:v>
                </c:pt>
                <c:pt idx="819">
                  <c:v>183.79999999999501</c:v>
                </c:pt>
                <c:pt idx="820">
                  <c:v>183.899999999995</c:v>
                </c:pt>
                <c:pt idx="821">
                  <c:v>183.999999999995</c:v>
                </c:pt>
                <c:pt idx="822">
                  <c:v>184.09999999999499</c:v>
                </c:pt>
                <c:pt idx="823">
                  <c:v>184.19999999999499</c:v>
                </c:pt>
                <c:pt idx="824">
                  <c:v>184.29999999999501</c:v>
                </c:pt>
                <c:pt idx="825">
                  <c:v>184.399999999995</c:v>
                </c:pt>
                <c:pt idx="826">
                  <c:v>184.499999999995</c:v>
                </c:pt>
                <c:pt idx="827">
                  <c:v>184.59999999999499</c:v>
                </c:pt>
                <c:pt idx="828">
                  <c:v>184.69999999999499</c:v>
                </c:pt>
                <c:pt idx="829">
                  <c:v>184.79999999999501</c:v>
                </c:pt>
                <c:pt idx="830">
                  <c:v>184.899999999995</c:v>
                </c:pt>
                <c:pt idx="831">
                  <c:v>184.999999999995</c:v>
                </c:pt>
                <c:pt idx="832">
                  <c:v>185.09999999999499</c:v>
                </c:pt>
                <c:pt idx="833">
                  <c:v>185.19999999999499</c:v>
                </c:pt>
                <c:pt idx="834">
                  <c:v>185.29999999999501</c:v>
                </c:pt>
                <c:pt idx="835">
                  <c:v>185.399999999995</c:v>
                </c:pt>
                <c:pt idx="836">
                  <c:v>185.499999999995</c:v>
                </c:pt>
                <c:pt idx="837">
                  <c:v>185.59999999999499</c:v>
                </c:pt>
                <c:pt idx="838">
                  <c:v>185.69999999999499</c:v>
                </c:pt>
                <c:pt idx="839">
                  <c:v>185.79999999999501</c:v>
                </c:pt>
                <c:pt idx="840">
                  <c:v>185.899999999995</c:v>
                </c:pt>
                <c:pt idx="841">
                  <c:v>185.999999999995</c:v>
                </c:pt>
                <c:pt idx="842">
                  <c:v>186.09999999999499</c:v>
                </c:pt>
                <c:pt idx="843">
                  <c:v>186.19999999999499</c:v>
                </c:pt>
                <c:pt idx="844">
                  <c:v>186.29999999999501</c:v>
                </c:pt>
                <c:pt idx="845">
                  <c:v>186.399999999995</c:v>
                </c:pt>
                <c:pt idx="846">
                  <c:v>186.499999999995</c:v>
                </c:pt>
                <c:pt idx="847">
                  <c:v>186.59999999999499</c:v>
                </c:pt>
                <c:pt idx="848">
                  <c:v>186.69999999999499</c:v>
                </c:pt>
                <c:pt idx="849">
                  <c:v>186.79999999999501</c:v>
                </c:pt>
                <c:pt idx="850">
                  <c:v>186.899999999995</c:v>
                </c:pt>
                <c:pt idx="851">
                  <c:v>186.999999999995</c:v>
                </c:pt>
                <c:pt idx="852">
                  <c:v>187.09999999999499</c:v>
                </c:pt>
                <c:pt idx="853">
                  <c:v>187.19999999999499</c:v>
                </c:pt>
                <c:pt idx="854">
                  <c:v>187.29999999999501</c:v>
                </c:pt>
                <c:pt idx="855">
                  <c:v>187.399999999995</c:v>
                </c:pt>
                <c:pt idx="856">
                  <c:v>187.499999999995</c:v>
                </c:pt>
                <c:pt idx="857">
                  <c:v>187.59999999999499</c:v>
                </c:pt>
                <c:pt idx="858">
                  <c:v>187.69999999999499</c:v>
                </c:pt>
                <c:pt idx="859">
                  <c:v>187.79999999999501</c:v>
                </c:pt>
                <c:pt idx="860">
                  <c:v>187.899999999995</c:v>
                </c:pt>
                <c:pt idx="861">
                  <c:v>187.999999999995</c:v>
                </c:pt>
                <c:pt idx="862">
                  <c:v>188.09999999999499</c:v>
                </c:pt>
                <c:pt idx="863">
                  <c:v>188.19999999999499</c:v>
                </c:pt>
                <c:pt idx="864">
                  <c:v>188.29999999999501</c:v>
                </c:pt>
                <c:pt idx="865">
                  <c:v>188.399999999995</c:v>
                </c:pt>
                <c:pt idx="866">
                  <c:v>188.499999999995</c:v>
                </c:pt>
                <c:pt idx="867">
                  <c:v>188.59999999999499</c:v>
                </c:pt>
                <c:pt idx="868">
                  <c:v>188.69999999999499</c:v>
                </c:pt>
                <c:pt idx="869">
                  <c:v>188.79999999999501</c:v>
                </c:pt>
                <c:pt idx="870">
                  <c:v>188.899999999995</c:v>
                </c:pt>
                <c:pt idx="871">
                  <c:v>188.999999999995</c:v>
                </c:pt>
                <c:pt idx="872">
                  <c:v>189.09999999999499</c:v>
                </c:pt>
                <c:pt idx="873">
                  <c:v>189.19999999999499</c:v>
                </c:pt>
                <c:pt idx="874">
                  <c:v>189.29999999999501</c:v>
                </c:pt>
                <c:pt idx="875">
                  <c:v>189.399999999995</c:v>
                </c:pt>
                <c:pt idx="876">
                  <c:v>189.499999999995</c:v>
                </c:pt>
                <c:pt idx="877">
                  <c:v>189.59999999999499</c:v>
                </c:pt>
                <c:pt idx="878">
                  <c:v>189.69999999999499</c:v>
                </c:pt>
                <c:pt idx="879">
                  <c:v>189.79999999999501</c:v>
                </c:pt>
                <c:pt idx="880">
                  <c:v>189.899999999995</c:v>
                </c:pt>
                <c:pt idx="881">
                  <c:v>189.999999999995</c:v>
                </c:pt>
                <c:pt idx="882">
                  <c:v>190.09999999999499</c:v>
                </c:pt>
                <c:pt idx="883">
                  <c:v>190.19999999999499</c:v>
                </c:pt>
                <c:pt idx="884">
                  <c:v>190.29999999999501</c:v>
                </c:pt>
                <c:pt idx="885">
                  <c:v>190.399999999995</c:v>
                </c:pt>
                <c:pt idx="886">
                  <c:v>190.499999999995</c:v>
                </c:pt>
                <c:pt idx="887">
                  <c:v>190.59999999999499</c:v>
                </c:pt>
                <c:pt idx="888">
                  <c:v>190.69999999999499</c:v>
                </c:pt>
                <c:pt idx="889">
                  <c:v>190.79999999999501</c:v>
                </c:pt>
                <c:pt idx="890">
                  <c:v>190.899999999995</c:v>
                </c:pt>
                <c:pt idx="891">
                  <c:v>190.999999999995</c:v>
                </c:pt>
                <c:pt idx="892">
                  <c:v>191.09999999999499</c:v>
                </c:pt>
                <c:pt idx="893">
                  <c:v>191.19999999999499</c:v>
                </c:pt>
                <c:pt idx="894">
                  <c:v>191.29999999999501</c:v>
                </c:pt>
                <c:pt idx="895">
                  <c:v>191.399999999995</c:v>
                </c:pt>
                <c:pt idx="896">
                  <c:v>191.499999999995</c:v>
                </c:pt>
                <c:pt idx="897">
                  <c:v>191.59999999999499</c:v>
                </c:pt>
                <c:pt idx="898">
                  <c:v>191.69999999999499</c:v>
                </c:pt>
                <c:pt idx="899">
                  <c:v>191.79999999999501</c:v>
                </c:pt>
                <c:pt idx="900">
                  <c:v>191.899999999995</c:v>
                </c:pt>
                <c:pt idx="901">
                  <c:v>191.999999999995</c:v>
                </c:pt>
                <c:pt idx="902">
                  <c:v>192.09999999999499</c:v>
                </c:pt>
                <c:pt idx="903">
                  <c:v>192.19999999999499</c:v>
                </c:pt>
                <c:pt idx="904">
                  <c:v>192.29999999999501</c:v>
                </c:pt>
                <c:pt idx="905">
                  <c:v>192.399999999995</c:v>
                </c:pt>
                <c:pt idx="906">
                  <c:v>192.499999999995</c:v>
                </c:pt>
                <c:pt idx="907">
                  <c:v>192.59999999999499</c:v>
                </c:pt>
                <c:pt idx="908">
                  <c:v>192.69999999999499</c:v>
                </c:pt>
                <c:pt idx="909">
                  <c:v>192.79999999999501</c:v>
                </c:pt>
                <c:pt idx="910">
                  <c:v>192.899999999995</c:v>
                </c:pt>
                <c:pt idx="911">
                  <c:v>192.999999999995</c:v>
                </c:pt>
                <c:pt idx="912">
                  <c:v>193.09999999999499</c:v>
                </c:pt>
                <c:pt idx="913">
                  <c:v>193.19999999999499</c:v>
                </c:pt>
                <c:pt idx="914">
                  <c:v>193.29999999999501</c:v>
                </c:pt>
                <c:pt idx="915">
                  <c:v>193.399999999995</c:v>
                </c:pt>
                <c:pt idx="916">
                  <c:v>193.499999999995</c:v>
                </c:pt>
                <c:pt idx="917">
                  <c:v>193.59999999999499</c:v>
                </c:pt>
                <c:pt idx="918">
                  <c:v>193.69999999999499</c:v>
                </c:pt>
                <c:pt idx="919">
                  <c:v>193.79999999999501</c:v>
                </c:pt>
                <c:pt idx="920">
                  <c:v>193.899999999995</c:v>
                </c:pt>
                <c:pt idx="921">
                  <c:v>193.999999999995</c:v>
                </c:pt>
                <c:pt idx="922">
                  <c:v>194.09999999999499</c:v>
                </c:pt>
                <c:pt idx="923">
                  <c:v>194.19999999999499</c:v>
                </c:pt>
                <c:pt idx="924">
                  <c:v>194.29999999999501</c:v>
                </c:pt>
                <c:pt idx="925">
                  <c:v>194.399999999995</c:v>
                </c:pt>
                <c:pt idx="926">
                  <c:v>194.499999999995</c:v>
                </c:pt>
                <c:pt idx="927">
                  <c:v>194.59999999999499</c:v>
                </c:pt>
                <c:pt idx="928">
                  <c:v>194.69999999999499</c:v>
                </c:pt>
                <c:pt idx="929">
                  <c:v>194.79999999999501</c:v>
                </c:pt>
                <c:pt idx="930">
                  <c:v>194.899999999995</c:v>
                </c:pt>
                <c:pt idx="931">
                  <c:v>194.999999999995</c:v>
                </c:pt>
                <c:pt idx="932">
                  <c:v>195.09999999999499</c:v>
                </c:pt>
                <c:pt idx="933">
                  <c:v>195.19999999999499</c:v>
                </c:pt>
                <c:pt idx="934">
                  <c:v>195.29999999999501</c:v>
                </c:pt>
                <c:pt idx="935">
                  <c:v>195.399999999995</c:v>
                </c:pt>
                <c:pt idx="936">
                  <c:v>195.499999999995</c:v>
                </c:pt>
                <c:pt idx="937">
                  <c:v>195.59999999999499</c:v>
                </c:pt>
                <c:pt idx="938">
                  <c:v>195.69999999999499</c:v>
                </c:pt>
                <c:pt idx="939">
                  <c:v>195.79999999999501</c:v>
                </c:pt>
                <c:pt idx="940">
                  <c:v>195.899999999995</c:v>
                </c:pt>
                <c:pt idx="941">
                  <c:v>195.999999999994</c:v>
                </c:pt>
                <c:pt idx="942">
                  <c:v>196.09999999999499</c:v>
                </c:pt>
                <c:pt idx="943">
                  <c:v>196.19999999999499</c:v>
                </c:pt>
                <c:pt idx="944">
                  <c:v>196.29999999999399</c:v>
                </c:pt>
                <c:pt idx="945">
                  <c:v>196.399999999995</c:v>
                </c:pt>
                <c:pt idx="946">
                  <c:v>196.499999999994</c:v>
                </c:pt>
                <c:pt idx="947">
                  <c:v>196.59999999999499</c:v>
                </c:pt>
                <c:pt idx="948">
                  <c:v>196.69999999999499</c:v>
                </c:pt>
                <c:pt idx="949">
                  <c:v>196.79999999999399</c:v>
                </c:pt>
                <c:pt idx="950">
                  <c:v>196.899999999995</c:v>
                </c:pt>
                <c:pt idx="951">
                  <c:v>196.999999999994</c:v>
                </c:pt>
                <c:pt idx="952">
                  <c:v>197.09999999999499</c:v>
                </c:pt>
                <c:pt idx="953">
                  <c:v>197.19999999999499</c:v>
                </c:pt>
                <c:pt idx="954">
                  <c:v>197.29999999999399</c:v>
                </c:pt>
                <c:pt idx="955">
                  <c:v>197.399999999995</c:v>
                </c:pt>
                <c:pt idx="956">
                  <c:v>197.499999999994</c:v>
                </c:pt>
                <c:pt idx="957">
                  <c:v>197.59999999999499</c:v>
                </c:pt>
                <c:pt idx="958">
                  <c:v>197.69999999999399</c:v>
                </c:pt>
                <c:pt idx="959">
                  <c:v>197.79999999999399</c:v>
                </c:pt>
                <c:pt idx="960">
                  <c:v>197.89999999999401</c:v>
                </c:pt>
                <c:pt idx="961">
                  <c:v>197.999999999994</c:v>
                </c:pt>
                <c:pt idx="962">
                  <c:v>198.099999999994</c:v>
                </c:pt>
                <c:pt idx="963">
                  <c:v>198.19999999999399</c:v>
                </c:pt>
                <c:pt idx="964">
                  <c:v>198.29999999999399</c:v>
                </c:pt>
                <c:pt idx="965">
                  <c:v>198.39999999999401</c:v>
                </c:pt>
                <c:pt idx="966">
                  <c:v>198.499999999994</c:v>
                </c:pt>
                <c:pt idx="967">
                  <c:v>198.599999999994</c:v>
                </c:pt>
                <c:pt idx="968">
                  <c:v>198.69999999999399</c:v>
                </c:pt>
                <c:pt idx="969">
                  <c:v>198.79999999999399</c:v>
                </c:pt>
                <c:pt idx="970">
                  <c:v>198.89999999999401</c:v>
                </c:pt>
                <c:pt idx="971">
                  <c:v>198.999999999994</c:v>
                </c:pt>
                <c:pt idx="972">
                  <c:v>199.099999999994</c:v>
                </c:pt>
                <c:pt idx="973">
                  <c:v>199.19999999999399</c:v>
                </c:pt>
                <c:pt idx="974">
                  <c:v>199.29999999999399</c:v>
                </c:pt>
                <c:pt idx="975">
                  <c:v>199.39999999999401</c:v>
                </c:pt>
                <c:pt idx="976">
                  <c:v>199.499999999994</c:v>
                </c:pt>
                <c:pt idx="977">
                  <c:v>199.599999999994</c:v>
                </c:pt>
                <c:pt idx="978">
                  <c:v>199.69999999999399</c:v>
                </c:pt>
                <c:pt idx="979">
                  <c:v>199.79999999999399</c:v>
                </c:pt>
                <c:pt idx="980">
                  <c:v>199.89999999999401</c:v>
                </c:pt>
                <c:pt idx="981">
                  <c:v>199.999999999994</c:v>
                </c:pt>
              </c:numCache>
            </c:numRef>
          </c:cat>
          <c:val>
            <c:numRef>
              <c:f>'Full bridge'!$E$37:$E$1018</c:f>
              <c:numCache>
                <c:formatCode>0.000E+00</c:formatCode>
                <c:ptCount val="982"/>
                <c:pt idx="0">
                  <c:v>1.9371672324149623E-3</c:v>
                </c:pt>
                <c:pt idx="1">
                  <c:v>2.0390809384978476E-3</c:v>
                </c:pt>
                <c:pt idx="2">
                  <c:v>2.1409904000333109E-3</c:v>
                </c:pt>
                <c:pt idx="3">
                  <c:v>2.2428956172865396E-3</c:v>
                </c:pt>
                <c:pt idx="4">
                  <c:v>2.3447965905225993E-3</c:v>
                </c:pt>
                <c:pt idx="5">
                  <c:v>2.4466933200066772E-3</c:v>
                </c:pt>
                <c:pt idx="6">
                  <c:v>2.5485858060038218E-3</c:v>
                </c:pt>
                <c:pt idx="7">
                  <c:v>2.6504740487791334E-3</c:v>
                </c:pt>
                <c:pt idx="8">
                  <c:v>2.7523580485976779E-3</c:v>
                </c:pt>
                <c:pt idx="9">
                  <c:v>2.8542378057244341E-3</c:v>
                </c:pt>
                <c:pt idx="10">
                  <c:v>2.9561133204244854E-3</c:v>
                </c:pt>
                <c:pt idx="11">
                  <c:v>3.0579845929627411E-3</c:v>
                </c:pt>
                <c:pt idx="12">
                  <c:v>3.1598516236041978E-3</c:v>
                </c:pt>
                <c:pt idx="13">
                  <c:v>3.2617144126138344E-3</c:v>
                </c:pt>
                <c:pt idx="14">
                  <c:v>3.3635729602564911E-3</c:v>
                </c:pt>
                <c:pt idx="15">
                  <c:v>3.465427266797147E-3</c:v>
                </c:pt>
                <c:pt idx="16">
                  <c:v>3.5672773325006076E-3</c:v>
                </c:pt>
                <c:pt idx="17">
                  <c:v>3.6691231576317651E-3</c:v>
                </c:pt>
                <c:pt idx="18">
                  <c:v>3.7709647424554772E-3</c:v>
                </c:pt>
                <c:pt idx="19">
                  <c:v>3.8728020872364974E-3</c:v>
                </c:pt>
                <c:pt idx="20">
                  <c:v>3.9746351922396658E-3</c:v>
                </c:pt>
                <c:pt idx="21">
                  <c:v>4.076464057729684E-3</c:v>
                </c:pt>
                <c:pt idx="22">
                  <c:v>4.1782886839713228E-3</c:v>
                </c:pt>
                <c:pt idx="23">
                  <c:v>4.280109071229353E-3</c:v>
                </c:pt>
                <c:pt idx="24">
                  <c:v>4.3819252197684067E-3</c:v>
                </c:pt>
                <c:pt idx="25">
                  <c:v>4.4837371298532026E-3</c:v>
                </c:pt>
                <c:pt idx="26">
                  <c:v>4.585544801748373E-3</c:v>
                </c:pt>
                <c:pt idx="27">
                  <c:v>4.6873482357185324E-3</c:v>
                </c:pt>
                <c:pt idx="28">
                  <c:v>4.7891474320283824E-3</c:v>
                </c:pt>
                <c:pt idx="29">
                  <c:v>4.8909423909423815E-3</c:v>
                </c:pt>
                <c:pt idx="30">
                  <c:v>4.9927331127252311E-3</c:v>
                </c:pt>
                <c:pt idx="31">
                  <c:v>5.0945195976413553E-3</c:v>
                </c:pt>
                <c:pt idx="32">
                  <c:v>5.196301845955334E-3</c:v>
                </c:pt>
                <c:pt idx="33">
                  <c:v>5.2980798579316951E-3</c:v>
                </c:pt>
                <c:pt idx="34">
                  <c:v>5.3998536338348627E-3</c:v>
                </c:pt>
                <c:pt idx="35">
                  <c:v>5.5016231739293472E-3</c:v>
                </c:pt>
                <c:pt idx="36">
                  <c:v>5.6033884784795207E-3</c:v>
                </c:pt>
                <c:pt idx="37">
                  <c:v>5.7051495477498416E-3</c:v>
                </c:pt>
                <c:pt idx="38">
                  <c:v>5.8069063820047166E-3</c:v>
                </c:pt>
                <c:pt idx="39">
                  <c:v>5.9086589815084481E-3</c:v>
                </c:pt>
                <c:pt idx="40">
                  <c:v>6.0104073465254773E-3</c:v>
                </c:pt>
                <c:pt idx="41">
                  <c:v>6.11215147732002E-3</c:v>
                </c:pt>
                <c:pt idx="42">
                  <c:v>6.213891374156448E-3</c:v>
                </c:pt>
                <c:pt idx="43">
                  <c:v>6.3156270372990639E-3</c:v>
                </c:pt>
                <c:pt idx="44">
                  <c:v>6.4173584670120486E-3</c:v>
                </c:pt>
                <c:pt idx="45">
                  <c:v>6.5190856635597219E-3</c:v>
                </c:pt>
                <c:pt idx="46">
                  <c:v>6.6208086272062129E-3</c:v>
                </c:pt>
                <c:pt idx="47">
                  <c:v>6.722527358215772E-3</c:v>
                </c:pt>
                <c:pt idx="48">
                  <c:v>6.8242418568525975E-3</c:v>
                </c:pt>
                <c:pt idx="49">
                  <c:v>6.9259521233807665E-3</c:v>
                </c:pt>
                <c:pt idx="50">
                  <c:v>7.0276581580644773E-3</c:v>
                </c:pt>
                <c:pt idx="51">
                  <c:v>7.1293599611677548E-3</c:v>
                </c:pt>
                <c:pt idx="52">
                  <c:v>7.2310575329547107E-3</c:v>
                </c:pt>
                <c:pt idx="53">
                  <c:v>7.3327508736894739E-3</c:v>
                </c:pt>
                <c:pt idx="54">
                  <c:v>7.4344399836360001E-3</c:v>
                </c:pt>
                <c:pt idx="55">
                  <c:v>7.536124863058366E-3</c:v>
                </c:pt>
                <c:pt idx="56">
                  <c:v>7.6378055122204927E-3</c:v>
                </c:pt>
                <c:pt idx="57">
                  <c:v>7.7394819313864049E-3</c:v>
                </c:pt>
                <c:pt idx="58">
                  <c:v>7.841154120820093E-3</c:v>
                </c:pt>
                <c:pt idx="59">
                  <c:v>7.942822080785391E-3</c:v>
                </c:pt>
                <c:pt idx="60">
                  <c:v>8.044485811546289E-3</c:v>
                </c:pt>
                <c:pt idx="61">
                  <c:v>8.1461453133666213E-3</c:v>
                </c:pt>
                <c:pt idx="62">
                  <c:v>8.2478005865102566E-3</c:v>
                </c:pt>
                <c:pt idx="63">
                  <c:v>8.349451631241081E-3</c:v>
                </c:pt>
                <c:pt idx="64">
                  <c:v>8.4510984478228593E-3</c:v>
                </c:pt>
                <c:pt idx="65">
                  <c:v>8.5527410365194428E-3</c:v>
                </c:pt>
                <c:pt idx="66">
                  <c:v>8.6543793975945443E-3</c:v>
                </c:pt>
                <c:pt idx="67">
                  <c:v>8.7560135313119458E-3</c:v>
                </c:pt>
                <c:pt idx="68">
                  <c:v>8.8576434379354294E-3</c:v>
                </c:pt>
                <c:pt idx="69">
                  <c:v>8.9592691177275974E-3</c:v>
                </c:pt>
                <c:pt idx="70">
                  <c:v>9.0608905709542269E-3</c:v>
                </c:pt>
                <c:pt idx="71">
                  <c:v>9.1625077978779723E-3</c:v>
                </c:pt>
                <c:pt idx="72">
                  <c:v>9.2641207987624596E-3</c:v>
                </c:pt>
                <c:pt idx="73">
                  <c:v>9.3657295738712801E-3</c:v>
                </c:pt>
                <c:pt idx="74">
                  <c:v>9.4673341234680942E-3</c:v>
                </c:pt>
                <c:pt idx="75">
                  <c:v>9.5689344478164587E-3</c:v>
                </c:pt>
                <c:pt idx="76">
                  <c:v>9.6705305471799126E-3</c:v>
                </c:pt>
                <c:pt idx="77">
                  <c:v>9.7721224218220125E-3</c:v>
                </c:pt>
                <c:pt idx="78">
                  <c:v>9.8737100720062455E-3</c:v>
                </c:pt>
                <c:pt idx="79">
                  <c:v>9.9752934979961336E-3</c:v>
                </c:pt>
                <c:pt idx="80">
                  <c:v>1.0076872700055129E-2</c:v>
                </c:pt>
                <c:pt idx="81">
                  <c:v>1.0178447678446667E-2</c:v>
                </c:pt>
                <c:pt idx="82">
                  <c:v>1.02800184334342E-2</c:v>
                </c:pt>
                <c:pt idx="83">
                  <c:v>1.0381584965281094E-2</c:v>
                </c:pt>
                <c:pt idx="84">
                  <c:v>1.0483147274250766E-2</c:v>
                </c:pt>
                <c:pt idx="85">
                  <c:v>1.0584705360606565E-2</c:v>
                </c:pt>
                <c:pt idx="86">
                  <c:v>1.0686259224611822E-2</c:v>
                </c:pt>
                <c:pt idx="87">
                  <c:v>1.0787808866529851E-2</c:v>
                </c:pt>
                <c:pt idx="88">
                  <c:v>1.0889354286623947E-2</c:v>
                </c:pt>
                <c:pt idx="89">
                  <c:v>1.0990895485157373E-2</c:v>
                </c:pt>
                <c:pt idx="90">
                  <c:v>1.1092432462393425E-2</c:v>
                </c:pt>
                <c:pt idx="91">
                  <c:v>1.119396521859526E-2</c:v>
                </c:pt>
                <c:pt idx="92">
                  <c:v>1.129549375402614E-2</c:v>
                </c:pt>
                <c:pt idx="93">
                  <c:v>1.1397018068949206E-2</c:v>
                </c:pt>
                <c:pt idx="94">
                  <c:v>1.1498538163627666E-2</c:v>
                </c:pt>
                <c:pt idx="95">
                  <c:v>1.1600054038324644E-2</c:v>
                </c:pt>
                <c:pt idx="96">
                  <c:v>1.1701565693303228E-2</c:v>
                </c:pt>
                <c:pt idx="97">
                  <c:v>1.1803073128826558E-2</c:v>
                </c:pt>
                <c:pt idx="98">
                  <c:v>1.190457634515767E-2</c:v>
                </c:pt>
                <c:pt idx="99">
                  <c:v>1.2006075342559635E-2</c:v>
                </c:pt>
                <c:pt idx="100">
                  <c:v>1.2107570121295506E-2</c:v>
                </c:pt>
                <c:pt idx="101">
                  <c:v>1.2209060681628251E-2</c:v>
                </c:pt>
                <c:pt idx="102">
                  <c:v>1.2310547023820888E-2</c:v>
                </c:pt>
                <c:pt idx="103">
                  <c:v>1.2412029148136366E-2</c:v>
                </c:pt>
                <c:pt idx="104">
                  <c:v>1.2513507054837635E-2</c:v>
                </c:pt>
                <c:pt idx="105">
                  <c:v>1.2614980744187626E-2</c:v>
                </c:pt>
                <c:pt idx="106">
                  <c:v>1.2716450216449203E-2</c:v>
                </c:pt>
                <c:pt idx="107">
                  <c:v>1.2817915471885297E-2</c:v>
                </c:pt>
                <c:pt idx="108">
                  <c:v>1.291937651075872E-2</c:v>
                </c:pt>
                <c:pt idx="109">
                  <c:v>1.3020833333332316E-2</c:v>
                </c:pt>
                <c:pt idx="110">
                  <c:v>1.312228593986893E-2</c:v>
                </c:pt>
                <c:pt idx="111">
                  <c:v>1.3223734330631304E-2</c:v>
                </c:pt>
                <c:pt idx="112">
                  <c:v>1.3325178505882249E-2</c:v>
                </c:pt>
                <c:pt idx="113">
                  <c:v>1.3426618465884471E-2</c:v>
                </c:pt>
                <c:pt idx="114">
                  <c:v>1.3528054210900729E-2</c:v>
                </c:pt>
                <c:pt idx="115">
                  <c:v>1.3629485741193711E-2</c:v>
                </c:pt>
                <c:pt idx="116">
                  <c:v>1.3730913057026107E-2</c:v>
                </c:pt>
                <c:pt idx="117">
                  <c:v>1.3832336158660571E-2</c:v>
                </c:pt>
                <c:pt idx="118">
                  <c:v>1.3933755046359724E-2</c:v>
                </c:pt>
                <c:pt idx="119">
                  <c:v>1.4035169720386202E-2</c:v>
                </c:pt>
                <c:pt idx="120">
                  <c:v>1.4136580181002608E-2</c:v>
                </c:pt>
                <c:pt idx="121">
                  <c:v>1.4237986428471509E-2</c:v>
                </c:pt>
                <c:pt idx="122">
                  <c:v>1.4339388463055439E-2</c:v>
                </c:pt>
                <c:pt idx="123">
                  <c:v>1.4440786285016913E-2</c:v>
                </c:pt>
                <c:pt idx="124">
                  <c:v>1.4542179894618482E-2</c:v>
                </c:pt>
                <c:pt idx="125">
                  <c:v>1.4643569292122627E-2</c:v>
                </c:pt>
                <c:pt idx="126">
                  <c:v>1.4744954477791776E-2</c:v>
                </c:pt>
                <c:pt idx="127">
                  <c:v>1.4846335451888393E-2</c:v>
                </c:pt>
                <c:pt idx="128">
                  <c:v>1.4947712214674874E-2</c:v>
                </c:pt>
                <c:pt idx="129">
                  <c:v>1.5049084766413645E-2</c:v>
                </c:pt>
                <c:pt idx="130">
                  <c:v>1.5150453107367103E-2</c:v>
                </c:pt>
                <c:pt idx="131">
                  <c:v>1.5251817237797536E-2</c:v>
                </c:pt>
                <c:pt idx="132">
                  <c:v>1.535317715796734E-2</c:v>
                </c:pt>
                <c:pt idx="133">
                  <c:v>1.5454532868138769E-2</c:v>
                </c:pt>
                <c:pt idx="134">
                  <c:v>1.5555884368574149E-2</c:v>
                </c:pt>
                <c:pt idx="135">
                  <c:v>1.5657231659535753E-2</c:v>
                </c:pt>
                <c:pt idx="136">
                  <c:v>1.5758574741285818E-2</c:v>
                </c:pt>
                <c:pt idx="137">
                  <c:v>1.5859913614086549E-2</c:v>
                </c:pt>
                <c:pt idx="138">
                  <c:v>1.5961248278200148E-2</c:v>
                </c:pt>
                <c:pt idx="139">
                  <c:v>1.6062578733888819E-2</c:v>
                </c:pt>
                <c:pt idx="140">
                  <c:v>1.6163904981414731E-2</c:v>
                </c:pt>
                <c:pt idx="141">
                  <c:v>1.6265227021039965E-2</c:v>
                </c:pt>
                <c:pt idx="142">
                  <c:v>1.6366544853026691E-2</c:v>
                </c:pt>
                <c:pt idx="143">
                  <c:v>1.6467858477636956E-2</c:v>
                </c:pt>
                <c:pt idx="144">
                  <c:v>1.6569167895132877E-2</c:v>
                </c:pt>
                <c:pt idx="145">
                  <c:v>1.6670473105776483E-2</c:v>
                </c:pt>
                <c:pt idx="146">
                  <c:v>1.6771774109829787E-2</c:v>
                </c:pt>
                <c:pt idx="147">
                  <c:v>1.687307090755482E-2</c:v>
                </c:pt>
                <c:pt idx="148">
                  <c:v>1.6974363499213524E-2</c:v>
                </c:pt>
                <c:pt idx="149">
                  <c:v>1.7075651885067912E-2</c:v>
                </c:pt>
                <c:pt idx="150">
                  <c:v>1.717693606537991E-2</c:v>
                </c:pt>
                <c:pt idx="151">
                  <c:v>1.7278216040411427E-2</c:v>
                </c:pt>
                <c:pt idx="152">
                  <c:v>1.737949181042437E-2</c:v>
                </c:pt>
                <c:pt idx="153">
                  <c:v>1.748076337568058E-2</c:v>
                </c:pt>
                <c:pt idx="154">
                  <c:v>1.7582030736441948E-2</c:v>
                </c:pt>
                <c:pt idx="155">
                  <c:v>1.7683293892970312E-2</c:v>
                </c:pt>
                <c:pt idx="156">
                  <c:v>1.7784552845527459E-2</c:v>
                </c:pt>
                <c:pt idx="157">
                  <c:v>1.7885807594375178E-2</c:v>
                </c:pt>
                <c:pt idx="158">
                  <c:v>1.7987058139775237E-2</c:v>
                </c:pt>
                <c:pt idx="159">
                  <c:v>1.8088304481989389E-2</c:v>
                </c:pt>
                <c:pt idx="160">
                  <c:v>1.8189546621279369E-2</c:v>
                </c:pt>
                <c:pt idx="161">
                  <c:v>1.8290784557906843E-2</c:v>
                </c:pt>
                <c:pt idx="162">
                  <c:v>1.8392018292133529E-2</c:v>
                </c:pt>
                <c:pt idx="163">
                  <c:v>1.8493247824221039E-2</c:v>
                </c:pt>
                <c:pt idx="164">
                  <c:v>1.8594473154431058E-2</c:v>
                </c:pt>
                <c:pt idx="165">
                  <c:v>1.8695694283025182E-2</c:v>
                </c:pt>
                <c:pt idx="166">
                  <c:v>1.8796911210264989E-2</c:v>
                </c:pt>
                <c:pt idx="167">
                  <c:v>1.8898123936412076E-2</c:v>
                </c:pt>
                <c:pt idx="168">
                  <c:v>1.8999332461727952E-2</c:v>
                </c:pt>
                <c:pt idx="169">
                  <c:v>1.9100536786474179E-2</c:v>
                </c:pt>
                <c:pt idx="170">
                  <c:v>1.9201736910912284E-2</c:v>
                </c:pt>
                <c:pt idx="171">
                  <c:v>1.9302932835303689E-2</c:v>
                </c:pt>
                <c:pt idx="172">
                  <c:v>1.9404124559909922E-2</c:v>
                </c:pt>
                <c:pt idx="173">
                  <c:v>1.9505312084992354E-2</c:v>
                </c:pt>
                <c:pt idx="174">
                  <c:v>1.9606495410812459E-2</c:v>
                </c:pt>
                <c:pt idx="175">
                  <c:v>1.9707674537631625E-2</c:v>
                </c:pt>
                <c:pt idx="176">
                  <c:v>1.9808849465711206E-2</c:v>
                </c:pt>
                <c:pt idx="177">
                  <c:v>1.991002019531259E-2</c:v>
                </c:pt>
                <c:pt idx="178">
                  <c:v>2.001118672669706E-2</c:v>
                </c:pt>
                <c:pt idx="179">
                  <c:v>2.0112349060125972E-2</c:v>
                </c:pt>
                <c:pt idx="180">
                  <c:v>2.0213507195860608E-2</c:v>
                </c:pt>
                <c:pt idx="181">
                  <c:v>2.03146611341622E-2</c:v>
                </c:pt>
                <c:pt idx="182">
                  <c:v>2.041581087529205E-2</c:v>
                </c:pt>
                <c:pt idx="183">
                  <c:v>2.0516956419511321E-2</c:v>
                </c:pt>
                <c:pt idx="184">
                  <c:v>2.0618097767081262E-2</c:v>
                </c:pt>
                <c:pt idx="185">
                  <c:v>2.0719234918263035E-2</c:v>
                </c:pt>
                <c:pt idx="186">
                  <c:v>2.0820367873317803E-2</c:v>
                </c:pt>
                <c:pt idx="187">
                  <c:v>2.0921496632506711E-2</c:v>
                </c:pt>
                <c:pt idx="188">
                  <c:v>2.1022621196090836E-2</c:v>
                </c:pt>
                <c:pt idx="189">
                  <c:v>2.1123741564331323E-2</c:v>
                </c:pt>
                <c:pt idx="190">
                  <c:v>2.1224857737489229E-2</c:v>
                </c:pt>
                <c:pt idx="191">
                  <c:v>2.1325969715825597E-2</c:v>
                </c:pt>
                <c:pt idx="192">
                  <c:v>2.142707749960145E-2</c:v>
                </c:pt>
                <c:pt idx="193">
                  <c:v>2.1528181089077777E-2</c:v>
                </c:pt>
                <c:pt idx="194">
                  <c:v>2.1629280484515619E-2</c:v>
                </c:pt>
                <c:pt idx="195">
                  <c:v>2.1730375686175897E-2</c:v>
                </c:pt>
                <c:pt idx="196">
                  <c:v>2.1831466694319582E-2</c:v>
                </c:pt>
                <c:pt idx="197">
                  <c:v>2.1932553509207576E-2</c:v>
                </c:pt>
                <c:pt idx="198">
                  <c:v>2.2033636131100747E-2</c:v>
                </c:pt>
                <c:pt idx="199">
                  <c:v>2.2134714560260033E-2</c:v>
                </c:pt>
                <c:pt idx="200">
                  <c:v>2.2235788796946265E-2</c:v>
                </c:pt>
                <c:pt idx="201">
                  <c:v>2.2336858841420261E-2</c:v>
                </c:pt>
                <c:pt idx="202">
                  <c:v>2.243792469394287E-2</c:v>
                </c:pt>
                <c:pt idx="203">
                  <c:v>2.2538986354774821E-2</c:v>
                </c:pt>
                <c:pt idx="204">
                  <c:v>2.2640043824176947E-2</c:v>
                </c:pt>
                <c:pt idx="205">
                  <c:v>2.2741097102409978E-2</c:v>
                </c:pt>
                <c:pt idx="206">
                  <c:v>2.2842146189734607E-2</c:v>
                </c:pt>
                <c:pt idx="207">
                  <c:v>2.2943191086411598E-2</c:v>
                </c:pt>
                <c:pt idx="208">
                  <c:v>2.3044231792701559E-2</c:v>
                </c:pt>
                <c:pt idx="209">
                  <c:v>2.3145268308865201E-2</c:v>
                </c:pt>
                <c:pt idx="210">
                  <c:v>2.3246300635163183E-2</c:v>
                </c:pt>
                <c:pt idx="211">
                  <c:v>2.334732877185608E-2</c:v>
                </c:pt>
                <c:pt idx="212">
                  <c:v>2.3448352719204497E-2</c:v>
                </c:pt>
                <c:pt idx="213">
                  <c:v>2.354937247746899E-2</c:v>
                </c:pt>
                <c:pt idx="214">
                  <c:v>2.3650388046910168E-2</c:v>
                </c:pt>
                <c:pt idx="215">
                  <c:v>2.3751399427788533E-2</c:v>
                </c:pt>
                <c:pt idx="216">
                  <c:v>2.3852406620364572E-2</c:v>
                </c:pt>
                <c:pt idx="217">
                  <c:v>2.3953409624898805E-2</c:v>
                </c:pt>
                <c:pt idx="218">
                  <c:v>2.4054408441651666E-2</c:v>
                </c:pt>
                <c:pt idx="219">
                  <c:v>2.4155403070883624E-2</c:v>
                </c:pt>
                <c:pt idx="220">
                  <c:v>2.4256393512855131E-2</c:v>
                </c:pt>
                <c:pt idx="221">
                  <c:v>2.4357379767826533E-2</c:v>
                </c:pt>
                <c:pt idx="222">
                  <c:v>2.4458361836058231E-2</c:v>
                </c:pt>
                <c:pt idx="223">
                  <c:v>2.4559339717810588E-2</c:v>
                </c:pt>
                <c:pt idx="224">
                  <c:v>2.4660313413343935E-2</c:v>
                </c:pt>
                <c:pt idx="225">
                  <c:v>2.4761282922918602E-2</c:v>
                </c:pt>
                <c:pt idx="226">
                  <c:v>2.4862248246794866E-2</c:v>
                </c:pt>
                <c:pt idx="227">
                  <c:v>2.4963209385233023E-2</c:v>
                </c:pt>
                <c:pt idx="228">
                  <c:v>2.5064166338493264E-2</c:v>
                </c:pt>
                <c:pt idx="229">
                  <c:v>2.5165119106835884E-2</c:v>
                </c:pt>
                <c:pt idx="230">
                  <c:v>2.5266067690521091E-2</c:v>
                </c:pt>
                <c:pt idx="231">
                  <c:v>2.5367012089809009E-2</c:v>
                </c:pt>
                <c:pt idx="232">
                  <c:v>2.5467952304959879E-2</c:v>
                </c:pt>
                <c:pt idx="233">
                  <c:v>2.5568888336233754E-2</c:v>
                </c:pt>
                <c:pt idx="234">
                  <c:v>2.5669820183890843E-2</c:v>
                </c:pt>
                <c:pt idx="235">
                  <c:v>2.5770747848191198E-2</c:v>
                </c:pt>
                <c:pt idx="236">
                  <c:v>2.5871671329394923E-2</c:v>
                </c:pt>
                <c:pt idx="237">
                  <c:v>2.5972590627762054E-2</c:v>
                </c:pt>
                <c:pt idx="238">
                  <c:v>2.6073505743551603E-2</c:v>
                </c:pt>
                <c:pt idx="239">
                  <c:v>2.6174416677026639E-2</c:v>
                </c:pt>
                <c:pt idx="240">
                  <c:v>2.6275323428443121E-2</c:v>
                </c:pt>
                <c:pt idx="241">
                  <c:v>2.6376225998064017E-2</c:v>
                </c:pt>
                <c:pt idx="242">
                  <c:v>2.6477124386149308E-2</c:v>
                </c:pt>
                <c:pt idx="243">
                  <c:v>2.6578018592955874E-2</c:v>
                </c:pt>
                <c:pt idx="244">
                  <c:v>2.6678908618747652E-2</c:v>
                </c:pt>
                <c:pt idx="245">
                  <c:v>2.677979446378053E-2</c:v>
                </c:pt>
                <c:pt idx="246">
                  <c:v>2.6880676128317321E-2</c:v>
                </c:pt>
                <c:pt idx="247">
                  <c:v>2.6981553612617972E-2</c:v>
                </c:pt>
                <c:pt idx="248">
                  <c:v>2.708242691693917E-2</c:v>
                </c:pt>
                <c:pt idx="249">
                  <c:v>2.7183296041544801E-2</c:v>
                </c:pt>
                <c:pt idx="250">
                  <c:v>2.7284160986690634E-2</c:v>
                </c:pt>
                <c:pt idx="251">
                  <c:v>2.7385021752639373E-2</c:v>
                </c:pt>
                <c:pt idx="252">
                  <c:v>2.748587833965083E-2</c:v>
                </c:pt>
                <c:pt idx="253">
                  <c:v>2.7586730747981639E-2</c:v>
                </c:pt>
                <c:pt idx="254">
                  <c:v>2.7687578977894523E-2</c:v>
                </c:pt>
                <c:pt idx="255">
                  <c:v>2.7788423029648183E-2</c:v>
                </c:pt>
                <c:pt idx="256">
                  <c:v>2.7889262903502202E-2</c:v>
                </c:pt>
                <c:pt idx="257">
                  <c:v>2.7990098599716285E-2</c:v>
                </c:pt>
                <c:pt idx="258">
                  <c:v>2.8090930118549948E-2</c:v>
                </c:pt>
                <c:pt idx="259">
                  <c:v>2.8191757460262826E-2</c:v>
                </c:pt>
                <c:pt idx="260">
                  <c:v>2.8292580625114503E-2</c:v>
                </c:pt>
                <c:pt idx="261">
                  <c:v>2.839339961336446E-2</c:v>
                </c:pt>
                <c:pt idx="262">
                  <c:v>2.8494214425272262E-2</c:v>
                </c:pt>
                <c:pt idx="263">
                  <c:v>2.8595025061097356E-2</c:v>
                </c:pt>
                <c:pt idx="264">
                  <c:v>2.8695831521099256E-2</c:v>
                </c:pt>
                <c:pt idx="265">
                  <c:v>2.8796633805537424E-2</c:v>
                </c:pt>
                <c:pt idx="266">
                  <c:v>2.8897431914671288E-2</c:v>
                </c:pt>
                <c:pt idx="267">
                  <c:v>2.8998225848760242E-2</c:v>
                </c:pt>
                <c:pt idx="268">
                  <c:v>2.9099015608063643E-2</c:v>
                </c:pt>
                <c:pt idx="269">
                  <c:v>2.9199801192840921E-2</c:v>
                </c:pt>
                <c:pt idx="270">
                  <c:v>2.9300582603351399E-2</c:v>
                </c:pt>
                <c:pt idx="271">
                  <c:v>2.9401359839854417E-2</c:v>
                </c:pt>
                <c:pt idx="272">
                  <c:v>2.9502132902609265E-2</c:v>
                </c:pt>
                <c:pt idx="273">
                  <c:v>2.9602901791875181E-2</c:v>
                </c:pt>
                <c:pt idx="274">
                  <c:v>2.970366650791147E-2</c:v>
                </c:pt>
                <c:pt idx="275">
                  <c:v>2.9804427050977404E-2</c:v>
                </c:pt>
                <c:pt idx="276">
                  <c:v>2.9905183421332152E-2</c:v>
                </c:pt>
                <c:pt idx="277">
                  <c:v>3.0005935619234932E-2</c:v>
                </c:pt>
                <c:pt idx="278">
                  <c:v>3.0106683644944877E-2</c:v>
                </c:pt>
                <c:pt idx="279">
                  <c:v>3.0207427498721174E-2</c:v>
                </c:pt>
                <c:pt idx="280">
                  <c:v>3.0308167180822989E-2</c:v>
                </c:pt>
                <c:pt idx="281">
                  <c:v>3.0408902691509386E-2</c:v>
                </c:pt>
                <c:pt idx="282">
                  <c:v>3.0509634031039463E-2</c:v>
                </c:pt>
                <c:pt idx="283">
                  <c:v>3.0610361199672267E-2</c:v>
                </c:pt>
                <c:pt idx="284">
                  <c:v>3.0711084197666862E-2</c:v>
                </c:pt>
                <c:pt idx="285">
                  <c:v>3.0811803025282292E-2</c:v>
                </c:pt>
                <c:pt idx="286">
                  <c:v>3.0912517682777554E-2</c:v>
                </c:pt>
                <c:pt idx="287">
                  <c:v>3.1013228170411623E-2</c:v>
                </c:pt>
                <c:pt idx="288">
                  <c:v>3.1113934488443424E-2</c:v>
                </c:pt>
                <c:pt idx="289">
                  <c:v>3.1214636637131917E-2</c:v>
                </c:pt>
                <c:pt idx="290">
                  <c:v>3.1315334616736065E-2</c:v>
                </c:pt>
                <c:pt idx="291">
                  <c:v>3.1416028427514731E-2</c:v>
                </c:pt>
                <c:pt idx="292">
                  <c:v>3.1516718069726779E-2</c:v>
                </c:pt>
                <c:pt idx="293">
                  <c:v>3.1617403543631045E-2</c:v>
                </c:pt>
                <c:pt idx="294">
                  <c:v>3.1718084849486385E-2</c:v>
                </c:pt>
                <c:pt idx="295">
                  <c:v>3.1818761987551639E-2</c:v>
                </c:pt>
                <c:pt idx="296">
                  <c:v>3.1919434958085552E-2</c:v>
                </c:pt>
                <c:pt idx="297">
                  <c:v>3.202010376134691E-2</c:v>
                </c:pt>
                <c:pt idx="298">
                  <c:v>3.2120768397594424E-2</c:v>
                </c:pt>
                <c:pt idx="299">
                  <c:v>3.2221428867086843E-2</c:v>
                </c:pt>
                <c:pt idx="300">
                  <c:v>3.2322085170082906E-2</c:v>
                </c:pt>
                <c:pt idx="301">
                  <c:v>3.2422737306841268E-2</c:v>
                </c:pt>
                <c:pt idx="302">
                  <c:v>3.2523385277620567E-2</c:v>
                </c:pt>
                <c:pt idx="303">
                  <c:v>3.2624029082679445E-2</c:v>
                </c:pt>
                <c:pt idx="304">
                  <c:v>3.2724668722276529E-2</c:v>
                </c:pt>
                <c:pt idx="305">
                  <c:v>3.2825304196670443E-2</c:v>
                </c:pt>
                <c:pt idx="306">
                  <c:v>3.2925935506119747E-2</c:v>
                </c:pt>
                <c:pt idx="307">
                  <c:v>3.3026562650882982E-2</c:v>
                </c:pt>
                <c:pt idx="308">
                  <c:v>3.3127185631218643E-2</c:v>
                </c:pt>
                <c:pt idx="309">
                  <c:v>3.3227804447385281E-2</c:v>
                </c:pt>
                <c:pt idx="310">
                  <c:v>3.3328419099641404E-2</c:v>
                </c:pt>
                <c:pt idx="311">
                  <c:v>3.3429029588245458E-2</c:v>
                </c:pt>
                <c:pt idx="312">
                  <c:v>3.3529635913455896E-2</c:v>
                </c:pt>
                <c:pt idx="313">
                  <c:v>3.3630238075531109E-2</c:v>
                </c:pt>
                <c:pt idx="314">
                  <c:v>3.3730836074729528E-2</c:v>
                </c:pt>
                <c:pt idx="315">
                  <c:v>3.3831429911309552E-2</c:v>
                </c:pt>
                <c:pt idx="316">
                  <c:v>3.3932019585529521E-2</c:v>
                </c:pt>
                <c:pt idx="317">
                  <c:v>3.4032605097647786E-2</c:v>
                </c:pt>
                <c:pt idx="318">
                  <c:v>3.4133186447922632E-2</c:v>
                </c:pt>
                <c:pt idx="319">
                  <c:v>3.4233763636612374E-2</c:v>
                </c:pt>
                <c:pt idx="320">
                  <c:v>3.4334336663975305E-2</c:v>
                </c:pt>
                <c:pt idx="321">
                  <c:v>3.4434905530269684E-2</c:v>
                </c:pt>
                <c:pt idx="322">
                  <c:v>3.4535470235753721E-2</c:v>
                </c:pt>
                <c:pt idx="323">
                  <c:v>3.4636030780685598E-2</c:v>
                </c:pt>
                <c:pt idx="324">
                  <c:v>3.4736587165323532E-2</c:v>
                </c:pt>
                <c:pt idx="325">
                  <c:v>3.483713938992572E-2</c:v>
                </c:pt>
                <c:pt idx="326">
                  <c:v>3.4937687454750302E-2</c:v>
                </c:pt>
                <c:pt idx="327">
                  <c:v>3.5038231360055377E-2</c:v>
                </c:pt>
                <c:pt idx="328">
                  <c:v>3.5138771106099032E-2</c:v>
                </c:pt>
                <c:pt idx="329">
                  <c:v>3.5239306693139377E-2</c:v>
                </c:pt>
                <c:pt idx="330">
                  <c:v>3.5339838121434486E-2</c:v>
                </c:pt>
                <c:pt idx="331">
                  <c:v>3.5440365391242401E-2</c:v>
                </c:pt>
                <c:pt idx="332">
                  <c:v>3.5540888502821125E-2</c:v>
                </c:pt>
                <c:pt idx="333">
                  <c:v>3.5641407456428617E-2</c:v>
                </c:pt>
                <c:pt idx="334">
                  <c:v>3.5741922252322894E-2</c:v>
                </c:pt>
                <c:pt idx="335">
                  <c:v>3.5842432890761944E-2</c:v>
                </c:pt>
                <c:pt idx="336">
                  <c:v>3.5942939372003657E-2</c:v>
                </c:pt>
                <c:pt idx="337">
                  <c:v>3.6043441696305953E-2</c:v>
                </c:pt>
                <c:pt idx="338">
                  <c:v>3.6143939863926694E-2</c:v>
                </c:pt>
                <c:pt idx="339">
                  <c:v>3.6244433875123779E-2</c:v>
                </c:pt>
                <c:pt idx="340">
                  <c:v>3.634492373015507E-2</c:v>
                </c:pt>
                <c:pt idx="341">
                  <c:v>3.6445409429278403E-2</c:v>
                </c:pt>
                <c:pt idx="342">
                  <c:v>3.6545890972751544E-2</c:v>
                </c:pt>
                <c:pt idx="343">
                  <c:v>3.6646368360832259E-2</c:v>
                </c:pt>
                <c:pt idx="344">
                  <c:v>3.6746841593778348E-2</c:v>
                </c:pt>
                <c:pt idx="345">
                  <c:v>3.6847310671847579E-2</c:v>
                </c:pt>
                <c:pt idx="346">
                  <c:v>3.6947775595297626E-2</c:v>
                </c:pt>
                <c:pt idx="347">
                  <c:v>3.7048236364386214E-2</c:v>
                </c:pt>
                <c:pt idx="348">
                  <c:v>3.7148692979370977E-2</c:v>
                </c:pt>
                <c:pt idx="349">
                  <c:v>3.7249145440509612E-2</c:v>
                </c:pt>
                <c:pt idx="350">
                  <c:v>3.7349593748059753E-2</c:v>
                </c:pt>
                <c:pt idx="351">
                  <c:v>3.7450037902279021E-2</c:v>
                </c:pt>
                <c:pt idx="352">
                  <c:v>3.7550477903424986E-2</c:v>
                </c:pt>
                <c:pt idx="353">
                  <c:v>3.7650913751755208E-2</c:v>
                </c:pt>
                <c:pt idx="354">
                  <c:v>3.775134544752725E-2</c:v>
                </c:pt>
                <c:pt idx="355">
                  <c:v>3.7851772990998671E-2</c:v>
                </c:pt>
                <c:pt idx="356">
                  <c:v>3.7952196382426938E-2</c:v>
                </c:pt>
                <c:pt idx="357">
                  <c:v>3.8052615622069574E-2</c:v>
                </c:pt>
                <c:pt idx="358">
                  <c:v>3.8153030710183972E-2</c:v>
                </c:pt>
                <c:pt idx="359">
                  <c:v>3.8253441647027611E-2</c:v>
                </c:pt>
                <c:pt idx="360">
                  <c:v>3.8353848432857982E-2</c:v>
                </c:pt>
                <c:pt idx="361">
                  <c:v>3.8454251067932405E-2</c:v>
                </c:pt>
                <c:pt idx="362">
                  <c:v>3.8554649552508292E-2</c:v>
                </c:pt>
                <c:pt idx="363">
                  <c:v>3.8655043886842974E-2</c:v>
                </c:pt>
                <c:pt idx="364">
                  <c:v>3.8755434071193785E-2</c:v>
                </c:pt>
                <c:pt idx="365">
                  <c:v>3.8855820105818104E-2</c:v>
                </c:pt>
                <c:pt idx="366">
                  <c:v>3.8956201990973174E-2</c:v>
                </c:pt>
                <c:pt idx="367">
                  <c:v>3.9056579726916271E-2</c:v>
                </c:pt>
                <c:pt idx="368">
                  <c:v>3.9156953313904619E-2</c:v>
                </c:pt>
                <c:pt idx="369">
                  <c:v>3.9257322752195498E-2</c:v>
                </c:pt>
                <c:pt idx="370">
                  <c:v>3.9357688042046118E-2</c:v>
                </c:pt>
                <c:pt idx="371">
                  <c:v>3.9458049183713637E-2</c:v>
                </c:pt>
                <c:pt idx="372">
                  <c:v>3.9558406177455249E-2</c:v>
                </c:pt>
                <c:pt idx="373">
                  <c:v>3.9658759023528056E-2</c:v>
                </c:pt>
                <c:pt idx="374">
                  <c:v>3.9759107722189199E-2</c:v>
                </c:pt>
                <c:pt idx="375">
                  <c:v>3.9859452273695826E-2</c:v>
                </c:pt>
                <c:pt idx="376">
                  <c:v>3.9959792678304989E-2</c:v>
                </c:pt>
                <c:pt idx="377">
                  <c:v>4.0060128936273733E-2</c:v>
                </c:pt>
                <c:pt idx="378">
                  <c:v>4.01604610478591E-2</c:v>
                </c:pt>
                <c:pt idx="379">
                  <c:v>4.0260789013318088E-2</c:v>
                </c:pt>
                <c:pt idx="380">
                  <c:v>4.0361112832907761E-2</c:v>
                </c:pt>
                <c:pt idx="381">
                  <c:v>4.0461432506885053E-2</c:v>
                </c:pt>
                <c:pt idx="382">
                  <c:v>4.0561748035506925E-2</c:v>
                </c:pt>
                <c:pt idx="383">
                  <c:v>4.0662059419030276E-2</c:v>
                </c:pt>
                <c:pt idx="384">
                  <c:v>4.0762366657712046E-2</c:v>
                </c:pt>
                <c:pt idx="385">
                  <c:v>4.0862669751809133E-2</c:v>
                </c:pt>
                <c:pt idx="386">
                  <c:v>4.0962968701578423E-2</c:v>
                </c:pt>
                <c:pt idx="387">
                  <c:v>4.106326350727673E-2</c:v>
                </c:pt>
                <c:pt idx="388">
                  <c:v>4.1163554169160857E-2</c:v>
                </c:pt>
                <c:pt idx="389">
                  <c:v>4.126384068748766E-2</c:v>
                </c:pt>
                <c:pt idx="390">
                  <c:v>4.1364123062513913E-2</c:v>
                </c:pt>
                <c:pt idx="391">
                  <c:v>4.1464401294496384E-2</c:v>
                </c:pt>
                <c:pt idx="392">
                  <c:v>4.156467538369181E-2</c:v>
                </c:pt>
                <c:pt idx="393">
                  <c:v>4.1664945330356862E-2</c:v>
                </c:pt>
                <c:pt idx="394">
                  <c:v>4.1765211134748292E-2</c:v>
                </c:pt>
                <c:pt idx="395">
                  <c:v>4.1865472797122799E-2</c:v>
                </c:pt>
                <c:pt idx="396">
                  <c:v>4.1965730317737003E-2</c:v>
                </c:pt>
                <c:pt idx="397">
                  <c:v>4.2065983696847539E-2</c:v>
                </c:pt>
                <c:pt idx="398">
                  <c:v>4.2166232934711008E-2</c:v>
                </c:pt>
                <c:pt idx="399">
                  <c:v>4.2266478031584023E-2</c:v>
                </c:pt>
                <c:pt idx="400">
                  <c:v>4.2366718987723193E-2</c:v>
                </c:pt>
                <c:pt idx="401">
                  <c:v>4.2466955803385026E-2</c:v>
                </c:pt>
                <c:pt idx="402">
                  <c:v>4.2567188478826075E-2</c:v>
                </c:pt>
                <c:pt idx="403">
                  <c:v>4.2667417014302794E-2</c:v>
                </c:pt>
                <c:pt idx="404">
                  <c:v>4.2767641410071701E-2</c:v>
                </c:pt>
                <c:pt idx="405">
                  <c:v>4.2867861666389312E-2</c:v>
                </c:pt>
                <c:pt idx="406">
                  <c:v>4.2968077783512026E-2</c:v>
                </c:pt>
                <c:pt idx="407">
                  <c:v>4.3068289761696285E-2</c:v>
                </c:pt>
                <c:pt idx="408">
                  <c:v>4.3168497601198431E-2</c:v>
                </c:pt>
                <c:pt idx="409">
                  <c:v>4.3268701302274906E-2</c:v>
                </c:pt>
                <c:pt idx="410">
                  <c:v>4.3368900865182067E-2</c:v>
                </c:pt>
                <c:pt idx="411">
                  <c:v>4.3469096290176271E-2</c:v>
                </c:pt>
                <c:pt idx="412">
                  <c:v>4.3569287577513799E-2</c:v>
                </c:pt>
                <c:pt idx="413">
                  <c:v>4.366947472744992E-2</c:v>
                </c:pt>
                <c:pt idx="414">
                  <c:v>4.3769657740243967E-2</c:v>
                </c:pt>
                <c:pt idx="415">
                  <c:v>4.3869836616149183E-2</c:v>
                </c:pt>
                <c:pt idx="416">
                  <c:v>4.3970011355421779E-2</c:v>
                </c:pt>
                <c:pt idx="417">
                  <c:v>4.4070181958320034E-2</c:v>
                </c:pt>
                <c:pt idx="418">
                  <c:v>4.4170348425099024E-2</c:v>
                </c:pt>
                <c:pt idx="419">
                  <c:v>4.4270510756015992E-2</c:v>
                </c:pt>
                <c:pt idx="420">
                  <c:v>4.4370668951325097E-2</c:v>
                </c:pt>
                <c:pt idx="421">
                  <c:v>4.4470823011282419E-2</c:v>
                </c:pt>
                <c:pt idx="422">
                  <c:v>4.4570972936146154E-2</c:v>
                </c:pt>
                <c:pt idx="423">
                  <c:v>4.4671118726171258E-2</c:v>
                </c:pt>
                <c:pt idx="424">
                  <c:v>4.4771260381614872E-2</c:v>
                </c:pt>
                <c:pt idx="425">
                  <c:v>4.487139790273105E-2</c:v>
                </c:pt>
                <c:pt idx="426">
                  <c:v>4.4971531289775768E-2</c:v>
                </c:pt>
                <c:pt idx="427">
                  <c:v>4.5071660543007111E-2</c:v>
                </c:pt>
                <c:pt idx="428">
                  <c:v>4.5171785662679931E-2</c:v>
                </c:pt>
                <c:pt idx="429">
                  <c:v>4.5271906649051258E-2</c:v>
                </c:pt>
                <c:pt idx="430">
                  <c:v>4.537202350237407E-2</c:v>
                </c:pt>
                <c:pt idx="431">
                  <c:v>4.5472136222907203E-2</c:v>
                </c:pt>
                <c:pt idx="432">
                  <c:v>4.5572244810905632E-2</c:v>
                </c:pt>
                <c:pt idx="433">
                  <c:v>4.567234926662514E-2</c:v>
                </c:pt>
                <c:pt idx="434">
                  <c:v>4.5772449590321639E-2</c:v>
                </c:pt>
                <c:pt idx="435">
                  <c:v>4.5872545782250952E-2</c:v>
                </c:pt>
                <c:pt idx="436">
                  <c:v>4.5972637842668883E-2</c:v>
                </c:pt>
                <c:pt idx="437">
                  <c:v>4.6072725771831267E-2</c:v>
                </c:pt>
                <c:pt idx="438">
                  <c:v>4.617280956999377E-2</c:v>
                </c:pt>
                <c:pt idx="439">
                  <c:v>4.6272889237412212E-2</c:v>
                </c:pt>
                <c:pt idx="440">
                  <c:v>4.6372964774342315E-2</c:v>
                </c:pt>
                <c:pt idx="441">
                  <c:v>4.6473036181039762E-2</c:v>
                </c:pt>
                <c:pt idx="442">
                  <c:v>4.6573103457760306E-2</c:v>
                </c:pt>
                <c:pt idx="443">
                  <c:v>4.6673166604759495E-2</c:v>
                </c:pt>
                <c:pt idx="444">
                  <c:v>4.6773225622293038E-2</c:v>
                </c:pt>
                <c:pt idx="445">
                  <c:v>4.6873280510616559E-2</c:v>
                </c:pt>
                <c:pt idx="446">
                  <c:v>4.6973331269985638E-2</c:v>
                </c:pt>
                <c:pt idx="447">
                  <c:v>4.7073377900655897E-2</c:v>
                </c:pt>
                <c:pt idx="448">
                  <c:v>4.7173420402882825E-2</c:v>
                </c:pt>
                <c:pt idx="449">
                  <c:v>4.7273458776921976E-2</c:v>
                </c:pt>
                <c:pt idx="450">
                  <c:v>4.7373493023028915E-2</c:v>
                </c:pt>
                <c:pt idx="451">
                  <c:v>4.7473523141459056E-2</c:v>
                </c:pt>
                <c:pt idx="452">
                  <c:v>4.7573549132467995E-2</c:v>
                </c:pt>
                <c:pt idx="453">
                  <c:v>4.7673570996311032E-2</c:v>
                </c:pt>
                <c:pt idx="454">
                  <c:v>4.777358873324368E-2</c:v>
                </c:pt>
                <c:pt idx="455">
                  <c:v>4.7873602343521358E-2</c:v>
                </c:pt>
                <c:pt idx="456">
                  <c:v>4.7973611827399426E-2</c:v>
                </c:pt>
                <c:pt idx="457">
                  <c:v>4.8073617185133317E-2</c:v>
                </c:pt>
                <c:pt idx="458">
                  <c:v>4.8173618416978252E-2</c:v>
                </c:pt>
                <c:pt idx="459">
                  <c:v>4.8273615523189636E-2</c:v>
                </c:pt>
                <c:pt idx="460">
                  <c:v>4.8373608504022808E-2</c:v>
                </c:pt>
                <c:pt idx="461">
                  <c:v>4.8473597359732952E-2</c:v>
                </c:pt>
                <c:pt idx="462">
                  <c:v>4.8573582090575468E-2</c:v>
                </c:pt>
                <c:pt idx="463">
                  <c:v>4.867356269680545E-2</c:v>
                </c:pt>
                <c:pt idx="464">
                  <c:v>4.8773539178678174E-2</c:v>
                </c:pt>
                <c:pt idx="465">
                  <c:v>4.887351153644888E-2</c:v>
                </c:pt>
                <c:pt idx="466">
                  <c:v>4.8973479770372703E-2</c:v>
                </c:pt>
                <c:pt idx="467">
                  <c:v>4.9073443880704865E-2</c:v>
                </c:pt>
                <c:pt idx="468">
                  <c:v>4.9173403867700374E-2</c:v>
                </c:pt>
                <c:pt idx="469">
                  <c:v>4.9273359731614438E-2</c:v>
                </c:pt>
                <c:pt idx="470">
                  <c:v>4.9373311472702144E-2</c:v>
                </c:pt>
                <c:pt idx="471">
                  <c:v>4.9473259091218552E-2</c:v>
                </c:pt>
                <c:pt idx="472">
                  <c:v>4.9573202587418749E-2</c:v>
                </c:pt>
                <c:pt idx="473">
                  <c:v>4.9673141961557671E-2</c:v>
                </c:pt>
                <c:pt idx="474">
                  <c:v>4.9773077213890404E-2</c:v>
                </c:pt>
                <c:pt idx="475">
                  <c:v>4.9873008344671954E-2</c:v>
                </c:pt>
                <c:pt idx="476">
                  <c:v>4.99729353541572E-2</c:v>
                </c:pt>
                <c:pt idx="477">
                  <c:v>5.0072858242601222E-2</c:v>
                </c:pt>
                <c:pt idx="478">
                  <c:v>5.0172777010258823E-2</c:v>
                </c:pt>
                <c:pt idx="479">
                  <c:v>5.0272691657384933E-2</c:v>
                </c:pt>
                <c:pt idx="480">
                  <c:v>5.0372602184234477E-2</c:v>
                </c:pt>
                <c:pt idx="481">
                  <c:v>5.0472508591062282E-2</c:v>
                </c:pt>
                <c:pt idx="482">
                  <c:v>5.0572410878123253E-2</c:v>
                </c:pt>
                <c:pt idx="483">
                  <c:v>5.0672309045672104E-2</c:v>
                </c:pt>
                <c:pt idx="484">
                  <c:v>5.0772203093963686E-2</c:v>
                </c:pt>
                <c:pt idx="485">
                  <c:v>5.0872093023252817E-2</c:v>
                </c:pt>
                <c:pt idx="486">
                  <c:v>5.0971978833794195E-2</c:v>
                </c:pt>
                <c:pt idx="487">
                  <c:v>5.107186052584263E-2</c:v>
                </c:pt>
                <c:pt idx="488">
                  <c:v>5.1171738099652725E-2</c:v>
                </c:pt>
                <c:pt idx="489">
                  <c:v>5.1271611555479255E-2</c:v>
                </c:pt>
                <c:pt idx="490">
                  <c:v>5.137148089357689E-2</c:v>
                </c:pt>
                <c:pt idx="491">
                  <c:v>5.1471346114200248E-2</c:v>
                </c:pt>
                <c:pt idx="492">
                  <c:v>5.1571207217604026E-2</c:v>
                </c:pt>
                <c:pt idx="493">
                  <c:v>5.1671064204042751E-2</c:v>
                </c:pt>
                <c:pt idx="494">
                  <c:v>5.1770917073771031E-2</c:v>
                </c:pt>
                <c:pt idx="495">
                  <c:v>5.1870765827043488E-2</c:v>
                </c:pt>
                <c:pt idx="496">
                  <c:v>5.1970610464114608E-2</c:v>
                </c:pt>
                <c:pt idx="497">
                  <c:v>5.2070450985239013E-2</c:v>
                </c:pt>
                <c:pt idx="498">
                  <c:v>5.2170287390671061E-2</c:v>
                </c:pt>
                <c:pt idx="499">
                  <c:v>5.2270119680665347E-2</c:v>
                </c:pt>
                <c:pt idx="500">
                  <c:v>5.2369947855476301E-2</c:v>
                </c:pt>
                <c:pt idx="501">
                  <c:v>5.2469771915358343E-2</c:v>
                </c:pt>
                <c:pt idx="502">
                  <c:v>5.2569591860566006E-2</c:v>
                </c:pt>
                <c:pt idx="503">
                  <c:v>5.2669407691353518E-2</c:v>
                </c:pt>
                <c:pt idx="504">
                  <c:v>5.2769219407975354E-2</c:v>
                </c:pt>
                <c:pt idx="505">
                  <c:v>5.2869027010685868E-2</c:v>
                </c:pt>
                <c:pt idx="506">
                  <c:v>5.2968830499739383E-2</c:v>
                </c:pt>
                <c:pt idx="507">
                  <c:v>5.3068629875390308E-2</c:v>
                </c:pt>
                <c:pt idx="508">
                  <c:v>5.3168425137892758E-2</c:v>
                </c:pt>
                <c:pt idx="509">
                  <c:v>5.3268216287501113E-2</c:v>
                </c:pt>
                <c:pt idx="510">
                  <c:v>5.3368003324469671E-2</c:v>
                </c:pt>
                <c:pt idx="511">
                  <c:v>5.3467786249052546E-2</c:v>
                </c:pt>
                <c:pt idx="512">
                  <c:v>5.3567565061504119E-2</c:v>
                </c:pt>
                <c:pt idx="513">
                  <c:v>5.3667339762078409E-2</c:v>
                </c:pt>
                <c:pt idx="514">
                  <c:v>5.3767110351029629E-2</c:v>
                </c:pt>
                <c:pt idx="515">
                  <c:v>5.3866876828612006E-2</c:v>
                </c:pt>
                <c:pt idx="516">
                  <c:v>5.3966639195079574E-2</c:v>
                </c:pt>
                <c:pt idx="517">
                  <c:v>5.406639745068656E-2</c:v>
                </c:pt>
                <c:pt idx="518">
                  <c:v>5.4166151595686898E-2</c:v>
                </c:pt>
                <c:pt idx="519">
                  <c:v>5.426590163033472E-2</c:v>
                </c:pt>
                <c:pt idx="520">
                  <c:v>5.4365647554884142E-2</c:v>
                </c:pt>
                <c:pt idx="521">
                  <c:v>5.4465389369589085E-2</c:v>
                </c:pt>
                <c:pt idx="522">
                  <c:v>5.4565127074703651E-2</c:v>
                </c:pt>
                <c:pt idx="523">
                  <c:v>5.4664860670481666E-2</c:v>
                </c:pt>
                <c:pt idx="524">
                  <c:v>5.4764590157177231E-2</c:v>
                </c:pt>
                <c:pt idx="525">
                  <c:v>5.4864315535044242E-2</c:v>
                </c:pt>
                <c:pt idx="526">
                  <c:v>5.4964036804336591E-2</c:v>
                </c:pt>
                <c:pt idx="527">
                  <c:v>5.5063753965308285E-2</c:v>
                </c:pt>
                <c:pt idx="528">
                  <c:v>5.5163467018213022E-2</c:v>
                </c:pt>
                <c:pt idx="529">
                  <c:v>5.5263175963304795E-2</c:v>
                </c:pt>
                <c:pt idx="530">
                  <c:v>5.53628808008374E-2</c:v>
                </c:pt>
                <c:pt idx="531">
                  <c:v>5.546258153106462E-2</c:v>
                </c:pt>
                <c:pt idx="532">
                  <c:v>5.5562278154240322E-2</c:v>
                </c:pt>
                <c:pt idx="533">
                  <c:v>5.5661970670618219E-2</c:v>
                </c:pt>
                <c:pt idx="534">
                  <c:v>5.5761659080452039E-2</c:v>
                </c:pt>
                <c:pt idx="535">
                  <c:v>5.5861343383995593E-2</c:v>
                </c:pt>
                <c:pt idx="536">
                  <c:v>5.5961023581502498E-2</c:v>
                </c:pt>
                <c:pt idx="537">
                  <c:v>5.6060699673226563E-2</c:v>
                </c:pt>
                <c:pt idx="538">
                  <c:v>5.6160371659421338E-2</c:v>
                </c:pt>
                <c:pt idx="539">
                  <c:v>5.6260039540340492E-2</c:v>
                </c:pt>
                <c:pt idx="540">
                  <c:v>5.6359703316237728E-2</c:v>
                </c:pt>
                <c:pt idx="541">
                  <c:v>5.6459362987366563E-2</c:v>
                </c:pt>
                <c:pt idx="542">
                  <c:v>5.6559018553980683E-2</c:v>
                </c:pt>
                <c:pt idx="543">
                  <c:v>5.6658670016333526E-2</c:v>
                </c:pt>
                <c:pt idx="544">
                  <c:v>5.6758317374678693E-2</c:v>
                </c:pt>
                <c:pt idx="545">
                  <c:v>5.6857960629269705E-2</c:v>
                </c:pt>
                <c:pt idx="546">
                  <c:v>5.6957599780360094E-2</c:v>
                </c:pt>
                <c:pt idx="547">
                  <c:v>5.7057234828203338E-2</c:v>
                </c:pt>
                <c:pt idx="548">
                  <c:v>5.715686577305279E-2</c:v>
                </c:pt>
                <c:pt idx="549">
                  <c:v>5.7256492615161983E-2</c:v>
                </c:pt>
                <c:pt idx="550">
                  <c:v>5.7356115354784354E-2</c:v>
                </c:pt>
                <c:pt idx="551">
                  <c:v>5.7455733992173241E-2</c:v>
                </c:pt>
                <c:pt idx="552">
                  <c:v>5.7555348527582095E-2</c:v>
                </c:pt>
                <c:pt idx="553">
                  <c:v>5.765495896126413E-2</c:v>
                </c:pt>
                <c:pt idx="554">
                  <c:v>5.7754565293472809E-2</c:v>
                </c:pt>
                <c:pt idx="555">
                  <c:v>5.7854167524461403E-2</c:v>
                </c:pt>
                <c:pt idx="556">
                  <c:v>5.7953765654483194E-2</c:v>
                </c:pt>
                <c:pt idx="557">
                  <c:v>5.8053359683791508E-2</c:v>
                </c:pt>
                <c:pt idx="558">
                  <c:v>5.8152949612639504E-2</c:v>
                </c:pt>
                <c:pt idx="559">
                  <c:v>5.8252535441280423E-2</c:v>
                </c:pt>
                <c:pt idx="560">
                  <c:v>5.8352117169967591E-2</c:v>
                </c:pt>
                <c:pt idx="561">
                  <c:v>5.845169479895404E-2</c:v>
                </c:pt>
                <c:pt idx="562">
                  <c:v>5.855126832849307E-2</c:v>
                </c:pt>
                <c:pt idx="563">
                  <c:v>5.8650837758837754E-2</c:v>
                </c:pt>
                <c:pt idx="564">
                  <c:v>5.8750403090241182E-2</c:v>
                </c:pt>
                <c:pt idx="565">
                  <c:v>5.8849964322956555E-2</c:v>
                </c:pt>
                <c:pt idx="566">
                  <c:v>5.8949521457236906E-2</c:v>
                </c:pt>
                <c:pt idx="567">
                  <c:v>5.904907449333531E-2</c:v>
                </c:pt>
                <c:pt idx="568">
                  <c:v>5.9148623431504746E-2</c:v>
                </c:pt>
                <c:pt idx="569">
                  <c:v>5.9248168271998303E-2</c:v>
                </c:pt>
                <c:pt idx="570">
                  <c:v>5.9347709015069014E-2</c:v>
                </c:pt>
                <c:pt idx="571">
                  <c:v>5.9447245660969747E-2</c:v>
                </c:pt>
                <c:pt idx="572">
                  <c:v>5.9546778209953619E-2</c:v>
                </c:pt>
                <c:pt idx="573">
                  <c:v>5.9646306662273371E-2</c:v>
                </c:pt>
                <c:pt idx="574">
                  <c:v>5.9745831018182066E-2</c:v>
                </c:pt>
                <c:pt idx="575">
                  <c:v>5.9845351277932557E-2</c:v>
                </c:pt>
                <c:pt idx="576">
                  <c:v>5.9944867441777697E-2</c:v>
                </c:pt>
                <c:pt idx="577">
                  <c:v>6.0044379509970408E-2</c:v>
                </c:pt>
                <c:pt idx="578">
                  <c:v>6.0143887482763447E-2</c:v>
                </c:pt>
                <c:pt idx="579">
                  <c:v>6.0243391360409654E-2</c:v>
                </c:pt>
                <c:pt idx="580">
                  <c:v>6.0342891143161811E-2</c:v>
                </c:pt>
                <c:pt idx="581">
                  <c:v>6.0442386831272718E-2</c:v>
                </c:pt>
                <c:pt idx="582">
                  <c:v>6.0541878424995157E-2</c:v>
                </c:pt>
                <c:pt idx="583">
                  <c:v>6.0641365924581761E-2</c:v>
                </c:pt>
                <c:pt idx="584">
                  <c:v>6.0740849330285243E-2</c:v>
                </c:pt>
                <c:pt idx="585">
                  <c:v>6.0840328642358402E-2</c:v>
                </c:pt>
                <c:pt idx="586">
                  <c:v>6.0939803861053812E-2</c:v>
                </c:pt>
                <c:pt idx="587">
                  <c:v>6.1039274986624203E-2</c:v>
                </c:pt>
                <c:pt idx="588">
                  <c:v>6.1138742019321096E-2</c:v>
                </c:pt>
                <c:pt idx="589">
                  <c:v>6.1238204959399148E-2</c:v>
                </c:pt>
                <c:pt idx="590">
                  <c:v>6.133766380711092E-2</c:v>
                </c:pt>
                <c:pt idx="591">
                  <c:v>6.1437118562707019E-2</c:v>
                </c:pt>
                <c:pt idx="592">
                  <c:v>6.1536569226439977E-2</c:v>
                </c:pt>
                <c:pt idx="593">
                  <c:v>6.16360157985643E-2</c:v>
                </c:pt>
                <c:pt idx="594">
                  <c:v>6.1735458279331468E-2</c:v>
                </c:pt>
                <c:pt idx="595">
                  <c:v>6.1834896668994957E-2</c:v>
                </c:pt>
                <c:pt idx="596">
                  <c:v>6.1934330967805276E-2</c:v>
                </c:pt>
                <c:pt idx="597">
                  <c:v>6.203376117601489E-2</c:v>
                </c:pt>
                <c:pt idx="598">
                  <c:v>6.213318729387815E-2</c:v>
                </c:pt>
                <c:pt idx="599">
                  <c:v>6.2232609321646468E-2</c:v>
                </c:pt>
                <c:pt idx="600">
                  <c:v>6.2332027259573167E-2</c:v>
                </c:pt>
                <c:pt idx="601">
                  <c:v>6.24314411079087E-2</c:v>
                </c:pt>
                <c:pt idx="602">
                  <c:v>6.2530850866905366E-2</c:v>
                </c:pt>
                <c:pt idx="603">
                  <c:v>6.2630256536817516E-2</c:v>
                </c:pt>
                <c:pt idx="604">
                  <c:v>6.2729658117896353E-2</c:v>
                </c:pt>
                <c:pt idx="605">
                  <c:v>6.2829055610395174E-2</c:v>
                </c:pt>
                <c:pt idx="606">
                  <c:v>6.2928449014563265E-2</c:v>
                </c:pt>
                <c:pt idx="607">
                  <c:v>6.3027838330655894E-2</c:v>
                </c:pt>
                <c:pt idx="608">
                  <c:v>6.3127223558924209E-2</c:v>
                </c:pt>
                <c:pt idx="609">
                  <c:v>6.3226604699620409E-2</c:v>
                </c:pt>
                <c:pt idx="610">
                  <c:v>6.3325981752996641E-2</c:v>
                </c:pt>
                <c:pt idx="611">
                  <c:v>6.3425354719305063E-2</c:v>
                </c:pt>
                <c:pt idx="612">
                  <c:v>6.3524723598797891E-2</c:v>
                </c:pt>
                <c:pt idx="613">
                  <c:v>6.3624088391727118E-2</c:v>
                </c:pt>
                <c:pt idx="614">
                  <c:v>6.3723449098344889E-2</c:v>
                </c:pt>
                <c:pt idx="615">
                  <c:v>6.3822805718903253E-2</c:v>
                </c:pt>
                <c:pt idx="616">
                  <c:v>6.3922158253654202E-2</c:v>
                </c:pt>
                <c:pt idx="617">
                  <c:v>6.4021506702849881E-2</c:v>
                </c:pt>
                <c:pt idx="618">
                  <c:v>6.4120851066742215E-2</c:v>
                </c:pt>
                <c:pt idx="619">
                  <c:v>6.4220191345583183E-2</c:v>
                </c:pt>
                <c:pt idx="620">
                  <c:v>6.4319527539624721E-2</c:v>
                </c:pt>
                <c:pt idx="621">
                  <c:v>6.4418859649118823E-2</c:v>
                </c:pt>
                <c:pt idx="622">
                  <c:v>6.4518187674317426E-2</c:v>
                </c:pt>
                <c:pt idx="623">
                  <c:v>6.461751161547237E-2</c:v>
                </c:pt>
                <c:pt idx="624">
                  <c:v>6.4716831472835579E-2</c:v>
                </c:pt>
                <c:pt idx="625">
                  <c:v>6.4816147246658851E-2</c:v>
                </c:pt>
                <c:pt idx="626">
                  <c:v>6.4915458937194068E-2</c:v>
                </c:pt>
                <c:pt idx="627">
                  <c:v>6.5014766544693098E-2</c:v>
                </c:pt>
                <c:pt idx="628">
                  <c:v>6.5114070069407656E-2</c:v>
                </c:pt>
                <c:pt idx="629">
                  <c:v>6.5213369511589542E-2</c:v>
                </c:pt>
                <c:pt idx="630">
                  <c:v>6.5312664871490497E-2</c:v>
                </c:pt>
                <c:pt idx="631">
                  <c:v>6.5411956149362252E-2</c:v>
                </c:pt>
                <c:pt idx="632">
                  <c:v>6.5511243345456549E-2</c:v>
                </c:pt>
                <c:pt idx="633">
                  <c:v>6.5610526460025076E-2</c:v>
                </c:pt>
                <c:pt idx="634">
                  <c:v>6.5709805493319506E-2</c:v>
                </c:pt>
                <c:pt idx="635">
                  <c:v>6.5809080445591459E-2</c:v>
                </c:pt>
                <c:pt idx="636">
                  <c:v>6.5908351317092592E-2</c:v>
                </c:pt>
                <c:pt idx="637">
                  <c:v>6.6007618108074512E-2</c:v>
                </c:pt>
                <c:pt idx="638">
                  <c:v>6.6106880818788807E-2</c:v>
                </c:pt>
                <c:pt idx="639">
                  <c:v>6.6206139449487056E-2</c:v>
                </c:pt>
                <c:pt idx="640">
                  <c:v>6.630539400042075E-2</c:v>
                </c:pt>
                <c:pt idx="641">
                  <c:v>6.6404644471841481E-2</c:v>
                </c:pt>
                <c:pt idx="642">
                  <c:v>6.6503890864000728E-2</c:v>
                </c:pt>
                <c:pt idx="643">
                  <c:v>6.6603133177150026E-2</c:v>
                </c:pt>
                <c:pt idx="644">
                  <c:v>6.6702371411540756E-2</c:v>
                </c:pt>
                <c:pt idx="645">
                  <c:v>6.6801605567424399E-2</c:v>
                </c:pt>
                <c:pt idx="646">
                  <c:v>6.6900835645052351E-2</c:v>
                </c:pt>
                <c:pt idx="647">
                  <c:v>6.700006164467609E-2</c:v>
                </c:pt>
                <c:pt idx="648">
                  <c:v>6.7099283566546944E-2</c:v>
                </c:pt>
                <c:pt idx="649">
                  <c:v>6.7198501410916295E-2</c:v>
                </c:pt>
                <c:pt idx="650">
                  <c:v>6.7297715178035442E-2</c:v>
                </c:pt>
                <c:pt idx="651">
                  <c:v>6.7396924868155739E-2</c:v>
                </c:pt>
                <c:pt idx="652">
                  <c:v>6.7496130481528499E-2</c:v>
                </c:pt>
                <c:pt idx="653">
                  <c:v>6.7595332018404994E-2</c:v>
                </c:pt>
                <c:pt idx="654">
                  <c:v>6.7694529479036453E-2</c:v>
                </c:pt>
                <c:pt idx="655">
                  <c:v>6.7793722863674133E-2</c:v>
                </c:pt>
                <c:pt idx="656">
                  <c:v>6.7892912172569223E-2</c:v>
                </c:pt>
                <c:pt idx="657">
                  <c:v>6.7992097405972979E-2</c:v>
                </c:pt>
                <c:pt idx="658">
                  <c:v>6.809127856413652E-2</c:v>
                </c:pt>
                <c:pt idx="659">
                  <c:v>6.8190455647311063E-2</c:v>
                </c:pt>
                <c:pt idx="660">
                  <c:v>6.8289628655747669E-2</c:v>
                </c:pt>
                <c:pt idx="661">
                  <c:v>6.8388797589697459E-2</c:v>
                </c:pt>
                <c:pt idx="662">
                  <c:v>6.8487962449411605E-2</c:v>
                </c:pt>
                <c:pt idx="663">
                  <c:v>6.8587123235141129E-2</c:v>
                </c:pt>
                <c:pt idx="664">
                  <c:v>6.868627994713708E-2</c:v>
                </c:pt>
                <c:pt idx="665">
                  <c:v>6.8785432585650466E-2</c:v>
                </c:pt>
                <c:pt idx="666">
                  <c:v>6.8884581150932322E-2</c:v>
                </c:pt>
                <c:pt idx="667">
                  <c:v>6.8983725643233643E-2</c:v>
                </c:pt>
                <c:pt idx="668">
                  <c:v>6.9082866062805406E-2</c:v>
                </c:pt>
                <c:pt idx="669">
                  <c:v>6.918200240989858E-2</c:v>
                </c:pt>
                <c:pt idx="670">
                  <c:v>6.9281134684763976E-2</c:v>
                </c:pt>
                <c:pt idx="671">
                  <c:v>6.938026288765263E-2</c:v>
                </c:pt>
                <c:pt idx="672">
                  <c:v>6.9479387018815383E-2</c:v>
                </c:pt>
                <c:pt idx="673">
                  <c:v>6.9578507078503132E-2</c:v>
                </c:pt>
                <c:pt idx="674">
                  <c:v>6.967762306696669E-2</c:v>
                </c:pt>
                <c:pt idx="675">
                  <c:v>6.9776734984456829E-2</c:v>
                </c:pt>
                <c:pt idx="676">
                  <c:v>6.9875842831224416E-2</c:v>
                </c:pt>
                <c:pt idx="677">
                  <c:v>6.997494660752028E-2</c:v>
                </c:pt>
                <c:pt idx="678">
                  <c:v>7.0074046313595095E-2</c:v>
                </c:pt>
                <c:pt idx="679">
                  <c:v>7.0173141949699688E-2</c:v>
                </c:pt>
                <c:pt idx="680">
                  <c:v>7.0272233516084651E-2</c:v>
                </c:pt>
                <c:pt idx="681">
                  <c:v>7.0371321013000823E-2</c:v>
                </c:pt>
                <c:pt idx="682">
                  <c:v>7.0470404440698839E-2</c:v>
                </c:pt>
                <c:pt idx="683">
                  <c:v>7.0569483799429331E-2</c:v>
                </c:pt>
                <c:pt idx="684">
                  <c:v>7.0668559089442973E-2</c:v>
                </c:pt>
                <c:pt idx="685">
                  <c:v>7.0767630310990343E-2</c:v>
                </c:pt>
                <c:pt idx="686">
                  <c:v>7.0866697464322059E-2</c:v>
                </c:pt>
                <c:pt idx="687">
                  <c:v>7.0965760549688756E-2</c:v>
                </c:pt>
                <c:pt idx="688">
                  <c:v>7.1064819567340912E-2</c:v>
                </c:pt>
                <c:pt idx="689">
                  <c:v>7.1163874517529133E-2</c:v>
                </c:pt>
                <c:pt idx="690">
                  <c:v>7.1262925400503802E-2</c:v>
                </c:pt>
                <c:pt idx="691">
                  <c:v>7.1361972216515565E-2</c:v>
                </c:pt>
                <c:pt idx="692">
                  <c:v>7.1461014965814848E-2</c:v>
                </c:pt>
                <c:pt idx="693">
                  <c:v>7.1560053648652089E-2</c:v>
                </c:pt>
                <c:pt idx="694">
                  <c:v>7.165908826527774E-2</c:v>
                </c:pt>
                <c:pt idx="695">
                  <c:v>7.1758118815942171E-2</c:v>
                </c:pt>
                <c:pt idx="696">
                  <c:v>7.1857145300895806E-2</c:v>
                </c:pt>
                <c:pt idx="697">
                  <c:v>7.1956167720389055E-2</c:v>
                </c:pt>
                <c:pt idx="698">
                  <c:v>7.2055186074672248E-2</c:v>
                </c:pt>
                <c:pt idx="699">
                  <c:v>7.2154200363995696E-2</c:v>
                </c:pt>
                <c:pt idx="700">
                  <c:v>7.2253210588609659E-2</c:v>
                </c:pt>
                <c:pt idx="701">
                  <c:v>7.2352216748764478E-2</c:v>
                </c:pt>
                <c:pt idx="702">
                  <c:v>7.2451218844710508E-2</c:v>
                </c:pt>
                <c:pt idx="703">
                  <c:v>7.2550216876697882E-2</c:v>
                </c:pt>
                <c:pt idx="704">
                  <c:v>7.2649210844976886E-2</c:v>
                </c:pt>
                <c:pt idx="705">
                  <c:v>7.2748200749797653E-2</c:v>
                </c:pt>
                <c:pt idx="706">
                  <c:v>7.2847186591410415E-2</c:v>
                </c:pt>
                <c:pt idx="707">
                  <c:v>7.2946168370065387E-2</c:v>
                </c:pt>
                <c:pt idx="708">
                  <c:v>7.3045146086012702E-2</c:v>
                </c:pt>
                <c:pt idx="709">
                  <c:v>7.3144119739502453E-2</c:v>
                </c:pt>
                <c:pt idx="710">
                  <c:v>7.3243089330784689E-2</c:v>
                </c:pt>
                <c:pt idx="711">
                  <c:v>7.3342054860109585E-2</c:v>
                </c:pt>
                <c:pt idx="712">
                  <c:v>7.3441016327727204E-2</c:v>
                </c:pt>
                <c:pt idx="713">
                  <c:v>7.3539973733887529E-2</c:v>
                </c:pt>
                <c:pt idx="714">
                  <c:v>7.3638927078840663E-2</c:v>
                </c:pt>
                <c:pt idx="715">
                  <c:v>7.3737876362836491E-2</c:v>
                </c:pt>
                <c:pt idx="716">
                  <c:v>7.383682158612509E-2</c:v>
                </c:pt>
                <c:pt idx="717">
                  <c:v>7.3935762748956413E-2</c:v>
                </c:pt>
                <c:pt idx="718">
                  <c:v>7.4034699851580399E-2</c:v>
                </c:pt>
                <c:pt idx="719">
                  <c:v>7.4133632894246973E-2</c:v>
                </c:pt>
                <c:pt idx="720">
                  <c:v>7.4232561877205935E-2</c:v>
                </c:pt>
                <c:pt idx="721">
                  <c:v>7.433148680070728E-2</c:v>
                </c:pt>
                <c:pt idx="722">
                  <c:v>7.443040766500085E-2</c:v>
                </c:pt>
                <c:pt idx="723">
                  <c:v>7.4529324470336472E-2</c:v>
                </c:pt>
                <c:pt idx="724">
                  <c:v>7.4628237216963961E-2</c:v>
                </c:pt>
                <c:pt idx="725">
                  <c:v>7.4727145905133088E-2</c:v>
                </c:pt>
                <c:pt idx="726">
                  <c:v>7.4826050535093655E-2</c:v>
                </c:pt>
                <c:pt idx="727">
                  <c:v>7.4924951107095419E-2</c:v>
                </c:pt>
                <c:pt idx="728">
                  <c:v>7.5023847621388126E-2</c:v>
                </c:pt>
                <c:pt idx="729">
                  <c:v>7.5122740078221506E-2</c:v>
                </c:pt>
                <c:pt idx="730">
                  <c:v>7.5221628477845165E-2</c:v>
                </c:pt>
                <c:pt idx="731">
                  <c:v>7.5320512820508861E-2</c:v>
                </c:pt>
                <c:pt idx="732">
                  <c:v>7.5419393106462229E-2</c:v>
                </c:pt>
                <c:pt idx="733">
                  <c:v>7.5518269335954916E-2</c:v>
                </c:pt>
                <c:pt idx="734">
                  <c:v>7.5617141509236513E-2</c:v>
                </c:pt>
                <c:pt idx="735">
                  <c:v>7.5716009626556599E-2</c:v>
                </c:pt>
                <c:pt idx="736">
                  <c:v>7.5814873688164766E-2</c:v>
                </c:pt>
                <c:pt idx="737">
                  <c:v>7.5913733694310592E-2</c:v>
                </c:pt>
                <c:pt idx="738">
                  <c:v>7.6012589645243572E-2</c:v>
                </c:pt>
                <c:pt idx="739">
                  <c:v>7.6111441541213257E-2</c:v>
                </c:pt>
                <c:pt idx="740">
                  <c:v>7.6210289382469043E-2</c:v>
                </c:pt>
                <c:pt idx="741">
                  <c:v>7.6309133169260454E-2</c:v>
                </c:pt>
                <c:pt idx="742">
                  <c:v>7.6407972901836999E-2</c:v>
                </c:pt>
                <c:pt idx="743">
                  <c:v>7.6506808580448032E-2</c:v>
                </c:pt>
                <c:pt idx="744">
                  <c:v>7.6605640205343037E-2</c:v>
                </c:pt>
                <c:pt idx="745">
                  <c:v>7.6704467776771271E-2</c:v>
                </c:pt>
                <c:pt idx="746">
                  <c:v>7.6803291294982187E-2</c:v>
                </c:pt>
                <c:pt idx="747">
                  <c:v>7.6902110760225156E-2</c:v>
                </c:pt>
                <c:pt idx="748">
                  <c:v>7.7000926172749506E-2</c:v>
                </c:pt>
                <c:pt idx="749">
                  <c:v>7.7099737532804483E-2</c:v>
                </c:pt>
                <c:pt idx="750">
                  <c:v>7.7198544840639344E-2</c:v>
                </c:pt>
                <c:pt idx="751">
                  <c:v>7.7297348096503432E-2</c:v>
                </c:pt>
                <c:pt idx="752">
                  <c:v>7.7396147300646034E-2</c:v>
                </c:pt>
                <c:pt idx="753">
                  <c:v>7.7494942453316271E-2</c:v>
                </c:pt>
                <c:pt idx="754">
                  <c:v>7.7593733554763414E-2</c:v>
                </c:pt>
                <c:pt idx="755">
                  <c:v>7.7692520605236542E-2</c:v>
                </c:pt>
                <c:pt idx="756">
                  <c:v>7.7791303604984929E-2</c:v>
                </c:pt>
                <c:pt idx="757">
                  <c:v>7.7890082554257695E-2</c:v>
                </c:pt>
                <c:pt idx="758">
                  <c:v>7.7988857453303986E-2</c:v>
                </c:pt>
                <c:pt idx="759">
                  <c:v>7.8087628302372841E-2</c:v>
                </c:pt>
                <c:pt idx="760">
                  <c:v>7.8186395101713324E-2</c:v>
                </c:pt>
                <c:pt idx="761">
                  <c:v>7.8285157851574555E-2</c:v>
                </c:pt>
                <c:pt idx="762">
                  <c:v>7.8383916552205571E-2</c:v>
                </c:pt>
                <c:pt idx="763">
                  <c:v>7.8482671203855395E-2</c:v>
                </c:pt>
                <c:pt idx="764">
                  <c:v>7.8581421806773036E-2</c:v>
                </c:pt>
                <c:pt idx="765">
                  <c:v>7.8680168361206379E-2</c:v>
                </c:pt>
                <c:pt idx="766">
                  <c:v>7.8778910867407459E-2</c:v>
                </c:pt>
                <c:pt idx="767">
                  <c:v>7.8877649325622259E-2</c:v>
                </c:pt>
                <c:pt idx="768">
                  <c:v>7.8976383736099595E-2</c:v>
                </c:pt>
                <c:pt idx="769">
                  <c:v>7.9075114099091487E-2</c:v>
                </c:pt>
                <c:pt idx="770">
                  <c:v>7.9173840414842683E-2</c:v>
                </c:pt>
                <c:pt idx="771">
                  <c:v>7.9272562683606065E-2</c:v>
                </c:pt>
                <c:pt idx="772">
                  <c:v>7.9371280905627548E-2</c:v>
                </c:pt>
                <c:pt idx="773">
                  <c:v>7.9469995081155889E-2</c:v>
                </c:pt>
                <c:pt idx="774">
                  <c:v>7.9568705210442944E-2</c:v>
                </c:pt>
                <c:pt idx="775">
                  <c:v>7.9667411293733364E-2</c:v>
                </c:pt>
                <c:pt idx="776">
                  <c:v>7.9766113331279975E-2</c:v>
                </c:pt>
                <c:pt idx="777">
                  <c:v>7.9864811323328552E-2</c:v>
                </c:pt>
                <c:pt idx="778">
                  <c:v>7.9963505270127785E-2</c:v>
                </c:pt>
                <c:pt idx="779">
                  <c:v>8.0062195171929348E-2</c:v>
                </c:pt>
                <c:pt idx="780">
                  <c:v>8.0160881028977907E-2</c:v>
                </c:pt>
                <c:pt idx="781">
                  <c:v>8.0259562841526105E-2</c:v>
                </c:pt>
                <c:pt idx="782">
                  <c:v>8.0358240609818637E-2</c:v>
                </c:pt>
                <c:pt idx="783">
                  <c:v>8.0456914334107024E-2</c:v>
                </c:pt>
                <c:pt idx="784">
                  <c:v>8.0555584014638998E-2</c:v>
                </c:pt>
                <c:pt idx="785">
                  <c:v>8.0654249651662971E-2</c:v>
                </c:pt>
                <c:pt idx="786">
                  <c:v>8.0752911245427578E-2</c:v>
                </c:pt>
                <c:pt idx="787">
                  <c:v>8.0851568796181328E-2</c:v>
                </c:pt>
                <c:pt idx="788">
                  <c:v>8.0950222304172745E-2</c:v>
                </c:pt>
                <c:pt idx="789">
                  <c:v>8.1048871769650324E-2</c:v>
                </c:pt>
                <c:pt idx="790">
                  <c:v>8.1147517192862506E-2</c:v>
                </c:pt>
                <c:pt idx="791">
                  <c:v>8.1246158574057786E-2</c:v>
                </c:pt>
                <c:pt idx="792">
                  <c:v>8.1344795913484508E-2</c:v>
                </c:pt>
                <c:pt idx="793">
                  <c:v>8.1443429211391166E-2</c:v>
                </c:pt>
                <c:pt idx="794">
                  <c:v>8.1542058468026132E-2</c:v>
                </c:pt>
                <c:pt idx="795">
                  <c:v>8.1640683683637749E-2</c:v>
                </c:pt>
                <c:pt idx="796">
                  <c:v>8.1739304858474401E-2</c:v>
                </c:pt>
                <c:pt idx="797">
                  <c:v>8.1837921992784307E-2</c:v>
                </c:pt>
                <c:pt idx="798">
                  <c:v>8.1936535086815906E-2</c:v>
                </c:pt>
                <c:pt idx="799">
                  <c:v>8.2035144140817487E-2</c:v>
                </c:pt>
                <c:pt idx="800">
                  <c:v>8.2133749155037183E-2</c:v>
                </c:pt>
                <c:pt idx="801">
                  <c:v>8.2232350129723353E-2</c:v>
                </c:pt>
                <c:pt idx="802">
                  <c:v>8.2330947065124158E-2</c:v>
                </c:pt>
                <c:pt idx="803">
                  <c:v>8.2429539961487802E-2</c:v>
                </c:pt>
                <c:pt idx="804">
                  <c:v>8.2528128819062602E-2</c:v>
                </c:pt>
                <c:pt idx="805">
                  <c:v>8.2626713638096566E-2</c:v>
                </c:pt>
                <c:pt idx="806">
                  <c:v>8.2725294418837886E-2</c:v>
                </c:pt>
                <c:pt idx="807">
                  <c:v>8.2823871161534696E-2</c:v>
                </c:pt>
                <c:pt idx="808">
                  <c:v>8.2922443866435075E-2</c:v>
                </c:pt>
                <c:pt idx="809">
                  <c:v>8.3021012533787186E-2</c:v>
                </c:pt>
                <c:pt idx="810">
                  <c:v>8.311957716383897E-2</c:v>
                </c:pt>
                <c:pt idx="811">
                  <c:v>8.3218137756838562E-2</c:v>
                </c:pt>
                <c:pt idx="812">
                  <c:v>8.3316694313033901E-2</c:v>
                </c:pt>
                <c:pt idx="813">
                  <c:v>8.3415246832673082E-2</c:v>
                </c:pt>
                <c:pt idx="814">
                  <c:v>8.3513795316004072E-2</c:v>
                </c:pt>
                <c:pt idx="815">
                  <c:v>8.3612339763274743E-2</c:v>
                </c:pt>
                <c:pt idx="816">
                  <c:v>8.3710880174733146E-2</c:v>
                </c:pt>
                <c:pt idx="817">
                  <c:v>8.3809416550627139E-2</c:v>
                </c:pt>
                <c:pt idx="818">
                  <c:v>8.3907948891204592E-2</c:v>
                </c:pt>
                <c:pt idx="819">
                  <c:v>8.4006477196713489E-2</c:v>
                </c:pt>
                <c:pt idx="820">
                  <c:v>8.4105001467401574E-2</c:v>
                </c:pt>
                <c:pt idx="821">
                  <c:v>8.4203521703516818E-2</c:v>
                </c:pt>
                <c:pt idx="822">
                  <c:v>8.4302037905306881E-2</c:v>
                </c:pt>
                <c:pt idx="823">
                  <c:v>8.4400550073019651E-2</c:v>
                </c:pt>
                <c:pt idx="824">
                  <c:v>8.4499058206902955E-2</c:v>
                </c:pt>
                <c:pt idx="825">
                  <c:v>8.459756230720443E-2</c:v>
                </c:pt>
                <c:pt idx="826">
                  <c:v>8.4696062374171932E-2</c:v>
                </c:pt>
                <c:pt idx="827">
                  <c:v>8.4794558408053056E-2</c:v>
                </c:pt>
                <c:pt idx="828">
                  <c:v>8.4893050409095575E-2</c:v>
                </c:pt>
                <c:pt idx="829">
                  <c:v>8.4991538377547235E-2</c:v>
                </c:pt>
                <c:pt idx="830">
                  <c:v>8.5090022313655547E-2</c:v>
                </c:pt>
                <c:pt idx="831">
                  <c:v>8.518850221766823E-2</c:v>
                </c:pt>
                <c:pt idx="832">
                  <c:v>8.5286978089832904E-2</c:v>
                </c:pt>
                <c:pt idx="833">
                  <c:v>8.5385449930397095E-2</c:v>
                </c:pt>
                <c:pt idx="834">
                  <c:v>8.5483917739608506E-2</c:v>
                </c:pt>
                <c:pt idx="835">
                  <c:v>8.5582381517714537E-2</c:v>
                </c:pt>
                <c:pt idx="836">
                  <c:v>8.5680841264962879E-2</c:v>
                </c:pt>
                <c:pt idx="837">
                  <c:v>8.5779296981600889E-2</c:v>
                </c:pt>
                <c:pt idx="838">
                  <c:v>8.5877748667876147E-2</c:v>
                </c:pt>
                <c:pt idx="839">
                  <c:v>8.5976196324036219E-2</c:v>
                </c:pt>
                <c:pt idx="840">
                  <c:v>8.6074639950328352E-2</c:v>
                </c:pt>
                <c:pt idx="841">
                  <c:v>8.6173079547000167E-2</c:v>
                </c:pt>
                <c:pt idx="842">
                  <c:v>8.6271515114298924E-2</c:v>
                </c:pt>
                <c:pt idx="843">
                  <c:v>8.6369946652472121E-2</c:v>
                </c:pt>
                <c:pt idx="844">
                  <c:v>8.6468374161767142E-2</c:v>
                </c:pt>
                <c:pt idx="845">
                  <c:v>8.656679764243122E-2</c:v>
                </c:pt>
                <c:pt idx="846">
                  <c:v>8.6665217094711852E-2</c:v>
                </c:pt>
                <c:pt idx="847">
                  <c:v>8.6763632518856174E-2</c:v>
                </c:pt>
                <c:pt idx="848">
                  <c:v>8.6862043915111611E-2</c:v>
                </c:pt>
                <c:pt idx="849">
                  <c:v>8.6960451283725426E-2</c:v>
                </c:pt>
                <c:pt idx="850">
                  <c:v>8.7058854624944781E-2</c:v>
                </c:pt>
                <c:pt idx="851">
                  <c:v>8.7157253939016979E-2</c:v>
                </c:pt>
                <c:pt idx="852">
                  <c:v>8.7255649226189225E-2</c:v>
                </c:pt>
                <c:pt idx="853">
                  <c:v>8.7354040486708667E-2</c:v>
                </c:pt>
                <c:pt idx="854">
                  <c:v>8.745242772082254E-2</c:v>
                </c:pt>
                <c:pt idx="855">
                  <c:v>8.755081092877795E-2</c:v>
                </c:pt>
                <c:pt idx="856">
                  <c:v>8.7649190110822062E-2</c:v>
                </c:pt>
                <c:pt idx="857">
                  <c:v>8.7747565267201885E-2</c:v>
                </c:pt>
                <c:pt idx="858">
                  <c:v>8.7845936398164626E-2</c:v>
                </c:pt>
                <c:pt idx="859">
                  <c:v>8.7944303503957336E-2</c:v>
                </c:pt>
                <c:pt idx="860">
                  <c:v>8.8042666584827026E-2</c:v>
                </c:pt>
                <c:pt idx="861">
                  <c:v>8.8141025641020734E-2</c:v>
                </c:pt>
                <c:pt idx="862">
                  <c:v>8.8239380672785458E-2</c:v>
                </c:pt>
                <c:pt idx="863">
                  <c:v>8.8337731680368223E-2</c:v>
                </c:pt>
                <c:pt idx="864">
                  <c:v>8.843607866401601E-2</c:v>
                </c:pt>
                <c:pt idx="865">
                  <c:v>8.8534421623975651E-2</c:v>
                </c:pt>
                <c:pt idx="866">
                  <c:v>8.8632760560494239E-2</c:v>
                </c:pt>
                <c:pt idx="867">
                  <c:v>8.8731095473818536E-2</c:v>
                </c:pt>
                <c:pt idx="868">
                  <c:v>8.8829426364195482E-2</c:v>
                </c:pt>
                <c:pt idx="869">
                  <c:v>8.8927753231872061E-2</c:v>
                </c:pt>
                <c:pt idx="870">
                  <c:v>8.9026076077094923E-2</c:v>
                </c:pt>
                <c:pt idx="871">
                  <c:v>8.9124394900111009E-2</c:v>
                </c:pt>
                <c:pt idx="872">
                  <c:v>8.9222709701167066E-2</c:v>
                </c:pt>
                <c:pt idx="873">
                  <c:v>8.9321020480509924E-2</c:v>
                </c:pt>
                <c:pt idx="874">
                  <c:v>8.9419327238386428E-2</c:v>
                </c:pt>
                <c:pt idx="875">
                  <c:v>8.9517629975043159E-2</c:v>
                </c:pt>
                <c:pt idx="876">
                  <c:v>8.9615928690726945E-2</c:v>
                </c:pt>
                <c:pt idx="877">
                  <c:v>8.9714223385684452E-2</c:v>
                </c:pt>
                <c:pt idx="878">
                  <c:v>8.9812514060162357E-2</c:v>
                </c:pt>
                <c:pt idx="879">
                  <c:v>8.9910800714407421E-2</c:v>
                </c:pt>
                <c:pt idx="880">
                  <c:v>9.0009083348666169E-2</c:v>
                </c:pt>
                <c:pt idx="881">
                  <c:v>9.0107361963185278E-2</c:v>
                </c:pt>
                <c:pt idx="882">
                  <c:v>9.0205636558211344E-2</c:v>
                </c:pt>
                <c:pt idx="883">
                  <c:v>9.0303907133990946E-2</c:v>
                </c:pt>
                <c:pt idx="884">
                  <c:v>9.0402173690770721E-2</c:v>
                </c:pt>
                <c:pt idx="885">
                  <c:v>9.0500436228797082E-2</c:v>
                </c:pt>
                <c:pt idx="886">
                  <c:v>9.0598694748316666E-2</c:v>
                </c:pt>
                <c:pt idx="887">
                  <c:v>9.0696949249575914E-2</c:v>
                </c:pt>
                <c:pt idx="888">
                  <c:v>9.0795199732821311E-2</c:v>
                </c:pt>
                <c:pt idx="889">
                  <c:v>9.0893446198299421E-2</c:v>
                </c:pt>
                <c:pt idx="890">
                  <c:v>9.0991688646256522E-2</c:v>
                </c:pt>
                <c:pt idx="891">
                  <c:v>9.1089927076939151E-2</c:v>
                </c:pt>
                <c:pt idx="892">
                  <c:v>9.1188161490593653E-2</c:v>
                </c:pt>
                <c:pt idx="893">
                  <c:v>9.1286391887466456E-2</c:v>
                </c:pt>
                <c:pt idx="894">
                  <c:v>9.1384618267803933E-2</c:v>
                </c:pt>
                <c:pt idx="895">
                  <c:v>9.1482840631852358E-2</c:v>
                </c:pt>
                <c:pt idx="896">
                  <c:v>9.1581058979858118E-2</c:v>
                </c:pt>
                <c:pt idx="897">
                  <c:v>9.1679273312067475E-2</c:v>
                </c:pt>
                <c:pt idx="898">
                  <c:v>9.1777483628726744E-2</c:v>
                </c:pt>
                <c:pt idx="899">
                  <c:v>9.1875689930082188E-2</c:v>
                </c:pt>
                <c:pt idx="900">
                  <c:v>9.1973892216380013E-2</c:v>
                </c:pt>
                <c:pt idx="901">
                  <c:v>9.2072090487866479E-2</c:v>
                </c:pt>
                <c:pt idx="902">
                  <c:v>9.2170284744787723E-2</c:v>
                </c:pt>
                <c:pt idx="903">
                  <c:v>9.2268474987389965E-2</c:v>
                </c:pt>
                <c:pt idx="904">
                  <c:v>9.2366661215919479E-2</c:v>
                </c:pt>
                <c:pt idx="905">
                  <c:v>9.2464843430622182E-2</c:v>
                </c:pt>
                <c:pt idx="906">
                  <c:v>9.2563021631744388E-2</c:v>
                </c:pt>
                <c:pt idx="907">
                  <c:v>9.2661195819532097E-2</c:v>
                </c:pt>
                <c:pt idx="908">
                  <c:v>9.2759365994231402E-2</c:v>
                </c:pt>
                <c:pt idx="909">
                  <c:v>9.2857532156088426E-2</c:v>
                </c:pt>
                <c:pt idx="910">
                  <c:v>9.2955694305349112E-2</c:v>
                </c:pt>
                <c:pt idx="911">
                  <c:v>9.3053852442259569E-2</c:v>
                </c:pt>
                <c:pt idx="912">
                  <c:v>9.3152006567065723E-2</c:v>
                </c:pt>
                <c:pt idx="913">
                  <c:v>9.3250156680013602E-2</c:v>
                </c:pt>
                <c:pt idx="914">
                  <c:v>9.3348302781349216E-2</c:v>
                </c:pt>
                <c:pt idx="915">
                  <c:v>9.3446444871318396E-2</c:v>
                </c:pt>
                <c:pt idx="916">
                  <c:v>9.3544582950167099E-2</c:v>
                </c:pt>
                <c:pt idx="917">
                  <c:v>9.3642717018141225E-2</c:v>
                </c:pt>
                <c:pt idx="918">
                  <c:v>9.3740847075486688E-2</c:v>
                </c:pt>
                <c:pt idx="919">
                  <c:v>9.383897312244939E-2</c:v>
                </c:pt>
                <c:pt idx="920">
                  <c:v>9.3937095159275008E-2</c:v>
                </c:pt>
                <c:pt idx="921">
                  <c:v>9.4035213186209526E-2</c:v>
                </c:pt>
                <c:pt idx="922">
                  <c:v>9.4133327203498651E-2</c:v>
                </c:pt>
                <c:pt idx="923">
                  <c:v>9.4231437211388158E-2</c:v>
                </c:pt>
                <c:pt idx="924">
                  <c:v>9.432954321012392E-2</c:v>
                </c:pt>
                <c:pt idx="925">
                  <c:v>9.4427645199951518E-2</c:v>
                </c:pt>
                <c:pt idx="926">
                  <c:v>9.4525743181116798E-2</c:v>
                </c:pt>
                <c:pt idx="927">
                  <c:v>9.4623837153865339E-2</c:v>
                </c:pt>
                <c:pt idx="928">
                  <c:v>9.4721927118442906E-2</c:v>
                </c:pt>
                <c:pt idx="929">
                  <c:v>9.482001307509523E-2</c:v>
                </c:pt>
                <c:pt idx="930">
                  <c:v>9.4918095024067783E-2</c:v>
                </c:pt>
                <c:pt idx="931">
                  <c:v>9.5016172965606285E-2</c:v>
                </c:pt>
                <c:pt idx="932">
                  <c:v>9.511424689995629E-2</c:v>
                </c:pt>
                <c:pt idx="933">
                  <c:v>9.5212316827363391E-2</c:v>
                </c:pt>
                <c:pt idx="934">
                  <c:v>9.53103827480732E-2</c:v>
                </c:pt>
                <c:pt idx="935">
                  <c:v>9.5408444662331157E-2</c:v>
                </c:pt>
                <c:pt idx="936">
                  <c:v>9.5506502570382887E-2</c:v>
                </c:pt>
                <c:pt idx="937">
                  <c:v>9.5604556472473776E-2</c:v>
                </c:pt>
                <c:pt idx="938">
                  <c:v>9.5702606368849391E-2</c:v>
                </c:pt>
                <c:pt idx="939">
                  <c:v>9.5800652259755203E-2</c:v>
                </c:pt>
                <c:pt idx="940">
                  <c:v>9.5898694145436517E-2</c:v>
                </c:pt>
                <c:pt idx="941">
                  <c:v>9.5996732026137913E-2</c:v>
                </c:pt>
                <c:pt idx="942">
                  <c:v>9.6094765902107665E-2</c:v>
                </c:pt>
                <c:pt idx="943">
                  <c:v>9.6192795773588205E-2</c:v>
                </c:pt>
                <c:pt idx="944">
                  <c:v>9.6290821640824961E-2</c:v>
                </c:pt>
                <c:pt idx="945">
                  <c:v>9.6388843504066124E-2</c:v>
                </c:pt>
                <c:pt idx="946">
                  <c:v>9.6486861363553139E-2</c:v>
                </c:pt>
                <c:pt idx="947">
                  <c:v>9.658487521953521E-2</c:v>
                </c:pt>
                <c:pt idx="948">
                  <c:v>9.6682885072254615E-2</c:v>
                </c:pt>
                <c:pt idx="949">
                  <c:v>9.6780890921956769E-2</c:v>
                </c:pt>
                <c:pt idx="950">
                  <c:v>9.6878892768889696E-2</c:v>
                </c:pt>
                <c:pt idx="951">
                  <c:v>9.69768906132948E-2</c:v>
                </c:pt>
                <c:pt idx="952">
                  <c:v>9.707488445542109E-2</c:v>
                </c:pt>
                <c:pt idx="953">
                  <c:v>9.7172874295510886E-2</c:v>
                </c:pt>
                <c:pt idx="954">
                  <c:v>9.7270860133809367E-2</c:v>
                </c:pt>
                <c:pt idx="955">
                  <c:v>9.7368841970564543E-2</c:v>
                </c:pt>
                <c:pt idx="956">
                  <c:v>9.746681980601761E-2</c:v>
                </c:pt>
                <c:pt idx="957">
                  <c:v>9.7564793640417619E-2</c:v>
                </c:pt>
                <c:pt idx="958">
                  <c:v>9.7662763474005723E-2</c:v>
                </c:pt>
                <c:pt idx="959">
                  <c:v>9.776072930702992E-2</c:v>
                </c:pt>
                <c:pt idx="960">
                  <c:v>9.7858691139734291E-2</c:v>
                </c:pt>
                <c:pt idx="961">
                  <c:v>9.7956648972363836E-2</c:v>
                </c:pt>
                <c:pt idx="962">
                  <c:v>9.8054602805163468E-2</c:v>
                </c:pt>
                <c:pt idx="963">
                  <c:v>9.8152552638378271E-2</c:v>
                </c:pt>
                <c:pt idx="964">
                  <c:v>9.8250498472253214E-2</c:v>
                </c:pt>
                <c:pt idx="965">
                  <c:v>9.8348440307033158E-2</c:v>
                </c:pt>
                <c:pt idx="966">
                  <c:v>9.8446378142963087E-2</c:v>
                </c:pt>
                <c:pt idx="967">
                  <c:v>9.8544311980287833E-2</c:v>
                </c:pt>
                <c:pt idx="968">
                  <c:v>9.8642241819252283E-2</c:v>
                </c:pt>
                <c:pt idx="969">
                  <c:v>9.8740167660101352E-2</c:v>
                </c:pt>
                <c:pt idx="970">
                  <c:v>9.8838089503079846E-2</c:v>
                </c:pt>
                <c:pt idx="971">
                  <c:v>9.8936007348432595E-2</c:v>
                </c:pt>
                <c:pt idx="972">
                  <c:v>9.9033921196404348E-2</c:v>
                </c:pt>
                <c:pt idx="973">
                  <c:v>9.913183104723991E-2</c:v>
                </c:pt>
                <c:pt idx="974">
                  <c:v>9.9229736901184099E-2</c:v>
                </c:pt>
                <c:pt idx="975">
                  <c:v>9.9327638758481565E-2</c:v>
                </c:pt>
                <c:pt idx="976">
                  <c:v>9.9425536619377072E-2</c:v>
                </c:pt>
                <c:pt idx="977">
                  <c:v>9.9523430484115286E-2</c:v>
                </c:pt>
                <c:pt idx="978">
                  <c:v>9.962132035294087E-2</c:v>
                </c:pt>
                <c:pt idx="979">
                  <c:v>9.9719206226098603E-2</c:v>
                </c:pt>
                <c:pt idx="980">
                  <c:v>9.9817088103832996E-2</c:v>
                </c:pt>
                <c:pt idx="981">
                  <c:v>9.9914965986388715E-2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0-4972-9884-75F611F74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76448"/>
        <c:axId val="68381504"/>
      </c:lineChart>
      <c:catAx>
        <c:axId val="13117644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68381504"/>
        <c:crosses val="autoZero"/>
        <c:auto val="1"/>
        <c:lblAlgn val="ctr"/>
        <c:lblOffset val="100"/>
        <c:noMultiLvlLbl val="0"/>
      </c:catAx>
      <c:valAx>
        <c:axId val="68381504"/>
        <c:scaling>
          <c:orientation val="minMax"/>
        </c:scaling>
        <c:delete val="0"/>
        <c:axPos val="l"/>
        <c:majorGridlines/>
        <c:numFmt formatCode="0.000E+00" sourceLinked="1"/>
        <c:majorTickMark val="out"/>
        <c:minorTickMark val="none"/>
        <c:tickLblPos val="nextTo"/>
        <c:crossAx val="13117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Data!$L$4</c:f>
              <c:strCache>
                <c:ptCount val="1"/>
                <c:pt idx="0">
                  <c:v>TDB #1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6.2864712133650968E-2"/>
                  <c:y val="0.22510195378895717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tx2"/>
                        </a:solidFill>
                      </a:defRPr>
                    </a:pPr>
                    <a:r>
                      <a:rPr lang="en-US" baseline="0">
                        <a:solidFill>
                          <a:schemeClr val="tx2"/>
                        </a:solidFill>
                      </a:rPr>
                      <a:t>y = 0.9598x + 3.9171</a:t>
                    </a:r>
                    <a:endParaRPr lang="en-US">
                      <a:solidFill>
                        <a:schemeClr val="tx2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Data!$K$5:$K$8</c:f>
              <c:numCache>
                <c:formatCode>General</c:formatCode>
                <c:ptCount val="4"/>
                <c:pt idx="0">
                  <c:v>0</c:v>
                </c:pt>
                <c:pt idx="1">
                  <c:v>24.6</c:v>
                </c:pt>
                <c:pt idx="2">
                  <c:v>50.3</c:v>
                </c:pt>
                <c:pt idx="3">
                  <c:v>110.9</c:v>
                </c:pt>
              </c:numCache>
            </c:numRef>
          </c:xVal>
          <c:yVal>
            <c:numRef>
              <c:f>Data!$L$5:$L$8</c:f>
              <c:numCache>
                <c:formatCode>0.0</c:formatCode>
                <c:ptCount val="4"/>
                <c:pt idx="0">
                  <c:v>2.9</c:v>
                </c:pt>
                <c:pt idx="1">
                  <c:v>28.2</c:v>
                </c:pt>
                <c:pt idx="2">
                  <c:v>53.1</c:v>
                </c:pt>
                <c:pt idx="3">
                  <c:v>109.8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0-42F3-9F76-9418541FAAA4}"/>
            </c:ext>
          </c:extLst>
        </c:ser>
        <c:ser>
          <c:idx val="1"/>
          <c:order val="1"/>
          <c:tx>
            <c:strRef>
              <c:f>Data!$M$4</c:f>
              <c:strCache>
                <c:ptCount val="1"/>
                <c:pt idx="0">
                  <c:v>TDB #2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1.7790917683638299E-2"/>
                  <c:y val="0.26779941980936595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accent2">
                            <a:lumMod val="50000"/>
                          </a:schemeClr>
                        </a:solidFill>
                      </a:defRPr>
                    </a:pPr>
                    <a:r>
                      <a:rPr lang="en-US" baseline="0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t>y = 0.96x + 3.0101</a:t>
                    </a:r>
                    <a:endParaRPr lang="en-US">
                      <a:solidFill>
                        <a:schemeClr val="accent2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Data!$K$5:$K$8</c:f>
              <c:numCache>
                <c:formatCode>General</c:formatCode>
                <c:ptCount val="4"/>
                <c:pt idx="0">
                  <c:v>0</c:v>
                </c:pt>
                <c:pt idx="1">
                  <c:v>24.6</c:v>
                </c:pt>
                <c:pt idx="2">
                  <c:v>50.3</c:v>
                </c:pt>
                <c:pt idx="3">
                  <c:v>110.9</c:v>
                </c:pt>
              </c:numCache>
            </c:numRef>
          </c:xVal>
          <c:yVal>
            <c:numRef>
              <c:f>Data!$M$5:$M$8</c:f>
              <c:numCache>
                <c:formatCode>0.0</c:formatCode>
                <c:ptCount val="4"/>
                <c:pt idx="0">
                  <c:v>2.1</c:v>
                </c:pt>
                <c:pt idx="1">
                  <c:v>27.3</c:v>
                </c:pt>
                <c:pt idx="2">
                  <c:v>52</c:v>
                </c:pt>
                <c:pt idx="3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E0-42F3-9F76-9418541FAAA4}"/>
            </c:ext>
          </c:extLst>
        </c:ser>
        <c:ser>
          <c:idx val="2"/>
          <c:order val="2"/>
          <c:tx>
            <c:strRef>
              <c:f>Data!$N$4</c:f>
              <c:strCache>
                <c:ptCount val="1"/>
                <c:pt idx="0">
                  <c:v>TDB #3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1.8089419633638384E-2"/>
                  <c:y val="0.33388445437455327"/>
                </c:manualLayout>
              </c:layout>
              <c:tx>
                <c:rich>
                  <a:bodyPr/>
                  <a:lstStyle/>
                  <a:p>
                    <a:pPr>
                      <a:defRPr sz="1000" b="1">
                        <a:solidFill>
                          <a:schemeClr val="accent3">
                            <a:lumMod val="50000"/>
                          </a:schemeClr>
                        </a:solidFill>
                      </a:defRPr>
                    </a:pPr>
                    <a:r>
                      <a:rPr lang="en-US" sz="1000" b="1" baseline="0">
                        <a:solidFill>
                          <a:schemeClr val="accent3">
                            <a:lumMod val="50000"/>
                          </a:schemeClr>
                        </a:solidFill>
                      </a:rPr>
                      <a:t>y = 0.9623x + 4.3776</a:t>
                    </a:r>
                    <a:endParaRPr lang="en-US" sz="1000" b="1">
                      <a:solidFill>
                        <a:schemeClr val="accent3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Data!$K$5:$K$8</c:f>
              <c:numCache>
                <c:formatCode>General</c:formatCode>
                <c:ptCount val="4"/>
                <c:pt idx="0">
                  <c:v>0</c:v>
                </c:pt>
                <c:pt idx="1">
                  <c:v>24.6</c:v>
                </c:pt>
                <c:pt idx="2">
                  <c:v>50.3</c:v>
                </c:pt>
                <c:pt idx="3">
                  <c:v>110.9</c:v>
                </c:pt>
              </c:numCache>
            </c:numRef>
          </c:xVal>
          <c:yVal>
            <c:numRef>
              <c:f>Data!$N$5:$N$8</c:f>
              <c:numCache>
                <c:formatCode>0.0</c:formatCode>
                <c:ptCount val="4"/>
                <c:pt idx="0">
                  <c:v>3.4</c:v>
                </c:pt>
                <c:pt idx="1">
                  <c:v>28.8</c:v>
                </c:pt>
                <c:pt idx="2">
                  <c:v>53.5</c:v>
                </c:pt>
                <c:pt idx="3">
                  <c:v>110.6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E0-42F3-9F76-9418541F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4976"/>
        <c:axId val="46454400"/>
      </c:scatterChart>
      <c:valAx>
        <c:axId val="4645497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Real</a:t>
                </a:r>
                <a:r>
                  <a:rPr lang="en-GB" baseline="0"/>
                  <a:t> temperature [°C]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454400"/>
        <c:crosses val="autoZero"/>
        <c:crossBetween val="midCat"/>
      </c:valAx>
      <c:valAx>
        <c:axId val="4645440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Converted temperature [°C]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6454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'Full bridge NTC 10k'!$B$16</c:f>
              <c:strCache>
                <c:ptCount val="1"/>
                <c:pt idx="0">
                  <c:v>NTC 10k</c:v>
                </c:pt>
              </c:strCache>
            </c:strRef>
          </c:tx>
          <c:marker>
            <c:symbol val="none"/>
          </c:marker>
          <c:cat>
            <c:numRef>
              <c:f>'Full bridge NTC 10k'!$A$17:$A$49</c:f>
              <c:numCache>
                <c:formatCode>General</c:formatCode>
                <c:ptCount val="33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</c:numCache>
            </c:numRef>
          </c:cat>
          <c:val>
            <c:numRef>
              <c:f>'Full bridge NTC 10k'!$B$17:$B$49</c:f>
              <c:numCache>
                <c:formatCode>General</c:formatCode>
                <c:ptCount val="33"/>
                <c:pt idx="0">
                  <c:v>329500</c:v>
                </c:pt>
                <c:pt idx="1">
                  <c:v>247700</c:v>
                </c:pt>
                <c:pt idx="2">
                  <c:v>188500</c:v>
                </c:pt>
                <c:pt idx="3">
                  <c:v>144100</c:v>
                </c:pt>
                <c:pt idx="4">
                  <c:v>111300</c:v>
                </c:pt>
                <c:pt idx="5">
                  <c:v>86430</c:v>
                </c:pt>
                <c:pt idx="6">
                  <c:v>67770</c:v>
                </c:pt>
                <c:pt idx="7">
                  <c:v>53410</c:v>
                </c:pt>
                <c:pt idx="8">
                  <c:v>42470</c:v>
                </c:pt>
                <c:pt idx="9">
                  <c:v>33900</c:v>
                </c:pt>
                <c:pt idx="10">
                  <c:v>27280</c:v>
                </c:pt>
                <c:pt idx="11">
                  <c:v>22050</c:v>
                </c:pt>
                <c:pt idx="12">
                  <c:v>17960</c:v>
                </c:pt>
                <c:pt idx="13">
                  <c:v>14690</c:v>
                </c:pt>
                <c:pt idx="14">
                  <c:v>12090</c:v>
                </c:pt>
                <c:pt idx="15">
                  <c:v>10000</c:v>
                </c:pt>
                <c:pt idx="16" formatCode="#,##0">
                  <c:v>8313</c:v>
                </c:pt>
                <c:pt idx="17" formatCode="#,##0">
                  <c:v>6940</c:v>
                </c:pt>
                <c:pt idx="18" formatCode="#,##0">
                  <c:v>5827</c:v>
                </c:pt>
                <c:pt idx="19" formatCode="#,##0">
                  <c:v>4911</c:v>
                </c:pt>
                <c:pt idx="20" formatCode="#,##0">
                  <c:v>4160</c:v>
                </c:pt>
                <c:pt idx="21" formatCode="#,##0">
                  <c:v>3536</c:v>
                </c:pt>
                <c:pt idx="22" formatCode="#,##0">
                  <c:v>3020</c:v>
                </c:pt>
                <c:pt idx="23" formatCode="#,##0">
                  <c:v>2588</c:v>
                </c:pt>
                <c:pt idx="24" formatCode="#,##0">
                  <c:v>2228</c:v>
                </c:pt>
                <c:pt idx="25" formatCode="#,##0">
                  <c:v>1924</c:v>
                </c:pt>
                <c:pt idx="26" formatCode="#,##0">
                  <c:v>1668</c:v>
                </c:pt>
                <c:pt idx="27" formatCode="#,##0">
                  <c:v>1451</c:v>
                </c:pt>
                <c:pt idx="28" formatCode="#,##0">
                  <c:v>1266</c:v>
                </c:pt>
                <c:pt idx="29" formatCode="#,##0">
                  <c:v>1108</c:v>
                </c:pt>
                <c:pt idx="30">
                  <c:v>973.1</c:v>
                </c:pt>
                <c:pt idx="31">
                  <c:v>857.2</c:v>
                </c:pt>
                <c:pt idx="32">
                  <c:v>757.6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5-40A0-B06A-C02EA98E0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76448"/>
        <c:axId val="68381504"/>
      </c:lineChart>
      <c:catAx>
        <c:axId val="13117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381504"/>
        <c:crosses val="autoZero"/>
        <c:auto val="1"/>
        <c:lblAlgn val="ctr"/>
        <c:lblOffset val="100"/>
        <c:noMultiLvlLbl val="0"/>
      </c:catAx>
      <c:valAx>
        <c:axId val="6838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17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bridge NTC 10k'!$F$16</c:f>
              <c:strCache>
                <c:ptCount val="1"/>
                <c:pt idx="0">
                  <c:v>Vdiff</c:v>
                </c:pt>
              </c:strCache>
            </c:strRef>
          </c:tx>
          <c:marker>
            <c:symbol val="none"/>
          </c:marker>
          <c:cat>
            <c:numRef>
              <c:f>'Full bridge NTC 10k'!$A$17:$A$49</c:f>
              <c:numCache>
                <c:formatCode>General</c:formatCode>
                <c:ptCount val="33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</c:numCache>
            </c:numRef>
          </c:cat>
          <c:val>
            <c:numRef>
              <c:f>'Full bridge NTC 10k'!$F$17:$F$49</c:f>
              <c:numCache>
                <c:formatCode>0.000E+00</c:formatCode>
                <c:ptCount val="33"/>
                <c:pt idx="0">
                  <c:v>3.4986370308240722</c:v>
                </c:pt>
                <c:pt idx="1">
                  <c:v>3.3253859113341551</c:v>
                </c:pt>
                <c:pt idx="2">
                  <c:v>3.1249301597943906</c:v>
                </c:pt>
                <c:pt idx="3">
                  <c:v>2.893084359249773</c:v>
                </c:pt>
                <c:pt idx="4">
                  <c:v>2.6382839600580734</c:v>
                </c:pt>
                <c:pt idx="5">
                  <c:v>2.3615839043009608</c:v>
                </c:pt>
                <c:pt idx="6">
                  <c:v>2.0752336098589246</c:v>
                </c:pt>
                <c:pt idx="7">
                  <c:v>1.7824026753468676</c:v>
                </c:pt>
                <c:pt idx="8">
                  <c:v>1.4962282760662695</c:v>
                </c:pt>
                <c:pt idx="9">
                  <c:v>1.217986251165615</c:v>
                </c:pt>
                <c:pt idx="10">
                  <c:v>0.95910211716690763</c:v>
                </c:pt>
                <c:pt idx="11">
                  <c:v>0.71947609792039846</c:v>
                </c:pt>
                <c:pt idx="12">
                  <c:v>0.5051961801054361</c:v>
                </c:pt>
                <c:pt idx="13">
                  <c:v>0.31343758975977798</c:v>
                </c:pt>
                <c:pt idx="14">
                  <c:v>0.14582275624753199</c:v>
                </c:pt>
                <c:pt idx="15">
                  <c:v>0</c:v>
                </c:pt>
                <c:pt idx="16">
                  <c:v>-0.12574214811339995</c:v>
                </c:pt>
                <c:pt idx="17">
                  <c:v>-0.23388560388736018</c:v>
                </c:pt>
                <c:pt idx="18">
                  <c:v>-0.32567576588128277</c:v>
                </c:pt>
                <c:pt idx="19">
                  <c:v>-0.4041718501335112</c:v>
                </c:pt>
                <c:pt idx="20">
                  <c:v>-0.47062535149445145</c:v>
                </c:pt>
                <c:pt idx="21">
                  <c:v>-0.52734337029847056</c:v>
                </c:pt>
                <c:pt idx="22">
                  <c:v>-0.5753137341554605</c:v>
                </c:pt>
                <c:pt idx="23">
                  <c:v>-0.61624275256181105</c:v>
                </c:pt>
                <c:pt idx="24">
                  <c:v>-0.65089900341981943</c:v>
                </c:pt>
                <c:pt idx="25">
                  <c:v>-0.68056147235884656</c:v>
                </c:pt>
                <c:pt idx="26">
                  <c:v>-0.70582781437855346</c:v>
                </c:pt>
                <c:pt idx="27">
                  <c:v>-0.72745407097856496</c:v>
                </c:pt>
                <c:pt idx="28">
                  <c:v>-0.74604476217685467</c:v>
                </c:pt>
                <c:pt idx="29">
                  <c:v>-0.76203542030431537</c:v>
                </c:pt>
                <c:pt idx="30">
                  <c:v>-0.77577156086779175</c:v>
                </c:pt>
                <c:pt idx="31">
                  <c:v>-0.78763488043596352</c:v>
                </c:pt>
                <c:pt idx="32">
                  <c:v>-0.79787576383543901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D-46E3-A26C-ED9BA1004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76448"/>
        <c:axId val="68381504"/>
      </c:lineChart>
      <c:catAx>
        <c:axId val="13117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381504"/>
        <c:crosses val="autoZero"/>
        <c:auto val="1"/>
        <c:lblAlgn val="ctr"/>
        <c:lblOffset val="100"/>
        <c:noMultiLvlLbl val="0"/>
      </c:catAx>
      <c:valAx>
        <c:axId val="68381504"/>
        <c:scaling>
          <c:orientation val="minMax"/>
        </c:scaling>
        <c:delete val="0"/>
        <c:axPos val="l"/>
        <c:majorGridlines/>
        <c:numFmt formatCode="0.000E+00" sourceLinked="1"/>
        <c:majorTickMark val="out"/>
        <c:minorTickMark val="none"/>
        <c:tickLblPos val="nextTo"/>
        <c:crossAx val="13117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PTC 1k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'Full bridge PTC 1k'!$B$16</c:f>
              <c:strCache>
                <c:ptCount val="1"/>
                <c:pt idx="0">
                  <c:v>PTC 1k</c:v>
                </c:pt>
              </c:strCache>
            </c:strRef>
          </c:tx>
          <c:marker>
            <c:symbol val="none"/>
          </c:marker>
          <c:cat>
            <c:numRef>
              <c:f>'Full bridge PTC 1k'!$A$19:$A$51</c:f>
              <c:numCache>
                <c:formatCode>General</c:formatCode>
                <c:ptCount val="33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</c:numCache>
            </c:numRef>
          </c:cat>
          <c:val>
            <c:numRef>
              <c:f>'Full bridge PTC 1k'!$B$19:$B$51</c:f>
              <c:numCache>
                <c:formatCode>0.00</c:formatCode>
                <c:ptCount val="33"/>
                <c:pt idx="0">
                  <c:v>803.06</c:v>
                </c:pt>
                <c:pt idx="1">
                  <c:v>822.9</c:v>
                </c:pt>
                <c:pt idx="2">
                  <c:v>842.7</c:v>
                </c:pt>
                <c:pt idx="3">
                  <c:v>862.5</c:v>
                </c:pt>
                <c:pt idx="4">
                  <c:v>882.2</c:v>
                </c:pt>
                <c:pt idx="5">
                  <c:v>901.9</c:v>
                </c:pt>
                <c:pt idx="6">
                  <c:v>921.6</c:v>
                </c:pt>
                <c:pt idx="7">
                  <c:v>941.2</c:v>
                </c:pt>
                <c:pt idx="8">
                  <c:v>960.9</c:v>
                </c:pt>
                <c:pt idx="9">
                  <c:v>980.4</c:v>
                </c:pt>
                <c:pt idx="10">
                  <c:v>1000</c:v>
                </c:pt>
                <c:pt idx="11">
                  <c:v>1019.5</c:v>
                </c:pt>
                <c:pt idx="12">
                  <c:v>1039</c:v>
                </c:pt>
                <c:pt idx="13">
                  <c:v>1058.5</c:v>
                </c:pt>
                <c:pt idx="14">
                  <c:v>1077.9000000000001</c:v>
                </c:pt>
                <c:pt idx="15">
                  <c:v>1097.3</c:v>
                </c:pt>
                <c:pt idx="16">
                  <c:v>1116.7</c:v>
                </c:pt>
                <c:pt idx="17">
                  <c:v>1136.0999999999999</c:v>
                </c:pt>
                <c:pt idx="18">
                  <c:v>1155.4000000000001</c:v>
                </c:pt>
                <c:pt idx="19">
                  <c:v>1174.7</c:v>
                </c:pt>
                <c:pt idx="20">
                  <c:v>1194</c:v>
                </c:pt>
                <c:pt idx="21">
                  <c:v>1213.2</c:v>
                </c:pt>
                <c:pt idx="22">
                  <c:v>1232.4000000000001</c:v>
                </c:pt>
                <c:pt idx="23">
                  <c:v>1251.5999999999999</c:v>
                </c:pt>
                <c:pt idx="24">
                  <c:v>1270.8</c:v>
                </c:pt>
                <c:pt idx="25">
                  <c:v>1289.9000000000001</c:v>
                </c:pt>
                <c:pt idx="26">
                  <c:v>1309</c:v>
                </c:pt>
                <c:pt idx="27">
                  <c:v>1328</c:v>
                </c:pt>
                <c:pt idx="28">
                  <c:v>1347.1</c:v>
                </c:pt>
                <c:pt idx="29">
                  <c:v>1366.1</c:v>
                </c:pt>
                <c:pt idx="30">
                  <c:v>1385.1</c:v>
                </c:pt>
                <c:pt idx="31">
                  <c:v>1404</c:v>
                </c:pt>
                <c:pt idx="32">
                  <c:v>1422.9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A-4019-B5D2-D1EC6673F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76448"/>
        <c:axId val="68381504"/>
      </c:lineChart>
      <c:catAx>
        <c:axId val="13117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381504"/>
        <c:crosses val="autoZero"/>
        <c:auto val="1"/>
        <c:lblAlgn val="ctr"/>
        <c:lblOffset val="100"/>
        <c:noMultiLvlLbl val="0"/>
      </c:catAx>
      <c:valAx>
        <c:axId val="68381504"/>
        <c:scaling>
          <c:orientation val="minMax"/>
          <c:min val="7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117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bridge PTC 1k'!$F$16</c:f>
              <c:strCache>
                <c:ptCount val="1"/>
                <c:pt idx="0">
                  <c:v>Vdiff</c:v>
                </c:pt>
              </c:strCache>
            </c:strRef>
          </c:tx>
          <c:marker>
            <c:symbol val="none"/>
          </c:marker>
          <c:cat>
            <c:numRef>
              <c:f>'Full bridge PTC 1k'!$A$19:$A$51</c:f>
              <c:numCache>
                <c:formatCode>General</c:formatCode>
                <c:ptCount val="33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</c:numCache>
            </c:numRef>
          </c:cat>
          <c:val>
            <c:numRef>
              <c:f>'Full bridge PTC 1k'!$F$19:$F$51</c:f>
              <c:numCache>
                <c:formatCode>0.000E+00</c:formatCode>
                <c:ptCount val="33"/>
                <c:pt idx="0">
                  <c:v>-0.14754438694745964</c:v>
                </c:pt>
                <c:pt idx="1">
                  <c:v>-0.13220393684604412</c:v>
                </c:pt>
                <c:pt idx="2">
                  <c:v>-0.11700390493074642</c:v>
                </c:pt>
                <c:pt idx="3">
                  <c:v>-0.10191208357973575</c:v>
                </c:pt>
                <c:pt idx="4">
                  <c:v>-8.7002734883498689E-2</c:v>
                </c:pt>
                <c:pt idx="5">
                  <c:v>-7.2198248526580688E-2</c:v>
                </c:pt>
                <c:pt idx="6">
                  <c:v>-5.7497522088985065E-2</c:v>
                </c:pt>
                <c:pt idx="7">
                  <c:v>-4.2973312882290671E-2</c:v>
                </c:pt>
                <c:pt idx="8">
                  <c:v>-2.8476347292120396E-2</c:v>
                </c:pt>
                <c:pt idx="9">
                  <c:v>-1.4225585793933432E-2</c:v>
                </c:pt>
                <c:pt idx="10">
                  <c:v>0</c:v>
                </c:pt>
                <c:pt idx="11">
                  <c:v>1.4056252616855558E-2</c:v>
                </c:pt>
                <c:pt idx="12">
                  <c:v>2.8016984437046616E-2</c:v>
                </c:pt>
                <c:pt idx="13">
                  <c:v>4.1883165846369058E-2</c:v>
                </c:pt>
                <c:pt idx="14">
                  <c:v>5.5585362617329437E-2</c:v>
                </c:pt>
                <c:pt idx="15">
                  <c:v>6.9195853726220363E-2</c:v>
                </c:pt>
                <c:pt idx="16">
                  <c:v>8.2715556749938801E-2</c:v>
                </c:pt>
                <c:pt idx="17">
                  <c:v>9.6145377064772441E-2</c:v>
                </c:pt>
                <c:pt idx="18">
                  <c:v>0.10941766754215196</c:v>
                </c:pt>
                <c:pt idx="19">
                  <c:v>0.12260275179411931</c:v>
                </c:pt>
                <c:pt idx="20">
                  <c:v>0.13570148649533584</c:v>
                </c:pt>
                <c:pt idx="21">
                  <c:v>0.1486475100014123</c:v>
                </c:pt>
                <c:pt idx="22">
                  <c:v>0.16150973482522993</c:v>
                </c:pt>
                <c:pt idx="23">
                  <c:v>0.17428897197628107</c:v>
                </c:pt>
                <c:pt idx="24">
                  <c:v>0.18698602203237033</c:v>
                </c:pt>
                <c:pt idx="25">
                  <c:v>0.19953617829779557</c:v>
                </c:pt>
                <c:pt idx="26">
                  <c:v>0.21200655157614462</c:v>
                </c:pt>
                <c:pt idx="27">
                  <c:v>0.2243332285591218</c:v>
                </c:pt>
                <c:pt idx="28">
                  <c:v>0.23664670929693127</c:v>
                </c:pt>
                <c:pt idx="29">
                  <c:v>0.24881878787405526</c:v>
                </c:pt>
                <c:pt idx="30">
                  <c:v>0.26091485471991249</c:v>
                </c:pt>
                <c:pt idx="31">
                  <c:v>0.27287254834333541</c:v>
                </c:pt>
                <c:pt idx="32">
                  <c:v>0.28475642060450101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6-420E-AE74-4C170956C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76448"/>
        <c:axId val="68381504"/>
      </c:lineChart>
      <c:catAx>
        <c:axId val="13117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381504"/>
        <c:crosses val="autoZero"/>
        <c:auto val="1"/>
        <c:lblAlgn val="ctr"/>
        <c:lblOffset val="100"/>
        <c:noMultiLvlLbl val="0"/>
      </c:catAx>
      <c:valAx>
        <c:axId val="68381504"/>
        <c:scaling>
          <c:orientation val="minMax"/>
        </c:scaling>
        <c:delete val="0"/>
        <c:axPos val="l"/>
        <c:majorGridlines/>
        <c:numFmt formatCode="0.000E+00" sourceLinked="1"/>
        <c:majorTickMark val="out"/>
        <c:minorTickMark val="none"/>
        <c:tickLblPos val="nextTo"/>
        <c:crossAx val="13117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280987</xdr:colOff>
      <xdr:row>25</xdr:row>
      <xdr:rowOff>123825</xdr:rowOff>
    </xdr:from>
    <xdr:to>
      <xdr:col>16</xdr:col>
      <xdr:colOff>519112</xdr:colOff>
      <xdr:row>40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10</xdr:row>
      <xdr:rowOff>66674</xdr:rowOff>
    </xdr:from>
    <xdr:to>
      <xdr:col>16</xdr:col>
      <xdr:colOff>219075</xdr:colOff>
      <xdr:row>32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673193</xdr:colOff>
      <xdr:row>22</xdr:row>
      <xdr:rowOff>157443</xdr:rowOff>
    </xdr:from>
    <xdr:to>
      <xdr:col>15</xdr:col>
      <xdr:colOff>104495</xdr:colOff>
      <xdr:row>37</xdr:row>
      <xdr:rowOff>43143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336177</xdr:colOff>
      <xdr:row>23</xdr:row>
      <xdr:rowOff>0</xdr:rowOff>
    </xdr:from>
    <xdr:to>
      <xdr:col>24</xdr:col>
      <xdr:colOff>36420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575657</xdr:colOff>
      <xdr:row>22</xdr:row>
      <xdr:rowOff>181827</xdr:rowOff>
    </xdr:from>
    <xdr:to>
      <xdr:col>18</xdr:col>
      <xdr:colOff>250799</xdr:colOff>
      <xdr:row>37</xdr:row>
      <xdr:rowOff>67527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69666-2424-4D83-8B01-F64767A5E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336177</xdr:colOff>
      <xdr:row>23</xdr:row>
      <xdr:rowOff>0</xdr:rowOff>
    </xdr:from>
    <xdr:to>
      <xdr:col>24</xdr:col>
      <xdr:colOff>36420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228086-150B-4C7F-ABE2-2573B0B8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18"/>
  <sheetViews>
    <sheetView tabSelected="1" topLeftCell="A631" zoomScaleNormal="100" workbookViewId="0">
      <selection activeCell="I17" sqref="I17"/>
    </sheetView>
  </sheetViews>
  <sheetFormatPr defaultRowHeight="14.4" x14ac:dyDescent="0.3"/>
  <cols>
    <col min="1" max="1" width="14.5546875" customWidth="1"/>
    <col min="2" max="2" width="14.109375" bestFit="1" customWidth="1"/>
    <col min="3" max="3" width="14.44140625" bestFit="1" customWidth="1"/>
    <col min="4" max="4" width="14.5546875" customWidth="1"/>
    <col min="5" max="5" width="12" bestFit="1" customWidth="1"/>
    <col min="6" max="6" width="14.88671875" customWidth="1"/>
    <col min="7" max="7" width="12" bestFit="1" customWidth="1"/>
    <col min="8" max="8" width="12.109375" style="2" bestFit="1" customWidth="1"/>
    <col min="9" max="9" width="18.109375" bestFit="1" customWidth="1"/>
    <col min="11" max="11" width="10.109375" bestFit="1" customWidth="1"/>
  </cols>
  <sheetData>
    <row r="1" spans="1:22" x14ac:dyDescent="0.3">
      <c r="A1" s="12" t="s">
        <v>0</v>
      </c>
      <c r="G1" s="14" t="s">
        <v>35</v>
      </c>
      <c r="T1" t="s">
        <v>10</v>
      </c>
      <c r="U1" s="2" t="s">
        <v>13</v>
      </c>
      <c r="V1">
        <f>(R8-R4)/(Q8-Q4)</f>
        <v>0.37930000000000008</v>
      </c>
    </row>
    <row r="2" spans="1:22" x14ac:dyDescent="0.3">
      <c r="Q2" t="s">
        <v>9</v>
      </c>
      <c r="U2" s="2" t="s">
        <v>14</v>
      </c>
      <c r="V2">
        <f>R4</f>
        <v>100</v>
      </c>
    </row>
    <row r="3" spans="1:22" x14ac:dyDescent="0.3">
      <c r="A3" t="s">
        <v>1</v>
      </c>
      <c r="G3" t="s">
        <v>32</v>
      </c>
      <c r="H3" s="15">
        <v>3.9083E-3</v>
      </c>
      <c r="Q3" s="1" t="s">
        <v>11</v>
      </c>
      <c r="R3" s="1" t="s">
        <v>12</v>
      </c>
      <c r="S3" s="1"/>
      <c r="T3" s="1" t="s">
        <v>11</v>
      </c>
      <c r="U3" s="1" t="s">
        <v>12</v>
      </c>
      <c r="V3" s="1" t="s">
        <v>15</v>
      </c>
    </row>
    <row r="4" spans="1:22" x14ac:dyDescent="0.3">
      <c r="A4" t="s">
        <v>2</v>
      </c>
      <c r="B4" t="s">
        <v>3</v>
      </c>
      <c r="C4" t="s">
        <v>4</v>
      </c>
      <c r="G4" t="s">
        <v>33</v>
      </c>
      <c r="H4" s="15">
        <v>-5.7749999999999998E-7</v>
      </c>
      <c r="Q4">
        <v>0</v>
      </c>
      <c r="R4">
        <v>100</v>
      </c>
      <c r="T4">
        <v>0</v>
      </c>
      <c r="U4">
        <f>$V$1*T4+$V$2</f>
        <v>100</v>
      </c>
      <c r="V4">
        <f>R4-U4</f>
        <v>0</v>
      </c>
    </row>
    <row r="5" spans="1:22" x14ac:dyDescent="0.3">
      <c r="A5">
        <v>12</v>
      </c>
      <c r="B5">
        <f>-1*POWER(2,A5-1)</f>
        <v>-2048</v>
      </c>
      <c r="C5">
        <f>POWER(2,A5-1)-1</f>
        <v>2047</v>
      </c>
      <c r="G5" t="s">
        <v>34</v>
      </c>
      <c r="H5" s="16">
        <v>0</v>
      </c>
      <c r="Q5">
        <v>50</v>
      </c>
      <c r="R5">
        <v>119.4</v>
      </c>
      <c r="T5">
        <v>50</v>
      </c>
      <c r="U5">
        <f>$V$1*T5+$V$2</f>
        <v>118.965</v>
      </c>
      <c r="V5">
        <f t="shared" ref="V5:V8" si="0">R5-U5</f>
        <v>0.43500000000000227</v>
      </c>
    </row>
    <row r="6" spans="1:22" x14ac:dyDescent="0.3">
      <c r="A6">
        <v>14</v>
      </c>
      <c r="B6">
        <f t="shared" ref="B6:B8" si="1">-1*POWER(2,A6-1)</f>
        <v>-8192</v>
      </c>
      <c r="C6">
        <f t="shared" ref="C6:C8" si="2">POWER(2,A6-1)-1</f>
        <v>8191</v>
      </c>
      <c r="Q6">
        <v>100</v>
      </c>
      <c r="R6">
        <v>138.51</v>
      </c>
      <c r="T6">
        <v>100</v>
      </c>
      <c r="U6">
        <f>$V$1*T6+$V$2</f>
        <v>137.93</v>
      </c>
      <c r="V6">
        <f t="shared" si="0"/>
        <v>0.57999999999998408</v>
      </c>
    </row>
    <row r="7" spans="1:22" x14ac:dyDescent="0.3">
      <c r="A7">
        <v>16</v>
      </c>
      <c r="B7">
        <f t="shared" si="1"/>
        <v>-32768</v>
      </c>
      <c r="C7">
        <f t="shared" si="2"/>
        <v>32767</v>
      </c>
      <c r="Q7">
        <v>150</v>
      </c>
      <c r="R7">
        <v>157.33000000000001</v>
      </c>
      <c r="T7">
        <v>150</v>
      </c>
      <c r="U7">
        <f>$V$1*T7+$V$2</f>
        <v>156.89500000000001</v>
      </c>
      <c r="V7">
        <f t="shared" si="0"/>
        <v>0.43500000000000227</v>
      </c>
    </row>
    <row r="8" spans="1:22" x14ac:dyDescent="0.3">
      <c r="A8">
        <v>18</v>
      </c>
      <c r="B8">
        <f t="shared" si="1"/>
        <v>-131072</v>
      </c>
      <c r="C8">
        <f t="shared" si="2"/>
        <v>131071</v>
      </c>
      <c r="Q8">
        <v>200</v>
      </c>
      <c r="R8">
        <v>175.86</v>
      </c>
      <c r="T8">
        <v>200</v>
      </c>
      <c r="U8">
        <f>$V$1*T8+$V$2</f>
        <v>175.86</v>
      </c>
      <c r="V8">
        <f t="shared" si="0"/>
        <v>0</v>
      </c>
    </row>
    <row r="12" spans="1:22" x14ac:dyDescent="0.3">
      <c r="A12" t="s">
        <v>2</v>
      </c>
      <c r="B12">
        <v>16</v>
      </c>
      <c r="I12">
        <f>MIN(I37:I1018)</f>
        <v>12.0041322603343</v>
      </c>
      <c r="J12">
        <f>1/I12</f>
        <v>8.3304646959308934E-2</v>
      </c>
    </row>
    <row r="13" spans="1:22" x14ac:dyDescent="0.3">
      <c r="A13" t="s">
        <v>7</v>
      </c>
      <c r="B13">
        <f>POWER(2,B12-1)-1</f>
        <v>32767</v>
      </c>
      <c r="F13" s="1"/>
      <c r="G13" s="1"/>
      <c r="I13">
        <f>MAX(I37:I1018)</f>
        <v>12.742043302697443</v>
      </c>
      <c r="J13">
        <f t="shared" ref="J13:J14" si="3">1/I13</f>
        <v>7.8480348578654074E-2</v>
      </c>
    </row>
    <row r="14" spans="1:22" x14ac:dyDescent="0.3">
      <c r="A14" t="s">
        <v>8</v>
      </c>
      <c r="B14">
        <f>(2*2.048)/POWER(2,B12)</f>
        <v>6.2500000000000001E-5</v>
      </c>
      <c r="F14" s="8"/>
      <c r="G14" s="7"/>
      <c r="I14">
        <f>MEDIAN(I37:I1018)</f>
        <v>12.374262585117796</v>
      </c>
      <c r="J14">
        <f t="shared" si="3"/>
        <v>8.0812896374340235E-2</v>
      </c>
    </row>
    <row r="16" spans="1:22" x14ac:dyDescent="0.3">
      <c r="A16" s="1" t="s">
        <v>22</v>
      </c>
      <c r="B16" s="1" t="s">
        <v>29</v>
      </c>
      <c r="C16" s="1" t="s">
        <v>30</v>
      </c>
      <c r="D16" s="1" t="s">
        <v>31</v>
      </c>
      <c r="E16" s="1" t="s">
        <v>5</v>
      </c>
      <c r="F16" s="1" t="s">
        <v>24</v>
      </c>
      <c r="G16" s="1" t="s">
        <v>6</v>
      </c>
      <c r="H16" s="1" t="s">
        <v>36</v>
      </c>
      <c r="I16" s="1" t="s">
        <v>37</v>
      </c>
      <c r="K16" s="3"/>
      <c r="L16" s="36">
        <v>5</v>
      </c>
      <c r="M16" s="36"/>
      <c r="N16" s="3"/>
    </row>
    <row r="17" spans="1:14" x14ac:dyDescent="0.3">
      <c r="A17" s="13">
        <v>18.493200000000002</v>
      </c>
      <c r="B17" s="9">
        <f t="shared" ref="B17:B36" si="4">$L$16/($L$17+A17)</f>
        <v>1.059660316984244E-3</v>
      </c>
      <c r="C17" s="9">
        <f t="shared" ref="C17:C36" si="5">POWER(B17,2)*A17</f>
        <v>2.0765644182821989E-5</v>
      </c>
      <c r="D17" s="11">
        <f t="shared" ref="D17:D48" si="6">POWER(B17,2)*$L$17</f>
        <v>5.2775359407383976E-3</v>
      </c>
      <c r="E17" s="9">
        <f t="shared" ref="E17:E36" si="7">((A17/($L$17+A17))-($M$18/($M$17+$M$18)))*$L$16</f>
        <v>-8.4570156492613638E-2</v>
      </c>
      <c r="F17" s="9">
        <f t="shared" ref="F17:F48" si="8">E17*$L$21</f>
        <v>-0.16914031298522728</v>
      </c>
      <c r="G17" s="7">
        <f t="shared" ref="G17:G80" si="9">($B$13+1)*(F17/2.048)</f>
        <v>-2706.2450077636363</v>
      </c>
      <c r="H17" s="2">
        <f t="shared" ref="H17:H80" si="10">(-$H$3+(SQRT($H$3*$H$3-4*$H$4*(1-A17/100))))/(2*$H$4)</f>
        <v>-202.48941152718342</v>
      </c>
      <c r="I17">
        <f t="shared" ref="I17:I48" si="11">G17/H17</f>
        <v>13.364871710342905</v>
      </c>
      <c r="K17" s="3" t="s">
        <v>16</v>
      </c>
      <c r="L17" s="4">
        <v>4700</v>
      </c>
      <c r="M17" s="4">
        <v>4700</v>
      </c>
      <c r="N17" s="3" t="s">
        <v>17</v>
      </c>
    </row>
    <row r="18" spans="1:14" x14ac:dyDescent="0.3">
      <c r="A18" s="13">
        <v>22.803100000000001</v>
      </c>
      <c r="B18" s="9">
        <f t="shared" si="4"/>
        <v>1.0586933001716712E-3</v>
      </c>
      <c r="C18" s="9">
        <f t="shared" si="5"/>
        <v>2.5558432864949032E-5</v>
      </c>
      <c r="D18" s="11">
        <f t="shared" si="6"/>
        <v>5.2679080679934069E-3</v>
      </c>
      <c r="E18" s="9">
        <f t="shared" si="7"/>
        <v>-8.0025177473522016E-2</v>
      </c>
      <c r="F18" s="9">
        <f t="shared" si="8"/>
        <v>-0.16005035494704403</v>
      </c>
      <c r="G18" s="7">
        <f t="shared" si="9"/>
        <v>-2560.8056791527047</v>
      </c>
      <c r="H18" s="2">
        <f t="shared" si="10"/>
        <v>-192.06935425204961</v>
      </c>
      <c r="I18">
        <f t="shared" si="11"/>
        <v>13.332713535300377</v>
      </c>
      <c r="K18" s="3" t="s">
        <v>9</v>
      </c>
      <c r="L18" s="4" t="s">
        <v>20</v>
      </c>
      <c r="M18" s="4">
        <v>100</v>
      </c>
      <c r="N18" s="3" t="s">
        <v>28</v>
      </c>
    </row>
    <row r="19" spans="1:14" x14ac:dyDescent="0.3">
      <c r="A19" s="13">
        <v>27.0779</v>
      </c>
      <c r="B19" s="9">
        <f t="shared" si="4"/>
        <v>1.057735900650167E-3</v>
      </c>
      <c r="C19" s="9">
        <f t="shared" si="5"/>
        <v>3.0294896287001277E-5</v>
      </c>
      <c r="D19" s="11">
        <f t="shared" si="6"/>
        <v>5.2583846069638339E-3</v>
      </c>
      <c r="E19" s="9">
        <f t="shared" si="7"/>
        <v>-7.5525399722451508E-2</v>
      </c>
      <c r="F19" s="9">
        <f t="shared" si="8"/>
        <v>-0.15105079944490302</v>
      </c>
      <c r="G19" s="7">
        <f t="shared" si="9"/>
        <v>-2416.8127911184483</v>
      </c>
      <c r="H19" s="2">
        <f t="shared" si="10"/>
        <v>-181.70407730664405</v>
      </c>
      <c r="I19">
        <f t="shared" si="11"/>
        <v>13.300817609281445</v>
      </c>
      <c r="K19" s="3"/>
      <c r="L19" s="36" t="s">
        <v>19</v>
      </c>
      <c r="M19" s="36"/>
      <c r="N19" s="3"/>
    </row>
    <row r="20" spans="1:14" x14ac:dyDescent="0.3">
      <c r="A20" s="13">
        <v>31.32</v>
      </c>
      <c r="B20" s="9">
        <f t="shared" si="4"/>
        <v>1.0567875349796676E-3</v>
      </c>
      <c r="C20" s="9">
        <f t="shared" si="5"/>
        <v>3.4978172682848756E-5</v>
      </c>
      <c r="D20" s="11">
        <f t="shared" si="6"/>
        <v>5.2489595022154898E-3</v>
      </c>
      <c r="E20" s="9">
        <f t="shared" si="7"/>
        <v>-7.1068081071103475E-2</v>
      </c>
      <c r="F20" s="9">
        <f t="shared" si="8"/>
        <v>-0.14213616214220695</v>
      </c>
      <c r="G20" s="7">
        <f t="shared" si="9"/>
        <v>-2274.1785942753113</v>
      </c>
      <c r="H20" s="2">
        <f t="shared" si="10"/>
        <v>-171.38821509166215</v>
      </c>
      <c r="I20">
        <f t="shared" si="11"/>
        <v>13.26916552027239</v>
      </c>
      <c r="K20" s="1"/>
      <c r="L20" s="1"/>
      <c r="M20" s="1"/>
      <c r="N20" s="1"/>
    </row>
    <row r="21" spans="1:14" x14ac:dyDescent="0.3">
      <c r="A21" s="13">
        <v>35.531300000000002</v>
      </c>
      <c r="B21" s="9">
        <f t="shared" si="4"/>
        <v>1.0558477356067736E-3</v>
      </c>
      <c r="C21" s="9">
        <f t="shared" si="5"/>
        <v>3.9610806339897869E-5</v>
      </c>
      <c r="D21" s="11">
        <f t="shared" si="6"/>
        <v>5.2396278716939707E-3</v>
      </c>
      <c r="E21" s="9">
        <f t="shared" si="7"/>
        <v>-6.6651024018501703E-2</v>
      </c>
      <c r="F21" s="9">
        <f t="shared" si="8"/>
        <v>-0.13330204803700341</v>
      </c>
      <c r="G21" s="7">
        <f t="shared" si="9"/>
        <v>-2132.8327685920544</v>
      </c>
      <c r="H21" s="2">
        <f t="shared" si="10"/>
        <v>-161.11755851038811</v>
      </c>
      <c r="I21">
        <f t="shared" si="11"/>
        <v>13.237742604289398</v>
      </c>
      <c r="K21" s="3" t="s">
        <v>23</v>
      </c>
      <c r="L21" s="3">
        <v>2</v>
      </c>
      <c r="M21" s="3"/>
      <c r="N21" s="3"/>
    </row>
    <row r="22" spans="1:14" x14ac:dyDescent="0.3">
      <c r="A22" s="13">
        <v>39.713700000000003</v>
      </c>
      <c r="B22" s="9">
        <f t="shared" si="4"/>
        <v>1.0549160384940549E-3</v>
      </c>
      <c r="C22" s="9">
        <f t="shared" si="5"/>
        <v>4.4195305591919343E-5</v>
      </c>
      <c r="D22" s="11">
        <f t="shared" si="6"/>
        <v>5.230384886878354E-3</v>
      </c>
      <c r="E22" s="9">
        <f t="shared" si="7"/>
        <v>-6.2272047588725309E-2</v>
      </c>
      <c r="F22" s="9">
        <f t="shared" si="8"/>
        <v>-0.12454409517745062</v>
      </c>
      <c r="G22" s="7">
        <f t="shared" si="9"/>
        <v>-1992.7055228392098</v>
      </c>
      <c r="H22" s="2">
        <f t="shared" si="10"/>
        <v>-150.88784769806435</v>
      </c>
      <c r="I22">
        <f t="shared" si="11"/>
        <v>13.206534212262961</v>
      </c>
    </row>
    <row r="23" spans="1:14" x14ac:dyDescent="0.3">
      <c r="A23" s="13">
        <v>43.869100000000003</v>
      </c>
      <c r="B23" s="9">
        <f t="shared" si="4"/>
        <v>1.0539919830418593E-3</v>
      </c>
      <c r="C23" s="9">
        <f t="shared" si="5"/>
        <v>4.8734143721695052E-5</v>
      </c>
      <c r="D23" s="11">
        <f t="shared" si="6"/>
        <v>5.2212257714876016E-3</v>
      </c>
      <c r="E23" s="9">
        <f t="shared" si="7"/>
        <v>-5.7928986963405031E-2</v>
      </c>
      <c r="F23" s="9">
        <f t="shared" si="8"/>
        <v>-0.11585797392681006</v>
      </c>
      <c r="G23" s="7">
        <f t="shared" si="9"/>
        <v>-1853.727582828961</v>
      </c>
      <c r="H23" s="2">
        <f t="shared" si="10"/>
        <v>-140.69477180250914</v>
      </c>
      <c r="I23">
        <f t="shared" si="11"/>
        <v>13.175525707742764</v>
      </c>
    </row>
    <row r="24" spans="1:14" x14ac:dyDescent="0.3">
      <c r="A24" s="13">
        <v>47.99</v>
      </c>
      <c r="B24" s="9">
        <f t="shared" si="4"/>
        <v>1.0530771968769942E-3</v>
      </c>
      <c r="C24" s="9">
        <f t="shared" si="5"/>
        <v>5.3219546248124953E-5</v>
      </c>
      <c r="D24" s="11">
        <f t="shared" si="6"/>
        <v>5.2121664381368461E-3</v>
      </c>
      <c r="E24" s="9">
        <f t="shared" si="7"/>
        <v>-5.3629491988539703E-2</v>
      </c>
      <c r="F24" s="9">
        <f t="shared" si="8"/>
        <v>-0.10725898397707941</v>
      </c>
      <c r="G24" s="7">
        <f t="shared" si="9"/>
        <v>-1716.1437436332706</v>
      </c>
      <c r="H24" s="2">
        <f t="shared" si="10"/>
        <v>-130.55712667390262</v>
      </c>
      <c r="I24">
        <f t="shared" si="11"/>
        <v>13.144772616815828</v>
      </c>
    </row>
    <row r="25" spans="1:14" x14ac:dyDescent="0.3">
      <c r="A25" s="13">
        <v>52.105800000000002</v>
      </c>
      <c r="B25" s="9">
        <f t="shared" si="4"/>
        <v>1.0521651264582535E-3</v>
      </c>
      <c r="C25" s="9">
        <f t="shared" si="5"/>
        <v>5.7683801617178286E-5</v>
      </c>
      <c r="D25" s="11">
        <f t="shared" si="6"/>
        <v>5.2031418306740891E-3</v>
      </c>
      <c r="E25" s="9">
        <f t="shared" si="7"/>
        <v>-4.934276102045819E-2</v>
      </c>
      <c r="F25" s="9">
        <f t="shared" si="8"/>
        <v>-9.8685522040916379E-2</v>
      </c>
      <c r="G25" s="7">
        <f t="shared" si="9"/>
        <v>-1578.9683526546621</v>
      </c>
      <c r="H25" s="2">
        <f t="shared" si="10"/>
        <v>-120.40275428677253</v>
      </c>
      <c r="I25">
        <f t="shared" si="11"/>
        <v>13.114055089586333</v>
      </c>
    </row>
    <row r="26" spans="1:14" x14ac:dyDescent="0.3">
      <c r="A26" s="13">
        <v>56.190300000000001</v>
      </c>
      <c r="B26" s="9">
        <f t="shared" si="4"/>
        <v>1.0512615527599894E-3</v>
      </c>
      <c r="C26" s="9">
        <f t="shared" si="5"/>
        <v>6.2098757936630112E-5</v>
      </c>
      <c r="D26" s="11">
        <f t="shared" si="6"/>
        <v>5.1942090058633168E-3</v>
      </c>
      <c r="E26" s="9">
        <f t="shared" si="7"/>
        <v>-4.509596463861703E-2</v>
      </c>
      <c r="F26" s="9">
        <f t="shared" si="8"/>
        <v>-9.0191929277234059E-2</v>
      </c>
      <c r="G26" s="7">
        <f t="shared" si="9"/>
        <v>-1443.0708684357448</v>
      </c>
      <c r="H26" s="2">
        <f t="shared" si="10"/>
        <v>-110.29643011253238</v>
      </c>
      <c r="I26">
        <f t="shared" si="11"/>
        <v>13.083568225765964</v>
      </c>
    </row>
    <row r="27" spans="1:14" x14ac:dyDescent="0.3">
      <c r="A27" s="13">
        <v>60.254100000000001</v>
      </c>
      <c r="B27" s="9">
        <f t="shared" si="4"/>
        <v>1.0503640971602755E-3</v>
      </c>
      <c r="C27" s="9">
        <f t="shared" si="5"/>
        <v>6.6476223765770146E-5</v>
      </c>
      <c r="D27" s="11">
        <f t="shared" si="6"/>
        <v>5.1853442620356073E-3</v>
      </c>
      <c r="E27" s="9">
        <f t="shared" si="7"/>
        <v>-4.08779233199617E-2</v>
      </c>
      <c r="F27" s="9">
        <f t="shared" si="8"/>
        <v>-8.1755846639923399E-2</v>
      </c>
      <c r="G27" s="7">
        <f t="shared" si="9"/>
        <v>-1308.0935462387743</v>
      </c>
      <c r="H27" s="2">
        <f t="shared" si="10"/>
        <v>-100.21223072426916</v>
      </c>
      <c r="I27">
        <f t="shared" si="11"/>
        <v>13.053232492528313</v>
      </c>
    </row>
    <row r="28" spans="1:14" x14ac:dyDescent="0.3">
      <c r="A28" s="13">
        <v>64.298699999999997</v>
      </c>
      <c r="B28" s="9">
        <f t="shared" si="4"/>
        <v>1.0494724018878161E-3</v>
      </c>
      <c r="C28" s="9">
        <f t="shared" si="5"/>
        <v>7.0818094515425866E-5</v>
      </c>
      <c r="D28" s="11">
        <f t="shared" si="6"/>
        <v>5.1765439149236547E-3</v>
      </c>
      <c r="E28" s="9">
        <f t="shared" si="7"/>
        <v>-3.6686955539402544E-2</v>
      </c>
      <c r="F28" s="9">
        <f t="shared" si="8"/>
        <v>-7.3373911078805087E-2</v>
      </c>
      <c r="G28" s="7">
        <f t="shared" si="9"/>
        <v>-1173.9825772608813</v>
      </c>
      <c r="H28" s="2">
        <f t="shared" si="10"/>
        <v>-90.146610402358476</v>
      </c>
      <c r="I28">
        <f t="shared" si="11"/>
        <v>13.023036274142225</v>
      </c>
    </row>
    <row r="29" spans="1:14" x14ac:dyDescent="0.3">
      <c r="A29" s="13">
        <v>68.325100000000006</v>
      </c>
      <c r="B29" s="9">
        <f t="shared" si="4"/>
        <v>1.0485862216064086E-3</v>
      </c>
      <c r="C29" s="9">
        <f t="shared" si="5"/>
        <v>7.5125706560863511E-5</v>
      </c>
      <c r="D29" s="11">
        <f t="shared" si="6"/>
        <v>5.1678054014711794E-3</v>
      </c>
      <c r="E29" s="9">
        <f t="shared" si="7"/>
        <v>-3.2521908216786632E-2</v>
      </c>
      <c r="F29" s="9">
        <f t="shared" si="8"/>
        <v>-6.5043816433573265E-2</v>
      </c>
      <c r="G29" s="7">
        <f t="shared" si="9"/>
        <v>-1040.7010629371723</v>
      </c>
      <c r="H29" s="2">
        <f t="shared" si="10"/>
        <v>-80.097231619547614</v>
      </c>
      <c r="I29">
        <f t="shared" si="11"/>
        <v>12.992971690711851</v>
      </c>
    </row>
    <row r="30" spans="1:14" x14ac:dyDescent="0.3">
      <c r="A30" s="13">
        <v>72.328199999999995</v>
      </c>
      <c r="B30" s="9">
        <f t="shared" si="4"/>
        <v>1.0477066518601969E-3</v>
      </c>
      <c r="C30" s="9">
        <f t="shared" si="5"/>
        <v>7.9393886046096645E-5</v>
      </c>
      <c r="D30" s="11">
        <f t="shared" si="6"/>
        <v>5.1591393732548889E-3</v>
      </c>
      <c r="E30" s="9">
        <f t="shared" si="7"/>
        <v>-2.838793040959197E-2</v>
      </c>
      <c r="F30" s="9">
        <f t="shared" si="8"/>
        <v>-5.677586081918394E-2</v>
      </c>
      <c r="G30" s="7">
        <f t="shared" si="9"/>
        <v>-908.41377310694304</v>
      </c>
      <c r="H30" s="2">
        <f t="shared" si="10"/>
        <v>-70.077020561817946</v>
      </c>
      <c r="I30">
        <f t="shared" si="11"/>
        <v>12.963076423969714</v>
      </c>
    </row>
    <row r="31" spans="1:14" x14ac:dyDescent="0.3">
      <c r="A31" s="13">
        <v>76.328199999999995</v>
      </c>
      <c r="B31" s="9">
        <f t="shared" si="4"/>
        <v>1.0468292358971479E-3</v>
      </c>
      <c r="C31" s="9">
        <f t="shared" si="5"/>
        <v>8.364436857940864E-5</v>
      </c>
      <c r="D31" s="11">
        <f t="shared" si="6"/>
        <v>5.1505018109063308E-3</v>
      </c>
      <c r="E31" s="9">
        <f t="shared" si="7"/>
        <v>-2.4264075383261981E-2</v>
      </c>
      <c r="F31" s="9">
        <f t="shared" si="8"/>
        <v>-4.8528150766523961E-2</v>
      </c>
      <c r="G31" s="7">
        <f t="shared" si="9"/>
        <v>-776.45041226438332</v>
      </c>
      <c r="H31" s="2">
        <f t="shared" si="10"/>
        <v>-60.035448329224558</v>
      </c>
      <c r="I31">
        <f t="shared" si="11"/>
        <v>12.933199199353965</v>
      </c>
    </row>
    <row r="32" spans="1:14" x14ac:dyDescent="0.3">
      <c r="A32" s="13">
        <v>80.306799999999996</v>
      </c>
      <c r="B32" s="9">
        <f t="shared" si="4"/>
        <v>1.0459579707310835E-3</v>
      </c>
      <c r="C32" s="9">
        <f t="shared" si="5"/>
        <v>8.7857893936752106E-5</v>
      </c>
      <c r="D32" s="11">
        <f t="shared" si="6"/>
        <v>5.1419319597186654E-3</v>
      </c>
      <c r="E32" s="9">
        <f t="shared" si="7"/>
        <v>-2.0169129102759684E-2</v>
      </c>
      <c r="F32" s="9">
        <f t="shared" si="8"/>
        <v>-4.0338258205519367E-2</v>
      </c>
      <c r="G32" s="7">
        <f t="shared" si="9"/>
        <v>-645.41213128830987</v>
      </c>
      <c r="H32" s="2">
        <f t="shared" si="10"/>
        <v>-50.018469208156588</v>
      </c>
      <c r="I32">
        <f t="shared" si="11"/>
        <v>12.903476285976812</v>
      </c>
    </row>
    <row r="33" spans="1:9" x14ac:dyDescent="0.3">
      <c r="A33" s="13">
        <v>84.271299999999997</v>
      </c>
      <c r="B33" s="9">
        <f t="shared" si="4"/>
        <v>1.045091234688133E-3</v>
      </c>
      <c r="C33" s="9">
        <f t="shared" si="5"/>
        <v>9.2042435977422564E-5</v>
      </c>
      <c r="D33" s="11">
        <f t="shared" si="6"/>
        <v>5.1334137374632414E-3</v>
      </c>
      <c r="E33" s="9">
        <f t="shared" si="7"/>
        <v>-1.6095469700892588E-2</v>
      </c>
      <c r="F33" s="9">
        <f t="shared" si="8"/>
        <v>-3.2190939401785176E-2</v>
      </c>
      <c r="G33" s="7">
        <f t="shared" si="9"/>
        <v>-515.05503042856276</v>
      </c>
      <c r="H33" s="2">
        <f t="shared" si="10"/>
        <v>-40.007839161590987</v>
      </c>
      <c r="I33">
        <f t="shared" si="11"/>
        <v>12.873852755412862</v>
      </c>
    </row>
    <row r="34" spans="1:9" x14ac:dyDescent="0.3">
      <c r="A34" s="13">
        <v>88.222200000000001</v>
      </c>
      <c r="B34" s="9">
        <f t="shared" si="4"/>
        <v>1.0442288998200626E-3</v>
      </c>
      <c r="C34" s="9">
        <f t="shared" si="5"/>
        <v>9.6198721569046555E-5</v>
      </c>
      <c r="D34" s="11">
        <f t="shared" si="6"/>
        <v>5.1249457775312656E-3</v>
      </c>
      <c r="E34" s="9">
        <f t="shared" si="7"/>
        <v>-1.2042495820961136E-2</v>
      </c>
      <c r="F34" s="9">
        <f t="shared" si="8"/>
        <v>-2.4084991641922272E-2</v>
      </c>
      <c r="G34" s="7">
        <f t="shared" si="9"/>
        <v>-385.35986627075636</v>
      </c>
      <c r="H34" s="2">
        <f t="shared" si="10"/>
        <v>-30.002345958438148</v>
      </c>
      <c r="I34">
        <f t="shared" si="11"/>
        <v>12.844324467312997</v>
      </c>
    </row>
    <row r="35" spans="1:9" x14ac:dyDescent="0.3">
      <c r="A35" s="13">
        <v>92.160300000000007</v>
      </c>
      <c r="B35" s="9">
        <f t="shared" si="4"/>
        <v>1.0433707737197357E-3</v>
      </c>
      <c r="C35" s="9">
        <f t="shared" si="5"/>
        <v>1.0032778277183566E-4</v>
      </c>
      <c r="D35" s="11">
        <f t="shared" si="6"/>
        <v>5.1165260858268427E-3</v>
      </c>
      <c r="E35" s="9">
        <f t="shared" si="7"/>
        <v>-8.0093031494237084E-3</v>
      </c>
      <c r="F35" s="9">
        <f t="shared" si="8"/>
        <v>-1.6018606298847417E-2</v>
      </c>
      <c r="G35" s="7">
        <f t="shared" si="9"/>
        <v>-256.29770078155866</v>
      </c>
      <c r="H35" s="2">
        <f t="shared" si="10"/>
        <v>-20.000000000000629</v>
      </c>
      <c r="I35">
        <f t="shared" si="11"/>
        <v>12.814885039077531</v>
      </c>
    </row>
    <row r="36" spans="1:9" x14ac:dyDescent="0.3">
      <c r="A36" s="13">
        <v>96.086100000000002</v>
      </c>
      <c r="B36" s="9">
        <f t="shared" si="4"/>
        <v>1.0425167304648679E-3</v>
      </c>
      <c r="C36" s="9">
        <f t="shared" si="5"/>
        <v>1.0443032581829623E-4</v>
      </c>
      <c r="D36" s="11">
        <f t="shared" si="6"/>
        <v>5.1081533265060425E-3</v>
      </c>
      <c r="E36" s="9">
        <f t="shared" si="7"/>
        <v>-3.9952998515463065E-3</v>
      </c>
      <c r="F36" s="9">
        <f t="shared" si="8"/>
        <v>-7.9905997030926129E-3</v>
      </c>
      <c r="G36" s="7">
        <f t="shared" si="9"/>
        <v>-127.84959524948181</v>
      </c>
      <c r="H36" s="2">
        <f t="shared" si="10"/>
        <v>-9.9995535543161864</v>
      </c>
      <c r="I36">
        <f t="shared" si="11"/>
        <v>12.785530329431266</v>
      </c>
    </row>
    <row r="37" spans="1:9" x14ac:dyDescent="0.3">
      <c r="A37" s="13">
        <v>101.9</v>
      </c>
      <c r="B37" s="9">
        <f t="shared" ref="B37:B81" si="12">$L$16/($L$17+A37)</f>
        <v>1.0412545034257275E-3</v>
      </c>
      <c r="C37" s="9">
        <f t="shared" ref="C37:C53" si="13">POWER(B37,2)*A37</f>
        <v>1.1048109487815411E-4</v>
      </c>
      <c r="D37" s="11">
        <f t="shared" si="6"/>
        <v>5.0957914222504834E-3</v>
      </c>
      <c r="E37" s="9">
        <f t="shared" ref="E37:E81" si="14">((A37/($L$17+A37))-($M$18/($M$17+$M$18)))*$L$16</f>
        <v>1.9371672324149623E-3</v>
      </c>
      <c r="F37" s="9">
        <f t="shared" si="8"/>
        <v>3.8743344648299247E-3</v>
      </c>
      <c r="G37" s="7">
        <f t="shared" si="9"/>
        <v>61.989351437278792</v>
      </c>
      <c r="H37" s="17">
        <f t="shared" si="10"/>
        <v>4.8649459089623308</v>
      </c>
      <c r="I37">
        <f t="shared" si="11"/>
        <v>12.742043302697443</v>
      </c>
    </row>
    <row r="38" spans="1:9" x14ac:dyDescent="0.3">
      <c r="A38" s="13">
        <v>102</v>
      </c>
      <c r="B38" s="9">
        <f t="shared" si="12"/>
        <v>1.0412328196584756E-3</v>
      </c>
      <c r="C38" s="9">
        <f t="shared" si="13"/>
        <v>1.1058491004286185E-4</v>
      </c>
      <c r="D38" s="11">
        <f t="shared" si="6"/>
        <v>5.0955791882495169E-3</v>
      </c>
      <c r="E38" s="9">
        <f t="shared" si="14"/>
        <v>2.0390809384978476E-3</v>
      </c>
      <c r="F38" s="9">
        <f t="shared" si="8"/>
        <v>4.0781618769956951E-3</v>
      </c>
      <c r="G38" s="7">
        <f t="shared" si="9"/>
        <v>65.250590031931125</v>
      </c>
      <c r="H38" s="17">
        <f t="shared" si="10"/>
        <v>5.1211897378528262</v>
      </c>
      <c r="I38">
        <f t="shared" si="11"/>
        <v>12.741295162262217</v>
      </c>
    </row>
    <row r="39" spans="1:9" x14ac:dyDescent="0.3">
      <c r="A39" s="13">
        <v>102.1</v>
      </c>
      <c r="B39" s="9">
        <f t="shared" si="12"/>
        <v>1.0412111367943191E-3</v>
      </c>
      <c r="C39" s="9">
        <f t="shared" si="13"/>
        <v>1.1068871646435931E-4</v>
      </c>
      <c r="D39" s="11">
        <f t="shared" si="6"/>
        <v>5.0953669675072363E-3</v>
      </c>
      <c r="E39" s="9">
        <f t="shared" si="14"/>
        <v>2.1409904000333109E-3</v>
      </c>
      <c r="F39" s="9">
        <f t="shared" si="8"/>
        <v>4.2819808000666218E-3</v>
      </c>
      <c r="G39" s="7">
        <f t="shared" si="9"/>
        <v>68.511692801065948</v>
      </c>
      <c r="H39" s="17">
        <f t="shared" si="10"/>
        <v>5.3774530020609745</v>
      </c>
      <c r="I39">
        <f t="shared" si="11"/>
        <v>12.740547016367787</v>
      </c>
    </row>
    <row r="40" spans="1:9" x14ac:dyDescent="0.3">
      <c r="A40" s="13">
        <v>102.2</v>
      </c>
      <c r="B40" s="9">
        <f t="shared" si="12"/>
        <v>1.0411894548332016E-3</v>
      </c>
      <c r="C40" s="9">
        <f t="shared" si="13"/>
        <v>1.1079251414346885E-4</v>
      </c>
      <c r="D40" s="11">
        <f t="shared" si="6"/>
        <v>5.0951547600225399E-3</v>
      </c>
      <c r="E40" s="9">
        <f t="shared" si="14"/>
        <v>2.2428956172865396E-3</v>
      </c>
      <c r="F40" s="9">
        <f t="shared" si="8"/>
        <v>4.4857912345730791E-3</v>
      </c>
      <c r="G40" s="7">
        <f t="shared" si="9"/>
        <v>71.772659753169265</v>
      </c>
      <c r="H40" s="17">
        <f t="shared" si="10"/>
        <v>5.6337357060095696</v>
      </c>
      <c r="I40">
        <f t="shared" si="11"/>
        <v>12.739798865006847</v>
      </c>
    </row>
    <row r="41" spans="1:9" x14ac:dyDescent="0.3">
      <c r="A41" s="13">
        <v>102.3</v>
      </c>
      <c r="B41" s="9">
        <f t="shared" si="12"/>
        <v>1.0411677737750661E-3</v>
      </c>
      <c r="C41" s="9">
        <f t="shared" si="13"/>
        <v>1.1089630308101251E-4</v>
      </c>
      <c r="D41" s="11">
        <f t="shared" si="6"/>
        <v>5.0949425657943184E-3</v>
      </c>
      <c r="E41" s="9">
        <f t="shared" si="14"/>
        <v>2.3447965905225993E-3</v>
      </c>
      <c r="F41" s="9">
        <f t="shared" si="8"/>
        <v>4.6895931810451985E-3</v>
      </c>
      <c r="G41" s="7">
        <f t="shared" si="9"/>
        <v>75.03349089672318</v>
      </c>
      <c r="H41" s="17">
        <f t="shared" si="10"/>
        <v>5.8900378541232827</v>
      </c>
      <c r="I41">
        <f t="shared" si="11"/>
        <v>12.739050708170996</v>
      </c>
    </row>
    <row r="42" spans="1:9" x14ac:dyDescent="0.3">
      <c r="A42" s="13">
        <v>102.4</v>
      </c>
      <c r="B42" s="9">
        <f t="shared" si="12"/>
        <v>1.0411460936198568E-3</v>
      </c>
      <c r="C42" s="9">
        <f t="shared" si="13"/>
        <v>1.110000832778125E-4</v>
      </c>
      <c r="D42" s="11">
        <f t="shared" si="6"/>
        <v>5.094730384821472E-3</v>
      </c>
      <c r="E42" s="9">
        <f t="shared" si="14"/>
        <v>2.4466933200066772E-3</v>
      </c>
      <c r="F42" s="9">
        <f t="shared" si="8"/>
        <v>4.8933866400133544E-3</v>
      </c>
      <c r="G42" s="7">
        <f t="shared" si="9"/>
        <v>78.294186240213662</v>
      </c>
      <c r="H42" s="17">
        <f t="shared" si="10"/>
        <v>6.1463594508282879</v>
      </c>
      <c r="I42">
        <f t="shared" si="11"/>
        <v>12.738302545853006</v>
      </c>
    </row>
    <row r="43" spans="1:9" x14ac:dyDescent="0.3">
      <c r="A43" s="13">
        <v>102.5</v>
      </c>
      <c r="B43" s="9">
        <f t="shared" si="12"/>
        <v>1.0411244143675169E-3</v>
      </c>
      <c r="C43" s="9">
        <f t="shared" si="13"/>
        <v>1.1110385473469076E-4</v>
      </c>
      <c r="D43" s="11">
        <f t="shared" si="6"/>
        <v>5.094518217102894E-3</v>
      </c>
      <c r="E43" s="9">
        <f t="shared" si="14"/>
        <v>2.5485858060038218E-3</v>
      </c>
      <c r="F43" s="9">
        <f t="shared" si="8"/>
        <v>5.0971716120076435E-3</v>
      </c>
      <c r="G43" s="7">
        <f t="shared" si="9"/>
        <v>81.55474579212229</v>
      </c>
      <c r="H43" s="17">
        <f t="shared" si="10"/>
        <v>6.40270050055301</v>
      </c>
      <c r="I43">
        <f t="shared" si="11"/>
        <v>12.737554378043811</v>
      </c>
    </row>
    <row r="44" spans="1:9" x14ac:dyDescent="0.3">
      <c r="A44" s="13">
        <v>102.6</v>
      </c>
      <c r="B44" s="9">
        <f t="shared" si="12"/>
        <v>1.0411027360179902E-3</v>
      </c>
      <c r="C44" s="9">
        <f t="shared" si="13"/>
        <v>1.1120761745246926E-4</v>
      </c>
      <c r="D44" s="11">
        <f t="shared" si="6"/>
        <v>5.094306062637481E-3</v>
      </c>
      <c r="E44" s="9">
        <f t="shared" si="14"/>
        <v>2.6504740487791334E-3</v>
      </c>
      <c r="F44" s="9">
        <f t="shared" si="8"/>
        <v>5.3009480975582668E-3</v>
      </c>
      <c r="G44" s="7">
        <f t="shared" si="9"/>
        <v>84.815169560932262</v>
      </c>
      <c r="H44" s="17">
        <f t="shared" si="10"/>
        <v>6.6590610077266277</v>
      </c>
      <c r="I44">
        <f t="shared" si="11"/>
        <v>12.736806204736629</v>
      </c>
    </row>
    <row r="45" spans="1:9" x14ac:dyDescent="0.3">
      <c r="A45" s="13">
        <v>102.7</v>
      </c>
      <c r="B45" s="9">
        <f t="shared" si="12"/>
        <v>1.0410810585712205E-3</v>
      </c>
      <c r="C45" s="9">
        <f t="shared" si="13"/>
        <v>1.1131137143196989E-4</v>
      </c>
      <c r="D45" s="11">
        <f t="shared" si="6"/>
        <v>5.0940939214241332E-3</v>
      </c>
      <c r="E45" s="9">
        <f t="shared" si="14"/>
        <v>2.7523580485976779E-3</v>
      </c>
      <c r="F45" s="9">
        <f t="shared" si="8"/>
        <v>5.5047160971953557E-3</v>
      </c>
      <c r="G45" s="7">
        <f t="shared" si="9"/>
        <v>88.075457555125695</v>
      </c>
      <c r="H45" s="17">
        <f t="shared" si="10"/>
        <v>6.9154409767813201</v>
      </c>
      <c r="I45">
        <f t="shared" si="11"/>
        <v>12.736058025922013</v>
      </c>
    </row>
    <row r="46" spans="1:9" x14ac:dyDescent="0.3">
      <c r="A46" s="13">
        <v>102.8</v>
      </c>
      <c r="B46" s="9">
        <f t="shared" si="12"/>
        <v>1.0410593820271508E-3</v>
      </c>
      <c r="C46" s="9">
        <f t="shared" si="13"/>
        <v>1.1141511667401423E-4</v>
      </c>
      <c r="D46" s="11">
        <f t="shared" si="6"/>
        <v>5.0938817934617396E-3</v>
      </c>
      <c r="E46" s="9">
        <f t="shared" si="14"/>
        <v>2.8542378057244341E-3</v>
      </c>
      <c r="F46" s="9">
        <f t="shared" si="8"/>
        <v>5.7084756114488683E-3</v>
      </c>
      <c r="G46" s="7">
        <f t="shared" si="9"/>
        <v>91.335609783181894</v>
      </c>
      <c r="H46" s="17">
        <f t="shared" si="10"/>
        <v>7.1718404121492689</v>
      </c>
      <c r="I46">
        <f t="shared" si="11"/>
        <v>12.735309841593406</v>
      </c>
    </row>
    <row r="47" spans="1:9" x14ac:dyDescent="0.3">
      <c r="A47" s="13">
        <v>102.9</v>
      </c>
      <c r="B47" s="9">
        <f t="shared" si="12"/>
        <v>1.0410377063857254E-3</v>
      </c>
      <c r="C47" s="9">
        <f t="shared" si="13"/>
        <v>1.1151885317942405E-4</v>
      </c>
      <c r="D47" s="11">
        <f t="shared" si="6"/>
        <v>5.093669678749203E-3</v>
      </c>
      <c r="E47" s="9">
        <f t="shared" si="14"/>
        <v>2.9561133204244854E-3</v>
      </c>
      <c r="F47" s="9">
        <f t="shared" si="8"/>
        <v>5.9122266408489707E-3</v>
      </c>
      <c r="G47" s="7">
        <f t="shared" si="9"/>
        <v>94.595626253583532</v>
      </c>
      <c r="H47" s="17">
        <f t="shared" si="10"/>
        <v>7.4282593182656598</v>
      </c>
      <c r="I47">
        <f t="shared" si="11"/>
        <v>12.734561651742336</v>
      </c>
    </row>
    <row r="48" spans="1:9" x14ac:dyDescent="0.3">
      <c r="A48" s="13">
        <v>103</v>
      </c>
      <c r="B48" s="9">
        <f t="shared" si="12"/>
        <v>1.0410160316468874E-3</v>
      </c>
      <c r="C48" s="9">
        <f t="shared" si="13"/>
        <v>1.1162258094902085E-4</v>
      </c>
      <c r="D48" s="11">
        <f t="shared" si="6"/>
        <v>5.0934575772854174E-3</v>
      </c>
      <c r="E48" s="9">
        <f t="shared" si="14"/>
        <v>3.0579845929627411E-3</v>
      </c>
      <c r="F48" s="9">
        <f t="shared" si="8"/>
        <v>6.1159691859254822E-3</v>
      </c>
      <c r="G48" s="7">
        <f t="shared" si="9"/>
        <v>97.85550697480771</v>
      </c>
      <c r="H48" s="17">
        <f t="shared" si="10"/>
        <v>7.6846976995671783</v>
      </c>
      <c r="I48">
        <f t="shared" si="11"/>
        <v>12.733813456360057</v>
      </c>
    </row>
    <row r="49" spans="1:9" x14ac:dyDescent="0.3">
      <c r="A49" s="13">
        <v>103.1</v>
      </c>
      <c r="B49" s="9">
        <f t="shared" si="12"/>
        <v>1.0409943578105806E-3</v>
      </c>
      <c r="C49" s="9">
        <f t="shared" si="13"/>
        <v>1.1172629998362604E-4</v>
      </c>
      <c r="D49" s="11">
        <f t="shared" ref="D49:D81" si="15">POWER(B49,2)*$L$17</f>
        <v>5.0932454890692761E-3</v>
      </c>
      <c r="E49" s="9">
        <f t="shared" si="14"/>
        <v>3.1598516236041978E-3</v>
      </c>
      <c r="F49" s="9">
        <f t="shared" ref="F49:F80" si="16">E49*$L$21</f>
        <v>6.3197032472083955E-3</v>
      </c>
      <c r="G49" s="7">
        <f t="shared" si="9"/>
        <v>101.11525195533433</v>
      </c>
      <c r="H49" s="17">
        <f t="shared" si="10"/>
        <v>7.9411555604916373</v>
      </c>
      <c r="I49">
        <f t="shared" ref="I49:I80" si="17">G49/H49</f>
        <v>12.733065255439257</v>
      </c>
    </row>
    <row r="50" spans="1:9" x14ac:dyDescent="0.3">
      <c r="A50" s="13">
        <v>103.2</v>
      </c>
      <c r="B50" s="9">
        <f t="shared" si="12"/>
        <v>1.0409726848767489E-3</v>
      </c>
      <c r="C50" s="9">
        <f t="shared" si="13"/>
        <v>1.1183001028406115E-4</v>
      </c>
      <c r="D50" s="11">
        <f t="shared" si="15"/>
        <v>5.0930334140996836E-3</v>
      </c>
      <c r="E50" s="9">
        <f t="shared" si="14"/>
        <v>3.2617144126138344E-3</v>
      </c>
      <c r="F50" s="9">
        <f t="shared" si="16"/>
        <v>6.5234288252276687E-3</v>
      </c>
      <c r="G50" s="7">
        <f t="shared" si="9"/>
        <v>104.37486120364269</v>
      </c>
      <c r="H50" s="17">
        <f t="shared" si="10"/>
        <v>8.1976329054787289</v>
      </c>
      <c r="I50">
        <f t="shared" si="17"/>
        <v>12.732317048972245</v>
      </c>
    </row>
    <row r="51" spans="1:9" x14ac:dyDescent="0.3">
      <c r="A51" s="13">
        <v>103.3</v>
      </c>
      <c r="B51" s="9">
        <f t="shared" si="12"/>
        <v>1.0409510128453355E-3</v>
      </c>
      <c r="C51" s="9">
        <f t="shared" si="13"/>
        <v>1.119337118511473E-4</v>
      </c>
      <c r="D51" s="11">
        <f t="shared" si="15"/>
        <v>5.0928213523755306E-3</v>
      </c>
      <c r="E51" s="9">
        <f t="shared" si="14"/>
        <v>3.3635729602564911E-3</v>
      </c>
      <c r="F51" s="9">
        <f t="shared" si="16"/>
        <v>6.7271459205129822E-3</v>
      </c>
      <c r="G51" s="7">
        <f t="shared" si="9"/>
        <v>107.63433472820772</v>
      </c>
      <c r="H51" s="17">
        <f t="shared" si="10"/>
        <v>8.454129738970396</v>
      </c>
      <c r="I51">
        <f t="shared" si="17"/>
        <v>12.731568836949998</v>
      </c>
    </row>
    <row r="52" spans="1:9" x14ac:dyDescent="0.3">
      <c r="A52" s="13">
        <v>103.4</v>
      </c>
      <c r="B52" s="9">
        <f t="shared" si="12"/>
        <v>1.0409293417162843E-3</v>
      </c>
      <c r="C52" s="9">
        <f t="shared" si="13"/>
        <v>1.1203740468570576E-4</v>
      </c>
      <c r="D52" s="11">
        <f t="shared" si="15"/>
        <v>5.0926093038957156E-3</v>
      </c>
      <c r="E52" s="9">
        <f t="shared" si="14"/>
        <v>3.465427266797147E-3</v>
      </c>
      <c r="F52" s="9">
        <f t="shared" si="16"/>
        <v>6.9308545335942939E-3</v>
      </c>
      <c r="G52" s="7">
        <f t="shared" si="9"/>
        <v>110.89367253750871</v>
      </c>
      <c r="H52" s="17">
        <f t="shared" si="10"/>
        <v>8.7106460654097067</v>
      </c>
      <c r="I52">
        <f t="shared" si="17"/>
        <v>12.730820619365023</v>
      </c>
    </row>
    <row r="53" spans="1:9" x14ac:dyDescent="0.3">
      <c r="A53" s="13">
        <v>103.5</v>
      </c>
      <c r="B53" s="9">
        <f t="shared" si="12"/>
        <v>1.0409076714895389E-3</v>
      </c>
      <c r="C53" s="9">
        <f t="shared" si="13"/>
        <v>1.1214108878855758E-4</v>
      </c>
      <c r="D53" s="11">
        <f t="shared" si="15"/>
        <v>5.0923972686591368E-3</v>
      </c>
      <c r="E53" s="9">
        <f t="shared" si="14"/>
        <v>3.5672773325006076E-3</v>
      </c>
      <c r="F53" s="9">
        <f t="shared" si="16"/>
        <v>7.1345546650012151E-3</v>
      </c>
      <c r="G53" s="7">
        <f t="shared" si="9"/>
        <v>114.15287464001943</v>
      </c>
      <c r="H53" s="17">
        <f t="shared" si="10"/>
        <v>8.9671818892412354</v>
      </c>
      <c r="I53">
        <f t="shared" si="17"/>
        <v>12.730072396209481</v>
      </c>
    </row>
    <row r="54" spans="1:9" x14ac:dyDescent="0.3">
      <c r="A54" s="13">
        <v>103.6</v>
      </c>
      <c r="B54" s="9">
        <f t="shared" si="12"/>
        <v>1.0408860021650429E-3</v>
      </c>
      <c r="C54" s="9">
        <f t="shared" ref="C54:C117" si="18">POWER(B54,2)*A54</f>
        <v>1.1224476416052382E-4</v>
      </c>
      <c r="D54" s="11">
        <f t="shared" si="15"/>
        <v>5.0921852466646912E-3</v>
      </c>
      <c r="E54" s="9">
        <f t="shared" si="14"/>
        <v>3.6691231576317651E-3</v>
      </c>
      <c r="F54" s="9">
        <f t="shared" si="16"/>
        <v>7.3382463152635302E-3</v>
      </c>
      <c r="G54" s="7">
        <f t="shared" si="9"/>
        <v>117.41194104421648</v>
      </c>
      <c r="H54" s="17">
        <f t="shared" si="10"/>
        <v>9.2237372149118055</v>
      </c>
      <c r="I54">
        <f t="shared" si="17"/>
        <v>12.729324167475117</v>
      </c>
    </row>
    <row r="55" spans="1:9" x14ac:dyDescent="0.3">
      <c r="A55" s="13">
        <v>103.7</v>
      </c>
      <c r="B55" s="9">
        <f t="shared" si="12"/>
        <v>1.0408643337427401E-3</v>
      </c>
      <c r="C55" s="9">
        <f t="shared" si="18"/>
        <v>1.1234843080242539E-4</v>
      </c>
      <c r="D55" s="11">
        <f t="shared" si="15"/>
        <v>5.0919732379112763E-3</v>
      </c>
      <c r="E55" s="9">
        <f t="shared" si="14"/>
        <v>3.7709647424554772E-3</v>
      </c>
      <c r="F55" s="9">
        <f t="shared" si="16"/>
        <v>7.5419294849109544E-3</v>
      </c>
      <c r="G55" s="7">
        <f t="shared" si="9"/>
        <v>120.67087175857527</v>
      </c>
      <c r="H55" s="17">
        <f t="shared" si="10"/>
        <v>9.4803120468697433</v>
      </c>
      <c r="I55">
        <f t="shared" si="17"/>
        <v>12.728575933153907</v>
      </c>
    </row>
    <row r="56" spans="1:9" x14ac:dyDescent="0.3">
      <c r="A56" s="13">
        <v>103.8</v>
      </c>
      <c r="B56" s="9">
        <f t="shared" si="12"/>
        <v>1.0408426662225738E-3</v>
      </c>
      <c r="C56" s="9">
        <f t="shared" si="18"/>
        <v>1.1245208871508301E-4</v>
      </c>
      <c r="D56" s="11">
        <f t="shared" si="15"/>
        <v>5.0917612423977861E-3</v>
      </c>
      <c r="E56" s="9">
        <f t="shared" si="14"/>
        <v>3.8728020872364974E-3</v>
      </c>
      <c r="F56" s="9">
        <f t="shared" si="16"/>
        <v>7.7456041744729948E-3</v>
      </c>
      <c r="G56" s="7">
        <f t="shared" si="9"/>
        <v>123.92966679156791</v>
      </c>
      <c r="H56" s="17">
        <f t="shared" si="10"/>
        <v>9.7369063895648775</v>
      </c>
      <c r="I56">
        <f t="shared" si="17"/>
        <v>12.727827693237797</v>
      </c>
    </row>
    <row r="57" spans="1:9" x14ac:dyDescent="0.3">
      <c r="A57" s="13">
        <v>103.9</v>
      </c>
      <c r="B57" s="9">
        <f t="shared" si="12"/>
        <v>1.0408209996044882E-3</v>
      </c>
      <c r="C57" s="9">
        <f t="shared" si="18"/>
        <v>1.1255573789931757E-4</v>
      </c>
      <c r="D57" s="11">
        <f t="shared" si="15"/>
        <v>5.0915492601231243E-3</v>
      </c>
      <c r="E57" s="9">
        <f t="shared" si="14"/>
        <v>3.9746351922396658E-3</v>
      </c>
      <c r="F57" s="9">
        <f t="shared" si="16"/>
        <v>7.9492703844793317E-3</v>
      </c>
      <c r="G57" s="7">
        <f t="shared" si="9"/>
        <v>127.1883261516693</v>
      </c>
      <c r="H57" s="17">
        <f t="shared" si="10"/>
        <v>9.9935202474489149</v>
      </c>
      <c r="I57">
        <f t="shared" si="17"/>
        <v>12.727079447718852</v>
      </c>
    </row>
    <row r="58" spans="1:9" x14ac:dyDescent="0.3">
      <c r="A58" s="13">
        <v>104</v>
      </c>
      <c r="B58" s="9">
        <f t="shared" si="12"/>
        <v>1.0407993338884263E-3</v>
      </c>
      <c r="C58" s="9">
        <f t="shared" si="18"/>
        <v>1.1265937835594955E-4</v>
      </c>
      <c r="D58" s="11">
        <f t="shared" si="15"/>
        <v>5.0913372910861817E-3</v>
      </c>
      <c r="E58" s="9">
        <f t="shared" si="14"/>
        <v>4.076464057729684E-3</v>
      </c>
      <c r="F58" s="9">
        <f t="shared" si="16"/>
        <v>8.152928115459368E-3</v>
      </c>
      <c r="G58" s="7">
        <f t="shared" si="9"/>
        <v>130.44684984734988</v>
      </c>
      <c r="H58" s="17">
        <f t="shared" si="10"/>
        <v>10.250153624975063</v>
      </c>
      <c r="I58">
        <f t="shared" si="17"/>
        <v>12.726331196588992</v>
      </c>
    </row>
    <row r="59" spans="1:9" x14ac:dyDescent="0.3">
      <c r="A59" s="13">
        <v>104.1</v>
      </c>
      <c r="B59" s="9">
        <f t="shared" si="12"/>
        <v>1.0407776690743323E-3</v>
      </c>
      <c r="C59" s="9">
        <f t="shared" si="18"/>
        <v>1.1276301008579959E-4</v>
      </c>
      <c r="D59" s="11">
        <f t="shared" si="15"/>
        <v>5.0911253352858609E-3</v>
      </c>
      <c r="E59" s="9">
        <f t="shared" si="14"/>
        <v>4.1782886839713228E-3</v>
      </c>
      <c r="F59" s="9">
        <f t="shared" si="16"/>
        <v>8.3565773679426456E-3</v>
      </c>
      <c r="G59" s="7">
        <f t="shared" si="9"/>
        <v>133.70523788708232</v>
      </c>
      <c r="H59" s="17">
        <f t="shared" si="10"/>
        <v>10.506806526598782</v>
      </c>
      <c r="I59">
        <f t="shared" si="17"/>
        <v>12.725582939839743</v>
      </c>
    </row>
    <row r="60" spans="1:9" x14ac:dyDescent="0.3">
      <c r="A60" s="13">
        <v>104.2</v>
      </c>
      <c r="B60" s="9">
        <f t="shared" si="12"/>
        <v>1.0407560051621499E-3</v>
      </c>
      <c r="C60" s="9">
        <f t="shared" si="18"/>
        <v>1.1286663308968823E-4</v>
      </c>
      <c r="D60" s="11">
        <f t="shared" si="15"/>
        <v>5.0909133927210621E-3</v>
      </c>
      <c r="E60" s="9">
        <f t="shared" si="14"/>
        <v>4.280109071229353E-3</v>
      </c>
      <c r="F60" s="9">
        <f t="shared" si="16"/>
        <v>8.5602181424587059E-3</v>
      </c>
      <c r="G60" s="7">
        <f t="shared" si="9"/>
        <v>136.96349027933928</v>
      </c>
      <c r="H60" s="17">
        <f t="shared" si="10"/>
        <v>10.763478956776284</v>
      </c>
      <c r="I60">
        <f t="shared" si="17"/>
        <v>12.72483467746385</v>
      </c>
    </row>
    <row r="61" spans="1:9" x14ac:dyDescent="0.3">
      <c r="A61" s="13">
        <v>104.3</v>
      </c>
      <c r="B61" s="9">
        <f t="shared" si="12"/>
        <v>1.0407343421518223E-3</v>
      </c>
      <c r="C61" s="9">
        <f t="shared" si="18"/>
        <v>1.1297024736843562E-4</v>
      </c>
      <c r="D61" s="11">
        <f t="shared" si="15"/>
        <v>5.0907014633906752E-3</v>
      </c>
      <c r="E61" s="9">
        <f t="shared" si="14"/>
        <v>4.3819252197684067E-3</v>
      </c>
      <c r="F61" s="9">
        <f t="shared" si="16"/>
        <v>8.7638504395368133E-3</v>
      </c>
      <c r="G61" s="7">
        <f t="shared" si="9"/>
        <v>140.22160703258902</v>
      </c>
      <c r="H61" s="17">
        <f t="shared" si="10"/>
        <v>11.020170919965659</v>
      </c>
      <c r="I61">
        <f t="shared" si="17"/>
        <v>12.724086409453436</v>
      </c>
    </row>
    <row r="62" spans="1:9" x14ac:dyDescent="0.3">
      <c r="A62" s="13">
        <v>104.4</v>
      </c>
      <c r="B62" s="9">
        <f t="shared" si="12"/>
        <v>1.0407126800432937E-3</v>
      </c>
      <c r="C62" s="9">
        <f t="shared" si="18"/>
        <v>1.1307385292286223E-4</v>
      </c>
      <c r="D62" s="11">
        <f t="shared" si="15"/>
        <v>5.0904895472936055E-3</v>
      </c>
      <c r="E62" s="9">
        <f t="shared" si="14"/>
        <v>4.4837371298532026E-3</v>
      </c>
      <c r="F62" s="9">
        <f t="shared" si="16"/>
        <v>8.9674742597064053E-3</v>
      </c>
      <c r="G62" s="7">
        <f t="shared" si="9"/>
        <v>143.47958815530248</v>
      </c>
      <c r="H62" s="17">
        <f t="shared" si="10"/>
        <v>11.276882420628375</v>
      </c>
      <c r="I62">
        <f t="shared" si="17"/>
        <v>12.723338135799011</v>
      </c>
    </row>
    <row r="63" spans="1:9" x14ac:dyDescent="0.3">
      <c r="A63" s="13">
        <v>104.5</v>
      </c>
      <c r="B63" s="9">
        <f t="shared" si="12"/>
        <v>1.0406910188365075E-3</v>
      </c>
      <c r="C63" s="9">
        <f t="shared" si="18"/>
        <v>1.1317744975378816E-4</v>
      </c>
      <c r="D63" s="11">
        <f t="shared" si="15"/>
        <v>5.0902776444287498E-3</v>
      </c>
      <c r="E63" s="9">
        <f t="shared" si="14"/>
        <v>4.585544801748373E-3</v>
      </c>
      <c r="F63" s="9">
        <f t="shared" si="16"/>
        <v>9.171089603496746E-3</v>
      </c>
      <c r="G63" s="7">
        <f t="shared" si="9"/>
        <v>146.73743365594794</v>
      </c>
      <c r="H63" s="17">
        <f t="shared" si="10"/>
        <v>11.533613463224773</v>
      </c>
      <c r="I63">
        <f t="shared" si="17"/>
        <v>12.722589856494157</v>
      </c>
    </row>
    <row r="64" spans="1:9" x14ac:dyDescent="0.3">
      <c r="A64" s="13">
        <v>104.6</v>
      </c>
      <c r="B64" s="9">
        <f t="shared" si="12"/>
        <v>1.0406693585314074E-3</v>
      </c>
      <c r="C64" s="9">
        <f t="shared" si="18"/>
        <v>1.1328103786203347E-4</v>
      </c>
      <c r="D64" s="11">
        <f t="shared" si="15"/>
        <v>5.0900657547950029E-3</v>
      </c>
      <c r="E64" s="9">
        <f t="shared" si="14"/>
        <v>4.6873482357185324E-3</v>
      </c>
      <c r="F64" s="9">
        <f t="shared" si="16"/>
        <v>9.3746964714370648E-3</v>
      </c>
      <c r="G64" s="7">
        <f t="shared" si="9"/>
        <v>149.99514354299302</v>
      </c>
      <c r="H64" s="17">
        <f t="shared" si="10"/>
        <v>11.790364052219326</v>
      </c>
      <c r="I64">
        <f t="shared" si="17"/>
        <v>12.721841571529685</v>
      </c>
    </row>
    <row r="65" spans="1:9" x14ac:dyDescent="0.3">
      <c r="A65" s="13">
        <v>104.7</v>
      </c>
      <c r="B65" s="9">
        <f t="shared" si="12"/>
        <v>1.0406476991279372E-3</v>
      </c>
      <c r="C65" s="9">
        <f t="shared" si="18"/>
        <v>1.1338461724841823E-4</v>
      </c>
      <c r="D65" s="11">
        <f t="shared" si="15"/>
        <v>5.0898538783912669E-3</v>
      </c>
      <c r="E65" s="9">
        <f t="shared" si="14"/>
        <v>4.7891474320283824E-3</v>
      </c>
      <c r="F65" s="9">
        <f t="shared" si="16"/>
        <v>9.5782948640567647E-3</v>
      </c>
      <c r="G65" s="7">
        <f t="shared" si="9"/>
        <v>153.25271782490825</v>
      </c>
      <c r="H65" s="17">
        <f t="shared" si="10"/>
        <v>12.047134192076882</v>
      </c>
      <c r="I65">
        <f t="shared" si="17"/>
        <v>12.721093280898204</v>
      </c>
    </row>
    <row r="66" spans="1:9" x14ac:dyDescent="0.3">
      <c r="A66" s="13">
        <v>104.8</v>
      </c>
      <c r="B66" s="9">
        <f t="shared" si="12"/>
        <v>1.0406260406260405E-3</v>
      </c>
      <c r="C66" s="9">
        <f t="shared" si="18"/>
        <v>1.1348818791376232E-4</v>
      </c>
      <c r="D66" s="11">
        <f t="shared" si="15"/>
        <v>5.0896420152164402E-3</v>
      </c>
      <c r="E66" s="9">
        <f t="shared" si="14"/>
        <v>4.8909423909423815E-3</v>
      </c>
      <c r="F66" s="9">
        <f t="shared" si="16"/>
        <v>9.7818847818847629E-3</v>
      </c>
      <c r="G66" s="7">
        <f t="shared" si="9"/>
        <v>156.51015651015621</v>
      </c>
      <c r="H66" s="17">
        <f t="shared" si="10"/>
        <v>12.303923887264165</v>
      </c>
      <c r="I66">
        <f t="shared" si="17"/>
        <v>12.720344984591494</v>
      </c>
    </row>
    <row r="67" spans="1:9" x14ac:dyDescent="0.3">
      <c r="A67" s="13">
        <v>104.9</v>
      </c>
      <c r="B67" s="9">
        <f t="shared" si="12"/>
        <v>1.0406043830256614E-3</v>
      </c>
      <c r="C67" s="9">
        <f t="shared" si="18"/>
        <v>1.1359174985888563E-4</v>
      </c>
      <c r="D67" s="11">
        <f t="shared" si="15"/>
        <v>5.0894301652694221E-3</v>
      </c>
      <c r="E67" s="9">
        <f t="shared" si="14"/>
        <v>4.9927331127252311E-3</v>
      </c>
      <c r="F67" s="9">
        <f t="shared" si="16"/>
        <v>9.9854662254504623E-3</v>
      </c>
      <c r="G67" s="7">
        <f t="shared" si="9"/>
        <v>159.7674596072074</v>
      </c>
      <c r="H67" s="17">
        <f t="shared" si="10"/>
        <v>12.560733142250532</v>
      </c>
      <c r="I67">
        <f t="shared" si="17"/>
        <v>12.719596682601088</v>
      </c>
    </row>
    <row r="68" spans="1:9" x14ac:dyDescent="0.3">
      <c r="A68" s="13">
        <v>105</v>
      </c>
      <c r="B68" s="9">
        <f t="shared" si="12"/>
        <v>1.0405827263267431E-3</v>
      </c>
      <c r="C68" s="9">
        <f t="shared" si="18"/>
        <v>1.1369530308460773E-4</v>
      </c>
      <c r="D68" s="11">
        <f t="shared" si="15"/>
        <v>5.0892183285491076E-3</v>
      </c>
      <c r="E68" s="9">
        <f t="shared" si="14"/>
        <v>5.0945195976413553E-3</v>
      </c>
      <c r="F68" s="9">
        <f t="shared" si="16"/>
        <v>1.0189039195282711E-2</v>
      </c>
      <c r="G68" s="7">
        <f t="shared" si="9"/>
        <v>163.02462712452336</v>
      </c>
      <c r="H68" s="17">
        <f t="shared" si="10"/>
        <v>12.817561961505708</v>
      </c>
      <c r="I68">
        <f t="shared" si="17"/>
        <v>12.718848374919226</v>
      </c>
    </row>
    <row r="69" spans="1:9" x14ac:dyDescent="0.3">
      <c r="A69" s="13">
        <v>105.1</v>
      </c>
      <c r="B69" s="9">
        <f t="shared" si="12"/>
        <v>1.0405610705292293E-3</v>
      </c>
      <c r="C69" s="9">
        <f t="shared" si="18"/>
        <v>1.1379884759174834E-4</v>
      </c>
      <c r="D69" s="11">
        <f t="shared" si="15"/>
        <v>5.0890065050543977E-3</v>
      </c>
      <c r="E69" s="9">
        <f t="shared" si="14"/>
        <v>5.196301845955334E-3</v>
      </c>
      <c r="F69" s="9">
        <f t="shared" si="16"/>
        <v>1.0392603691910668E-2</v>
      </c>
      <c r="G69" s="7">
        <f t="shared" si="9"/>
        <v>166.2816590705707</v>
      </c>
      <c r="H69" s="17">
        <f t="shared" si="10"/>
        <v>13.074410349501678</v>
      </c>
      <c r="I69">
        <f t="shared" si="17"/>
        <v>12.718100061538026</v>
      </c>
    </row>
    <row r="70" spans="1:9" x14ac:dyDescent="0.3">
      <c r="A70" s="13">
        <v>105.2</v>
      </c>
      <c r="B70" s="9">
        <f t="shared" si="12"/>
        <v>1.0405394156330643E-3</v>
      </c>
      <c r="C70" s="9">
        <f t="shared" si="18"/>
        <v>1.1390238338112708E-4</v>
      </c>
      <c r="D70" s="11">
        <f t="shared" si="15"/>
        <v>5.0887946947841944E-3</v>
      </c>
      <c r="E70" s="9">
        <f t="shared" si="14"/>
        <v>5.2980798579316951E-3</v>
      </c>
      <c r="F70" s="9">
        <f t="shared" si="16"/>
        <v>1.059615971586339E-2</v>
      </c>
      <c r="G70" s="7">
        <f t="shared" si="9"/>
        <v>169.53855545381424</v>
      </c>
      <c r="H70" s="17">
        <f t="shared" si="10"/>
        <v>13.331278310712298</v>
      </c>
      <c r="I70">
        <f t="shared" si="17"/>
        <v>12.717351742449347</v>
      </c>
    </row>
    <row r="71" spans="1:9" x14ac:dyDescent="0.3">
      <c r="A71" s="13">
        <v>105.3</v>
      </c>
      <c r="B71" s="9">
        <f t="shared" si="12"/>
        <v>1.040517761638191E-3</v>
      </c>
      <c r="C71" s="9">
        <f t="shared" si="18"/>
        <v>1.1400591045356325E-4</v>
      </c>
      <c r="D71" s="11">
        <f t="shared" si="15"/>
        <v>5.0885828977373917E-3</v>
      </c>
      <c r="E71" s="9">
        <f t="shared" si="14"/>
        <v>5.3998536338348627E-3</v>
      </c>
      <c r="F71" s="9">
        <f t="shared" si="16"/>
        <v>1.0799707267669725E-2</v>
      </c>
      <c r="G71" s="7">
        <f t="shared" si="9"/>
        <v>172.79531628271559</v>
      </c>
      <c r="H71" s="17">
        <f t="shared" si="10"/>
        <v>13.588165849612933</v>
      </c>
      <c r="I71">
        <f t="shared" si="17"/>
        <v>12.71660341764505</v>
      </c>
    </row>
    <row r="72" spans="1:9" x14ac:dyDescent="0.3">
      <c r="A72" s="13">
        <v>105.4</v>
      </c>
      <c r="B72" s="9">
        <f t="shared" si="12"/>
        <v>1.0404961085445541E-3</v>
      </c>
      <c r="C72" s="9">
        <f t="shared" si="18"/>
        <v>1.1410942880987642E-4</v>
      </c>
      <c r="D72" s="11">
        <f t="shared" si="15"/>
        <v>5.0883711139128951E-3</v>
      </c>
      <c r="E72" s="9">
        <f t="shared" si="14"/>
        <v>5.5016231739293472E-3</v>
      </c>
      <c r="F72" s="9">
        <f t="shared" si="16"/>
        <v>1.1003246347858694E-2</v>
      </c>
      <c r="G72" s="7">
        <f t="shared" si="9"/>
        <v>176.0519415657391</v>
      </c>
      <c r="H72" s="17">
        <f t="shared" si="10"/>
        <v>13.845072970680819</v>
      </c>
      <c r="I72">
        <f t="shared" si="17"/>
        <v>12.715855087117095</v>
      </c>
    </row>
    <row r="73" spans="1:9" x14ac:dyDescent="0.3">
      <c r="A73" s="13">
        <v>105.5</v>
      </c>
      <c r="B73" s="9">
        <f t="shared" si="12"/>
        <v>1.0404744563520965E-3</v>
      </c>
      <c r="C73" s="9">
        <f t="shared" si="18"/>
        <v>1.1421293845088564E-4</v>
      </c>
      <c r="D73" s="11">
        <f t="shared" si="15"/>
        <v>5.088159343309597E-3</v>
      </c>
      <c r="E73" s="9">
        <f t="shared" si="14"/>
        <v>5.6033884784795207E-3</v>
      </c>
      <c r="F73" s="9">
        <f t="shared" si="16"/>
        <v>1.1206776956959041E-2</v>
      </c>
      <c r="G73" s="7">
        <f t="shared" si="9"/>
        <v>179.30843131134466</v>
      </c>
      <c r="H73" s="17">
        <f t="shared" si="10"/>
        <v>14.101999678394698</v>
      </c>
      <c r="I73">
        <f t="shared" si="17"/>
        <v>12.715106750857354</v>
      </c>
    </row>
    <row r="74" spans="1:9" x14ac:dyDescent="0.3">
      <c r="A74" s="13">
        <v>105.6</v>
      </c>
      <c r="B74" s="9">
        <f t="shared" si="12"/>
        <v>1.0404528050607623E-3</v>
      </c>
      <c r="C74" s="9">
        <f t="shared" si="18"/>
        <v>1.1431643937741017E-4</v>
      </c>
      <c r="D74" s="11">
        <f t="shared" si="15"/>
        <v>5.0879475859264001E-3</v>
      </c>
      <c r="E74" s="9">
        <f t="shared" si="14"/>
        <v>5.7051495477498416E-3</v>
      </c>
      <c r="F74" s="9">
        <f t="shared" si="16"/>
        <v>1.1410299095499683E-2</v>
      </c>
      <c r="G74" s="7">
        <f t="shared" si="9"/>
        <v>182.56478552799493</v>
      </c>
      <c r="H74" s="17">
        <f t="shared" si="10"/>
        <v>14.358945977235562</v>
      </c>
      <c r="I74">
        <f t="shared" si="17"/>
        <v>12.714358408857457</v>
      </c>
    </row>
    <row r="75" spans="1:9" x14ac:dyDescent="0.3">
      <c r="A75" s="13">
        <v>105.7</v>
      </c>
      <c r="B75" s="9">
        <f t="shared" si="12"/>
        <v>1.0404311546704955E-3</v>
      </c>
      <c r="C75" s="9">
        <f t="shared" si="18"/>
        <v>1.1441993159026924E-4</v>
      </c>
      <c r="D75" s="11">
        <f t="shared" si="15"/>
        <v>5.087735841762208E-3</v>
      </c>
      <c r="E75" s="9">
        <f t="shared" si="14"/>
        <v>5.8069063820047166E-3</v>
      </c>
      <c r="F75" s="9">
        <f t="shared" si="16"/>
        <v>1.1613812764009433E-2</v>
      </c>
      <c r="G75" s="7">
        <f t="shared" si="9"/>
        <v>185.82100422415093</v>
      </c>
      <c r="H75" s="17">
        <f t="shared" si="10"/>
        <v>14.615911871685158</v>
      </c>
      <c r="I75">
        <f t="shared" si="17"/>
        <v>12.713610061109822</v>
      </c>
    </row>
    <row r="76" spans="1:9" x14ac:dyDescent="0.3">
      <c r="A76" s="13">
        <v>105.8</v>
      </c>
      <c r="B76" s="9">
        <f t="shared" si="12"/>
        <v>1.0404095051812392E-3</v>
      </c>
      <c r="C76" s="9">
        <f t="shared" si="18"/>
        <v>1.1452341509028165E-4</v>
      </c>
      <c r="D76" s="11">
        <f t="shared" si="15"/>
        <v>5.087524110815915E-3</v>
      </c>
      <c r="E76" s="9">
        <f t="shared" si="14"/>
        <v>5.9086589815084481E-3</v>
      </c>
      <c r="F76" s="9">
        <f t="shared" si="16"/>
        <v>1.1817317963016896E-2</v>
      </c>
      <c r="G76" s="7">
        <f t="shared" si="9"/>
        <v>189.07708740827033</v>
      </c>
      <c r="H76" s="17">
        <f t="shared" si="10"/>
        <v>14.872897366227482</v>
      </c>
      <c r="I76">
        <f t="shared" si="17"/>
        <v>12.712861707606191</v>
      </c>
    </row>
    <row r="77" spans="1:9" x14ac:dyDescent="0.3">
      <c r="A77" s="13">
        <v>105.9</v>
      </c>
      <c r="B77" s="9">
        <f t="shared" si="12"/>
        <v>1.0403878565929379E-3</v>
      </c>
      <c r="C77" s="9">
        <f t="shared" si="18"/>
        <v>1.1462688987826645E-4</v>
      </c>
      <c r="D77" s="11">
        <f t="shared" si="15"/>
        <v>5.0873123930864237E-3</v>
      </c>
      <c r="E77" s="9">
        <f t="shared" si="14"/>
        <v>6.0104073465254773E-3</v>
      </c>
      <c r="F77" s="9">
        <f t="shared" si="16"/>
        <v>1.2020814693050955E-2</v>
      </c>
      <c r="G77" s="7">
        <f t="shared" si="9"/>
        <v>192.33303508881528</v>
      </c>
      <c r="H77" s="17">
        <f t="shared" si="10"/>
        <v>15.129902465348783</v>
      </c>
      <c r="I77">
        <f t="shared" si="17"/>
        <v>12.712113348338198</v>
      </c>
    </row>
    <row r="78" spans="1:9" x14ac:dyDescent="0.3">
      <c r="A78" s="13">
        <v>106</v>
      </c>
      <c r="B78" s="9">
        <f t="shared" si="12"/>
        <v>1.0403662089055348E-3</v>
      </c>
      <c r="C78" s="9">
        <f t="shared" si="18"/>
        <v>1.1473035595504235E-4</v>
      </c>
      <c r="D78" s="11">
        <f t="shared" si="15"/>
        <v>5.0871006885726319E-3</v>
      </c>
      <c r="E78" s="9">
        <f t="shared" si="14"/>
        <v>6.11215147732002E-3</v>
      </c>
      <c r="F78" s="9">
        <f t="shared" si="16"/>
        <v>1.222430295464004E-2</v>
      </c>
      <c r="G78" s="7">
        <f t="shared" si="9"/>
        <v>195.58884727424063</v>
      </c>
      <c r="H78" s="17">
        <f t="shared" si="10"/>
        <v>15.386927173535689</v>
      </c>
      <c r="I78">
        <f t="shared" si="17"/>
        <v>12.71136498329817</v>
      </c>
    </row>
    <row r="79" spans="1:9" x14ac:dyDescent="0.3">
      <c r="A79" s="13">
        <v>106.1</v>
      </c>
      <c r="B79" s="9">
        <f t="shared" si="12"/>
        <v>1.0403445621189737E-3</v>
      </c>
      <c r="C79" s="9">
        <f t="shared" si="18"/>
        <v>1.1483381332142807E-4</v>
      </c>
      <c r="D79" s="11">
        <f t="shared" si="15"/>
        <v>5.0868889972734395E-3</v>
      </c>
      <c r="E79" s="9">
        <f t="shared" si="14"/>
        <v>6.213891374156448E-3</v>
      </c>
      <c r="F79" s="9">
        <f t="shared" si="16"/>
        <v>1.2427782748312896E-2</v>
      </c>
      <c r="G79" s="7">
        <f t="shared" si="9"/>
        <v>198.84452397300635</v>
      </c>
      <c r="H79" s="17">
        <f t="shared" si="10"/>
        <v>15.643971495277452</v>
      </c>
      <c r="I79">
        <f t="shared" si="17"/>
        <v>12.710616612478031</v>
      </c>
    </row>
    <row r="80" spans="1:9" x14ac:dyDescent="0.3">
      <c r="A80" s="13">
        <v>106.2</v>
      </c>
      <c r="B80" s="9">
        <f t="shared" si="12"/>
        <v>1.0403229162331989E-3</v>
      </c>
      <c r="C80" s="9">
        <f t="shared" si="18"/>
        <v>1.1493726197824242E-4</v>
      </c>
      <c r="D80" s="11">
        <f t="shared" si="15"/>
        <v>5.086677319187753E-3</v>
      </c>
      <c r="E80" s="9">
        <f t="shared" si="14"/>
        <v>6.3156270372990639E-3</v>
      </c>
      <c r="F80" s="9">
        <f t="shared" si="16"/>
        <v>1.2631254074598128E-2</v>
      </c>
      <c r="G80" s="7">
        <f t="shared" si="9"/>
        <v>202.10006519357003</v>
      </c>
      <c r="H80" s="17">
        <f t="shared" si="10"/>
        <v>15.901035435065204</v>
      </c>
      <c r="I80">
        <f t="shared" si="17"/>
        <v>12.709868235869465</v>
      </c>
    </row>
    <row r="81" spans="1:9" x14ac:dyDescent="0.3">
      <c r="A81" s="13">
        <v>106.3</v>
      </c>
      <c r="B81" s="9">
        <f t="shared" si="12"/>
        <v>1.0403012712481535E-3</v>
      </c>
      <c r="C81" s="9">
        <f t="shared" si="18"/>
        <v>1.1504070192630371E-4</v>
      </c>
      <c r="D81" s="11">
        <f t="shared" si="15"/>
        <v>5.0864656543144629E-3</v>
      </c>
      <c r="E81" s="9">
        <f t="shared" si="14"/>
        <v>6.4173584670120486E-3</v>
      </c>
      <c r="F81" s="9">
        <f t="shared" ref="F81:F112" si="19">E81*$L$21</f>
        <v>1.2834716934024097E-2</v>
      </c>
      <c r="G81" s="7">
        <f t="shared" ref="G81:G144" si="20">($B$13+1)*(F81/2.048)</f>
        <v>205.35547094438556</v>
      </c>
      <c r="H81" s="17">
        <f t="shared" ref="H81:H144" si="21">(-$H$3+(SQRT($H$3*$H$3-4*$H$4*(1-A81/100))))/(2*$H$4)</f>
        <v>16.158118997391579</v>
      </c>
      <c r="I81">
        <f t="shared" ref="I81:I112" si="22">G81/H81</f>
        <v>12.70911985346415</v>
      </c>
    </row>
    <row r="82" spans="1:9" x14ac:dyDescent="0.3">
      <c r="A82" s="13">
        <v>106.4</v>
      </c>
      <c r="B82" s="9">
        <f t="shared" ref="B82:B145" si="23">$L$16/($L$17+A82)</f>
        <v>1.0402796271637817E-3</v>
      </c>
      <c r="C82" s="9">
        <f t="shared" si="18"/>
        <v>1.1514413316643058E-4</v>
      </c>
      <c r="D82" s="11">
        <f t="shared" ref="D82:D145" si="24">POWER(B82,2)*$L$17</f>
        <v>5.0862540026524782E-3</v>
      </c>
      <c r="E82" s="9">
        <f t="shared" ref="E82:E145" si="25">((A82/($L$17+A82))-($M$18/($M$17+$M$18)))*$L$16</f>
        <v>6.5190856635597219E-3</v>
      </c>
      <c r="F82" s="9">
        <f t="shared" ref="F82:F145" si="26">E82*$L$21</f>
        <v>1.3038171327119444E-2</v>
      </c>
      <c r="G82" s="7">
        <f t="shared" si="20"/>
        <v>208.61074123391109</v>
      </c>
      <c r="H82" s="17">
        <f t="shared" si="21"/>
        <v>16.415222186750338</v>
      </c>
      <c r="I82">
        <f t="shared" si="22"/>
        <v>12.708371465254531</v>
      </c>
    </row>
    <row r="83" spans="1:9" x14ac:dyDescent="0.3">
      <c r="A83" s="13">
        <v>106.5</v>
      </c>
      <c r="B83" s="9">
        <f t="shared" si="23"/>
        <v>1.040257983980027E-3</v>
      </c>
      <c r="C83" s="9">
        <f t="shared" si="18"/>
        <v>1.1524755569944123E-4</v>
      </c>
      <c r="D83" s="11">
        <f t="shared" si="24"/>
        <v>5.0860423642006929E-3</v>
      </c>
      <c r="E83" s="9">
        <f t="shared" si="25"/>
        <v>6.6208086272062129E-3</v>
      </c>
      <c r="F83" s="9">
        <f t="shared" si="26"/>
        <v>1.3241617254412426E-2</v>
      </c>
      <c r="G83" s="7">
        <f t="shared" si="20"/>
        <v>211.8658760705988</v>
      </c>
      <c r="H83" s="17">
        <f t="shared" si="21"/>
        <v>16.672345007637869</v>
      </c>
      <c r="I83">
        <f t="shared" si="22"/>
        <v>12.70762307123201</v>
      </c>
    </row>
    <row r="84" spans="1:9" x14ac:dyDescent="0.3">
      <c r="A84" s="13">
        <v>106.6</v>
      </c>
      <c r="B84" s="9">
        <f t="shared" si="23"/>
        <v>1.0402363416968335E-3</v>
      </c>
      <c r="C84" s="9">
        <f t="shared" si="18"/>
        <v>1.153509695261541E-4</v>
      </c>
      <c r="D84" s="11">
        <f t="shared" si="24"/>
        <v>5.0858307389580141E-3</v>
      </c>
      <c r="E84" s="9">
        <f t="shared" si="25"/>
        <v>6.722527358215772E-3</v>
      </c>
      <c r="F84" s="9">
        <f t="shared" si="26"/>
        <v>1.3445054716431544E-2</v>
      </c>
      <c r="G84" s="7">
        <f t="shared" si="20"/>
        <v>215.12087546290471</v>
      </c>
      <c r="H84" s="17">
        <f t="shared" si="21"/>
        <v>16.929487464551308</v>
      </c>
      <c r="I84">
        <f t="shared" ref="I84:I147" si="27">G84/H84</f>
        <v>12.706874671389008</v>
      </c>
    </row>
    <row r="85" spans="1:9" x14ac:dyDescent="0.3">
      <c r="A85" s="13">
        <v>106.7</v>
      </c>
      <c r="B85" s="9">
        <f t="shared" si="23"/>
        <v>1.0402147003141448E-3</v>
      </c>
      <c r="C85" s="9">
        <f t="shared" si="18"/>
        <v>1.1545437464738723E-4</v>
      </c>
      <c r="D85" s="11">
        <f t="shared" si="24"/>
        <v>5.0856191269233368E-3</v>
      </c>
      <c r="E85" s="9">
        <f t="shared" si="25"/>
        <v>6.8242418568525975E-3</v>
      </c>
      <c r="F85" s="9">
        <f t="shared" si="26"/>
        <v>1.3648483713705195E-2</v>
      </c>
      <c r="G85" s="7">
        <f t="shared" si="20"/>
        <v>218.37573941928312</v>
      </c>
      <c r="H85" s="17">
        <f t="shared" si="21"/>
        <v>17.186649561990798</v>
      </c>
      <c r="I85">
        <f t="shared" si="27"/>
        <v>12.706126265716899</v>
      </c>
    </row>
    <row r="86" spans="1:9" x14ac:dyDescent="0.3">
      <c r="A86" s="13">
        <v>106.8</v>
      </c>
      <c r="B86" s="9">
        <f t="shared" si="23"/>
        <v>1.0401930598319049E-3</v>
      </c>
      <c r="C86" s="9">
        <f t="shared" si="18"/>
        <v>1.1555777106395881E-4</v>
      </c>
      <c r="D86" s="11">
        <f t="shared" si="24"/>
        <v>5.0854075280955657E-3</v>
      </c>
      <c r="E86" s="9">
        <f t="shared" si="25"/>
        <v>6.9259521233807665E-3</v>
      </c>
      <c r="F86" s="9">
        <f t="shared" si="26"/>
        <v>1.3851904246761533E-2</v>
      </c>
      <c r="G86" s="7">
        <f t="shared" si="20"/>
        <v>221.63046794818453</v>
      </c>
      <c r="H86" s="17">
        <f t="shared" si="21"/>
        <v>17.443831304456864</v>
      </c>
      <c r="I86">
        <f t="shared" si="27"/>
        <v>12.705377854207887</v>
      </c>
    </row>
    <row r="87" spans="1:9" x14ac:dyDescent="0.3">
      <c r="A87" s="13">
        <v>106.9</v>
      </c>
      <c r="B87" s="9">
        <f t="shared" si="23"/>
        <v>1.0401714202500573E-3</v>
      </c>
      <c r="C87" s="9">
        <f t="shared" si="18"/>
        <v>1.1566115877668679E-4</v>
      </c>
      <c r="D87" s="11">
        <f t="shared" si="24"/>
        <v>5.0851959424735999E-3</v>
      </c>
      <c r="E87" s="9">
        <f t="shared" si="25"/>
        <v>7.0276581580644773E-3</v>
      </c>
      <c r="F87" s="9">
        <f t="shared" si="26"/>
        <v>1.4055316316128955E-2</v>
      </c>
      <c r="G87" s="7">
        <f t="shared" si="20"/>
        <v>224.88506105806326</v>
      </c>
      <c r="H87" s="17">
        <f t="shared" si="21"/>
        <v>17.70103269645227</v>
      </c>
      <c r="I87">
        <f t="shared" si="27"/>
        <v>12.704629436854034</v>
      </c>
    </row>
    <row r="88" spans="1:9" x14ac:dyDescent="0.3">
      <c r="A88" s="13">
        <v>107</v>
      </c>
      <c r="B88" s="9">
        <f t="shared" si="23"/>
        <v>1.040149781568546E-3</v>
      </c>
      <c r="C88" s="9">
        <f t="shared" si="18"/>
        <v>1.1576453778638904E-4</v>
      </c>
      <c r="D88" s="11">
        <f t="shared" si="24"/>
        <v>5.0849843700563413E-3</v>
      </c>
      <c r="E88" s="9">
        <f t="shared" si="25"/>
        <v>7.1293599611677548E-3</v>
      </c>
      <c r="F88" s="9">
        <f t="shared" si="26"/>
        <v>1.425871992233551E-2</v>
      </c>
      <c r="G88" s="7">
        <f t="shared" si="20"/>
        <v>228.13951875736814</v>
      </c>
      <c r="H88" s="17">
        <f t="shared" si="21"/>
        <v>17.95825374248242</v>
      </c>
      <c r="I88">
        <f t="shared" si="27"/>
        <v>12.703881013646473</v>
      </c>
    </row>
    <row r="89" spans="1:9" x14ac:dyDescent="0.3">
      <c r="A89" s="13">
        <v>107.1</v>
      </c>
      <c r="B89" s="9">
        <f t="shared" si="23"/>
        <v>1.0401281437873145E-3</v>
      </c>
      <c r="C89" s="9">
        <f t="shared" si="18"/>
        <v>1.1586790809388339E-4</v>
      </c>
      <c r="D89" s="11">
        <f t="shared" si="24"/>
        <v>5.0847728108426886E-3</v>
      </c>
      <c r="E89" s="9">
        <f t="shared" si="25"/>
        <v>7.2310575329547107E-3</v>
      </c>
      <c r="F89" s="9">
        <f t="shared" si="26"/>
        <v>1.4462115065909421E-2</v>
      </c>
      <c r="G89" s="7">
        <f t="shared" si="20"/>
        <v>231.39384105455073</v>
      </c>
      <c r="H89" s="17">
        <f t="shared" si="21"/>
        <v>18.215494447052713</v>
      </c>
      <c r="I89">
        <f t="shared" si="27"/>
        <v>12.703132584577769</v>
      </c>
    </row>
    <row r="90" spans="1:9" x14ac:dyDescent="0.3">
      <c r="A90" s="13">
        <v>107.2</v>
      </c>
      <c r="B90" s="9">
        <f t="shared" si="23"/>
        <v>1.0401065069063071E-3</v>
      </c>
      <c r="C90" s="9">
        <f t="shared" si="18"/>
        <v>1.1597126969998765E-4</v>
      </c>
      <c r="D90" s="11">
        <f t="shared" si="24"/>
        <v>5.0845612648315478E-3</v>
      </c>
      <c r="E90" s="9">
        <f t="shared" si="25"/>
        <v>7.3327508736894739E-3</v>
      </c>
      <c r="F90" s="9">
        <f t="shared" si="26"/>
        <v>1.4665501747378948E-2</v>
      </c>
      <c r="G90" s="7">
        <f t="shared" si="20"/>
        <v>234.64802795806315</v>
      </c>
      <c r="H90" s="17">
        <f t="shared" si="21"/>
        <v>18.472754814671553</v>
      </c>
      <c r="I90">
        <f t="shared" si="27"/>
        <v>12.702384149639633</v>
      </c>
    </row>
    <row r="91" spans="1:9" x14ac:dyDescent="0.3">
      <c r="A91" s="13">
        <v>107.3</v>
      </c>
      <c r="B91" s="9">
        <f t="shared" si="23"/>
        <v>1.0400848709254675E-3</v>
      </c>
      <c r="C91" s="9">
        <f t="shared" si="18"/>
        <v>1.1607462260551937E-4</v>
      </c>
      <c r="D91" s="11">
        <f t="shared" si="24"/>
        <v>5.0843497320218183E-3</v>
      </c>
      <c r="E91" s="9">
        <f t="shared" si="25"/>
        <v>7.4344399836360001E-3</v>
      </c>
      <c r="F91" s="9">
        <f t="shared" si="26"/>
        <v>1.4868879967272E-2</v>
      </c>
      <c r="G91" s="7">
        <f t="shared" si="20"/>
        <v>237.90207947635199</v>
      </c>
      <c r="H91" s="17">
        <f t="shared" si="21"/>
        <v>18.730034849848092</v>
      </c>
      <c r="I91">
        <f t="shared" si="27"/>
        <v>12.701635708824186</v>
      </c>
    </row>
    <row r="92" spans="1:9" x14ac:dyDescent="0.3">
      <c r="A92" s="13">
        <v>107.4</v>
      </c>
      <c r="B92" s="9">
        <f t="shared" si="23"/>
        <v>1.0400632358447395E-3</v>
      </c>
      <c r="C92" s="9">
        <f t="shared" si="18"/>
        <v>1.1617796681129616E-4</v>
      </c>
      <c r="D92" s="11">
        <f t="shared" si="24"/>
        <v>5.0841382124124021E-3</v>
      </c>
      <c r="E92" s="9">
        <f t="shared" si="25"/>
        <v>7.536124863058366E-3</v>
      </c>
      <c r="F92" s="9">
        <f t="shared" si="26"/>
        <v>1.5072249726116732E-2</v>
      </c>
      <c r="G92" s="7">
        <f t="shared" si="20"/>
        <v>241.15599561786772</v>
      </c>
      <c r="H92" s="17">
        <f t="shared" si="21"/>
        <v>18.987334557094869</v>
      </c>
      <c r="I92">
        <f t="shared" si="27"/>
        <v>12.700887262122665</v>
      </c>
    </row>
    <row r="93" spans="1:9" x14ac:dyDescent="0.3">
      <c r="A93" s="13">
        <v>107.5</v>
      </c>
      <c r="B93" s="9">
        <f t="shared" si="23"/>
        <v>1.0400416016640667E-3</v>
      </c>
      <c r="C93" s="9">
        <f t="shared" si="18"/>
        <v>1.1628130231813539E-4</v>
      </c>
      <c r="D93" s="11">
        <f t="shared" si="24"/>
        <v>5.0839267060021984E-3</v>
      </c>
      <c r="E93" s="9">
        <f t="shared" si="25"/>
        <v>7.6378055122204927E-3</v>
      </c>
      <c r="F93" s="9">
        <f t="shared" si="26"/>
        <v>1.5275611024440985E-2</v>
      </c>
      <c r="G93" s="7">
        <f t="shared" si="20"/>
        <v>244.40977639105577</v>
      </c>
      <c r="H93" s="17">
        <f t="shared" si="21"/>
        <v>19.244653940924035</v>
      </c>
      <c r="I93">
        <f t="shared" si="27"/>
        <v>12.700138809527504</v>
      </c>
    </row>
    <row r="94" spans="1:9" x14ac:dyDescent="0.3">
      <c r="A94" s="13">
        <v>107.6</v>
      </c>
      <c r="B94" s="9">
        <f t="shared" si="23"/>
        <v>1.0400199683833929E-3</v>
      </c>
      <c r="C94" s="9">
        <f t="shared" si="18"/>
        <v>1.1638462912685443E-4</v>
      </c>
      <c r="D94" s="11">
        <f t="shared" si="24"/>
        <v>5.0837152127901101E-3</v>
      </c>
      <c r="E94" s="9">
        <f t="shared" si="25"/>
        <v>7.7394819313864049E-3</v>
      </c>
      <c r="F94" s="9">
        <f t="shared" si="26"/>
        <v>1.547896386277281E-2</v>
      </c>
      <c r="G94" s="7">
        <f t="shared" si="20"/>
        <v>247.66342180436496</v>
      </c>
      <c r="H94" s="17">
        <f t="shared" si="21"/>
        <v>19.50199300585076</v>
      </c>
      <c r="I94">
        <f t="shared" si="27"/>
        <v>12.699390351030475</v>
      </c>
    </row>
    <row r="95" spans="1:9" x14ac:dyDescent="0.3">
      <c r="A95" s="13">
        <v>107.7</v>
      </c>
      <c r="B95" s="9">
        <f t="shared" si="23"/>
        <v>1.0399983360026624E-3</v>
      </c>
      <c r="C95" s="9">
        <f t="shared" si="18"/>
        <v>1.1648794723827062E-4</v>
      </c>
      <c r="D95" s="11">
        <f t="shared" si="24"/>
        <v>5.0835037327750408E-3</v>
      </c>
      <c r="E95" s="9">
        <f t="shared" si="25"/>
        <v>7.841154120820093E-3</v>
      </c>
      <c r="F95" s="9">
        <f t="shared" si="26"/>
        <v>1.5682308241640186E-2</v>
      </c>
      <c r="G95" s="7">
        <f t="shared" si="20"/>
        <v>250.91693186624298</v>
      </c>
      <c r="H95" s="17">
        <f t="shared" si="21"/>
        <v>19.759351756392078</v>
      </c>
      <c r="I95">
        <f t="shared" si="27"/>
        <v>12.698641886623243</v>
      </c>
    </row>
    <row r="96" spans="1:9" x14ac:dyDescent="0.3">
      <c r="A96" s="13">
        <v>107.8</v>
      </c>
      <c r="B96" s="9">
        <f t="shared" si="23"/>
        <v>1.0399767045218187E-3</v>
      </c>
      <c r="C96" s="9">
        <f t="shared" si="18"/>
        <v>1.165912566532011E-4</v>
      </c>
      <c r="D96" s="11">
        <f t="shared" si="24"/>
        <v>5.0832922659558924E-3</v>
      </c>
      <c r="E96" s="9">
        <f t="shared" si="25"/>
        <v>7.942822080785391E-3</v>
      </c>
      <c r="F96" s="9">
        <f t="shared" si="26"/>
        <v>1.5885644161570782E-2</v>
      </c>
      <c r="G96" s="7">
        <f t="shared" si="20"/>
        <v>254.17030658513249</v>
      </c>
      <c r="H96" s="17">
        <f t="shared" si="21"/>
        <v>20.01673019706616</v>
      </c>
      <c r="I96">
        <f t="shared" si="27"/>
        <v>12.697893416297637</v>
      </c>
    </row>
    <row r="97" spans="1:9" x14ac:dyDescent="0.3">
      <c r="A97" s="13">
        <v>107.9</v>
      </c>
      <c r="B97" s="9">
        <f t="shared" si="23"/>
        <v>1.0399550739408059E-3</v>
      </c>
      <c r="C97" s="9">
        <f t="shared" si="18"/>
        <v>1.1669455737246302E-4</v>
      </c>
      <c r="D97" s="11">
        <f t="shared" si="24"/>
        <v>5.0830808123315677E-3</v>
      </c>
      <c r="E97" s="9">
        <f t="shared" si="25"/>
        <v>8.044485811546289E-3</v>
      </c>
      <c r="F97" s="9">
        <f t="shared" si="26"/>
        <v>1.6088971623092578E-2</v>
      </c>
      <c r="G97" s="7">
        <f t="shared" si="20"/>
        <v>257.42354596948127</v>
      </c>
      <c r="H97" s="17">
        <f t="shared" si="21"/>
        <v>20.274128332392667</v>
      </c>
      <c r="I97">
        <f t="shared" si="27"/>
        <v>12.697144940045924</v>
      </c>
    </row>
    <row r="98" spans="1:9" x14ac:dyDescent="0.3">
      <c r="A98" s="13">
        <v>108</v>
      </c>
      <c r="B98" s="9">
        <f t="shared" si="23"/>
        <v>1.0399334442595673E-3</v>
      </c>
      <c r="C98" s="9">
        <f t="shared" si="18"/>
        <v>1.167978493968732E-4</v>
      </c>
      <c r="D98" s="11">
        <f t="shared" si="24"/>
        <v>5.0828693719009634E-3</v>
      </c>
      <c r="E98" s="9">
        <f t="shared" si="25"/>
        <v>8.1461453133666213E-3</v>
      </c>
      <c r="F98" s="9">
        <f t="shared" si="26"/>
        <v>1.6292290626733243E-2</v>
      </c>
      <c r="G98" s="7">
        <f t="shared" si="20"/>
        <v>260.67665002773185</v>
      </c>
      <c r="H98" s="17">
        <f t="shared" si="21"/>
        <v>20.531546166893904</v>
      </c>
      <c r="I98">
        <f t="shared" si="27"/>
        <v>12.696396457859564</v>
      </c>
    </row>
    <row r="99" spans="1:9" x14ac:dyDescent="0.3">
      <c r="A99" s="13">
        <v>108.1</v>
      </c>
      <c r="B99" s="9">
        <f t="shared" si="23"/>
        <v>1.0399118154780474E-3</v>
      </c>
      <c r="C99" s="9">
        <f t="shared" si="18"/>
        <v>1.1690113272724872E-4</v>
      </c>
      <c r="D99" s="11">
        <f t="shared" si="24"/>
        <v>5.0826579446629876E-3</v>
      </c>
      <c r="E99" s="9">
        <f t="shared" si="25"/>
        <v>8.2478005865102566E-3</v>
      </c>
      <c r="F99" s="9">
        <f t="shared" si="26"/>
        <v>1.6495601173020513E-2</v>
      </c>
      <c r="G99" s="7">
        <f t="shared" si="20"/>
        <v>263.92961876832823</v>
      </c>
      <c r="H99" s="17">
        <f t="shared" si="21"/>
        <v>20.788983705092914</v>
      </c>
      <c r="I99">
        <f t="shared" si="27"/>
        <v>12.695647969730738</v>
      </c>
    </row>
    <row r="100" spans="1:9" x14ac:dyDescent="0.3">
      <c r="A100" s="13">
        <v>108.2</v>
      </c>
      <c r="B100" s="9">
        <f t="shared" si="23"/>
        <v>1.0398901875961898E-3</v>
      </c>
      <c r="C100" s="9">
        <f t="shared" si="18"/>
        <v>1.1700440736440637E-4</v>
      </c>
      <c r="D100" s="11">
        <f t="shared" si="24"/>
        <v>5.0824465306165429E-3</v>
      </c>
      <c r="E100" s="9">
        <f t="shared" si="25"/>
        <v>8.349451631241081E-3</v>
      </c>
      <c r="F100" s="9">
        <f t="shared" si="26"/>
        <v>1.6698903262482162E-2</v>
      </c>
      <c r="G100" s="7">
        <f t="shared" si="20"/>
        <v>267.18245219971459</v>
      </c>
      <c r="H100" s="17">
        <f t="shared" si="21"/>
        <v>21.046440951515745</v>
      </c>
      <c r="I100">
        <f t="shared" si="27"/>
        <v>12.694899475650887</v>
      </c>
    </row>
    <row r="101" spans="1:9" x14ac:dyDescent="0.3">
      <c r="A101" s="13">
        <v>108.3</v>
      </c>
      <c r="B101" s="9">
        <f t="shared" si="23"/>
        <v>1.0398685606139383E-3</v>
      </c>
      <c r="C101" s="9">
        <f t="shared" si="18"/>
        <v>1.1710767330916281E-4</v>
      </c>
      <c r="D101" s="11">
        <f t="shared" si="24"/>
        <v>5.0822351297605279E-3</v>
      </c>
      <c r="E101" s="9">
        <f t="shared" si="25"/>
        <v>8.4510984478228593E-3</v>
      </c>
      <c r="F101" s="9">
        <f t="shared" si="26"/>
        <v>1.6902196895645719E-2</v>
      </c>
      <c r="G101" s="7">
        <f t="shared" si="20"/>
        <v>270.43515033033151</v>
      </c>
      <c r="H101" s="17">
        <f t="shared" si="21"/>
        <v>21.303917910688455</v>
      </c>
      <c r="I101">
        <f t="shared" si="27"/>
        <v>12.694150975612361</v>
      </c>
    </row>
    <row r="102" spans="1:9" x14ac:dyDescent="0.3">
      <c r="A102" s="13">
        <v>108.4</v>
      </c>
      <c r="B102" s="9">
        <f t="shared" si="23"/>
        <v>1.039846934531237E-3</v>
      </c>
      <c r="C102" s="9">
        <f t="shared" si="18"/>
        <v>1.1721093056233477E-4</v>
      </c>
      <c r="D102" s="11">
        <f t="shared" si="24"/>
        <v>5.0820237420938505E-3</v>
      </c>
      <c r="E102" s="9">
        <f t="shared" si="25"/>
        <v>8.5527410365194428E-3</v>
      </c>
      <c r="F102" s="9">
        <f t="shared" si="26"/>
        <v>1.7105482073038886E-2</v>
      </c>
      <c r="G102" s="7">
        <f t="shared" si="20"/>
        <v>273.68771316862217</v>
      </c>
      <c r="H102" s="17">
        <f t="shared" si="21"/>
        <v>21.561414587140472</v>
      </c>
      <c r="I102">
        <f t="shared" si="27"/>
        <v>12.693402469606671</v>
      </c>
    </row>
    <row r="103" spans="1:9" x14ac:dyDescent="0.3">
      <c r="A103" s="13">
        <v>108.5</v>
      </c>
      <c r="B103" s="9">
        <f t="shared" si="23"/>
        <v>1.0398253093480295E-3</v>
      </c>
      <c r="C103" s="9">
        <f t="shared" si="18"/>
        <v>1.1731417912473868E-4</v>
      </c>
      <c r="D103" s="11">
        <f t="shared" si="24"/>
        <v>5.0818123676154084E-3</v>
      </c>
      <c r="E103" s="9">
        <f t="shared" si="25"/>
        <v>8.6543793975945443E-3</v>
      </c>
      <c r="F103" s="9">
        <f t="shared" si="26"/>
        <v>1.7308758795189089E-2</v>
      </c>
      <c r="G103" s="7">
        <f t="shared" si="20"/>
        <v>276.94014072302542</v>
      </c>
      <c r="H103" s="17">
        <f t="shared" si="21"/>
        <v>21.818930985401973</v>
      </c>
      <c r="I103">
        <f t="shared" si="27"/>
        <v>12.692653957625748</v>
      </c>
    </row>
    <row r="104" spans="1:9" x14ac:dyDescent="0.3">
      <c r="A104" s="13">
        <v>108.6</v>
      </c>
      <c r="B104" s="9">
        <f t="shared" si="23"/>
        <v>1.0398036850642598E-3</v>
      </c>
      <c r="C104" s="9">
        <f t="shared" si="18"/>
        <v>1.1741741899719109E-4</v>
      </c>
      <c r="D104" s="11">
        <f t="shared" si="24"/>
        <v>5.0816010063241077E-3</v>
      </c>
      <c r="E104" s="9">
        <f t="shared" si="25"/>
        <v>8.7560135313119458E-3</v>
      </c>
      <c r="F104" s="9">
        <f t="shared" si="26"/>
        <v>1.7512027062623892E-2</v>
      </c>
      <c r="G104" s="7">
        <f t="shared" si="20"/>
        <v>280.19243300198224</v>
      </c>
      <c r="H104" s="17">
        <f t="shared" si="21"/>
        <v>22.076467110005023</v>
      </c>
      <c r="I104">
        <f t="shared" si="27"/>
        <v>12.691905439661559</v>
      </c>
    </row>
    <row r="105" spans="1:9" x14ac:dyDescent="0.3">
      <c r="A105" s="13">
        <v>108.7</v>
      </c>
      <c r="B105" s="9">
        <f t="shared" si="23"/>
        <v>1.0397820616798719E-3</v>
      </c>
      <c r="C105" s="9">
        <f t="shared" si="18"/>
        <v>1.1752065018050832E-4</v>
      </c>
      <c r="D105" s="11">
        <f t="shared" si="24"/>
        <v>5.0813896582188513E-3</v>
      </c>
      <c r="E105" s="9">
        <f t="shared" si="25"/>
        <v>8.8576434379354294E-3</v>
      </c>
      <c r="F105" s="9">
        <f t="shared" si="26"/>
        <v>1.7715286875870859E-2</v>
      </c>
      <c r="G105" s="7">
        <f t="shared" si="20"/>
        <v>283.44459001393375</v>
      </c>
      <c r="H105" s="17">
        <f t="shared" si="21"/>
        <v>22.334022965484309</v>
      </c>
      <c r="I105">
        <f t="shared" si="27"/>
        <v>12.691156915705594</v>
      </c>
    </row>
    <row r="106" spans="1:9" x14ac:dyDescent="0.3">
      <c r="A106" s="13">
        <v>108.799999999999</v>
      </c>
      <c r="B106" s="9">
        <f t="shared" si="23"/>
        <v>1.0397604391948097E-3</v>
      </c>
      <c r="C106" s="9">
        <f t="shared" si="18"/>
        <v>1.1762387267550561E-4</v>
      </c>
      <c r="D106" s="11">
        <f t="shared" si="24"/>
        <v>5.0811783232985429E-3</v>
      </c>
      <c r="E106" s="9">
        <f t="shared" si="25"/>
        <v>8.9592691177275974E-3</v>
      </c>
      <c r="F106" s="9">
        <f t="shared" si="26"/>
        <v>1.7918538235455195E-2</v>
      </c>
      <c r="G106" s="7">
        <f t="shared" si="20"/>
        <v>286.69661176728312</v>
      </c>
      <c r="H106" s="17">
        <f t="shared" si="21"/>
        <v>22.591598556371888</v>
      </c>
      <c r="I106">
        <f t="shared" si="27"/>
        <v>12.690408385750164</v>
      </c>
    </row>
    <row r="107" spans="1:9" x14ac:dyDescent="0.3">
      <c r="A107" s="13">
        <v>108.899999999999</v>
      </c>
      <c r="B107" s="9">
        <f t="shared" si="23"/>
        <v>1.0397388176090169E-3</v>
      </c>
      <c r="C107" s="9">
        <f t="shared" si="18"/>
        <v>1.1772708648300121E-4</v>
      </c>
      <c r="D107" s="11">
        <f t="shared" si="24"/>
        <v>5.0809670015620825E-3</v>
      </c>
      <c r="E107" s="9">
        <f t="shared" si="25"/>
        <v>9.0608905709542269E-3</v>
      </c>
      <c r="F107" s="9">
        <f t="shared" si="26"/>
        <v>1.8121781141908454E-2</v>
      </c>
      <c r="G107" s="7">
        <f t="shared" si="20"/>
        <v>289.94849827053525</v>
      </c>
      <c r="H107" s="17">
        <f t="shared" si="21"/>
        <v>22.849193887211083</v>
      </c>
      <c r="I107">
        <f t="shared" si="27"/>
        <v>12.689659849786747</v>
      </c>
    </row>
    <row r="108" spans="1:9" x14ac:dyDescent="0.3">
      <c r="A108" s="13">
        <v>108.99999999999901</v>
      </c>
      <c r="B108" s="9">
        <f t="shared" si="23"/>
        <v>1.0397171969224372E-3</v>
      </c>
      <c r="C108" s="9">
        <f t="shared" si="18"/>
        <v>1.1783029160381018E-4</v>
      </c>
      <c r="D108" s="11">
        <f t="shared" si="24"/>
        <v>5.0807556930083757E-3</v>
      </c>
      <c r="E108" s="9">
        <f t="shared" si="25"/>
        <v>9.1625077978779723E-3</v>
      </c>
      <c r="F108" s="9">
        <f t="shared" si="26"/>
        <v>1.8325015595755945E-2</v>
      </c>
      <c r="G108" s="7">
        <f t="shared" si="20"/>
        <v>293.20024953209509</v>
      </c>
      <c r="H108" s="17">
        <f t="shared" si="21"/>
        <v>23.106808962538082</v>
      </c>
      <c r="I108">
        <f t="shared" si="27"/>
        <v>12.688911307807411</v>
      </c>
    </row>
    <row r="109" spans="1:9" x14ac:dyDescent="0.3">
      <c r="A109" s="13">
        <v>109.099999999999</v>
      </c>
      <c r="B109" s="9">
        <f t="shared" si="23"/>
        <v>1.0396955771350151E-3</v>
      </c>
      <c r="C109" s="9">
        <f t="shared" si="18"/>
        <v>1.1793348803874857E-4</v>
      </c>
      <c r="D109" s="11">
        <f t="shared" si="24"/>
        <v>5.0805443976363277E-3</v>
      </c>
      <c r="E109" s="9">
        <f t="shared" si="25"/>
        <v>9.2641207987624596E-3</v>
      </c>
      <c r="F109" s="9">
        <f t="shared" si="26"/>
        <v>1.8528241597524919E-2</v>
      </c>
      <c r="G109" s="7">
        <f t="shared" si="20"/>
        <v>296.45186556039869</v>
      </c>
      <c r="H109" s="17">
        <f t="shared" si="21"/>
        <v>23.364443786894334</v>
      </c>
      <c r="I109">
        <f t="shared" si="27"/>
        <v>12.68816275980366</v>
      </c>
    </row>
    <row r="110" spans="1:9" x14ac:dyDescent="0.3">
      <c r="A110" s="13">
        <v>109.19999999999899</v>
      </c>
      <c r="B110" s="9">
        <f t="shared" si="23"/>
        <v>1.0396739582466941E-3</v>
      </c>
      <c r="C110" s="9">
        <f t="shared" si="18"/>
        <v>1.1803667578863219E-4</v>
      </c>
      <c r="D110" s="11">
        <f t="shared" si="24"/>
        <v>5.0803331154448388E-3</v>
      </c>
      <c r="E110" s="9">
        <f t="shared" si="25"/>
        <v>9.3657295738712801E-3</v>
      </c>
      <c r="F110" s="9">
        <f t="shared" si="26"/>
        <v>1.873145914774256E-2</v>
      </c>
      <c r="G110" s="7">
        <f t="shared" si="20"/>
        <v>299.70334636388094</v>
      </c>
      <c r="H110" s="17">
        <f t="shared" si="21"/>
        <v>23.62209836482166</v>
      </c>
      <c r="I110">
        <f t="shared" si="27"/>
        <v>12.687414205767727</v>
      </c>
    </row>
    <row r="111" spans="1:9" x14ac:dyDescent="0.3">
      <c r="A111" s="13">
        <v>109.299999999999</v>
      </c>
      <c r="B111" s="9">
        <f t="shared" si="23"/>
        <v>1.039652340257418E-3</v>
      </c>
      <c r="C111" s="9">
        <f t="shared" si="18"/>
        <v>1.1813985485427687E-4</v>
      </c>
      <c r="D111" s="11">
        <f t="shared" si="24"/>
        <v>5.0801218464328127E-3</v>
      </c>
      <c r="E111" s="9">
        <f t="shared" si="25"/>
        <v>9.4673341234680942E-3</v>
      </c>
      <c r="F111" s="9">
        <f t="shared" si="26"/>
        <v>1.8934668246936188E-2</v>
      </c>
      <c r="G111" s="7">
        <f t="shared" si="20"/>
        <v>302.954691950979</v>
      </c>
      <c r="H111" s="17">
        <f t="shared" si="21"/>
        <v>23.879772700864883</v>
      </c>
      <c r="I111">
        <f t="shared" si="27"/>
        <v>12.68666564569128</v>
      </c>
    </row>
    <row r="112" spans="1:9" x14ac:dyDescent="0.3">
      <c r="A112" s="13">
        <v>109.399999999999</v>
      </c>
      <c r="B112" s="9">
        <f t="shared" si="23"/>
        <v>1.0396307231671314E-3</v>
      </c>
      <c r="C112" s="9">
        <f t="shared" si="18"/>
        <v>1.1824302523649849E-4</v>
      </c>
      <c r="D112" s="11">
        <f t="shared" si="24"/>
        <v>5.079910590599159E-3</v>
      </c>
      <c r="E112" s="9">
        <f t="shared" si="25"/>
        <v>9.5689344478164587E-3</v>
      </c>
      <c r="F112" s="9">
        <f t="shared" si="26"/>
        <v>1.9137868895632917E-2</v>
      </c>
      <c r="G112" s="7">
        <f t="shared" si="20"/>
        <v>306.20590233012666</v>
      </c>
      <c r="H112" s="17">
        <f t="shared" si="21"/>
        <v>24.137466799570333</v>
      </c>
      <c r="I112">
        <f t="shared" si="27"/>
        <v>12.685917079566003</v>
      </c>
    </row>
    <row r="113" spans="1:9" x14ac:dyDescent="0.3">
      <c r="A113" s="13">
        <v>109.49999999999901</v>
      </c>
      <c r="B113" s="9">
        <f t="shared" si="23"/>
        <v>1.0396091069757773E-3</v>
      </c>
      <c r="C113" s="9">
        <f t="shared" si="18"/>
        <v>1.1834618693611249E-4</v>
      </c>
      <c r="D113" s="11">
        <f t="shared" si="24"/>
        <v>5.0796993479427736E-3</v>
      </c>
      <c r="E113" s="9">
        <f t="shared" si="25"/>
        <v>9.6705305471799126E-3</v>
      </c>
      <c r="F113" s="9">
        <f t="shared" si="26"/>
        <v>1.9341061094359825E-2</v>
      </c>
      <c r="G113" s="7">
        <f t="shared" si="20"/>
        <v>309.45697750975722</v>
      </c>
      <c r="H113" s="17">
        <f t="shared" si="21"/>
        <v>24.395180665485462</v>
      </c>
      <c r="I113">
        <f t="shared" si="27"/>
        <v>12.685168507383917</v>
      </c>
    </row>
    <row r="114" spans="1:9" x14ac:dyDescent="0.3">
      <c r="A114" s="13">
        <v>109.599999999999</v>
      </c>
      <c r="B114" s="9">
        <f t="shared" si="23"/>
        <v>1.0395874916833004E-3</v>
      </c>
      <c r="C114" s="9">
        <f t="shared" si="18"/>
        <v>1.1844933995393455E-4</v>
      </c>
      <c r="D114" s="11">
        <f t="shared" si="24"/>
        <v>5.0794881184625688E-3</v>
      </c>
      <c r="E114" s="9">
        <f t="shared" si="25"/>
        <v>9.7721224218220125E-3</v>
      </c>
      <c r="F114" s="9">
        <f t="shared" si="26"/>
        <v>1.9544244843644025E-2</v>
      </c>
      <c r="G114" s="7">
        <f t="shared" si="20"/>
        <v>312.70791749830437</v>
      </c>
      <c r="H114" s="17">
        <f t="shared" si="21"/>
        <v>24.652914303159978</v>
      </c>
      <c r="I114">
        <f t="shared" si="27"/>
        <v>12.684419929136812</v>
      </c>
    </row>
    <row r="115" spans="1:9" x14ac:dyDescent="0.3">
      <c r="A115" s="13">
        <v>109.69999999999899</v>
      </c>
      <c r="B115" s="9">
        <f t="shared" si="23"/>
        <v>1.039565877289644E-3</v>
      </c>
      <c r="C115" s="9">
        <f t="shared" si="18"/>
        <v>1.1855248429078002E-4</v>
      </c>
      <c r="D115" s="11">
        <f t="shared" si="24"/>
        <v>5.0792769021574397E-3</v>
      </c>
      <c r="E115" s="9">
        <f t="shared" si="25"/>
        <v>9.8737100720062455E-3</v>
      </c>
      <c r="F115" s="9">
        <f t="shared" si="26"/>
        <v>1.9747420144012491E-2</v>
      </c>
      <c r="G115" s="7">
        <f t="shared" si="20"/>
        <v>315.95872230419985</v>
      </c>
      <c r="H115" s="17">
        <f t="shared" si="21"/>
        <v>24.910667717145838</v>
      </c>
      <c r="I115">
        <f t="shared" si="27"/>
        <v>12.683671344816169</v>
      </c>
    </row>
    <row r="116" spans="1:9" x14ac:dyDescent="0.3">
      <c r="A116" s="13">
        <v>109.799999999999</v>
      </c>
      <c r="B116" s="9">
        <f t="shared" si="23"/>
        <v>1.0395442637947526E-3</v>
      </c>
      <c r="C116" s="9">
        <f t="shared" si="18"/>
        <v>1.1865561994746437E-4</v>
      </c>
      <c r="D116" s="11">
        <f t="shared" si="24"/>
        <v>5.0790656990262984E-3</v>
      </c>
      <c r="E116" s="9">
        <f t="shared" si="25"/>
        <v>9.9752934979961336E-3</v>
      </c>
      <c r="F116" s="9">
        <f t="shared" si="26"/>
        <v>1.9950586995992267E-2</v>
      </c>
      <c r="G116" s="7">
        <f t="shared" si="20"/>
        <v>319.20939193587628</v>
      </c>
      <c r="H116" s="17">
        <f t="shared" si="21"/>
        <v>25.168440911995003</v>
      </c>
      <c r="I116">
        <f t="shared" si="27"/>
        <v>12.682922754414422</v>
      </c>
    </row>
    <row r="117" spans="1:9" x14ac:dyDescent="0.3">
      <c r="A117" s="13">
        <v>109.899999999999</v>
      </c>
      <c r="B117" s="9">
        <f t="shared" si="23"/>
        <v>1.0395226511985699E-3</v>
      </c>
      <c r="C117" s="9">
        <f t="shared" si="18"/>
        <v>1.187587469248028E-4</v>
      </c>
      <c r="D117" s="11">
        <f t="shared" si="24"/>
        <v>5.0788545090680462E-3</v>
      </c>
      <c r="E117" s="9">
        <f t="shared" si="25"/>
        <v>1.0076872700055129E-2</v>
      </c>
      <c r="F117" s="9">
        <f t="shared" si="26"/>
        <v>2.0153745400110258E-2</v>
      </c>
      <c r="G117" s="7">
        <f t="shared" si="20"/>
        <v>322.45992640176411</v>
      </c>
      <c r="H117" s="17">
        <f t="shared" si="21"/>
        <v>25.426233892263188</v>
      </c>
      <c r="I117">
        <f t="shared" si="27"/>
        <v>12.682174157922921</v>
      </c>
    </row>
    <row r="118" spans="1:9" x14ac:dyDescent="0.3">
      <c r="A118" s="13">
        <v>109.99999999999901</v>
      </c>
      <c r="B118" s="9">
        <f t="shared" si="23"/>
        <v>1.0395010395010398E-3</v>
      </c>
      <c r="C118" s="9">
        <f t="shared" ref="C118:C181" si="28">POWER(B118,2)*A118</f>
        <v>1.1886186522361057E-4</v>
      </c>
      <c r="D118" s="11">
        <f t="shared" si="24"/>
        <v>5.0786433322815884E-3</v>
      </c>
      <c r="E118" s="9">
        <f t="shared" si="25"/>
        <v>1.0178447678446667E-2</v>
      </c>
      <c r="F118" s="9">
        <f t="shared" si="26"/>
        <v>2.0356895356893334E-2</v>
      </c>
      <c r="G118" s="7">
        <f t="shared" si="20"/>
        <v>325.71032571029332</v>
      </c>
      <c r="H118" s="17">
        <f t="shared" si="21"/>
        <v>25.684046662506855</v>
      </c>
      <c r="I118">
        <f t="shared" si="27"/>
        <v>12.681425555333531</v>
      </c>
    </row>
    <row r="119" spans="1:9" x14ac:dyDescent="0.3">
      <c r="A119" s="13">
        <v>110.099999999999</v>
      </c>
      <c r="B119" s="9">
        <f t="shared" si="23"/>
        <v>1.0394794287021062E-3</v>
      </c>
      <c r="C119" s="9">
        <f t="shared" si="28"/>
        <v>1.1896497484470269E-4</v>
      </c>
      <c r="D119" s="11">
        <f t="shared" si="24"/>
        <v>5.0784321686658286E-3</v>
      </c>
      <c r="E119" s="9">
        <f t="shared" si="25"/>
        <v>1.02800184334342E-2</v>
      </c>
      <c r="F119" s="9">
        <f t="shared" si="26"/>
        <v>2.05600368668684E-2</v>
      </c>
      <c r="G119" s="7">
        <f t="shared" si="20"/>
        <v>328.96058986989442</v>
      </c>
      <c r="H119" s="17">
        <f t="shared" si="21"/>
        <v>25.941879227283977</v>
      </c>
      <c r="I119">
        <f t="shared" si="27"/>
        <v>12.680676946638281</v>
      </c>
    </row>
    <row r="120" spans="1:9" x14ac:dyDescent="0.3">
      <c r="A120" s="13">
        <v>110.19999999999899</v>
      </c>
      <c r="B120" s="9">
        <f t="shared" si="23"/>
        <v>1.0394578188017132E-3</v>
      </c>
      <c r="C120" s="9">
        <f t="shared" si="28"/>
        <v>1.1906807578889418E-4</v>
      </c>
      <c r="D120" s="11">
        <f t="shared" si="24"/>
        <v>5.0782210182196714E-3</v>
      </c>
      <c r="E120" s="9">
        <f t="shared" si="25"/>
        <v>1.0381584965281094E-2</v>
      </c>
      <c r="F120" s="9">
        <f t="shared" si="26"/>
        <v>2.0763169930562188E-2</v>
      </c>
      <c r="G120" s="7">
        <f t="shared" si="20"/>
        <v>332.21071888899502</v>
      </c>
      <c r="H120" s="17">
        <f t="shared" si="21"/>
        <v>26.199731591154769</v>
      </c>
      <c r="I120">
        <f t="shared" si="27"/>
        <v>12.679928331828862</v>
      </c>
    </row>
    <row r="121" spans="1:9" x14ac:dyDescent="0.3">
      <c r="A121" s="13">
        <v>110.299999999999</v>
      </c>
      <c r="B121" s="9">
        <f t="shared" si="23"/>
        <v>1.0394362097998048E-3</v>
      </c>
      <c r="C121" s="9">
        <f t="shared" si="28"/>
        <v>1.1917116805700004E-4</v>
      </c>
      <c r="D121" s="11">
        <f t="shared" si="24"/>
        <v>5.0780098809420238E-3</v>
      </c>
      <c r="E121" s="9">
        <f t="shared" si="25"/>
        <v>1.0483147274250766E-2</v>
      </c>
      <c r="F121" s="9">
        <f t="shared" si="26"/>
        <v>2.0966294548501532E-2</v>
      </c>
      <c r="G121" s="7">
        <f t="shared" si="20"/>
        <v>335.46071277602454</v>
      </c>
      <c r="H121" s="17">
        <f t="shared" si="21"/>
        <v>26.457603758681707</v>
      </c>
      <c r="I121">
        <f t="shared" si="27"/>
        <v>12.67917971089682</v>
      </c>
    </row>
    <row r="122" spans="1:9" x14ac:dyDescent="0.3">
      <c r="A122" s="13">
        <v>110.399999999999</v>
      </c>
      <c r="B122" s="9">
        <f t="shared" si="23"/>
        <v>1.0394146016963249E-3</v>
      </c>
      <c r="C122" s="9">
        <f t="shared" si="28"/>
        <v>1.19274251649835E-4</v>
      </c>
      <c r="D122" s="11">
        <f t="shared" si="24"/>
        <v>5.0777987568317905E-3</v>
      </c>
      <c r="E122" s="9">
        <f t="shared" si="25"/>
        <v>1.0584705360606565E-2</v>
      </c>
      <c r="F122" s="9">
        <f t="shared" si="26"/>
        <v>2.116941072121313E-2</v>
      </c>
      <c r="G122" s="7">
        <f t="shared" si="20"/>
        <v>338.71057153941007</v>
      </c>
      <c r="H122" s="17">
        <f t="shared" si="21"/>
        <v>26.715495734427638</v>
      </c>
      <c r="I122">
        <f t="shared" si="27"/>
        <v>12.678431083834303</v>
      </c>
    </row>
    <row r="123" spans="1:9" x14ac:dyDescent="0.3">
      <c r="A123" s="13">
        <v>110.49999999999901</v>
      </c>
      <c r="B123" s="9">
        <f t="shared" si="23"/>
        <v>1.0393929944912173E-3</v>
      </c>
      <c r="C123" s="9">
        <f t="shared" si="28"/>
        <v>1.1937732656821382E-4</v>
      </c>
      <c r="D123" s="11">
        <f t="shared" si="24"/>
        <v>5.0775876458878733E-3</v>
      </c>
      <c r="E123" s="9">
        <f t="shared" si="25"/>
        <v>1.0686259224611822E-2</v>
      </c>
      <c r="F123" s="9">
        <f t="shared" si="26"/>
        <v>2.1372518449223644E-2</v>
      </c>
      <c r="G123" s="7">
        <f t="shared" si="20"/>
        <v>341.96029518757831</v>
      </c>
      <c r="H123" s="17">
        <f t="shared" si="21"/>
        <v>26.973407522958038</v>
      </c>
      <c r="I123">
        <f t="shared" si="27"/>
        <v>12.677682450633039</v>
      </c>
    </row>
    <row r="124" spans="1:9" x14ac:dyDescent="0.3">
      <c r="A124" s="13">
        <v>110.599999999999</v>
      </c>
      <c r="B124" s="9">
        <f t="shared" si="23"/>
        <v>1.0393713881844263E-3</v>
      </c>
      <c r="C124" s="9">
        <f t="shared" si="28"/>
        <v>1.1948039281295113E-4</v>
      </c>
      <c r="D124" s="11">
        <f t="shared" si="24"/>
        <v>5.0773765481091811E-3</v>
      </c>
      <c r="E124" s="9">
        <f t="shared" si="25"/>
        <v>1.0787808866529851E-2</v>
      </c>
      <c r="F124" s="9">
        <f t="shared" si="26"/>
        <v>2.1575617733059702E-2</v>
      </c>
      <c r="G124" s="7">
        <f t="shared" si="20"/>
        <v>345.20988372895522</v>
      </c>
      <c r="H124" s="17">
        <f t="shared" si="21"/>
        <v>27.231339128840638</v>
      </c>
      <c r="I124">
        <f t="shared" si="27"/>
        <v>12.676933811284528</v>
      </c>
    </row>
    <row r="125" spans="1:9" x14ac:dyDescent="0.3">
      <c r="A125" s="13">
        <v>110.69999999999899</v>
      </c>
      <c r="B125" s="9">
        <f t="shared" si="23"/>
        <v>1.0393497827758957E-3</v>
      </c>
      <c r="C125" s="9">
        <f t="shared" si="28"/>
        <v>1.1958345038486151E-4</v>
      </c>
      <c r="D125" s="11">
        <f t="shared" si="24"/>
        <v>5.0771654634946175E-3</v>
      </c>
      <c r="E125" s="9">
        <f t="shared" si="25"/>
        <v>1.0889354286623947E-2</v>
      </c>
      <c r="F125" s="9">
        <f t="shared" si="26"/>
        <v>2.1778708573247894E-2</v>
      </c>
      <c r="G125" s="7">
        <f t="shared" si="20"/>
        <v>348.4593371719663</v>
      </c>
      <c r="H125" s="17">
        <f t="shared" si="21"/>
        <v>27.489290556643542</v>
      </c>
      <c r="I125">
        <f t="shared" si="27"/>
        <v>12.676185165780916</v>
      </c>
    </row>
    <row r="126" spans="1:9" x14ac:dyDescent="0.3">
      <c r="A126" s="13">
        <v>110.799999999999</v>
      </c>
      <c r="B126" s="9">
        <f t="shared" si="23"/>
        <v>1.0393281782655694E-3</v>
      </c>
      <c r="C126" s="9">
        <f t="shared" si="28"/>
        <v>1.1968649928475936E-4</v>
      </c>
      <c r="D126" s="11">
        <f t="shared" si="24"/>
        <v>5.0769543920430871E-3</v>
      </c>
      <c r="E126" s="9">
        <f t="shared" si="25"/>
        <v>1.0990895485157373E-2</v>
      </c>
      <c r="F126" s="9">
        <f t="shared" si="26"/>
        <v>2.1981790970314746E-2</v>
      </c>
      <c r="G126" s="7">
        <f t="shared" si="20"/>
        <v>351.70865552503591</v>
      </c>
      <c r="H126" s="17">
        <f t="shared" si="21"/>
        <v>27.747261810937484</v>
      </c>
      <c r="I126">
        <f t="shared" si="27"/>
        <v>12.675436514113926</v>
      </c>
    </row>
    <row r="127" spans="1:9" x14ac:dyDescent="0.3">
      <c r="A127" s="13">
        <v>110.899999999999</v>
      </c>
      <c r="B127" s="9">
        <f t="shared" si="23"/>
        <v>1.0393065746533915E-3</v>
      </c>
      <c r="C127" s="9">
        <f t="shared" si="28"/>
        <v>1.1978953951345912E-4</v>
      </c>
      <c r="D127" s="11">
        <f t="shared" si="24"/>
        <v>5.0767433337534987E-3</v>
      </c>
      <c r="E127" s="9">
        <f t="shared" si="25"/>
        <v>1.1092432462393425E-2</v>
      </c>
      <c r="F127" s="9">
        <f t="shared" si="26"/>
        <v>2.218486492478685E-2</v>
      </c>
      <c r="G127" s="7">
        <f t="shared" si="20"/>
        <v>354.95783879658961</v>
      </c>
      <c r="H127" s="17">
        <f t="shared" si="21"/>
        <v>28.005252896295076</v>
      </c>
      <c r="I127">
        <f t="shared" si="27"/>
        <v>12.674687856275291</v>
      </c>
    </row>
    <row r="128" spans="1:9" x14ac:dyDescent="0.3">
      <c r="A128" s="13">
        <v>110.99999999999901</v>
      </c>
      <c r="B128" s="9">
        <f t="shared" si="23"/>
        <v>1.0392849719393059E-3</v>
      </c>
      <c r="C128" s="9">
        <f t="shared" si="28"/>
        <v>1.1989257107177502E-4</v>
      </c>
      <c r="D128" s="11">
        <f t="shared" si="24"/>
        <v>5.0765322886247534E-3</v>
      </c>
      <c r="E128" s="9">
        <f t="shared" si="25"/>
        <v>1.119396521859526E-2</v>
      </c>
      <c r="F128" s="9">
        <f t="shared" si="26"/>
        <v>2.238793043719052E-2</v>
      </c>
      <c r="G128" s="7">
        <f t="shared" si="20"/>
        <v>358.20688699504831</v>
      </c>
      <c r="H128" s="17">
        <f t="shared" si="21"/>
        <v>28.263263817290802</v>
      </c>
      <c r="I128">
        <f t="shared" si="27"/>
        <v>12.673939192256547</v>
      </c>
    </row>
    <row r="129" spans="1:9" x14ac:dyDescent="0.3">
      <c r="A129" s="13">
        <v>111.099999999999</v>
      </c>
      <c r="B129" s="9">
        <f t="shared" si="23"/>
        <v>1.039263370123257E-3</v>
      </c>
      <c r="C129" s="9">
        <f t="shared" si="28"/>
        <v>1.1999559396052134E-4</v>
      </c>
      <c r="D129" s="11">
        <f t="shared" si="24"/>
        <v>5.0763212566557643E-3</v>
      </c>
      <c r="E129" s="9">
        <f t="shared" si="25"/>
        <v>1.129549375402614E-2</v>
      </c>
      <c r="F129" s="9">
        <f t="shared" si="26"/>
        <v>2.2590987508052281E-2</v>
      </c>
      <c r="G129" s="7">
        <f t="shared" si="20"/>
        <v>361.45580012883647</v>
      </c>
      <c r="H129" s="17">
        <f t="shared" si="21"/>
        <v>28.521294578499532</v>
      </c>
      <c r="I129">
        <f t="shared" si="27"/>
        <v>12.673190522050005</v>
      </c>
    </row>
    <row r="130" spans="1:9" x14ac:dyDescent="0.3">
      <c r="A130" s="13">
        <v>111.19999999999899</v>
      </c>
      <c r="B130" s="9">
        <f t="shared" si="23"/>
        <v>1.039241769205188E-3</v>
      </c>
      <c r="C130" s="9">
        <f t="shared" si="28"/>
        <v>1.20098608180512E-4</v>
      </c>
      <c r="D130" s="11">
        <f t="shared" si="24"/>
        <v>5.0761102378454274E-3</v>
      </c>
      <c r="E130" s="9">
        <f t="shared" si="25"/>
        <v>1.1397018068949206E-2</v>
      </c>
      <c r="F130" s="9">
        <f t="shared" si="26"/>
        <v>2.2794036137898412E-2</v>
      </c>
      <c r="G130" s="7">
        <f t="shared" si="20"/>
        <v>364.70457820637461</v>
      </c>
      <c r="H130" s="17">
        <f t="shared" si="21"/>
        <v>28.779345184499881</v>
      </c>
      <c r="I130">
        <f t="shared" si="27"/>
        <v>12.67244184564696</v>
      </c>
    </row>
    <row r="131" spans="1:9" x14ac:dyDescent="0.3">
      <c r="A131" s="13">
        <v>111.299999999999</v>
      </c>
      <c r="B131" s="9">
        <f t="shared" si="23"/>
        <v>1.0392201691850438E-3</v>
      </c>
      <c r="C131" s="9">
        <f t="shared" si="28"/>
        <v>1.2020161373256123E-4</v>
      </c>
      <c r="D131" s="11">
        <f t="shared" si="24"/>
        <v>5.0758992321926584E-3</v>
      </c>
      <c r="E131" s="9">
        <f t="shared" si="25"/>
        <v>1.1498538163627666E-2</v>
      </c>
      <c r="F131" s="9">
        <f t="shared" si="26"/>
        <v>2.2997076327255332E-2</v>
      </c>
      <c r="G131" s="7">
        <f t="shared" si="20"/>
        <v>367.95322123608531</v>
      </c>
      <c r="H131" s="17">
        <f t="shared" si="21"/>
        <v>29.037415639870471</v>
      </c>
      <c r="I131">
        <f t="shared" si="27"/>
        <v>12.671693163039583</v>
      </c>
    </row>
    <row r="132" spans="1:9" x14ac:dyDescent="0.3">
      <c r="A132" s="13">
        <v>111.399999999999</v>
      </c>
      <c r="B132" s="9">
        <f t="shared" si="23"/>
        <v>1.0391985700627679E-3</v>
      </c>
      <c r="C132" s="9">
        <f t="shared" si="28"/>
        <v>1.2030461061748278E-4</v>
      </c>
      <c r="D132" s="11">
        <f t="shared" si="24"/>
        <v>5.0756882396963575E-3</v>
      </c>
      <c r="E132" s="9">
        <f t="shared" si="25"/>
        <v>1.1600054038324644E-2</v>
      </c>
      <c r="F132" s="9">
        <f t="shared" si="26"/>
        <v>2.3200108076649288E-2</v>
      </c>
      <c r="G132" s="7">
        <f t="shared" si="20"/>
        <v>371.20172922638858</v>
      </c>
      <c r="H132" s="17">
        <f t="shared" si="21"/>
        <v>29.295505949193295</v>
      </c>
      <c r="I132">
        <f t="shared" si="27"/>
        <v>12.670944474219272</v>
      </c>
    </row>
    <row r="133" spans="1:9" x14ac:dyDescent="0.3">
      <c r="A133" s="13">
        <v>111.49999999999901</v>
      </c>
      <c r="B133" s="9">
        <f t="shared" si="23"/>
        <v>1.0391769718383042E-3</v>
      </c>
      <c r="C133" s="9">
        <f t="shared" si="28"/>
        <v>1.2040759883609053E-4</v>
      </c>
      <c r="D133" s="11">
        <f t="shared" si="24"/>
        <v>5.07547726035543E-3</v>
      </c>
      <c r="E133" s="9">
        <f t="shared" si="25"/>
        <v>1.1701565693303228E-2</v>
      </c>
      <c r="F133" s="9">
        <f t="shared" si="26"/>
        <v>2.3403131386606456E-2</v>
      </c>
      <c r="G133" s="7">
        <f t="shared" si="20"/>
        <v>374.45010218570326</v>
      </c>
      <c r="H133" s="17">
        <f t="shared" si="21"/>
        <v>29.55361611705073</v>
      </c>
      <c r="I133">
        <f t="shared" si="27"/>
        <v>12.670195779178007</v>
      </c>
    </row>
    <row r="134" spans="1:9" x14ac:dyDescent="0.3">
      <c r="A134" s="13">
        <v>111.599999999999</v>
      </c>
      <c r="B134" s="9">
        <f t="shared" si="23"/>
        <v>1.0391553745115972E-3</v>
      </c>
      <c r="C134" s="9">
        <f t="shared" si="28"/>
        <v>1.2051057838919824E-4</v>
      </c>
      <c r="D134" s="11">
        <f t="shared" si="24"/>
        <v>5.0752662941687884E-3</v>
      </c>
      <c r="E134" s="9">
        <f t="shared" si="25"/>
        <v>1.1803073128826558E-2</v>
      </c>
      <c r="F134" s="9">
        <f t="shared" si="26"/>
        <v>2.3606146257653116E-2</v>
      </c>
      <c r="G134" s="7">
        <f t="shared" si="20"/>
        <v>377.69834012244985</v>
      </c>
      <c r="H134" s="17">
        <f t="shared" si="21"/>
        <v>29.811746148027776</v>
      </c>
      <c r="I134">
        <f t="shared" si="27"/>
        <v>12.669447077907472</v>
      </c>
    </row>
    <row r="135" spans="1:9" s="23" customFormat="1" x14ac:dyDescent="0.3">
      <c r="A135" s="13">
        <v>111.69999999999899</v>
      </c>
      <c r="B135" s="9">
        <f t="shared" si="23"/>
        <v>1.0391337780825906E-3</v>
      </c>
      <c r="C135" s="9">
        <f t="shared" si="28"/>
        <v>1.2061354927761949E-4</v>
      </c>
      <c r="D135" s="11">
        <f t="shared" si="24"/>
        <v>5.0750553411353328E-3</v>
      </c>
      <c r="E135" s="9">
        <f t="shared" si="25"/>
        <v>1.190457634515767E-2</v>
      </c>
      <c r="F135" s="9">
        <f t="shared" si="26"/>
        <v>2.380915269031534E-2</v>
      </c>
      <c r="G135" s="7">
        <f t="shared" si="20"/>
        <v>380.94644304504544</v>
      </c>
      <c r="H135" s="17">
        <f t="shared" si="21"/>
        <v>30.069896046710941</v>
      </c>
      <c r="I135">
        <f t="shared" si="27"/>
        <v>12.668698370399373</v>
      </c>
    </row>
    <row r="136" spans="1:9" x14ac:dyDescent="0.3">
      <c r="A136" s="18">
        <v>111.799999999999</v>
      </c>
      <c r="B136" s="19">
        <f t="shared" si="23"/>
        <v>1.0391121825512285E-3</v>
      </c>
      <c r="C136" s="19">
        <f t="shared" si="28"/>
        <v>1.2071651150216795E-4</v>
      </c>
      <c r="D136" s="20">
        <f t="shared" si="24"/>
        <v>5.0748444012539747E-3</v>
      </c>
      <c r="E136" s="19">
        <f t="shared" si="25"/>
        <v>1.2006075342559635E-2</v>
      </c>
      <c r="F136" s="19">
        <f t="shared" si="26"/>
        <v>2.401215068511927E-2</v>
      </c>
      <c r="G136" s="21">
        <f t="shared" si="20"/>
        <v>384.19441096190832</v>
      </c>
      <c r="H136" s="22">
        <f t="shared" si="21"/>
        <v>30.328065817687847</v>
      </c>
      <c r="I136" s="23">
        <f t="shared" si="27"/>
        <v>12.667949656645746</v>
      </c>
    </row>
    <row r="137" spans="1:9" x14ac:dyDescent="0.3">
      <c r="A137" s="13">
        <v>111.899999999999</v>
      </c>
      <c r="B137" s="9">
        <f t="shared" si="23"/>
        <v>1.0390905879174548E-3</v>
      </c>
      <c r="C137" s="9">
        <f t="shared" si="28"/>
        <v>1.2081946506365696E-4</v>
      </c>
      <c r="D137" s="11">
        <f t="shared" si="24"/>
        <v>5.0746334745236177E-3</v>
      </c>
      <c r="E137" s="9">
        <f t="shared" si="25"/>
        <v>1.2107570121295506E-2</v>
      </c>
      <c r="F137" s="9">
        <f t="shared" si="26"/>
        <v>2.4215140242591013E-2</v>
      </c>
      <c r="G137" s="7">
        <f t="shared" si="20"/>
        <v>387.44224388145619</v>
      </c>
      <c r="H137" s="17">
        <f t="shared" si="21"/>
        <v>30.586255465549133</v>
      </c>
      <c r="I137">
        <f t="shared" si="27"/>
        <v>12.6672009366381</v>
      </c>
    </row>
    <row r="138" spans="1:9" x14ac:dyDescent="0.3">
      <c r="A138" s="13">
        <v>111.99999999999901</v>
      </c>
      <c r="B138" s="9">
        <f t="shared" si="23"/>
        <v>1.0390689941812139E-3</v>
      </c>
      <c r="C138" s="9">
        <f t="shared" si="28"/>
        <v>1.209224099629E-4</v>
      </c>
      <c r="D138" s="11">
        <f t="shared" si="24"/>
        <v>5.0744225609431698E-3</v>
      </c>
      <c r="E138" s="9">
        <f t="shared" si="25"/>
        <v>1.2209060681628251E-2</v>
      </c>
      <c r="F138" s="9">
        <f t="shared" si="26"/>
        <v>2.4418121363256502E-2</v>
      </c>
      <c r="G138" s="7">
        <f t="shared" si="20"/>
        <v>390.68994181210405</v>
      </c>
      <c r="H138" s="17">
        <f t="shared" si="21"/>
        <v>30.844464994886184</v>
      </c>
      <c r="I138">
        <f t="shared" si="27"/>
        <v>12.666452210368309</v>
      </c>
    </row>
    <row r="139" spans="1:9" x14ac:dyDescent="0.3">
      <c r="A139" s="13">
        <v>112.099999999999</v>
      </c>
      <c r="B139" s="9">
        <f t="shared" si="23"/>
        <v>1.0390474013424495E-3</v>
      </c>
      <c r="C139" s="9">
        <f t="shared" si="28"/>
        <v>1.2102534620071027E-4</v>
      </c>
      <c r="D139" s="11">
        <f t="shared" si="24"/>
        <v>5.0742116605115373E-3</v>
      </c>
      <c r="E139" s="9">
        <f t="shared" si="25"/>
        <v>1.2310547023820888E-2</v>
      </c>
      <c r="F139" s="9">
        <f t="shared" si="26"/>
        <v>2.4621094047641776E-2</v>
      </c>
      <c r="G139" s="7">
        <f t="shared" si="20"/>
        <v>393.93750476226842</v>
      </c>
      <c r="H139" s="17">
        <f t="shared" si="21"/>
        <v>31.102694410292639</v>
      </c>
      <c r="I139">
        <f t="shared" si="27"/>
        <v>12.66570347782811</v>
      </c>
    </row>
    <row r="140" spans="1:9" x14ac:dyDescent="0.3">
      <c r="A140" s="13">
        <v>112.19999999999899</v>
      </c>
      <c r="B140" s="9">
        <f t="shared" si="23"/>
        <v>1.0390258094011057E-3</v>
      </c>
      <c r="C140" s="9">
        <f t="shared" si="28"/>
        <v>1.2112827377790099E-4</v>
      </c>
      <c r="D140" s="11">
        <f t="shared" si="24"/>
        <v>5.0740007732276273E-3</v>
      </c>
      <c r="E140" s="9">
        <f t="shared" si="25"/>
        <v>1.2412029148136366E-2</v>
      </c>
      <c r="F140" s="9">
        <f t="shared" si="26"/>
        <v>2.4824058296272732E-2</v>
      </c>
      <c r="G140" s="7">
        <f t="shared" si="20"/>
        <v>397.18493274036371</v>
      </c>
      <c r="H140" s="17">
        <f t="shared" si="21"/>
        <v>31.360943716364012</v>
      </c>
      <c r="I140">
        <f t="shared" si="27"/>
        <v>12.664954739009152</v>
      </c>
    </row>
    <row r="141" spans="1:9" x14ac:dyDescent="0.3">
      <c r="A141" s="13">
        <v>112.299999999999</v>
      </c>
      <c r="B141" s="9">
        <f t="shared" si="23"/>
        <v>1.0390042183571267E-3</v>
      </c>
      <c r="C141" s="9">
        <f t="shared" si="28"/>
        <v>1.2123119269528531E-4</v>
      </c>
      <c r="D141" s="11">
        <f t="shared" si="24"/>
        <v>5.0737898990903477E-3</v>
      </c>
      <c r="E141" s="9">
        <f t="shared" si="25"/>
        <v>1.2513507054837635E-2</v>
      </c>
      <c r="F141" s="9">
        <f t="shared" si="26"/>
        <v>2.5027014109675269E-2</v>
      </c>
      <c r="G141" s="7">
        <f t="shared" si="20"/>
        <v>400.43222575480428</v>
      </c>
      <c r="H141" s="17">
        <f t="shared" si="21"/>
        <v>31.619212917696945</v>
      </c>
      <c r="I141">
        <f t="shared" si="27"/>
        <v>12.664205993903362</v>
      </c>
    </row>
    <row r="142" spans="1:9" x14ac:dyDescent="0.3">
      <c r="A142" s="13">
        <v>112.399999999999</v>
      </c>
      <c r="B142" s="9">
        <f t="shared" si="23"/>
        <v>1.0389826282104567E-3</v>
      </c>
      <c r="C142" s="9">
        <f t="shared" si="28"/>
        <v>1.2133410295367625E-4</v>
      </c>
      <c r="D142" s="11">
        <f t="shared" si="24"/>
        <v>5.0735790380986075E-3</v>
      </c>
      <c r="E142" s="9">
        <f t="shared" si="25"/>
        <v>1.2614980744187626E-2</v>
      </c>
      <c r="F142" s="9">
        <f t="shared" si="26"/>
        <v>2.5229961488375252E-2</v>
      </c>
      <c r="G142" s="7">
        <f t="shared" si="20"/>
        <v>403.67938381400404</v>
      </c>
      <c r="H142" s="17">
        <f t="shared" si="21"/>
        <v>31.877502018890706</v>
      </c>
      <c r="I142">
        <f t="shared" si="27"/>
        <v>12.663457242502327</v>
      </c>
    </row>
    <row r="143" spans="1:9" x14ac:dyDescent="0.3">
      <c r="A143" s="13">
        <v>112.49999999999901</v>
      </c>
      <c r="B143" s="9">
        <f t="shared" si="23"/>
        <v>1.0389610389610392E-3</v>
      </c>
      <c r="C143" s="9">
        <f t="shared" si="28"/>
        <v>1.2143700455388664E-4</v>
      </c>
      <c r="D143" s="11">
        <f t="shared" si="24"/>
        <v>5.0733681902513095E-3</v>
      </c>
      <c r="E143" s="9">
        <f t="shared" si="25"/>
        <v>1.2716450216449203E-2</v>
      </c>
      <c r="F143" s="9">
        <f t="shared" si="26"/>
        <v>2.5432900432898406E-2</v>
      </c>
      <c r="G143" s="7">
        <f t="shared" si="20"/>
        <v>406.92640692637451</v>
      </c>
      <c r="H143" s="17">
        <f t="shared" si="21"/>
        <v>32.135811024546065</v>
      </c>
      <c r="I143">
        <f t="shared" si="27"/>
        <v>12.662708484797687</v>
      </c>
    </row>
    <row r="144" spans="1:9" x14ac:dyDescent="0.3">
      <c r="A144" s="13">
        <v>112.599999999999</v>
      </c>
      <c r="B144" s="9">
        <f t="shared" si="23"/>
        <v>1.0389394506088189E-3</v>
      </c>
      <c r="C144" s="9">
        <f t="shared" si="28"/>
        <v>1.2153989749672943E-4</v>
      </c>
      <c r="D144" s="11">
        <f t="shared" si="24"/>
        <v>5.0731573555473659E-3</v>
      </c>
      <c r="E144" s="9">
        <f t="shared" si="25"/>
        <v>1.2817915471885297E-2</v>
      </c>
      <c r="F144" s="9">
        <f t="shared" si="26"/>
        <v>2.5635830943770595E-2</v>
      </c>
      <c r="G144" s="7">
        <f t="shared" si="20"/>
        <v>410.17329510032948</v>
      </c>
      <c r="H144" s="17">
        <f t="shared" si="21"/>
        <v>32.394139939264555</v>
      </c>
      <c r="I144">
        <f t="shared" si="27"/>
        <v>12.661959720781574</v>
      </c>
    </row>
    <row r="145" spans="1:9" x14ac:dyDescent="0.3">
      <c r="A145" s="13">
        <v>112.69999999999899</v>
      </c>
      <c r="B145" s="9">
        <f t="shared" si="23"/>
        <v>1.0389178631537393E-3</v>
      </c>
      <c r="C145" s="9">
        <f t="shared" si="28"/>
        <v>1.2164278178301723E-4</v>
      </c>
      <c r="D145" s="11">
        <f t="shared" si="24"/>
        <v>5.0729465339856795E-3</v>
      </c>
      <c r="E145" s="9">
        <f t="shared" si="25"/>
        <v>1.291937651075872E-2</v>
      </c>
      <c r="F145" s="9">
        <f t="shared" si="26"/>
        <v>2.583875302151744E-2</v>
      </c>
      <c r="G145" s="7">
        <f t="shared" ref="G145:G208" si="29">($B$13+1)*(F145/2.048)</f>
        <v>413.42004834427905</v>
      </c>
      <c r="H145" s="17">
        <f t="shared" ref="H145:H208" si="30">(-$H$3+(SQRT($H$3*$H$3-4*$H$4*(1-A145/100))))/(2*$H$4)</f>
        <v>32.652488767651072</v>
      </c>
      <c r="I145">
        <f t="shared" si="27"/>
        <v>12.661210950445396</v>
      </c>
    </row>
    <row r="146" spans="1:9" x14ac:dyDescent="0.3">
      <c r="A146" s="13">
        <v>112.799999999999</v>
      </c>
      <c r="B146" s="9">
        <f t="shared" ref="B146:B209" si="31">$L$16/($L$17+A146)</f>
        <v>1.0388962765957449E-3</v>
      </c>
      <c r="C146" s="9">
        <f t="shared" si="28"/>
        <v>1.217456574135628E-4</v>
      </c>
      <c r="D146" s="11">
        <f t="shared" ref="D146:D209" si="32">POWER(B146,2)*$L$17</f>
        <v>5.0727357255651619E-3</v>
      </c>
      <c r="E146" s="9">
        <f t="shared" ref="E146:E209" si="33">((A146/($L$17+A146))-($M$18/($M$17+$M$18)))*$L$16</f>
        <v>1.3020833333332316E-2</v>
      </c>
      <c r="F146" s="9">
        <f t="shared" ref="F146:F209" si="34">E146*$L$21</f>
        <v>2.6041666666664631E-2</v>
      </c>
      <c r="G146" s="7">
        <f t="shared" si="29"/>
        <v>416.66666666663411</v>
      </c>
      <c r="H146" s="17">
        <f t="shared" si="30"/>
        <v>32.910857514311644</v>
      </c>
      <c r="I146">
        <f t="shared" si="27"/>
        <v>12.660462173780859</v>
      </c>
    </row>
    <row r="147" spans="1:9" x14ac:dyDescent="0.3">
      <c r="A147" s="13">
        <v>112.899999999999</v>
      </c>
      <c r="B147" s="9">
        <f t="shared" si="31"/>
        <v>1.0388746909347796E-3</v>
      </c>
      <c r="C147" s="9">
        <f t="shared" si="28"/>
        <v>1.2184852438917866E-4</v>
      </c>
      <c r="D147" s="11">
        <f t="shared" si="32"/>
        <v>5.0725249302847192E-3</v>
      </c>
      <c r="E147" s="9">
        <f t="shared" si="33"/>
        <v>1.312228593986893E-2</v>
      </c>
      <c r="F147" s="9">
        <f t="shared" si="34"/>
        <v>2.624457187973786E-2</v>
      </c>
      <c r="G147" s="7">
        <f t="shared" si="29"/>
        <v>419.91315007580573</v>
      </c>
      <c r="H147" s="17">
        <f t="shared" si="30"/>
        <v>33.169246183853048</v>
      </c>
      <c r="I147">
        <f t="shared" si="27"/>
        <v>12.659713390780087</v>
      </c>
    </row>
    <row r="148" spans="1:9" x14ac:dyDescent="0.3">
      <c r="A148" s="13">
        <v>112.99999999999901</v>
      </c>
      <c r="B148" s="9">
        <f t="shared" si="31"/>
        <v>1.0388531061707876E-3</v>
      </c>
      <c r="C148" s="9">
        <f t="shared" si="28"/>
        <v>1.2195138271067732E-4</v>
      </c>
      <c r="D148" s="11">
        <f t="shared" si="32"/>
        <v>5.0723141481432603E-3</v>
      </c>
      <c r="E148" s="9">
        <f t="shared" si="33"/>
        <v>1.3223734330631304E-2</v>
      </c>
      <c r="F148" s="9">
        <f t="shared" si="34"/>
        <v>2.6447468661262609E-2</v>
      </c>
      <c r="G148" s="7">
        <f t="shared" si="29"/>
        <v>423.15949858020173</v>
      </c>
      <c r="H148" s="17">
        <f t="shared" si="30"/>
        <v>33.427654780885824</v>
      </c>
      <c r="I148">
        <f t="shared" ref="I148:I211" si="35">G148/H148</f>
        <v>12.658964601434361</v>
      </c>
    </row>
    <row r="149" spans="1:9" x14ac:dyDescent="0.3">
      <c r="A149" s="13">
        <v>113.099999999999</v>
      </c>
      <c r="B149" s="9">
        <f t="shared" si="31"/>
        <v>1.0388315223037131E-3</v>
      </c>
      <c r="C149" s="9">
        <f t="shared" si="28"/>
        <v>1.2205423237887117E-4</v>
      </c>
      <c r="D149" s="11">
        <f t="shared" si="32"/>
        <v>5.0721033791396959E-3</v>
      </c>
      <c r="E149" s="9">
        <f t="shared" si="33"/>
        <v>1.3325178505882249E-2</v>
      </c>
      <c r="F149" s="9">
        <f t="shared" si="34"/>
        <v>2.6650357011764499E-2</v>
      </c>
      <c r="G149" s="7">
        <f t="shared" si="29"/>
        <v>426.40571218823197</v>
      </c>
      <c r="H149" s="17">
        <f t="shared" si="30"/>
        <v>33.6860833100205</v>
      </c>
      <c r="I149">
        <f t="shared" si="35"/>
        <v>12.658215805735727</v>
      </c>
    </row>
    <row r="150" spans="1:9" x14ac:dyDescent="0.3">
      <c r="A150" s="13">
        <v>113.19999999999899</v>
      </c>
      <c r="B150" s="9">
        <f t="shared" si="31"/>
        <v>1.0388099393334998E-3</v>
      </c>
      <c r="C150" s="9">
        <f t="shared" si="28"/>
        <v>1.2215707339457239E-4</v>
      </c>
      <c r="D150" s="11">
        <f t="shared" si="32"/>
        <v>5.0718926232729269E-3</v>
      </c>
      <c r="E150" s="9">
        <f t="shared" si="33"/>
        <v>1.3426618465884471E-2</v>
      </c>
      <c r="F150" s="9">
        <f t="shared" si="34"/>
        <v>2.6853236931768942E-2</v>
      </c>
      <c r="G150" s="7">
        <f t="shared" si="29"/>
        <v>429.65179090830304</v>
      </c>
      <c r="H150" s="17">
        <f t="shared" si="30"/>
        <v>33.94453177587063</v>
      </c>
      <c r="I150">
        <f t="shared" si="35"/>
        <v>12.657467003675677</v>
      </c>
    </row>
    <row r="151" spans="1:9" x14ac:dyDescent="0.3">
      <c r="A151" s="13">
        <v>113.299999999999</v>
      </c>
      <c r="B151" s="9">
        <f t="shared" si="31"/>
        <v>1.0387883572600921E-3</v>
      </c>
      <c r="C151" s="9">
        <f t="shared" si="28"/>
        <v>1.2225990575859329E-4</v>
      </c>
      <c r="D151" s="11">
        <f t="shared" si="32"/>
        <v>5.0716818805418666E-3</v>
      </c>
      <c r="E151" s="9">
        <f t="shared" si="33"/>
        <v>1.3528054210900729E-2</v>
      </c>
      <c r="F151" s="9">
        <f t="shared" si="34"/>
        <v>2.7056108421801457E-2</v>
      </c>
      <c r="G151" s="7">
        <f t="shared" si="29"/>
        <v>432.89773474882332</v>
      </c>
      <c r="H151" s="17">
        <f t="shared" si="30"/>
        <v>34.20300018305123</v>
      </c>
      <c r="I151">
        <f t="shared" si="35"/>
        <v>12.656718195245899</v>
      </c>
    </row>
    <row r="152" spans="1:9" x14ac:dyDescent="0.3">
      <c r="A152" s="13">
        <v>113.399999999999</v>
      </c>
      <c r="B152" s="9">
        <f t="shared" si="31"/>
        <v>1.0387667760834341E-3</v>
      </c>
      <c r="C152" s="9">
        <f t="shared" si="28"/>
        <v>1.2236272947174597E-4</v>
      </c>
      <c r="D152" s="11">
        <f t="shared" si="32"/>
        <v>5.0714711509454247E-3</v>
      </c>
      <c r="E152" s="9">
        <f t="shared" si="33"/>
        <v>1.3629485741193711E-2</v>
      </c>
      <c r="F152" s="9">
        <f t="shared" si="34"/>
        <v>2.7258971482387422E-2</v>
      </c>
      <c r="G152" s="7">
        <f t="shared" si="29"/>
        <v>436.14354371819871</v>
      </c>
      <c r="H152" s="17">
        <f t="shared" si="30"/>
        <v>34.46148853617774</v>
      </c>
      <c r="I152">
        <f t="shared" si="35"/>
        <v>12.655969380438524</v>
      </c>
    </row>
    <row r="153" spans="1:9" x14ac:dyDescent="0.3">
      <c r="A153" s="13">
        <v>113.49999999999901</v>
      </c>
      <c r="B153" s="9">
        <f t="shared" si="31"/>
        <v>1.0387451958034696E-3</v>
      </c>
      <c r="C153" s="9">
        <f t="shared" si="28"/>
        <v>1.2246554453484239E-4</v>
      </c>
      <c r="D153" s="11">
        <f t="shared" si="32"/>
        <v>5.0712604344825048E-3</v>
      </c>
      <c r="E153" s="9">
        <f t="shared" si="33"/>
        <v>1.3730913057026107E-2</v>
      </c>
      <c r="F153" s="9">
        <f t="shared" si="34"/>
        <v>2.7461826114052214E-2</v>
      </c>
      <c r="G153" s="7">
        <f t="shared" si="29"/>
        <v>439.38921782483538</v>
      </c>
      <c r="H153" s="17">
        <f t="shared" si="30"/>
        <v>34.719996839869687</v>
      </c>
      <c r="I153">
        <f t="shared" si="35"/>
        <v>12.655220559244858</v>
      </c>
    </row>
    <row r="154" spans="1:9" x14ac:dyDescent="0.3">
      <c r="A154" s="13">
        <v>113.599999999999</v>
      </c>
      <c r="B154" s="9">
        <f t="shared" si="31"/>
        <v>1.0387236164201433E-3</v>
      </c>
      <c r="C154" s="9">
        <f t="shared" si="28"/>
        <v>1.2256835094869459E-4</v>
      </c>
      <c r="D154" s="11">
        <f t="shared" si="32"/>
        <v>5.071049731152022E-3</v>
      </c>
      <c r="E154" s="9">
        <f t="shared" si="33"/>
        <v>1.3832336158660571E-2</v>
      </c>
      <c r="F154" s="9">
        <f t="shared" si="34"/>
        <v>2.7664672317321143E-2</v>
      </c>
      <c r="G154" s="7">
        <f t="shared" si="29"/>
        <v>442.63475707713826</v>
      </c>
      <c r="H154" s="17">
        <f t="shared" si="30"/>
        <v>34.978525098747006</v>
      </c>
      <c r="I154">
        <f t="shared" si="35"/>
        <v>12.654471731656697</v>
      </c>
    </row>
    <row r="155" spans="1:9" x14ac:dyDescent="0.3">
      <c r="A155" s="13">
        <v>113.69999999999899</v>
      </c>
      <c r="B155" s="9">
        <f t="shared" si="31"/>
        <v>1.0387020379333987E-3</v>
      </c>
      <c r="C155" s="9">
        <f t="shared" si="28"/>
        <v>1.226711487141143E-4</v>
      </c>
      <c r="D155" s="11">
        <f t="shared" si="32"/>
        <v>5.0708390409528788E-3</v>
      </c>
      <c r="E155" s="9">
        <f t="shared" si="33"/>
        <v>1.3933755046359724E-2</v>
      </c>
      <c r="F155" s="9">
        <f t="shared" si="34"/>
        <v>2.7867510092719448E-2</v>
      </c>
      <c r="G155" s="7">
        <f t="shared" si="29"/>
        <v>445.88016148351119</v>
      </c>
      <c r="H155" s="17">
        <f t="shared" si="30"/>
        <v>35.237073317431111</v>
      </c>
      <c r="I155">
        <f t="shared" si="35"/>
        <v>12.653722897665929</v>
      </c>
    </row>
    <row r="156" spans="1:9" x14ac:dyDescent="0.3">
      <c r="A156" s="13">
        <v>113.799999999999</v>
      </c>
      <c r="B156" s="9">
        <f t="shared" si="31"/>
        <v>1.0386804603431802E-3</v>
      </c>
      <c r="C156" s="9">
        <f t="shared" si="28"/>
        <v>1.2277393783191332E-4</v>
      </c>
      <c r="D156" s="11">
        <f t="shared" si="32"/>
        <v>5.0706283638839869E-3</v>
      </c>
      <c r="E156" s="9">
        <f t="shared" si="33"/>
        <v>1.4035169720386202E-2</v>
      </c>
      <c r="F156" s="9">
        <f t="shared" si="34"/>
        <v>2.8070339440772404E-2</v>
      </c>
      <c r="G156" s="7">
        <f t="shared" si="29"/>
        <v>449.12543105235846</v>
      </c>
      <c r="H156" s="17">
        <f t="shared" si="30"/>
        <v>35.495641500546441</v>
      </c>
      <c r="I156">
        <f t="shared" si="35"/>
        <v>12.652974057264027</v>
      </c>
    </row>
    <row r="157" spans="1:9" x14ac:dyDescent="0.3">
      <c r="A157" s="13">
        <v>113.899999999999</v>
      </c>
      <c r="B157" s="9">
        <f t="shared" si="31"/>
        <v>1.0386588836494321E-3</v>
      </c>
      <c r="C157" s="9">
        <f t="shared" si="28"/>
        <v>1.2287671830290338E-4</v>
      </c>
      <c r="D157" s="11">
        <f t="shared" si="32"/>
        <v>5.0704176999442577E-3</v>
      </c>
      <c r="E157" s="9">
        <f t="shared" si="33"/>
        <v>1.4136580181002608E-2</v>
      </c>
      <c r="F157" s="9">
        <f t="shared" si="34"/>
        <v>2.8273160362005216E-2</v>
      </c>
      <c r="G157" s="7">
        <f t="shared" si="29"/>
        <v>452.37056579208343</v>
      </c>
      <c r="H157" s="17">
        <f t="shared" si="30"/>
        <v>35.754229652718159</v>
      </c>
      <c r="I157">
        <f t="shared" si="35"/>
        <v>12.652225210442834</v>
      </c>
    </row>
    <row r="158" spans="1:9" x14ac:dyDescent="0.3">
      <c r="A158" s="13">
        <v>113.99999999999901</v>
      </c>
      <c r="B158" s="9">
        <f t="shared" si="31"/>
        <v>1.0386373078520982E-3</v>
      </c>
      <c r="C158" s="9">
        <f t="shared" si="28"/>
        <v>1.2297949012789593E-4</v>
      </c>
      <c r="D158" s="11">
        <f t="shared" si="32"/>
        <v>5.0702070491325949E-3</v>
      </c>
      <c r="E158" s="9">
        <f t="shared" si="33"/>
        <v>1.4237986428471509E-2</v>
      </c>
      <c r="F158" s="9">
        <f t="shared" si="34"/>
        <v>2.8475972856943019E-2</v>
      </c>
      <c r="G158" s="7">
        <f t="shared" si="29"/>
        <v>455.61556571108827</v>
      </c>
      <c r="H158" s="17">
        <f t="shared" si="30"/>
        <v>36.012837778573704</v>
      </c>
      <c r="I158">
        <f t="shared" si="35"/>
        <v>12.651476357194005</v>
      </c>
    </row>
    <row r="159" spans="1:9" x14ac:dyDescent="0.3">
      <c r="A159" s="13">
        <v>114.099999999999</v>
      </c>
      <c r="B159" s="9">
        <f t="shared" si="31"/>
        <v>1.0386157329511231E-3</v>
      </c>
      <c r="C159" s="9">
        <f t="shared" si="28"/>
        <v>1.2308225330770253E-4</v>
      </c>
      <c r="D159" s="11">
        <f t="shared" si="32"/>
        <v>5.0699964114479133E-3</v>
      </c>
      <c r="E159" s="9">
        <f t="shared" si="33"/>
        <v>1.4339388463055439E-2</v>
      </c>
      <c r="F159" s="9">
        <f t="shared" si="34"/>
        <v>2.8678776926110879E-2</v>
      </c>
      <c r="G159" s="7">
        <f t="shared" si="29"/>
        <v>458.86043081777404</v>
      </c>
      <c r="H159" s="17">
        <f t="shared" si="30"/>
        <v>36.271465882742014</v>
      </c>
      <c r="I159">
        <f t="shared" si="35"/>
        <v>12.650727497509278</v>
      </c>
    </row>
    <row r="160" spans="1:9" x14ac:dyDescent="0.3">
      <c r="A160" s="13">
        <v>114.19999999999899</v>
      </c>
      <c r="B160" s="9">
        <f t="shared" si="31"/>
        <v>1.0385941589464503E-3</v>
      </c>
      <c r="C160" s="9">
        <f t="shared" si="28"/>
        <v>1.2318500784313447E-4</v>
      </c>
      <c r="D160" s="11">
        <f t="shared" si="32"/>
        <v>5.0697857868891175E-3</v>
      </c>
      <c r="E160" s="9">
        <f t="shared" si="33"/>
        <v>1.4440786285016913E-2</v>
      </c>
      <c r="F160" s="9">
        <f t="shared" si="34"/>
        <v>2.8881572570033827E-2</v>
      </c>
      <c r="G160" s="7">
        <f t="shared" si="29"/>
        <v>462.1051611205412</v>
      </c>
      <c r="H160" s="17">
        <f t="shared" si="30"/>
        <v>36.530113969853893</v>
      </c>
      <c r="I160">
        <f t="shared" si="35"/>
        <v>12.649978631380367</v>
      </c>
    </row>
    <row r="161" spans="1:9" x14ac:dyDescent="0.3">
      <c r="A161" s="13">
        <v>114.299999999999</v>
      </c>
      <c r="B161" s="9">
        <f t="shared" si="31"/>
        <v>1.0385725858380243E-3</v>
      </c>
      <c r="C161" s="9">
        <f t="shared" si="28"/>
        <v>1.2328775373500318E-4</v>
      </c>
      <c r="D161" s="11">
        <f t="shared" si="32"/>
        <v>5.0695751754551181E-3</v>
      </c>
      <c r="E161" s="9">
        <f t="shared" si="33"/>
        <v>1.4542179894618482E-2</v>
      </c>
      <c r="F161" s="9">
        <f t="shared" si="34"/>
        <v>2.9084359789236965E-2</v>
      </c>
      <c r="G161" s="7">
        <f t="shared" si="29"/>
        <v>465.34975662779141</v>
      </c>
      <c r="H161" s="17">
        <f t="shared" si="30"/>
        <v>36.788782044542408</v>
      </c>
      <c r="I161">
        <f t="shared" si="35"/>
        <v>12.649229758798871</v>
      </c>
    </row>
    <row r="162" spans="1:9" x14ac:dyDescent="0.3">
      <c r="A162" s="13">
        <v>114.399999999999</v>
      </c>
      <c r="B162" s="9">
        <f t="shared" si="31"/>
        <v>1.0385510136257895E-3</v>
      </c>
      <c r="C162" s="9">
        <f t="shared" si="28"/>
        <v>1.2339049098411984E-4</v>
      </c>
      <c r="D162" s="11">
        <f t="shared" si="32"/>
        <v>5.0693645771448274E-3</v>
      </c>
      <c r="E162" s="9">
        <f t="shared" si="33"/>
        <v>1.4643569292122627E-2</v>
      </c>
      <c r="F162" s="9">
        <f t="shared" si="34"/>
        <v>2.9287138584245254E-2</v>
      </c>
      <c r="G162" s="7">
        <f t="shared" si="29"/>
        <v>468.59421734792403</v>
      </c>
      <c r="H162" s="17">
        <f t="shared" si="30"/>
        <v>37.04747011144137</v>
      </c>
      <c r="I162">
        <f t="shared" si="35"/>
        <v>12.648480879756701</v>
      </c>
    </row>
    <row r="163" spans="1:9" x14ac:dyDescent="0.3">
      <c r="A163" s="13">
        <v>114.49999999999901</v>
      </c>
      <c r="B163" s="9">
        <f t="shared" si="31"/>
        <v>1.0385294423096896E-3</v>
      </c>
      <c r="C163" s="9">
        <f t="shared" si="28"/>
        <v>1.234932195912955E-4</v>
      </c>
      <c r="D163" s="11">
        <f t="shared" si="32"/>
        <v>5.0691539919571517E-3</v>
      </c>
      <c r="E163" s="9">
        <f t="shared" si="33"/>
        <v>1.4744954477791776E-2</v>
      </c>
      <c r="F163" s="9">
        <f t="shared" si="34"/>
        <v>2.9489908955583552E-2</v>
      </c>
      <c r="G163" s="7">
        <f t="shared" si="29"/>
        <v>471.83854328933683</v>
      </c>
      <c r="H163" s="17">
        <f t="shared" si="30"/>
        <v>37.306178175187974</v>
      </c>
      <c r="I163">
        <f t="shared" si="35"/>
        <v>12.647731994245197</v>
      </c>
    </row>
    <row r="164" spans="1:9" x14ac:dyDescent="0.3">
      <c r="A164" s="13">
        <v>114.599999999999</v>
      </c>
      <c r="B164" s="9">
        <f t="shared" si="31"/>
        <v>1.0385078718896693E-3</v>
      </c>
      <c r="C164" s="9">
        <f t="shared" si="28"/>
        <v>1.2359593955734132E-4</v>
      </c>
      <c r="D164" s="11">
        <f t="shared" si="32"/>
        <v>5.0689434198910067E-3</v>
      </c>
      <c r="E164" s="9">
        <f t="shared" si="33"/>
        <v>1.4846335451888393E-2</v>
      </c>
      <c r="F164" s="9">
        <f t="shared" si="34"/>
        <v>2.9692670903776787E-2</v>
      </c>
      <c r="G164" s="7">
        <f t="shared" si="29"/>
        <v>475.08273446042858</v>
      </c>
      <c r="H164" s="17">
        <f t="shared" si="30"/>
        <v>37.564906240419411</v>
      </c>
      <c r="I164">
        <f t="shared" si="35"/>
        <v>12.646983102256355</v>
      </c>
    </row>
    <row r="165" spans="1:9" x14ac:dyDescent="0.3">
      <c r="A165" s="13">
        <v>114.69999999999899</v>
      </c>
      <c r="B165" s="9">
        <f t="shared" si="31"/>
        <v>1.0384863023656721E-3</v>
      </c>
      <c r="C165" s="9">
        <f t="shared" si="28"/>
        <v>1.2369865088306809E-4</v>
      </c>
      <c r="D165" s="11">
        <f t="shared" si="32"/>
        <v>5.0687328609452928E-3</v>
      </c>
      <c r="E165" s="9">
        <f t="shared" si="33"/>
        <v>1.4947712214674874E-2</v>
      </c>
      <c r="F165" s="9">
        <f t="shared" si="34"/>
        <v>2.9895424429349747E-2</v>
      </c>
      <c r="G165" s="7">
        <f t="shared" si="29"/>
        <v>478.32679086959592</v>
      </c>
      <c r="H165" s="17">
        <f t="shared" si="30"/>
        <v>37.823654311775883</v>
      </c>
      <c r="I165">
        <f t="shared" si="35"/>
        <v>12.646234203781715</v>
      </c>
    </row>
    <row r="166" spans="1:9" x14ac:dyDescent="0.3">
      <c r="A166" s="13">
        <v>114.799999999999</v>
      </c>
      <c r="B166" s="9">
        <f t="shared" si="31"/>
        <v>1.0384647337376425E-3</v>
      </c>
      <c r="C166" s="9">
        <f t="shared" si="28"/>
        <v>1.2380135356928671E-4</v>
      </c>
      <c r="D166" s="11">
        <f t="shared" si="32"/>
        <v>5.0685223151189255E-3</v>
      </c>
      <c r="E166" s="9">
        <f t="shared" si="33"/>
        <v>1.5049084766413645E-2</v>
      </c>
      <c r="F166" s="9">
        <f t="shared" si="34"/>
        <v>3.009816953282729E-2</v>
      </c>
      <c r="G166" s="7">
        <f t="shared" si="29"/>
        <v>481.57071252523662</v>
      </c>
      <c r="H166" s="17">
        <f t="shared" si="30"/>
        <v>38.082422393899087</v>
      </c>
      <c r="I166">
        <f t="shared" si="35"/>
        <v>12.645485298812966</v>
      </c>
    </row>
    <row r="167" spans="1:9" x14ac:dyDescent="0.3">
      <c r="A167" s="13">
        <v>114.899999999999</v>
      </c>
      <c r="B167" s="9">
        <f t="shared" si="31"/>
        <v>1.0384431660055249E-3</v>
      </c>
      <c r="C167" s="9">
        <f t="shared" si="28"/>
        <v>1.2390404761680802E-4</v>
      </c>
      <c r="D167" s="11">
        <f t="shared" si="32"/>
        <v>5.0683117824108165E-3</v>
      </c>
      <c r="E167" s="9">
        <f t="shared" si="33"/>
        <v>1.5150453107367103E-2</v>
      </c>
      <c r="F167" s="9">
        <f t="shared" si="34"/>
        <v>3.0300906214734205E-2</v>
      </c>
      <c r="G167" s="7">
        <f t="shared" si="29"/>
        <v>484.81449943574728</v>
      </c>
      <c r="H167" s="17">
        <f t="shared" si="30"/>
        <v>38.341210491432228</v>
      </c>
      <c r="I167">
        <f t="shared" si="35"/>
        <v>12.644736387341878</v>
      </c>
    </row>
    <row r="168" spans="1:9" x14ac:dyDescent="0.3">
      <c r="A168" s="13">
        <v>114.99999999999901</v>
      </c>
      <c r="B168" s="9">
        <f t="shared" si="31"/>
        <v>1.0384215991692629E-3</v>
      </c>
      <c r="C168" s="9">
        <f t="shared" si="28"/>
        <v>1.240067330264426E-4</v>
      </c>
      <c r="D168" s="11">
        <f t="shared" si="32"/>
        <v>5.0681012628198711E-3</v>
      </c>
      <c r="E168" s="9">
        <f t="shared" si="33"/>
        <v>1.5251817237797536E-2</v>
      </c>
      <c r="F168" s="9">
        <f t="shared" si="34"/>
        <v>3.0503634475595072E-2</v>
      </c>
      <c r="G168" s="7">
        <f t="shared" si="29"/>
        <v>488.05815160952113</v>
      </c>
      <c r="H168" s="17">
        <f t="shared" si="30"/>
        <v>38.600018609020758</v>
      </c>
      <c r="I168">
        <f t="shared" si="35"/>
        <v>12.643987469359995</v>
      </c>
    </row>
    <row r="169" spans="1:9" x14ac:dyDescent="0.3">
      <c r="A169" s="13">
        <v>115.099999999999</v>
      </c>
      <c r="B169" s="9">
        <f t="shared" si="31"/>
        <v>1.0384000332288013E-3</v>
      </c>
      <c r="C169" s="9">
        <f t="shared" si="28"/>
        <v>1.2410940979900106E-4</v>
      </c>
      <c r="D169" s="11">
        <f t="shared" si="32"/>
        <v>5.0678907563450051E-3</v>
      </c>
      <c r="E169" s="9">
        <f t="shared" si="33"/>
        <v>1.535317715796734E-2</v>
      </c>
      <c r="F169" s="9">
        <f t="shared" si="34"/>
        <v>3.0706354315934679E-2</v>
      </c>
      <c r="G169" s="7">
        <f t="shared" si="29"/>
        <v>491.30166905495486</v>
      </c>
      <c r="H169" s="17">
        <f t="shared" si="30"/>
        <v>38.858846751311631</v>
      </c>
      <c r="I169">
        <f t="shared" si="35"/>
        <v>12.64323854485907</v>
      </c>
    </row>
    <row r="170" spans="1:9" x14ac:dyDescent="0.3">
      <c r="A170" s="13">
        <v>115.19999999999899</v>
      </c>
      <c r="B170" s="9">
        <f t="shared" si="31"/>
        <v>1.0383784681840839E-3</v>
      </c>
      <c r="C170" s="9">
        <f t="shared" si="28"/>
        <v>1.2421207793529389E-4</v>
      </c>
      <c r="D170" s="11">
        <f t="shared" si="32"/>
        <v>5.0676802629851248E-3</v>
      </c>
      <c r="E170" s="9">
        <f t="shared" si="33"/>
        <v>1.5454532868138769E-2</v>
      </c>
      <c r="F170" s="9">
        <f t="shared" si="34"/>
        <v>3.0909065736277538E-2</v>
      </c>
      <c r="G170" s="7">
        <f t="shared" si="29"/>
        <v>494.54505178044059</v>
      </c>
      <c r="H170" s="17">
        <f t="shared" si="30"/>
        <v>39.117694922953305</v>
      </c>
      <c r="I170">
        <f t="shared" si="35"/>
        <v>12.642489613830842</v>
      </c>
    </row>
    <row r="171" spans="1:9" x14ac:dyDescent="0.3">
      <c r="A171" s="13">
        <v>115.299999999999</v>
      </c>
      <c r="B171" s="9">
        <f t="shared" si="31"/>
        <v>1.0383569040350552E-3</v>
      </c>
      <c r="C171" s="9">
        <f t="shared" si="28"/>
        <v>1.2431473743613157E-4</v>
      </c>
      <c r="D171" s="11">
        <f t="shared" si="32"/>
        <v>5.067469782739145E-3</v>
      </c>
      <c r="E171" s="9">
        <f t="shared" si="33"/>
        <v>1.5555884368574149E-2</v>
      </c>
      <c r="F171" s="9">
        <f t="shared" si="34"/>
        <v>3.1111768737148299E-2</v>
      </c>
      <c r="G171" s="7">
        <f t="shared" si="29"/>
        <v>497.78829979437279</v>
      </c>
      <c r="H171" s="17">
        <f t="shared" si="30"/>
        <v>39.376563128596871</v>
      </c>
      <c r="I171">
        <f t="shared" si="35"/>
        <v>12.641740676266856</v>
      </c>
    </row>
    <row r="172" spans="1:9" x14ac:dyDescent="0.3">
      <c r="A172" s="13">
        <v>115.399999999999</v>
      </c>
      <c r="B172" s="9">
        <f t="shared" si="31"/>
        <v>1.0383353407816592E-3</v>
      </c>
      <c r="C172" s="9">
        <f t="shared" si="28"/>
        <v>1.2441738830232428E-4</v>
      </c>
      <c r="D172" s="11">
        <f t="shared" si="32"/>
        <v>5.067259315605973E-3</v>
      </c>
      <c r="E172" s="9">
        <f t="shared" si="33"/>
        <v>1.5657231659535753E-2</v>
      </c>
      <c r="F172" s="9">
        <f t="shared" si="34"/>
        <v>3.1314463319071506E-2</v>
      </c>
      <c r="G172" s="7">
        <f t="shared" si="29"/>
        <v>501.03141310514411</v>
      </c>
      <c r="H172" s="17">
        <f t="shared" si="30"/>
        <v>39.635451372894543</v>
      </c>
      <c r="I172">
        <f t="shared" si="35"/>
        <v>12.640991732158851</v>
      </c>
    </row>
    <row r="173" spans="1:9" x14ac:dyDescent="0.3">
      <c r="A173" s="13">
        <v>115.49999999999901</v>
      </c>
      <c r="B173" s="9">
        <f t="shared" si="31"/>
        <v>1.0383137784238398E-3</v>
      </c>
      <c r="C173" s="9">
        <f t="shared" si="28"/>
        <v>1.2452003053468227E-4</v>
      </c>
      <c r="D173" s="11">
        <f t="shared" si="32"/>
        <v>5.0670488615845166E-3</v>
      </c>
      <c r="E173" s="9">
        <f t="shared" si="33"/>
        <v>1.5758574741285818E-2</v>
      </c>
      <c r="F173" s="9">
        <f t="shared" si="34"/>
        <v>3.1517149482571637E-2</v>
      </c>
      <c r="G173" s="7">
        <f t="shared" si="29"/>
        <v>504.27439172114617</v>
      </c>
      <c r="H173" s="17">
        <f t="shared" si="30"/>
        <v>39.894359660501152</v>
      </c>
      <c r="I173">
        <f t="shared" si="35"/>
        <v>12.640242781498287</v>
      </c>
    </row>
    <row r="174" spans="1:9" x14ac:dyDescent="0.3">
      <c r="A174" s="13">
        <v>115.599999999999</v>
      </c>
      <c r="B174" s="9">
        <f t="shared" si="31"/>
        <v>1.038292216961542E-3</v>
      </c>
      <c r="C174" s="9">
        <f t="shared" si="28"/>
        <v>1.2462266413401575E-4</v>
      </c>
      <c r="D174" s="11">
        <f t="shared" si="32"/>
        <v>5.0668384206736944E-3</v>
      </c>
      <c r="E174" s="9">
        <f t="shared" si="33"/>
        <v>1.5859913614086549E-2</v>
      </c>
      <c r="F174" s="9">
        <f t="shared" si="34"/>
        <v>3.1719827228173098E-2</v>
      </c>
      <c r="G174" s="7">
        <f t="shared" si="29"/>
        <v>507.51723565076958</v>
      </c>
      <c r="H174" s="17">
        <f t="shared" si="30"/>
        <v>40.153287996071548</v>
      </c>
      <c r="I174">
        <f t="shared" si="35"/>
        <v>12.639493824277185</v>
      </c>
    </row>
    <row r="175" spans="1:9" x14ac:dyDescent="0.3">
      <c r="A175" s="13">
        <v>115.69999999999899</v>
      </c>
      <c r="B175" s="9">
        <f t="shared" si="31"/>
        <v>1.0382706563947092E-3</v>
      </c>
      <c r="C175" s="9">
        <f t="shared" si="28"/>
        <v>1.2472528910113467E-4</v>
      </c>
      <c r="D175" s="11">
        <f t="shared" si="32"/>
        <v>5.0666279928724117E-3</v>
      </c>
      <c r="E175" s="9">
        <f t="shared" si="33"/>
        <v>1.5961248278200148E-2</v>
      </c>
      <c r="F175" s="9">
        <f t="shared" si="34"/>
        <v>3.1922496556400295E-2</v>
      </c>
      <c r="G175" s="7">
        <f t="shared" si="29"/>
        <v>510.7599449024047</v>
      </c>
      <c r="H175" s="17">
        <f t="shared" si="30"/>
        <v>40.412236384264325</v>
      </c>
      <c r="I175">
        <f t="shared" si="35"/>
        <v>12.638744860486955</v>
      </c>
    </row>
    <row r="176" spans="1:9" x14ac:dyDescent="0.3">
      <c r="A176" s="13">
        <v>115.799999999999</v>
      </c>
      <c r="B176" s="9">
        <f t="shared" si="31"/>
        <v>1.0382490967232861E-3</v>
      </c>
      <c r="C176" s="9">
        <f t="shared" si="28"/>
        <v>1.2482790543684905E-4</v>
      </c>
      <c r="D176" s="11">
        <f t="shared" si="32"/>
        <v>5.0664175781795816E-3</v>
      </c>
      <c r="E176" s="9">
        <f t="shared" si="33"/>
        <v>1.6062578733888819E-2</v>
      </c>
      <c r="F176" s="9">
        <f t="shared" si="34"/>
        <v>3.2125157467777637E-2</v>
      </c>
      <c r="G176" s="7">
        <f t="shared" si="29"/>
        <v>514.00251948444213</v>
      </c>
      <c r="H176" s="17">
        <f t="shared" si="30"/>
        <v>40.67120482973921</v>
      </c>
      <c r="I176">
        <f t="shared" si="35"/>
        <v>12.637995890119246</v>
      </c>
    </row>
    <row r="177" spans="1:9" x14ac:dyDescent="0.3">
      <c r="A177" s="13">
        <v>115.899999999999</v>
      </c>
      <c r="B177" s="9">
        <f t="shared" si="31"/>
        <v>1.0382275379472168E-3</v>
      </c>
      <c r="C177" s="9">
        <f t="shared" si="28"/>
        <v>1.2493051314196871E-4</v>
      </c>
      <c r="D177" s="11">
        <f t="shared" si="32"/>
        <v>5.0662071765941157E-3</v>
      </c>
      <c r="E177" s="9">
        <f t="shared" si="33"/>
        <v>1.6163904981414731E-2</v>
      </c>
      <c r="F177" s="9">
        <f t="shared" si="34"/>
        <v>3.2327809962829461E-2</v>
      </c>
      <c r="G177" s="7">
        <f t="shared" si="29"/>
        <v>517.2449594052714</v>
      </c>
      <c r="H177" s="17">
        <f t="shared" si="30"/>
        <v>40.930193337157043</v>
      </c>
      <c r="I177">
        <f t="shared" si="35"/>
        <v>12.637246913165901</v>
      </c>
    </row>
    <row r="178" spans="1:9" x14ac:dyDescent="0.3">
      <c r="A178" s="13">
        <v>115.99999999999901</v>
      </c>
      <c r="B178" s="9">
        <f t="shared" si="31"/>
        <v>1.0382059800664455E-3</v>
      </c>
      <c r="C178" s="9">
        <f t="shared" si="28"/>
        <v>1.2503311221730346E-4</v>
      </c>
      <c r="D178" s="11">
        <f t="shared" si="32"/>
        <v>5.0659967881149246E-3</v>
      </c>
      <c r="E178" s="9">
        <f t="shared" si="33"/>
        <v>1.6265227021039965E-2</v>
      </c>
      <c r="F178" s="9">
        <f t="shared" si="34"/>
        <v>3.253045404207993E-2</v>
      </c>
      <c r="G178" s="7">
        <f t="shared" si="29"/>
        <v>520.4872646732789</v>
      </c>
      <c r="H178" s="17">
        <f t="shared" si="30"/>
        <v>41.189201911181314</v>
      </c>
      <c r="I178">
        <f t="shared" si="35"/>
        <v>12.636497929618448</v>
      </c>
    </row>
    <row r="179" spans="1:9" x14ac:dyDescent="0.3">
      <c r="A179" s="13">
        <v>116.099999999999</v>
      </c>
      <c r="B179" s="9">
        <f t="shared" si="31"/>
        <v>1.0381844230809164E-3</v>
      </c>
      <c r="C179" s="9">
        <f t="shared" si="28"/>
        <v>1.2513570266366289E-4</v>
      </c>
      <c r="D179" s="11">
        <f t="shared" si="32"/>
        <v>5.0657864127409188E-3</v>
      </c>
      <c r="E179" s="9">
        <f t="shared" si="33"/>
        <v>1.6366544853026691E-2</v>
      </c>
      <c r="F179" s="9">
        <f t="shared" si="34"/>
        <v>3.2733089706053382E-2</v>
      </c>
      <c r="G179" s="7">
        <f t="shared" si="29"/>
        <v>523.72943529685415</v>
      </c>
      <c r="H179" s="17">
        <f t="shared" si="30"/>
        <v>41.448230556477739</v>
      </c>
      <c r="I179">
        <f t="shared" si="35"/>
        <v>12.635748939468371</v>
      </c>
    </row>
    <row r="180" spans="1:9" x14ac:dyDescent="0.3">
      <c r="A180" s="13">
        <v>116.19999999999899</v>
      </c>
      <c r="B180" s="9">
        <f t="shared" si="31"/>
        <v>1.0381628669905738E-3</v>
      </c>
      <c r="C180" s="9">
        <f t="shared" si="28"/>
        <v>1.2523828448185673E-4</v>
      </c>
      <c r="D180" s="11">
        <f t="shared" si="32"/>
        <v>5.0655760504710124E-3</v>
      </c>
      <c r="E180" s="9">
        <f t="shared" si="33"/>
        <v>1.6467858477636956E-2</v>
      </c>
      <c r="F180" s="9">
        <f t="shared" si="34"/>
        <v>3.2935716955273912E-2</v>
      </c>
      <c r="G180" s="7">
        <f t="shared" si="29"/>
        <v>526.97147128438257</v>
      </c>
      <c r="H180" s="17">
        <f t="shared" si="30"/>
        <v>41.707279277712054</v>
      </c>
      <c r="I180">
        <f t="shared" si="35"/>
        <v>12.634999942707621</v>
      </c>
    </row>
    <row r="181" spans="1:9" x14ac:dyDescent="0.3">
      <c r="A181" s="13">
        <v>116.299999999999</v>
      </c>
      <c r="B181" s="9">
        <f t="shared" si="31"/>
        <v>1.0381413117953617E-3</v>
      </c>
      <c r="C181" s="9">
        <f t="shared" si="28"/>
        <v>1.2534085767269433E-4</v>
      </c>
      <c r="D181" s="11">
        <f t="shared" si="32"/>
        <v>5.0653657013041134E-3</v>
      </c>
      <c r="E181" s="9">
        <f t="shared" si="33"/>
        <v>1.6569167895132877E-2</v>
      </c>
      <c r="F181" s="9">
        <f t="shared" si="34"/>
        <v>3.3138335790265754E-2</v>
      </c>
      <c r="G181" s="7">
        <f t="shared" si="29"/>
        <v>530.21337264425199</v>
      </c>
      <c r="H181" s="17">
        <f t="shared" si="30"/>
        <v>41.966348079553747</v>
      </c>
      <c r="I181">
        <f t="shared" si="35"/>
        <v>12.634250939327625</v>
      </c>
    </row>
    <row r="182" spans="1:9" x14ac:dyDescent="0.3">
      <c r="A182" s="13">
        <v>116.399999999999</v>
      </c>
      <c r="B182" s="9">
        <f t="shared" si="31"/>
        <v>1.0381197574952249E-3</v>
      </c>
      <c r="C182" s="9">
        <f t="shared" ref="C182:C198" si="36">POWER(B182,2)*A182</f>
        <v>1.2544342223698524E-4</v>
      </c>
      <c r="D182" s="11">
        <f t="shared" si="32"/>
        <v>5.0651553652391384E-3</v>
      </c>
      <c r="E182" s="9">
        <f t="shared" si="33"/>
        <v>1.6670473105776483E-2</v>
      </c>
      <c r="F182" s="9">
        <f t="shared" si="34"/>
        <v>3.3340946211552966E-2</v>
      </c>
      <c r="G182" s="7">
        <f t="shared" si="29"/>
        <v>533.45513938484748</v>
      </c>
      <c r="H182" s="17">
        <f t="shared" si="30"/>
        <v>42.225436966672675</v>
      </c>
      <c r="I182">
        <f t="shared" si="35"/>
        <v>12.633501929320195</v>
      </c>
    </row>
    <row r="183" spans="1:9" x14ac:dyDescent="0.3">
      <c r="A183" s="13">
        <v>116.49999999999901</v>
      </c>
      <c r="B183" s="9">
        <f t="shared" si="31"/>
        <v>1.0380982040901071E-3</v>
      </c>
      <c r="C183" s="9">
        <f t="shared" si="36"/>
        <v>1.2554597817553874E-4</v>
      </c>
      <c r="D183" s="11">
        <f t="shared" si="32"/>
        <v>5.0649450422749973E-3</v>
      </c>
      <c r="E183" s="9">
        <f t="shared" si="33"/>
        <v>1.6771774109829787E-2</v>
      </c>
      <c r="F183" s="9">
        <f t="shared" si="34"/>
        <v>3.3543548219659575E-2</v>
      </c>
      <c r="G183" s="7">
        <f t="shared" si="29"/>
        <v>536.69677151455323</v>
      </c>
      <c r="H183" s="17">
        <f t="shared" si="30"/>
        <v>42.484545943741708</v>
      </c>
      <c r="I183">
        <f t="shared" si="35"/>
        <v>12.632752912676773</v>
      </c>
    </row>
    <row r="184" spans="1:9" x14ac:dyDescent="0.3">
      <c r="A184" s="13">
        <v>116.599999999999</v>
      </c>
      <c r="B184" s="9">
        <f t="shared" si="31"/>
        <v>1.0380766515799529E-3</v>
      </c>
      <c r="C184" s="9">
        <f t="shared" si="36"/>
        <v>1.2564852548916402E-4</v>
      </c>
      <c r="D184" s="11">
        <f t="shared" si="32"/>
        <v>5.0647347324106005E-3</v>
      </c>
      <c r="E184" s="9">
        <f t="shared" si="33"/>
        <v>1.687307090755482E-2</v>
      </c>
      <c r="F184" s="9">
        <f t="shared" si="34"/>
        <v>3.374614181510964E-2</v>
      </c>
      <c r="G184" s="7">
        <f t="shared" si="29"/>
        <v>539.93826904175421</v>
      </c>
      <c r="H184" s="17">
        <f t="shared" si="30"/>
        <v>42.743675015434825</v>
      </c>
      <c r="I184">
        <f t="shared" si="35"/>
        <v>12.632003889389049</v>
      </c>
    </row>
    <row r="185" spans="1:9" x14ac:dyDescent="0.3">
      <c r="A185" s="13">
        <v>116.69999999999899</v>
      </c>
      <c r="B185" s="9">
        <f t="shared" si="31"/>
        <v>1.0380550999647064E-3</v>
      </c>
      <c r="C185" s="9">
        <f t="shared" si="36"/>
        <v>1.2575106417867028E-4</v>
      </c>
      <c r="D185" s="11">
        <f t="shared" si="32"/>
        <v>5.0645244356448621E-3</v>
      </c>
      <c r="E185" s="9">
        <f t="shared" si="33"/>
        <v>1.6974363499213524E-2</v>
      </c>
      <c r="F185" s="9">
        <f t="shared" si="34"/>
        <v>3.3948726998427048E-2</v>
      </c>
      <c r="G185" s="7">
        <f t="shared" si="29"/>
        <v>543.17963197483277</v>
      </c>
      <c r="H185" s="17">
        <f t="shared" si="30"/>
        <v>43.002824186427532</v>
      </c>
      <c r="I185">
        <f t="shared" si="35"/>
        <v>12.631254859448745</v>
      </c>
    </row>
    <row r="186" spans="1:9" x14ac:dyDescent="0.3">
      <c r="A186" s="13">
        <v>116.799999999999</v>
      </c>
      <c r="B186" s="9">
        <f t="shared" si="31"/>
        <v>1.0380335492443118E-3</v>
      </c>
      <c r="C186" s="9">
        <f t="shared" si="36"/>
        <v>1.2585359424486652E-4</v>
      </c>
      <c r="D186" s="11">
        <f t="shared" si="32"/>
        <v>5.0643141519766928E-3</v>
      </c>
      <c r="E186" s="9">
        <f t="shared" si="33"/>
        <v>1.7075651885067912E-2</v>
      </c>
      <c r="F186" s="9">
        <f t="shared" si="34"/>
        <v>3.4151303770135824E-2</v>
      </c>
      <c r="G186" s="7">
        <f t="shared" si="29"/>
        <v>546.42086032217321</v>
      </c>
      <c r="H186" s="17">
        <f t="shared" si="30"/>
        <v>43.261993461397942</v>
      </c>
      <c r="I186">
        <f t="shared" si="35"/>
        <v>12.630505822847407</v>
      </c>
    </row>
    <row r="187" spans="1:9" x14ac:dyDescent="0.3">
      <c r="A187" s="13">
        <v>116.899999999999</v>
      </c>
      <c r="B187" s="9">
        <f t="shared" si="31"/>
        <v>1.0380119994187135E-3</v>
      </c>
      <c r="C187" s="9">
        <f t="shared" si="36"/>
        <v>1.2595611568856174E-4</v>
      </c>
      <c r="D187" s="11">
        <f t="shared" si="32"/>
        <v>5.0641038814050058E-3</v>
      </c>
      <c r="E187" s="9">
        <f t="shared" si="33"/>
        <v>1.717693606537991E-2</v>
      </c>
      <c r="F187" s="9">
        <f t="shared" si="34"/>
        <v>3.435387213075982E-2</v>
      </c>
      <c r="G187" s="7">
        <f t="shared" si="29"/>
        <v>549.66195409215709</v>
      </c>
      <c r="H187" s="17">
        <f t="shared" si="30"/>
        <v>43.521182845025308</v>
      </c>
      <c r="I187">
        <f t="shared" si="35"/>
        <v>12.629756779576736</v>
      </c>
    </row>
    <row r="188" spans="1:9" x14ac:dyDescent="0.3">
      <c r="A188" s="13">
        <v>116.99999999999901</v>
      </c>
      <c r="B188" s="9">
        <f t="shared" si="31"/>
        <v>1.0379904504878557E-3</v>
      </c>
      <c r="C188" s="9">
        <f t="shared" si="36"/>
        <v>1.2605862851056479E-4</v>
      </c>
      <c r="D188" s="11">
        <f t="shared" si="32"/>
        <v>5.0638936239287141E-3</v>
      </c>
      <c r="E188" s="9">
        <f t="shared" si="33"/>
        <v>1.7278216040411427E-2</v>
      </c>
      <c r="F188" s="9">
        <f t="shared" si="34"/>
        <v>3.4556432080822853E-2</v>
      </c>
      <c r="G188" s="7">
        <f t="shared" si="29"/>
        <v>552.90291329316562</v>
      </c>
      <c r="H188" s="17">
        <f t="shared" si="30"/>
        <v>43.780392341991131</v>
      </c>
      <c r="I188">
        <f t="shared" si="35"/>
        <v>12.629007729628301</v>
      </c>
    </row>
    <row r="189" spans="1:9" x14ac:dyDescent="0.3">
      <c r="A189" s="13">
        <v>117.099999999999</v>
      </c>
      <c r="B189" s="9">
        <f t="shared" si="31"/>
        <v>1.0379689024516828E-3</v>
      </c>
      <c r="C189" s="9">
        <f t="shared" si="36"/>
        <v>1.2616113271168448E-4</v>
      </c>
      <c r="D189" s="11">
        <f t="shared" si="32"/>
        <v>5.0636833795467302E-3</v>
      </c>
      <c r="E189" s="9">
        <f t="shared" si="33"/>
        <v>1.737949181042437E-2</v>
      </c>
      <c r="F189" s="9">
        <f t="shared" si="34"/>
        <v>3.4758983620848741E-2</v>
      </c>
      <c r="G189" s="7">
        <f t="shared" si="29"/>
        <v>556.14373793357981</v>
      </c>
      <c r="H189" s="17">
        <f t="shared" si="30"/>
        <v>44.039621956978785</v>
      </c>
      <c r="I189">
        <f t="shared" si="35"/>
        <v>12.62825867299367</v>
      </c>
    </row>
    <row r="190" spans="1:9" x14ac:dyDescent="0.3">
      <c r="A190" s="13">
        <v>117.19999999999899</v>
      </c>
      <c r="B190" s="9">
        <f t="shared" si="31"/>
        <v>1.037947355310139E-3</v>
      </c>
      <c r="C190" s="9">
        <f t="shared" si="36"/>
        <v>1.2626362829272947E-4</v>
      </c>
      <c r="D190" s="11">
        <f t="shared" si="32"/>
        <v>5.0634731482579664E-3</v>
      </c>
      <c r="E190" s="9">
        <f t="shared" si="33"/>
        <v>1.748076337568058E-2</v>
      </c>
      <c r="F190" s="9">
        <f t="shared" si="34"/>
        <v>3.4961526751361161E-2</v>
      </c>
      <c r="G190" s="7">
        <f t="shared" si="29"/>
        <v>559.3844280217786</v>
      </c>
      <c r="H190" s="17">
        <f t="shared" si="30"/>
        <v>44.298871694672769</v>
      </c>
      <c r="I190">
        <f t="shared" si="35"/>
        <v>12.627509609664578</v>
      </c>
    </row>
    <row r="191" spans="1:9" x14ac:dyDescent="0.3">
      <c r="A191" s="13">
        <v>117.299999999999</v>
      </c>
      <c r="B191" s="9">
        <f t="shared" si="31"/>
        <v>1.0379258090631683E-3</v>
      </c>
      <c r="C191" s="9">
        <f t="shared" si="36"/>
        <v>1.2636611525450837E-4</v>
      </c>
      <c r="D191" s="11">
        <f t="shared" si="32"/>
        <v>5.0632629300613324E-3</v>
      </c>
      <c r="E191" s="9">
        <f t="shared" si="33"/>
        <v>1.7582030736441948E-2</v>
      </c>
      <c r="F191" s="9">
        <f t="shared" si="34"/>
        <v>3.5164061472883895E-2</v>
      </c>
      <c r="G191" s="7">
        <f t="shared" si="29"/>
        <v>562.6249835661423</v>
      </c>
      <c r="H191" s="17">
        <f t="shared" si="30"/>
        <v>44.5581415597606</v>
      </c>
      <c r="I191">
        <f t="shared" si="35"/>
        <v>12.62676053963246</v>
      </c>
    </row>
    <row r="192" spans="1:9" x14ac:dyDescent="0.3">
      <c r="A192" s="13">
        <v>117.399999999999</v>
      </c>
      <c r="B192" s="9">
        <f t="shared" si="31"/>
        <v>1.0379042637107157E-3</v>
      </c>
      <c r="C192" s="9">
        <f t="shared" si="36"/>
        <v>1.2646859359782977E-4</v>
      </c>
      <c r="D192" s="11">
        <f t="shared" si="32"/>
        <v>5.0630527249557493E-3</v>
      </c>
      <c r="E192" s="9">
        <f t="shared" si="33"/>
        <v>1.7683293892970312E-2</v>
      </c>
      <c r="F192" s="9">
        <f t="shared" si="34"/>
        <v>3.5366587785940623E-2</v>
      </c>
      <c r="G192" s="7">
        <f t="shared" si="29"/>
        <v>565.86540457504998</v>
      </c>
      <c r="H192" s="17">
        <f t="shared" si="30"/>
        <v>44.817431556929783</v>
      </c>
      <c r="I192">
        <f t="shared" si="35"/>
        <v>12.626011462889252</v>
      </c>
    </row>
    <row r="193" spans="1:9" x14ac:dyDescent="0.3">
      <c r="A193" s="13">
        <v>117.49999999999901</v>
      </c>
      <c r="B193" s="9">
        <f t="shared" si="31"/>
        <v>1.0378827192527246E-3</v>
      </c>
      <c r="C193" s="9">
        <f t="shared" si="36"/>
        <v>1.2657106332350195E-4</v>
      </c>
      <c r="D193" s="11">
        <f t="shared" si="32"/>
        <v>5.0628425329401205E-3</v>
      </c>
      <c r="E193" s="9">
        <f t="shared" si="33"/>
        <v>1.7784552845527459E-2</v>
      </c>
      <c r="F193" s="9">
        <f t="shared" si="34"/>
        <v>3.5569105691054918E-2</v>
      </c>
      <c r="G193" s="7">
        <f t="shared" si="29"/>
        <v>569.10569105687864</v>
      </c>
      <c r="H193" s="17">
        <f t="shared" si="30"/>
        <v>45.076741690871962</v>
      </c>
      <c r="I193">
        <f t="shared" si="35"/>
        <v>12.625262379426207</v>
      </c>
    </row>
    <row r="194" spans="1:9" x14ac:dyDescent="0.3">
      <c r="A194" s="13">
        <v>117.599999999999</v>
      </c>
      <c r="B194" s="9">
        <f t="shared" si="31"/>
        <v>1.0378611756891401E-3</v>
      </c>
      <c r="C194" s="9">
        <f t="shared" si="36"/>
        <v>1.2667352443233339E-4</v>
      </c>
      <c r="D194" s="11">
        <f t="shared" si="32"/>
        <v>5.0626323540133664E-3</v>
      </c>
      <c r="E194" s="9">
        <f t="shared" si="33"/>
        <v>1.7885807594375178E-2</v>
      </c>
      <c r="F194" s="9">
        <f t="shared" si="34"/>
        <v>3.5771615188750355E-2</v>
      </c>
      <c r="G194" s="7">
        <f t="shared" si="29"/>
        <v>572.34584302000565</v>
      </c>
      <c r="H194" s="17">
        <f t="shared" si="30"/>
        <v>45.336071966279142</v>
      </c>
      <c r="I194">
        <f t="shared" si="35"/>
        <v>12.624513289235006</v>
      </c>
    </row>
    <row r="195" spans="1:9" x14ac:dyDescent="0.3">
      <c r="A195" s="13">
        <v>117.69999999999899</v>
      </c>
      <c r="B195" s="9">
        <f t="shared" si="31"/>
        <v>1.0378396330199061E-3</v>
      </c>
      <c r="C195" s="9">
        <f t="shared" si="36"/>
        <v>1.2677597692513227E-4</v>
      </c>
      <c r="D195" s="11">
        <f t="shared" si="32"/>
        <v>5.0624221881743984E-3</v>
      </c>
      <c r="E195" s="9">
        <f t="shared" si="33"/>
        <v>1.7987058139775237E-2</v>
      </c>
      <c r="F195" s="9">
        <f t="shared" si="34"/>
        <v>3.5974116279550473E-2</v>
      </c>
      <c r="G195" s="7">
        <f t="shared" si="29"/>
        <v>575.58586047280755</v>
      </c>
      <c r="H195" s="17">
        <f t="shared" si="30"/>
        <v>45.595422387844842</v>
      </c>
      <c r="I195">
        <f t="shared" si="35"/>
        <v>12.623764192307414</v>
      </c>
    </row>
    <row r="196" spans="1:9" x14ac:dyDescent="0.3">
      <c r="A196" s="13">
        <v>117.799999999999</v>
      </c>
      <c r="B196" s="9">
        <f t="shared" si="31"/>
        <v>1.0378180912449667E-3</v>
      </c>
      <c r="C196" s="9">
        <f t="shared" si="36"/>
        <v>1.2687842080270667E-4</v>
      </c>
      <c r="D196" s="11">
        <f t="shared" si="32"/>
        <v>5.0622120354221261E-3</v>
      </c>
      <c r="E196" s="9">
        <f t="shared" si="33"/>
        <v>1.8088304481989389E-2</v>
      </c>
      <c r="F196" s="9">
        <f t="shared" si="34"/>
        <v>3.6176608963978778E-2</v>
      </c>
      <c r="G196" s="7">
        <f t="shared" si="29"/>
        <v>578.82574342366047</v>
      </c>
      <c r="H196" s="17">
        <f t="shared" si="30"/>
        <v>45.854792960265208</v>
      </c>
      <c r="I196">
        <f t="shared" si="35"/>
        <v>12.623015088634974</v>
      </c>
    </row>
    <row r="197" spans="1:9" x14ac:dyDescent="0.3">
      <c r="A197" s="13">
        <v>117.899999999999</v>
      </c>
      <c r="B197" s="9">
        <f t="shared" si="31"/>
        <v>1.0377965503642669E-3</v>
      </c>
      <c r="C197" s="9">
        <f t="shared" si="36"/>
        <v>1.2698085606586485E-4</v>
      </c>
      <c r="D197" s="11">
        <f t="shared" si="32"/>
        <v>5.0620018957554698E-3</v>
      </c>
      <c r="E197" s="9">
        <f t="shared" si="33"/>
        <v>1.8189546621279369E-2</v>
      </c>
      <c r="F197" s="9">
        <f t="shared" si="34"/>
        <v>3.6379093242558738E-2</v>
      </c>
      <c r="G197" s="7">
        <f t="shared" si="29"/>
        <v>582.06549188093982</v>
      </c>
      <c r="H197" s="17">
        <f t="shared" si="30"/>
        <v>46.114183688238263</v>
      </c>
      <c r="I197">
        <f t="shared" si="35"/>
        <v>12.622265978209207</v>
      </c>
    </row>
    <row r="198" spans="1:9" x14ac:dyDescent="0.3">
      <c r="A198" s="13">
        <v>117.99999999999901</v>
      </c>
      <c r="B198" s="9">
        <f t="shared" si="31"/>
        <v>1.0377750103777502E-3</v>
      </c>
      <c r="C198" s="9">
        <f t="shared" si="36"/>
        <v>1.2708328271541459E-4</v>
      </c>
      <c r="D198" s="11">
        <f t="shared" si="32"/>
        <v>5.0617917691733356E-3</v>
      </c>
      <c r="E198" s="9">
        <f t="shared" si="33"/>
        <v>1.8290784557906843E-2</v>
      </c>
      <c r="F198" s="9">
        <f t="shared" si="34"/>
        <v>3.6581569115813686E-2</v>
      </c>
      <c r="G198" s="7">
        <f t="shared" si="29"/>
        <v>585.30510585301897</v>
      </c>
      <c r="H198" s="17">
        <f t="shared" si="30"/>
        <v>46.373594576463148</v>
      </c>
      <c r="I198">
        <f t="shared" si="35"/>
        <v>12.621516861021805</v>
      </c>
    </row>
    <row r="199" spans="1:9" x14ac:dyDescent="0.3">
      <c r="A199" s="13">
        <v>118.099999999999</v>
      </c>
      <c r="B199" s="9">
        <f t="shared" si="31"/>
        <v>1.0377534712853618E-3</v>
      </c>
      <c r="C199" s="9">
        <f t="shared" ref="C199:C262" si="37">POWER(B199,2)*A199</f>
        <v>1.2718570075216396E-4</v>
      </c>
      <c r="D199" s="11">
        <f t="shared" si="32"/>
        <v>5.0615816556746455E-3</v>
      </c>
      <c r="E199" s="9">
        <f t="shared" si="33"/>
        <v>1.8392018292133529E-2</v>
      </c>
      <c r="F199" s="9">
        <f t="shared" si="34"/>
        <v>3.6784036584267057E-2</v>
      </c>
      <c r="G199" s="7">
        <f t="shared" si="29"/>
        <v>588.5445853482729</v>
      </c>
      <c r="H199" s="17">
        <f t="shared" si="30"/>
        <v>46.633025629641651</v>
      </c>
      <c r="I199">
        <f t="shared" si="35"/>
        <v>12.620767737064277</v>
      </c>
    </row>
    <row r="200" spans="1:9" x14ac:dyDescent="0.3">
      <c r="A200" s="13">
        <v>118.19999999999899</v>
      </c>
      <c r="B200" s="9">
        <f t="shared" si="31"/>
        <v>1.0377319330870452E-3</v>
      </c>
      <c r="C200" s="9">
        <f t="shared" si="37"/>
        <v>1.2728811017692057E-4</v>
      </c>
      <c r="D200" s="11">
        <f t="shared" si="32"/>
        <v>5.0613715552583058E-3</v>
      </c>
      <c r="E200" s="9">
        <f t="shared" si="33"/>
        <v>1.8493247824221039E-2</v>
      </c>
      <c r="F200" s="9">
        <f t="shared" si="34"/>
        <v>3.6986495648442079E-2</v>
      </c>
      <c r="G200" s="7">
        <f t="shared" si="29"/>
        <v>591.78393037507328</v>
      </c>
      <c r="H200" s="17">
        <f t="shared" si="30"/>
        <v>46.892476852476662</v>
      </c>
      <c r="I200">
        <f t="shared" si="35"/>
        <v>12.620018606328273</v>
      </c>
    </row>
    <row r="201" spans="1:9" x14ac:dyDescent="0.3">
      <c r="A201" s="13">
        <v>118.299999999999</v>
      </c>
      <c r="B201" s="9">
        <f t="shared" si="31"/>
        <v>1.0377103957827452E-3</v>
      </c>
      <c r="C201" s="9">
        <f t="shared" si="37"/>
        <v>1.2739051099049225E-4</v>
      </c>
      <c r="D201" s="11">
        <f t="shared" si="32"/>
        <v>5.0611614679232338E-3</v>
      </c>
      <c r="E201" s="9">
        <f t="shared" si="33"/>
        <v>1.8594473154431058E-2</v>
      </c>
      <c r="F201" s="9">
        <f t="shared" si="34"/>
        <v>3.7188946308862117E-2</v>
      </c>
      <c r="G201" s="7">
        <f t="shared" si="29"/>
        <v>595.02314094179383</v>
      </c>
      <c r="H201" s="17">
        <f t="shared" si="30"/>
        <v>47.151948249673723</v>
      </c>
      <c r="I201">
        <f t="shared" si="35"/>
        <v>12.619269468805273</v>
      </c>
    </row>
    <row r="202" spans="1:9" x14ac:dyDescent="0.3">
      <c r="A202" s="13">
        <v>118.399999999999</v>
      </c>
      <c r="B202" s="9">
        <f t="shared" si="31"/>
        <v>1.0376888593724061E-3</v>
      </c>
      <c r="C202" s="9">
        <f t="shared" si="37"/>
        <v>1.2749290319368655E-4</v>
      </c>
      <c r="D202" s="11">
        <f t="shared" si="32"/>
        <v>5.0609513936683437E-3</v>
      </c>
      <c r="E202" s="9">
        <f t="shared" si="33"/>
        <v>1.8695694283025182E-2</v>
      </c>
      <c r="F202" s="9">
        <f t="shared" si="34"/>
        <v>3.7391388566050364E-2</v>
      </c>
      <c r="G202" s="7">
        <f t="shared" si="29"/>
        <v>598.26221705680587</v>
      </c>
      <c r="H202" s="17">
        <f t="shared" si="30"/>
        <v>47.411439825939105</v>
      </c>
      <c r="I202">
        <f t="shared" si="35"/>
        <v>12.618520324487019</v>
      </c>
    </row>
    <row r="203" spans="1:9" x14ac:dyDescent="0.3">
      <c r="A203" s="13">
        <v>118.49999999999901</v>
      </c>
      <c r="B203" s="9">
        <f t="shared" si="31"/>
        <v>1.0376673238559719E-3</v>
      </c>
      <c r="C203" s="9">
        <f t="shared" si="37"/>
        <v>1.2759528678731104E-4</v>
      </c>
      <c r="D203" s="11">
        <f t="shared" si="32"/>
        <v>5.0607413324925479E-3</v>
      </c>
      <c r="E203" s="9">
        <f t="shared" si="33"/>
        <v>1.8796911210264989E-2</v>
      </c>
      <c r="F203" s="9">
        <f t="shared" si="34"/>
        <v>3.7593822420529978E-2</v>
      </c>
      <c r="G203" s="7">
        <f t="shared" si="29"/>
        <v>601.5011587284796</v>
      </c>
      <c r="H203" s="17">
        <f t="shared" si="30"/>
        <v>47.670951585981733</v>
      </c>
      <c r="I203">
        <f t="shared" si="35"/>
        <v>12.617771173365016</v>
      </c>
    </row>
    <row r="204" spans="1:9" x14ac:dyDescent="0.3">
      <c r="A204" s="13">
        <v>118.599999999999</v>
      </c>
      <c r="B204" s="9">
        <f t="shared" si="31"/>
        <v>1.0376457892333876E-3</v>
      </c>
      <c r="C204" s="9">
        <f t="shared" si="37"/>
        <v>1.2769766177217324E-4</v>
      </c>
      <c r="D204" s="11">
        <f t="shared" si="32"/>
        <v>5.0605312843947656E-3</v>
      </c>
      <c r="E204" s="9">
        <f t="shared" si="33"/>
        <v>1.8898123936412076E-2</v>
      </c>
      <c r="F204" s="9">
        <f t="shared" si="34"/>
        <v>3.7796247872824151E-2</v>
      </c>
      <c r="G204" s="7">
        <f t="shared" si="29"/>
        <v>604.73996596518646</v>
      </c>
      <c r="H204" s="17">
        <f t="shared" si="30"/>
        <v>47.930483534512383</v>
      </c>
      <c r="I204">
        <f t="shared" si="35"/>
        <v>12.617022015430805</v>
      </c>
    </row>
    <row r="205" spans="1:9" x14ac:dyDescent="0.3">
      <c r="A205" s="13">
        <v>118.69999999999899</v>
      </c>
      <c r="B205" s="9">
        <f t="shared" si="31"/>
        <v>1.0376242555045969E-3</v>
      </c>
      <c r="C205" s="9">
        <f t="shared" si="37"/>
        <v>1.2780002814908028E-4</v>
      </c>
      <c r="D205" s="11">
        <f t="shared" si="32"/>
        <v>5.0603212493739039E-3</v>
      </c>
      <c r="E205" s="9">
        <f t="shared" si="33"/>
        <v>1.8999332461727952E-2</v>
      </c>
      <c r="F205" s="9">
        <f t="shared" si="34"/>
        <v>3.7998664923455903E-2</v>
      </c>
      <c r="G205" s="7">
        <f t="shared" si="29"/>
        <v>607.97863877529448</v>
      </c>
      <c r="H205" s="17">
        <f t="shared" si="30"/>
        <v>48.190035676242978</v>
      </c>
      <c r="I205">
        <f t="shared" si="35"/>
        <v>12.616272850676049</v>
      </c>
    </row>
    <row r="206" spans="1:9" x14ac:dyDescent="0.3">
      <c r="A206" s="13">
        <v>118.799999999999</v>
      </c>
      <c r="B206" s="9">
        <f t="shared" si="31"/>
        <v>1.0376027226695445E-3</v>
      </c>
      <c r="C206" s="9">
        <f t="shared" si="37"/>
        <v>1.2790238591883963E-4</v>
      </c>
      <c r="D206" s="11">
        <f t="shared" si="32"/>
        <v>5.0601112274288838E-3</v>
      </c>
      <c r="E206" s="9">
        <f t="shared" si="33"/>
        <v>1.9100536786474179E-2</v>
      </c>
      <c r="F206" s="9">
        <f t="shared" si="34"/>
        <v>3.8201073572948357E-2</v>
      </c>
      <c r="G206" s="7">
        <f t="shared" si="29"/>
        <v>611.21717716717376</v>
      </c>
      <c r="H206" s="17">
        <f t="shared" si="30"/>
        <v>48.44960801588806</v>
      </c>
      <c r="I206">
        <f t="shared" si="35"/>
        <v>12.615523679092256</v>
      </c>
    </row>
    <row r="207" spans="1:9" x14ac:dyDescent="0.3">
      <c r="A207" s="13">
        <v>118.899999999999</v>
      </c>
      <c r="B207" s="9">
        <f t="shared" si="31"/>
        <v>1.0375811907281747E-3</v>
      </c>
      <c r="C207" s="9">
        <f t="shared" si="37"/>
        <v>1.2800473508225833E-4</v>
      </c>
      <c r="D207" s="11">
        <f t="shared" si="32"/>
        <v>5.0599012185586142E-3</v>
      </c>
      <c r="E207" s="9">
        <f t="shared" si="33"/>
        <v>1.9201736910912284E-2</v>
      </c>
      <c r="F207" s="9">
        <f t="shared" si="34"/>
        <v>3.8403473821824567E-2</v>
      </c>
      <c r="G207" s="7">
        <f t="shared" si="29"/>
        <v>614.45558114919311</v>
      </c>
      <c r="H207" s="17">
        <f t="shared" si="30"/>
        <v>48.709200558163666</v>
      </c>
      <c r="I207">
        <f t="shared" si="35"/>
        <v>12.614774500671009</v>
      </c>
    </row>
    <row r="208" spans="1:9" x14ac:dyDescent="0.3">
      <c r="A208" s="13">
        <v>118.99999999999901</v>
      </c>
      <c r="B208" s="9">
        <f t="shared" si="31"/>
        <v>1.0375596596804318E-3</v>
      </c>
      <c r="C208" s="9">
        <f t="shared" si="37"/>
        <v>1.2810707564014356E-4</v>
      </c>
      <c r="D208" s="11">
        <f t="shared" si="32"/>
        <v>5.0596912227620153E-3</v>
      </c>
      <c r="E208" s="9">
        <f t="shared" si="33"/>
        <v>1.9302932835303689E-2</v>
      </c>
      <c r="F208" s="9">
        <f t="shared" si="34"/>
        <v>3.8605865670607378E-2</v>
      </c>
      <c r="G208" s="7">
        <f t="shared" si="29"/>
        <v>617.69385072971806</v>
      </c>
      <c r="H208" s="17">
        <f t="shared" si="30"/>
        <v>48.968813307787343</v>
      </c>
      <c r="I208">
        <f t="shared" si="35"/>
        <v>12.614025315403923</v>
      </c>
    </row>
    <row r="209" spans="1:9" x14ac:dyDescent="0.3">
      <c r="A209" s="13">
        <v>119.099999999999</v>
      </c>
      <c r="B209" s="9">
        <f t="shared" si="31"/>
        <v>1.0375381295262603E-3</v>
      </c>
      <c r="C209" s="9">
        <f t="shared" si="37"/>
        <v>1.2820940759330227E-4</v>
      </c>
      <c r="D209" s="11">
        <f t="shared" si="32"/>
        <v>5.0594812400379992E-3</v>
      </c>
      <c r="E209" s="9">
        <f t="shared" si="33"/>
        <v>1.9404124559909922E-2</v>
      </c>
      <c r="F209" s="9">
        <f t="shared" si="34"/>
        <v>3.8808249119819845E-2</v>
      </c>
      <c r="G209" s="7">
        <f t="shared" ref="G209:G272" si="38">($B$13+1)*(F209/2.048)</f>
        <v>620.93198591711746</v>
      </c>
      <c r="H209" s="17">
        <f t="shared" ref="H209:H272" si="39">(-$H$3+(SQRT($H$3*$H$3-4*$H$4*(1-A209/100))))/(2*$H$4)</f>
        <v>49.228446269479278</v>
      </c>
      <c r="I209">
        <f t="shared" si="35"/>
        <v>12.61327612328248</v>
      </c>
    </row>
    <row r="210" spans="1:9" x14ac:dyDescent="0.3">
      <c r="A210" s="13">
        <v>119.19999999999899</v>
      </c>
      <c r="B210" s="9">
        <f t="shared" ref="B210:B273" si="40">$L$16/($L$17+A210)</f>
        <v>1.0375166002656044E-3</v>
      </c>
      <c r="C210" s="9">
        <f t="shared" si="37"/>
        <v>1.2831173094254131E-4</v>
      </c>
      <c r="D210" s="11">
        <f t="shared" ref="D210:D273" si="41">POWER(B210,2)*$L$17</f>
        <v>5.0592712703854802E-3</v>
      </c>
      <c r="E210" s="9">
        <f t="shared" ref="E210:E273" si="42">((A210/($L$17+A210))-($M$18/($M$17+$M$18)))*$L$16</f>
        <v>1.9505312084992354E-2</v>
      </c>
      <c r="F210" s="9">
        <f t="shared" ref="F210:F273" si="43">E210*$L$21</f>
        <v>3.9010624169984708E-2</v>
      </c>
      <c r="G210" s="7">
        <f t="shared" si="38"/>
        <v>624.16998671975534</v>
      </c>
      <c r="H210" s="17">
        <f t="shared" si="39"/>
        <v>49.488099447960764</v>
      </c>
      <c r="I210">
        <f t="shared" si="35"/>
        <v>12.612526924298267</v>
      </c>
    </row>
    <row r="211" spans="1:9" x14ac:dyDescent="0.3">
      <c r="A211" s="13">
        <v>119.299999999999</v>
      </c>
      <c r="B211" s="9">
        <f t="shared" si="40"/>
        <v>1.0374950718984087E-3</v>
      </c>
      <c r="C211" s="9">
        <f t="shared" si="37"/>
        <v>1.2841404568866759E-4</v>
      </c>
      <c r="D211" s="11">
        <f t="shared" si="41"/>
        <v>5.0590613138033758E-3</v>
      </c>
      <c r="E211" s="9">
        <f t="shared" si="42"/>
        <v>1.9606495410812459E-2</v>
      </c>
      <c r="F211" s="9">
        <f t="shared" si="43"/>
        <v>3.9212990821624917E-2</v>
      </c>
      <c r="G211" s="7">
        <f t="shared" si="38"/>
        <v>627.40785314599862</v>
      </c>
      <c r="H211" s="17">
        <f t="shared" si="39"/>
        <v>49.747772847955353</v>
      </c>
      <c r="I211">
        <f t="shared" si="35"/>
        <v>12.611777718442832</v>
      </c>
    </row>
    <row r="212" spans="1:9" x14ac:dyDescent="0.3">
      <c r="A212" s="13">
        <v>119.399999999999</v>
      </c>
      <c r="B212" s="9">
        <f t="shared" si="40"/>
        <v>1.0374735444246175E-3</v>
      </c>
      <c r="C212" s="9">
        <f t="shared" si="37"/>
        <v>1.2851635183248777E-4</v>
      </c>
      <c r="D212" s="11">
        <f t="shared" si="41"/>
        <v>5.0588513702905999E-3</v>
      </c>
      <c r="E212" s="9">
        <f t="shared" si="42"/>
        <v>1.9707674537631625E-2</v>
      </c>
      <c r="F212" s="9">
        <f t="shared" si="43"/>
        <v>3.9415349075263249E-2</v>
      </c>
      <c r="G212" s="7">
        <f t="shared" si="38"/>
        <v>630.64558520421201</v>
      </c>
      <c r="H212" s="17">
        <f t="shared" si="39"/>
        <v>50.00746647418773</v>
      </c>
      <c r="I212">
        <f t="shared" ref="I212:I275" si="44">G212/H212</f>
        <v>12.611028505707868</v>
      </c>
    </row>
    <row r="213" spans="1:9" x14ac:dyDescent="0.3">
      <c r="A213" s="13">
        <v>119.49999999999901</v>
      </c>
      <c r="B213" s="9">
        <f t="shared" si="40"/>
        <v>1.0374520178441748E-3</v>
      </c>
      <c r="C213" s="9">
        <f t="shared" si="37"/>
        <v>1.2861864937480848E-4</v>
      </c>
      <c r="D213" s="11">
        <f t="shared" si="41"/>
        <v>5.0586414398460658E-3</v>
      </c>
      <c r="E213" s="9">
        <f t="shared" si="42"/>
        <v>1.9808849465711206E-2</v>
      </c>
      <c r="F213" s="9">
        <f t="shared" si="43"/>
        <v>3.9617698931422411E-2</v>
      </c>
      <c r="G213" s="7">
        <f t="shared" si="38"/>
        <v>633.88318290275856</v>
      </c>
      <c r="H213" s="17">
        <f t="shared" si="39"/>
        <v>50.267180331385575</v>
      </c>
      <c r="I213">
        <f t="shared" si="44"/>
        <v>12.610279286084756</v>
      </c>
    </row>
    <row r="214" spans="1:9" x14ac:dyDescent="0.3">
      <c r="A214" s="13">
        <v>119.599999999999</v>
      </c>
      <c r="B214" s="9">
        <f t="shared" si="40"/>
        <v>1.0374304921570258E-3</v>
      </c>
      <c r="C214" s="9">
        <f t="shared" si="37"/>
        <v>1.2872093831643632E-4</v>
      </c>
      <c r="D214" s="11">
        <f t="shared" si="41"/>
        <v>5.0584315224686937E-3</v>
      </c>
      <c r="E214" s="9">
        <f t="shared" si="42"/>
        <v>1.991002019531259E-2</v>
      </c>
      <c r="F214" s="9">
        <f t="shared" si="43"/>
        <v>3.9820040390625179E-2</v>
      </c>
      <c r="G214" s="7">
        <f t="shared" si="38"/>
        <v>637.12064625000289</v>
      </c>
      <c r="H214" s="17">
        <f t="shared" si="39"/>
        <v>50.526914424277706</v>
      </c>
      <c r="I214">
        <f t="shared" si="44"/>
        <v>12.609530059565094</v>
      </c>
    </row>
    <row r="215" spans="1:9" x14ac:dyDescent="0.3">
      <c r="A215" s="13">
        <v>119.69999999999899</v>
      </c>
      <c r="B215" s="9">
        <f t="shared" si="40"/>
        <v>1.0374089673631142E-3</v>
      </c>
      <c r="C215" s="9">
        <f t="shared" si="37"/>
        <v>1.2882321865817763E-4</v>
      </c>
      <c r="D215" s="11">
        <f t="shared" si="41"/>
        <v>5.0582216181573941E-3</v>
      </c>
      <c r="E215" s="9">
        <f t="shared" si="42"/>
        <v>2.001118672669706E-2</v>
      </c>
      <c r="F215" s="9">
        <f t="shared" si="43"/>
        <v>4.0022373453394121E-2</v>
      </c>
      <c r="G215" s="7">
        <f t="shared" si="38"/>
        <v>640.35797525430587</v>
      </c>
      <c r="H215" s="17">
        <f t="shared" si="39"/>
        <v>50.786668757594441</v>
      </c>
      <c r="I215">
        <f t="shared" si="44"/>
        <v>12.608780826140507</v>
      </c>
    </row>
    <row r="216" spans="1:9" x14ac:dyDescent="0.3">
      <c r="A216" s="13">
        <v>119.799999999999</v>
      </c>
      <c r="B216" s="9">
        <f t="shared" si="40"/>
        <v>1.0373874434623845E-3</v>
      </c>
      <c r="C216" s="9">
        <f t="shared" si="37"/>
        <v>1.2892549040083889E-4</v>
      </c>
      <c r="D216" s="11">
        <f t="shared" si="41"/>
        <v>5.0580117269110837E-3</v>
      </c>
      <c r="E216" s="9">
        <f t="shared" si="42"/>
        <v>2.0112349060125972E-2</v>
      </c>
      <c r="F216" s="9">
        <f t="shared" si="43"/>
        <v>4.0224698120251944E-2</v>
      </c>
      <c r="G216" s="7">
        <f t="shared" si="38"/>
        <v>643.5951699240311</v>
      </c>
      <c r="H216" s="17">
        <f t="shared" si="39"/>
        <v>51.046443336069082</v>
      </c>
      <c r="I216">
        <f t="shared" si="44"/>
        <v>12.608031585802394</v>
      </c>
    </row>
    <row r="217" spans="1:9" x14ac:dyDescent="0.3">
      <c r="A217" s="13">
        <v>119.899999999999</v>
      </c>
      <c r="B217" s="9">
        <f t="shared" si="40"/>
        <v>1.0373659204547816E-3</v>
      </c>
      <c r="C217" s="9">
        <f t="shared" si="37"/>
        <v>1.2902775354522636E-4</v>
      </c>
      <c r="D217" s="11">
        <f t="shared" si="41"/>
        <v>5.0578018487286817E-3</v>
      </c>
      <c r="E217" s="9">
        <f t="shared" si="42"/>
        <v>2.0213507195860608E-2</v>
      </c>
      <c r="F217" s="9">
        <f t="shared" si="43"/>
        <v>4.0427014391721215E-2</v>
      </c>
      <c r="G217" s="7">
        <f t="shared" si="38"/>
        <v>646.83223026753944</v>
      </c>
      <c r="H217" s="17">
        <f t="shared" si="39"/>
        <v>51.306238164435328</v>
      </c>
      <c r="I217">
        <f t="shared" si="44"/>
        <v>12.607282338542475</v>
      </c>
    </row>
    <row r="218" spans="1:9" x14ac:dyDescent="0.3">
      <c r="A218" s="13">
        <v>119.99999999999901</v>
      </c>
      <c r="B218" s="9">
        <f t="shared" si="40"/>
        <v>1.0373443983402492E-3</v>
      </c>
      <c r="C218" s="9">
        <f t="shared" si="37"/>
        <v>1.2913000809214615E-4</v>
      </c>
      <c r="D218" s="11">
        <f t="shared" si="41"/>
        <v>5.0575919836090997E-3</v>
      </c>
      <c r="E218" s="9">
        <f t="shared" si="42"/>
        <v>2.03146611341622E-2</v>
      </c>
      <c r="F218" s="9">
        <f t="shared" si="43"/>
        <v>4.06293222683244E-2</v>
      </c>
      <c r="G218" s="7">
        <f t="shared" si="38"/>
        <v>650.06915629319042</v>
      </c>
      <c r="H218" s="17">
        <f t="shared" si="39"/>
        <v>51.566053247429878</v>
      </c>
      <c r="I218">
        <f t="shared" si="44"/>
        <v>12.60653308435217</v>
      </c>
    </row>
    <row r="219" spans="1:9" x14ac:dyDescent="0.3">
      <c r="A219" s="13">
        <v>120.099999999999</v>
      </c>
      <c r="B219" s="9">
        <f t="shared" si="40"/>
        <v>1.0373228771187323E-3</v>
      </c>
      <c r="C219" s="9">
        <f t="shared" si="37"/>
        <v>1.2923225404240445E-4</v>
      </c>
      <c r="D219" s="11">
        <f t="shared" si="41"/>
        <v>5.0573821315512569E-3</v>
      </c>
      <c r="E219" s="9">
        <f t="shared" si="42"/>
        <v>2.041581087529205E-2</v>
      </c>
      <c r="F219" s="9">
        <f t="shared" si="43"/>
        <v>4.08316217505841E-2</v>
      </c>
      <c r="G219" s="7">
        <f t="shared" si="38"/>
        <v>653.30594800934557</v>
      </c>
      <c r="H219" s="17">
        <f t="shared" si="39"/>
        <v>51.825888589790921</v>
      </c>
      <c r="I219">
        <f t="shared" si="44"/>
        <v>12.605783823223033</v>
      </c>
    </row>
    <row r="220" spans="1:9" x14ac:dyDescent="0.3">
      <c r="A220" s="13">
        <v>120.19999999999899</v>
      </c>
      <c r="B220" s="9">
        <f t="shared" si="40"/>
        <v>1.0373013567901749E-3</v>
      </c>
      <c r="C220" s="9">
        <f t="shared" si="37"/>
        <v>1.2933449139680722E-4</v>
      </c>
      <c r="D220" s="11">
        <f t="shared" si="41"/>
        <v>5.0571722925540682E-3</v>
      </c>
      <c r="E220" s="9">
        <f t="shared" si="42"/>
        <v>2.0516956419511321E-2</v>
      </c>
      <c r="F220" s="9">
        <f t="shared" si="43"/>
        <v>4.1033912839022642E-2</v>
      </c>
      <c r="G220" s="7">
        <f t="shared" si="38"/>
        <v>656.54260542436225</v>
      </c>
      <c r="H220" s="17">
        <f t="shared" si="39"/>
        <v>52.085744196258169</v>
      </c>
      <c r="I220">
        <f t="shared" si="44"/>
        <v>12.605034555146631</v>
      </c>
    </row>
    <row r="221" spans="1:9" x14ac:dyDescent="0.3">
      <c r="A221" s="13">
        <v>120.299999999999</v>
      </c>
      <c r="B221" s="9">
        <f t="shared" si="40"/>
        <v>1.0372798373545218E-3</v>
      </c>
      <c r="C221" s="9">
        <f t="shared" si="37"/>
        <v>1.2943672015616037E-4</v>
      </c>
      <c r="D221" s="11">
        <f t="shared" si="41"/>
        <v>5.0569624666164494E-3</v>
      </c>
      <c r="E221" s="9">
        <f t="shared" si="42"/>
        <v>2.0618097767081262E-2</v>
      </c>
      <c r="F221" s="9">
        <f t="shared" si="43"/>
        <v>4.1236195534162523E-2</v>
      </c>
      <c r="G221" s="7">
        <f t="shared" si="38"/>
        <v>659.7791285466003</v>
      </c>
      <c r="H221" s="17">
        <f t="shared" si="39"/>
        <v>52.34562007157357</v>
      </c>
      <c r="I221">
        <f t="shared" si="44"/>
        <v>12.604285280114489</v>
      </c>
    </row>
    <row r="222" spans="1:9" x14ac:dyDescent="0.3">
      <c r="A222" s="13">
        <v>120.399999999999</v>
      </c>
      <c r="B222" s="9">
        <f t="shared" si="40"/>
        <v>1.0372583188117171E-3</v>
      </c>
      <c r="C222" s="9">
        <f t="shared" si="37"/>
        <v>1.2953894032126975E-4</v>
      </c>
      <c r="D222" s="11">
        <f t="shared" si="41"/>
        <v>5.0567526537373163E-3</v>
      </c>
      <c r="E222" s="9">
        <f t="shared" si="42"/>
        <v>2.0719234918263035E-2</v>
      </c>
      <c r="F222" s="9">
        <f t="shared" si="43"/>
        <v>4.1438469836526069E-2</v>
      </c>
      <c r="G222" s="7">
        <f t="shared" si="38"/>
        <v>663.01551738441708</v>
      </c>
      <c r="H222" s="17">
        <f t="shared" si="39"/>
        <v>52.605516220480581</v>
      </c>
      <c r="I222">
        <f t="shared" si="44"/>
        <v>12.603535998118184</v>
      </c>
    </row>
    <row r="223" spans="1:9" x14ac:dyDescent="0.3">
      <c r="A223" s="13">
        <v>120.49999999999901</v>
      </c>
      <c r="B223" s="9">
        <f t="shared" si="40"/>
        <v>1.0372368011617053E-3</v>
      </c>
      <c r="C223" s="9">
        <f t="shared" si="37"/>
        <v>1.2964115189294104E-4</v>
      </c>
      <c r="D223" s="11">
        <f t="shared" si="41"/>
        <v>5.0565428539155848E-3</v>
      </c>
      <c r="E223" s="9">
        <f t="shared" si="42"/>
        <v>2.0820367873317803E-2</v>
      </c>
      <c r="F223" s="9">
        <f t="shared" si="43"/>
        <v>4.1640735746635606E-2</v>
      </c>
      <c r="G223" s="7">
        <f t="shared" si="38"/>
        <v>666.2517719461697</v>
      </c>
      <c r="H223" s="17">
        <f t="shared" si="39"/>
        <v>52.865432647725278</v>
      </c>
      <c r="I223">
        <f t="shared" si="44"/>
        <v>12.602786709149113</v>
      </c>
    </row>
    <row r="224" spans="1:9" x14ac:dyDescent="0.3">
      <c r="A224" s="13">
        <v>120.599999999999</v>
      </c>
      <c r="B224" s="9">
        <f t="shared" si="40"/>
        <v>1.0372152844044314E-3</v>
      </c>
      <c r="C224" s="9">
        <f t="shared" si="37"/>
        <v>1.2974335487198009E-4</v>
      </c>
      <c r="D224" s="11">
        <f t="shared" si="41"/>
        <v>5.0563330671501783E-3</v>
      </c>
      <c r="E224" s="9">
        <f t="shared" si="42"/>
        <v>2.0921496632506711E-2</v>
      </c>
      <c r="F224" s="9">
        <f t="shared" si="43"/>
        <v>4.1842993265013423E-2</v>
      </c>
      <c r="G224" s="7">
        <f t="shared" si="38"/>
        <v>669.48789224021471</v>
      </c>
      <c r="H224" s="17">
        <f t="shared" si="39"/>
        <v>53.125369358054506</v>
      </c>
      <c r="I224">
        <f t="shared" si="44"/>
        <v>12.602037413198927</v>
      </c>
    </row>
    <row r="225" spans="1:9" x14ac:dyDescent="0.3">
      <c r="A225" s="13">
        <v>120.69999999999899</v>
      </c>
      <c r="B225" s="9">
        <f t="shared" si="40"/>
        <v>1.0371937685398388E-3</v>
      </c>
      <c r="C225" s="9">
        <f t="shared" si="37"/>
        <v>1.2984554925919218E-4</v>
      </c>
      <c r="D225" s="11">
        <f t="shared" si="41"/>
        <v>5.0561232934400024E-3</v>
      </c>
      <c r="E225" s="9">
        <f t="shared" si="42"/>
        <v>2.1022621196090836E-2</v>
      </c>
      <c r="F225" s="9">
        <f t="shared" si="43"/>
        <v>4.2045242392181673E-2</v>
      </c>
      <c r="G225" s="7">
        <f t="shared" si="38"/>
        <v>672.72387827490672</v>
      </c>
      <c r="H225" s="17">
        <f t="shared" si="39"/>
        <v>53.385326356217718</v>
      </c>
      <c r="I225">
        <f t="shared" si="44"/>
        <v>12.601288110259075</v>
      </c>
    </row>
    <row r="226" spans="1:9" x14ac:dyDescent="0.3">
      <c r="A226" s="13">
        <v>120.799999999999</v>
      </c>
      <c r="B226" s="9">
        <f t="shared" si="40"/>
        <v>1.0371722535678727E-3</v>
      </c>
      <c r="C226" s="9">
        <f t="shared" si="37"/>
        <v>1.2994773505538293E-4</v>
      </c>
      <c r="D226" s="11">
        <f t="shared" si="41"/>
        <v>5.0559135327839797E-3</v>
      </c>
      <c r="E226" s="9">
        <f t="shared" si="42"/>
        <v>2.1123741564331323E-2</v>
      </c>
      <c r="F226" s="9">
        <f t="shared" si="43"/>
        <v>4.2247483128662645E-2</v>
      </c>
      <c r="G226" s="7">
        <f t="shared" si="38"/>
        <v>675.9597300586023</v>
      </c>
      <c r="H226" s="17">
        <f t="shared" si="39"/>
        <v>53.645303646966262</v>
      </c>
      <c r="I226">
        <f t="shared" si="44"/>
        <v>12.600538800321042</v>
      </c>
    </row>
    <row r="227" spans="1:9" x14ac:dyDescent="0.3">
      <c r="A227" s="13">
        <v>120.899999999999</v>
      </c>
      <c r="B227" s="9">
        <f t="shared" si="40"/>
        <v>1.0371507394884775E-3</v>
      </c>
      <c r="C227" s="9">
        <f t="shared" si="37"/>
        <v>1.3004991226135776E-4</v>
      </c>
      <c r="D227" s="11">
        <f t="shared" si="41"/>
        <v>5.0557037851810304E-3</v>
      </c>
      <c r="E227" s="9">
        <f t="shared" si="42"/>
        <v>2.1224857737489229E-2</v>
      </c>
      <c r="F227" s="9">
        <f t="shared" si="43"/>
        <v>4.2449715474978458E-2</v>
      </c>
      <c r="G227" s="7">
        <f t="shared" si="38"/>
        <v>679.19544759965527</v>
      </c>
      <c r="H227" s="17">
        <f t="shared" si="39"/>
        <v>53.905301235052598</v>
      </c>
      <c r="I227">
        <f t="shared" si="44"/>
        <v>12.599789483376449</v>
      </c>
    </row>
    <row r="228" spans="1:9" x14ac:dyDescent="0.3">
      <c r="A228" s="13">
        <v>120.99999999999901</v>
      </c>
      <c r="B228" s="9">
        <f t="shared" si="40"/>
        <v>1.0371292263015974E-3</v>
      </c>
      <c r="C228" s="9">
        <f t="shared" si="37"/>
        <v>1.301520808779219E-4</v>
      </c>
      <c r="D228" s="11">
        <f t="shared" si="41"/>
        <v>5.055494050630065E-3</v>
      </c>
      <c r="E228" s="9">
        <f t="shared" si="42"/>
        <v>2.1325969715825597E-2</v>
      </c>
      <c r="F228" s="9">
        <f t="shared" si="43"/>
        <v>4.2651939431651194E-2</v>
      </c>
      <c r="G228" s="7">
        <f t="shared" si="38"/>
        <v>682.4310309064191</v>
      </c>
      <c r="H228" s="17">
        <f t="shared" si="39"/>
        <v>54.165319125231825</v>
      </c>
      <c r="I228">
        <f t="shared" si="44"/>
        <v>12.599040159416734</v>
      </c>
    </row>
    <row r="229" spans="1:9" x14ac:dyDescent="0.3">
      <c r="A229" s="13">
        <v>121.099999999999</v>
      </c>
      <c r="B229" s="9">
        <f t="shared" si="40"/>
        <v>1.0371077140071772E-3</v>
      </c>
      <c r="C229" s="9">
        <f t="shared" si="37"/>
        <v>1.3025424090588056E-4</v>
      </c>
      <c r="D229" s="11">
        <f t="shared" si="41"/>
        <v>5.0552843291300064E-3</v>
      </c>
      <c r="E229" s="9">
        <f t="shared" si="42"/>
        <v>2.142707749960145E-2</v>
      </c>
      <c r="F229" s="9">
        <f t="shared" si="43"/>
        <v>4.2854154999202899E-2</v>
      </c>
      <c r="G229" s="7">
        <f t="shared" si="38"/>
        <v>685.66647998724636</v>
      </c>
      <c r="H229" s="17">
        <f t="shared" si="39"/>
        <v>54.425357322260531</v>
      </c>
      <c r="I229">
        <f t="shared" si="44"/>
        <v>12.598290828433417</v>
      </c>
    </row>
    <row r="230" spans="1:9" x14ac:dyDescent="0.3">
      <c r="A230" s="13">
        <v>121.19999999999899</v>
      </c>
      <c r="B230" s="9">
        <f t="shared" si="40"/>
        <v>1.0370862026051607E-3</v>
      </c>
      <c r="C230" s="9">
        <f t="shared" si="37"/>
        <v>1.3035639234603881E-4</v>
      </c>
      <c r="D230" s="11">
        <f t="shared" si="41"/>
        <v>5.0550746206797642E-3</v>
      </c>
      <c r="E230" s="9">
        <f t="shared" si="42"/>
        <v>2.1528181089077777E-2</v>
      </c>
      <c r="F230" s="9">
        <f t="shared" si="43"/>
        <v>4.3056362178155554E-2</v>
      </c>
      <c r="G230" s="7">
        <f t="shared" si="38"/>
        <v>688.90179485048884</v>
      </c>
      <c r="H230" s="17">
        <f t="shared" si="39"/>
        <v>54.685415830897206</v>
      </c>
      <c r="I230">
        <f t="shared" si="44"/>
        <v>12.597541490417999</v>
      </c>
    </row>
    <row r="231" spans="1:9" x14ac:dyDescent="0.3">
      <c r="A231" s="13">
        <v>121.299999999999</v>
      </c>
      <c r="B231" s="9">
        <f t="shared" si="40"/>
        <v>1.037064692095493E-3</v>
      </c>
      <c r="C231" s="9">
        <f t="shared" si="37"/>
        <v>1.3045853519920173E-4</v>
      </c>
      <c r="D231" s="11">
        <f t="shared" si="41"/>
        <v>5.0548649252782621E-3</v>
      </c>
      <c r="E231" s="9">
        <f t="shared" si="42"/>
        <v>2.1629280484515619E-2</v>
      </c>
      <c r="F231" s="9">
        <f t="shared" si="43"/>
        <v>4.3258560969031239E-2</v>
      </c>
      <c r="G231" s="7">
        <f t="shared" si="38"/>
        <v>692.13697550449979</v>
      </c>
      <c r="H231" s="17">
        <f t="shared" si="39"/>
        <v>54.945494655901811</v>
      </c>
      <c r="I231">
        <f t="shared" si="44"/>
        <v>12.596792145362111</v>
      </c>
    </row>
    <row r="232" spans="1:9" x14ac:dyDescent="0.3">
      <c r="A232" s="13">
        <v>121.399999999999</v>
      </c>
      <c r="B232" s="9">
        <f t="shared" si="40"/>
        <v>1.0370431824781186E-3</v>
      </c>
      <c r="C232" s="9">
        <f t="shared" si="37"/>
        <v>1.3056066946617433E-4</v>
      </c>
      <c r="D232" s="11">
        <f t="shared" si="41"/>
        <v>5.0546552429244192E-3</v>
      </c>
      <c r="E232" s="9">
        <f t="shared" si="42"/>
        <v>2.1730375686175897E-2</v>
      </c>
      <c r="F232" s="9">
        <f t="shared" si="43"/>
        <v>4.3460751372351794E-2</v>
      </c>
      <c r="G232" s="7">
        <f t="shared" si="38"/>
        <v>695.3720219576287</v>
      </c>
      <c r="H232" s="17">
        <f t="shared" si="39"/>
        <v>55.205593802037335</v>
      </c>
      <c r="I232">
        <f t="shared" si="44"/>
        <v>12.596042793257055</v>
      </c>
    </row>
    <row r="233" spans="1:9" x14ac:dyDescent="0.3">
      <c r="A233" s="13">
        <v>121.49999999999901</v>
      </c>
      <c r="B233" s="9">
        <f t="shared" si="40"/>
        <v>1.0370216737529817E-3</v>
      </c>
      <c r="C233" s="9">
        <f t="shared" si="37"/>
        <v>1.3066279514776139E-4</v>
      </c>
      <c r="D233" s="11">
        <f t="shared" si="41"/>
        <v>5.054445573617148E-3</v>
      </c>
      <c r="E233" s="9">
        <f t="shared" si="42"/>
        <v>2.1831466694319582E-2</v>
      </c>
      <c r="F233" s="9">
        <f t="shared" si="43"/>
        <v>4.3662933388639164E-2</v>
      </c>
      <c r="G233" s="7">
        <f t="shared" si="38"/>
        <v>698.60693421822657</v>
      </c>
      <c r="H233" s="17">
        <f t="shared" si="39"/>
        <v>55.465713274067504</v>
      </c>
      <c r="I233">
        <f t="shared" si="44"/>
        <v>12.595293434094428</v>
      </c>
    </row>
    <row r="234" spans="1:9" x14ac:dyDescent="0.3">
      <c r="A234" s="13">
        <v>121.599999999999</v>
      </c>
      <c r="B234" s="9">
        <f t="shared" si="40"/>
        <v>1.0370001659200268E-3</v>
      </c>
      <c r="C234" s="9">
        <f t="shared" si="37"/>
        <v>1.3076491224476756E-4</v>
      </c>
      <c r="D234" s="11">
        <f t="shared" si="41"/>
        <v>5.0542359173553668E-3</v>
      </c>
      <c r="E234" s="9">
        <f t="shared" si="42"/>
        <v>2.1932553509207576E-2</v>
      </c>
      <c r="F234" s="9">
        <f t="shared" si="43"/>
        <v>4.3865107018415152E-2</v>
      </c>
      <c r="G234" s="7">
        <f t="shared" si="38"/>
        <v>701.84171229464243</v>
      </c>
      <c r="H234" s="17">
        <f t="shared" si="39"/>
        <v>55.725853076757929</v>
      </c>
      <c r="I234">
        <f t="shared" si="44"/>
        <v>12.594544067865796</v>
      </c>
    </row>
    <row r="235" spans="1:9" x14ac:dyDescent="0.3">
      <c r="A235" s="13">
        <v>121.69999999999899</v>
      </c>
      <c r="B235" s="9">
        <f t="shared" si="40"/>
        <v>1.0369786589791985E-3</v>
      </c>
      <c r="C235" s="9">
        <f t="shared" si="37"/>
        <v>1.3086702075799765E-4</v>
      </c>
      <c r="D235" s="11">
        <f t="shared" si="41"/>
        <v>5.0540262741379949E-3</v>
      </c>
      <c r="E235" s="9">
        <f t="shared" si="42"/>
        <v>2.2033636131100747E-2</v>
      </c>
      <c r="F235" s="9">
        <f t="shared" si="43"/>
        <v>4.4067272262201494E-2</v>
      </c>
      <c r="G235" s="7">
        <f t="shared" si="38"/>
        <v>705.07635619522387</v>
      </c>
      <c r="H235" s="17">
        <f t="shared" si="39"/>
        <v>55.986013214877225</v>
      </c>
      <c r="I235">
        <f t="shared" si="44"/>
        <v>12.593794694562447</v>
      </c>
    </row>
    <row r="236" spans="1:9" x14ac:dyDescent="0.3">
      <c r="A236" s="13">
        <v>121.799999999999</v>
      </c>
      <c r="B236" s="9">
        <f t="shared" si="40"/>
        <v>1.0369571529304411E-3</v>
      </c>
      <c r="C236" s="9">
        <f t="shared" si="37"/>
        <v>1.3096912068825617E-4</v>
      </c>
      <c r="D236" s="11">
        <f t="shared" si="41"/>
        <v>5.053816643963949E-3</v>
      </c>
      <c r="E236" s="9">
        <f t="shared" si="42"/>
        <v>2.2134714560260033E-2</v>
      </c>
      <c r="F236" s="9">
        <f t="shared" si="43"/>
        <v>4.4269429120520065E-2</v>
      </c>
      <c r="G236" s="7">
        <f t="shared" si="38"/>
        <v>708.31086592832105</v>
      </c>
      <c r="H236" s="17">
        <f t="shared" si="39"/>
        <v>56.246193693193995</v>
      </c>
      <c r="I236">
        <f t="shared" si="44"/>
        <v>12.593045314176155</v>
      </c>
    </row>
    <row r="237" spans="1:9" x14ac:dyDescent="0.3">
      <c r="A237" s="13">
        <v>121.899999999999</v>
      </c>
      <c r="B237" s="9">
        <f t="shared" si="40"/>
        <v>1.0369356477736994E-3</v>
      </c>
      <c r="C237" s="9">
        <f t="shared" si="37"/>
        <v>1.3107121203634765E-4</v>
      </c>
      <c r="D237" s="11">
        <f t="shared" si="41"/>
        <v>5.0536070268321492E-3</v>
      </c>
      <c r="E237" s="9">
        <f t="shared" si="42"/>
        <v>2.2235788796946265E-2</v>
      </c>
      <c r="F237" s="9">
        <f t="shared" si="43"/>
        <v>4.4471577593892531E-2</v>
      </c>
      <c r="G237" s="7">
        <f t="shared" si="38"/>
        <v>711.54524150228042</v>
      </c>
      <c r="H237" s="17">
        <f t="shared" si="39"/>
        <v>56.506394516480995</v>
      </c>
      <c r="I237">
        <f t="shared" si="44"/>
        <v>12.592295926698116</v>
      </c>
    </row>
    <row r="238" spans="1:9" x14ac:dyDescent="0.3">
      <c r="A238" s="13">
        <v>121.99999999999901</v>
      </c>
      <c r="B238" s="9">
        <f t="shared" si="40"/>
        <v>1.0369141435089177E-3</v>
      </c>
      <c r="C238" s="9">
        <f t="shared" si="37"/>
        <v>1.3117329480307648E-4</v>
      </c>
      <c r="D238" s="11">
        <f t="shared" si="41"/>
        <v>5.0533974227415122E-3</v>
      </c>
      <c r="E238" s="9">
        <f t="shared" si="42"/>
        <v>2.2336858841420261E-2</v>
      </c>
      <c r="F238" s="9">
        <f t="shared" si="43"/>
        <v>4.4673717682840522E-2</v>
      </c>
      <c r="G238" s="7">
        <f t="shared" si="38"/>
        <v>714.77948292544829</v>
      </c>
      <c r="H238" s="17">
        <f t="shared" si="39"/>
        <v>56.766615689510949</v>
      </c>
      <c r="I238">
        <f t="shared" si="44"/>
        <v>12.591546532119963</v>
      </c>
    </row>
    <row r="239" spans="1:9" x14ac:dyDescent="0.3">
      <c r="A239" s="13">
        <v>122.099999999999</v>
      </c>
      <c r="B239" s="9">
        <f t="shared" si="40"/>
        <v>1.0368926401360407E-3</v>
      </c>
      <c r="C239" s="9">
        <f t="shared" si="37"/>
        <v>1.3127536898924699E-4</v>
      </c>
      <c r="D239" s="11">
        <f t="shared" si="41"/>
        <v>5.0531878316909581E-3</v>
      </c>
      <c r="E239" s="9">
        <f t="shared" si="42"/>
        <v>2.243792469394287E-2</v>
      </c>
      <c r="F239" s="9">
        <f t="shared" si="43"/>
        <v>4.487584938788574E-2</v>
      </c>
      <c r="G239" s="7">
        <f t="shared" si="38"/>
        <v>718.01359020617178</v>
      </c>
      <c r="H239" s="17">
        <f t="shared" si="39"/>
        <v>57.026857217058868</v>
      </c>
      <c r="I239">
        <f t="shared" si="44"/>
        <v>12.590797130433256</v>
      </c>
    </row>
    <row r="240" spans="1:9" x14ac:dyDescent="0.3">
      <c r="A240" s="13">
        <v>122.19999999999899</v>
      </c>
      <c r="B240" s="9">
        <f t="shared" si="40"/>
        <v>1.0368711376550124E-3</v>
      </c>
      <c r="C240" s="9">
        <f t="shared" si="37"/>
        <v>1.3137743459566326E-4</v>
      </c>
      <c r="D240" s="11">
        <f t="shared" si="41"/>
        <v>5.0529782536793983E-3</v>
      </c>
      <c r="E240" s="9">
        <f t="shared" si="42"/>
        <v>2.2538986354774821E-2</v>
      </c>
      <c r="F240" s="9">
        <f t="shared" si="43"/>
        <v>4.5077972709549642E-2</v>
      </c>
      <c r="G240" s="7">
        <f t="shared" si="38"/>
        <v>721.24756335279426</v>
      </c>
      <c r="H240" s="17">
        <f t="shared" si="39"/>
        <v>57.287119103902377</v>
      </c>
      <c r="I240">
        <f t="shared" si="44"/>
        <v>12.590047721629331</v>
      </c>
    </row>
    <row r="241" spans="1:9" x14ac:dyDescent="0.3">
      <c r="A241" s="13">
        <v>122.299999999999</v>
      </c>
      <c r="B241" s="9">
        <f t="shared" si="40"/>
        <v>1.0368496360657778E-3</v>
      </c>
      <c r="C241" s="9">
        <f t="shared" si="37"/>
        <v>1.3147949162312962E-4</v>
      </c>
      <c r="D241" s="11">
        <f t="shared" si="41"/>
        <v>5.0527686887057582E-3</v>
      </c>
      <c r="E241" s="9">
        <f t="shared" si="42"/>
        <v>2.2640043824176947E-2</v>
      </c>
      <c r="F241" s="9">
        <f t="shared" si="43"/>
        <v>4.5280087648353895E-2</v>
      </c>
      <c r="G241" s="7">
        <f t="shared" si="38"/>
        <v>724.48140237366226</v>
      </c>
      <c r="H241" s="17">
        <f t="shared" si="39"/>
        <v>57.547401354820209</v>
      </c>
      <c r="I241">
        <f t="shared" si="44"/>
        <v>12.589298305699762</v>
      </c>
    </row>
    <row r="242" spans="1:9" x14ac:dyDescent="0.3">
      <c r="A242" s="13">
        <v>122.399999999999</v>
      </c>
      <c r="B242" s="9">
        <f t="shared" si="40"/>
        <v>1.0368281353682815E-3</v>
      </c>
      <c r="C242" s="9">
        <f t="shared" si="37"/>
        <v>1.3158154007245006E-4</v>
      </c>
      <c r="D242" s="11">
        <f t="shared" si="41"/>
        <v>5.0525591367689571E-3</v>
      </c>
      <c r="E242" s="9">
        <f t="shared" si="42"/>
        <v>2.2741097102409978E-2</v>
      </c>
      <c r="F242" s="9">
        <f t="shared" si="43"/>
        <v>4.5482194204819956E-2</v>
      </c>
      <c r="G242" s="7">
        <f t="shared" si="38"/>
        <v>727.71510727711927</v>
      </c>
      <c r="H242" s="17">
        <f t="shared" si="39"/>
        <v>57.807703974593764</v>
      </c>
      <c r="I242">
        <f t="shared" si="44"/>
        <v>12.588548882635902</v>
      </c>
    </row>
    <row r="243" spans="1:9" x14ac:dyDescent="0.3">
      <c r="A243" s="13">
        <v>122.49999999999901</v>
      </c>
      <c r="B243" s="9">
        <f t="shared" si="40"/>
        <v>1.0368066355624678E-3</v>
      </c>
      <c r="C243" s="9">
        <f t="shared" si="37"/>
        <v>1.3168357994442851E-4</v>
      </c>
      <c r="D243" s="11">
        <f t="shared" si="41"/>
        <v>5.0523495978679108E-3</v>
      </c>
      <c r="E243" s="9">
        <f t="shared" si="42"/>
        <v>2.2842146189734607E-2</v>
      </c>
      <c r="F243" s="9">
        <f t="shared" si="43"/>
        <v>4.5684292379469214E-2</v>
      </c>
      <c r="G243" s="7">
        <f t="shared" si="38"/>
        <v>730.9486780715074</v>
      </c>
      <c r="H243" s="17">
        <f t="shared" si="39"/>
        <v>58.06802696800515</v>
      </c>
      <c r="I243">
        <f t="shared" si="44"/>
        <v>12.587799452429341</v>
      </c>
    </row>
    <row r="244" spans="1:9" x14ac:dyDescent="0.3">
      <c r="A244" s="13">
        <v>122.599999999999</v>
      </c>
      <c r="B244" s="9">
        <f t="shared" si="40"/>
        <v>1.0367851366482814E-3</v>
      </c>
      <c r="C244" s="9">
        <f t="shared" si="37"/>
        <v>1.3178561123986885E-4</v>
      </c>
      <c r="D244" s="11">
        <f t="shared" si="41"/>
        <v>5.0521400720015385E-3</v>
      </c>
      <c r="E244" s="9">
        <f t="shared" si="42"/>
        <v>2.2943191086411598E-2</v>
      </c>
      <c r="F244" s="9">
        <f t="shared" si="43"/>
        <v>4.5886382172823197E-2</v>
      </c>
      <c r="G244" s="7">
        <f t="shared" si="38"/>
        <v>734.18211476517115</v>
      </c>
      <c r="H244" s="17">
        <f t="shared" si="39"/>
        <v>58.32837033983914</v>
      </c>
      <c r="I244">
        <f t="shared" si="44"/>
        <v>12.587050015071549</v>
      </c>
    </row>
    <row r="245" spans="1:9" x14ac:dyDescent="0.3">
      <c r="A245" s="13">
        <v>122.69999999999899</v>
      </c>
      <c r="B245" s="9">
        <f t="shared" si="40"/>
        <v>1.0367636386256665E-3</v>
      </c>
      <c r="C245" s="9">
        <f t="shared" si="37"/>
        <v>1.318876339595748E-4</v>
      </c>
      <c r="D245" s="11">
        <f t="shared" si="41"/>
        <v>5.0519305591687578E-3</v>
      </c>
      <c r="E245" s="9">
        <f t="shared" si="42"/>
        <v>2.3044231792701559E-2</v>
      </c>
      <c r="F245" s="9">
        <f t="shared" si="43"/>
        <v>4.6088463585403118E-2</v>
      </c>
      <c r="G245" s="7">
        <f t="shared" si="38"/>
        <v>737.4154173664499</v>
      </c>
      <c r="H245" s="17">
        <f t="shared" si="39"/>
        <v>58.588734094882746</v>
      </c>
      <c r="I245">
        <f t="shared" si="44"/>
        <v>12.58630057055384</v>
      </c>
    </row>
    <row r="246" spans="1:9" x14ac:dyDescent="0.3">
      <c r="A246" s="13">
        <v>122.799999999999</v>
      </c>
      <c r="B246" s="9">
        <f t="shared" si="40"/>
        <v>1.0367421414945676E-3</v>
      </c>
      <c r="C246" s="9">
        <f t="shared" si="37"/>
        <v>1.3198964810435003E-4</v>
      </c>
      <c r="D246" s="11">
        <f t="shared" si="41"/>
        <v>5.051721059368487E-3</v>
      </c>
      <c r="E246" s="9">
        <f t="shared" si="42"/>
        <v>2.3145268308865201E-2</v>
      </c>
      <c r="F246" s="9">
        <f t="shared" si="43"/>
        <v>4.6290536617730402E-2</v>
      </c>
      <c r="G246" s="7">
        <f t="shared" si="38"/>
        <v>740.64858588368645</v>
      </c>
      <c r="H246" s="17">
        <f t="shared" si="39"/>
        <v>58.849118237923719</v>
      </c>
      <c r="I246">
        <f t="shared" si="44"/>
        <v>12.585551118867837</v>
      </c>
    </row>
    <row r="247" spans="1:9" x14ac:dyDescent="0.3">
      <c r="A247" s="13">
        <v>122.899999999999</v>
      </c>
      <c r="B247" s="9">
        <f t="shared" si="40"/>
        <v>1.0367206452549299E-3</v>
      </c>
      <c r="C247" s="9">
        <f t="shared" si="37"/>
        <v>1.3209165367499831E-4</v>
      </c>
      <c r="D247" s="11">
        <f t="shared" si="41"/>
        <v>5.0515115725996507E-3</v>
      </c>
      <c r="E247" s="9">
        <f t="shared" si="42"/>
        <v>2.3246300635163183E-2</v>
      </c>
      <c r="F247" s="9">
        <f t="shared" si="43"/>
        <v>4.6492601270326367E-2</v>
      </c>
      <c r="G247" s="7">
        <f t="shared" si="38"/>
        <v>743.88162032522189</v>
      </c>
      <c r="H247" s="17">
        <f t="shared" si="39"/>
        <v>59.109522773752452</v>
      </c>
      <c r="I247">
        <f t="shared" si="44"/>
        <v>12.584801660004977</v>
      </c>
    </row>
    <row r="248" spans="1:9" x14ac:dyDescent="0.3">
      <c r="A248" s="13">
        <v>122.99999999999901</v>
      </c>
      <c r="B248" s="9">
        <f t="shared" si="40"/>
        <v>1.0366991499066972E-3</v>
      </c>
      <c r="C248" s="9">
        <f t="shared" si="37"/>
        <v>1.3219365067232295E-4</v>
      </c>
      <c r="D248" s="11">
        <f t="shared" si="41"/>
        <v>5.051302098861162E-3</v>
      </c>
      <c r="E248" s="9">
        <f t="shared" si="42"/>
        <v>2.334732877185608E-2</v>
      </c>
      <c r="F248" s="9">
        <f t="shared" si="43"/>
        <v>4.6694657543712159E-2</v>
      </c>
      <c r="G248" s="7">
        <f t="shared" si="38"/>
        <v>747.11452069939457</v>
      </c>
      <c r="H248" s="17">
        <f t="shared" si="39"/>
        <v>59.369947707161216</v>
      </c>
      <c r="I248">
        <f t="shared" si="44"/>
        <v>12.584052193956666</v>
      </c>
    </row>
    <row r="249" spans="1:9" x14ac:dyDescent="0.3">
      <c r="A249" s="13">
        <v>123.099999999999</v>
      </c>
      <c r="B249" s="9">
        <f t="shared" si="40"/>
        <v>1.0366776554498148E-3</v>
      </c>
      <c r="C249" s="9">
        <f t="shared" si="37"/>
        <v>1.3229563909712759E-4</v>
      </c>
      <c r="D249" s="11">
        <f t="shared" si="41"/>
        <v>5.051092638151948E-3</v>
      </c>
      <c r="E249" s="9">
        <f t="shared" si="42"/>
        <v>2.3448352719204497E-2</v>
      </c>
      <c r="F249" s="9">
        <f t="shared" si="43"/>
        <v>4.6896705438408993E-2</v>
      </c>
      <c r="G249" s="7">
        <f t="shared" si="38"/>
        <v>750.34728701454389</v>
      </c>
      <c r="H249" s="17">
        <f t="shared" si="39"/>
        <v>59.63039304294378</v>
      </c>
      <c r="I249">
        <f t="shared" si="44"/>
        <v>12.583302720714407</v>
      </c>
    </row>
    <row r="250" spans="1:9" x14ac:dyDescent="0.3">
      <c r="A250" s="13">
        <v>123.19999999999899</v>
      </c>
      <c r="B250" s="9">
        <f t="shared" si="40"/>
        <v>1.0366561618842265E-3</v>
      </c>
      <c r="C250" s="9">
        <f t="shared" si="37"/>
        <v>1.323976189502153E-4</v>
      </c>
      <c r="D250" s="11">
        <f t="shared" si="41"/>
        <v>5.0508831904709168E-3</v>
      </c>
      <c r="E250" s="9">
        <f t="shared" si="42"/>
        <v>2.354937247746899E-2</v>
      </c>
      <c r="F250" s="9">
        <f t="shared" si="43"/>
        <v>4.7098744954937981E-2</v>
      </c>
      <c r="G250" s="7">
        <f t="shared" si="38"/>
        <v>753.57991927900764</v>
      </c>
      <c r="H250" s="17">
        <f t="shared" si="39"/>
        <v>59.89085878589654</v>
      </c>
      <c r="I250">
        <f t="shared" si="44"/>
        <v>12.582553240269535</v>
      </c>
    </row>
    <row r="251" spans="1:9" x14ac:dyDescent="0.3">
      <c r="A251" s="13">
        <v>123.299999999999</v>
      </c>
      <c r="B251" s="9">
        <f t="shared" si="40"/>
        <v>1.0366346692098772E-3</v>
      </c>
      <c r="C251" s="9">
        <f t="shared" si="37"/>
        <v>1.3249959023238947E-4</v>
      </c>
      <c r="D251" s="11">
        <f t="shared" si="41"/>
        <v>5.0506737558169961E-3</v>
      </c>
      <c r="E251" s="9">
        <f t="shared" si="42"/>
        <v>2.3650388046910168E-2</v>
      </c>
      <c r="F251" s="9">
        <f t="shared" si="43"/>
        <v>4.7300776093820336E-2</v>
      </c>
      <c r="G251" s="7">
        <f t="shared" si="38"/>
        <v>756.81241750112531</v>
      </c>
      <c r="H251" s="17">
        <f t="shared" si="39"/>
        <v>60.151344940816642</v>
      </c>
      <c r="I251">
        <f t="shared" si="44"/>
        <v>12.581803752613656</v>
      </c>
    </row>
    <row r="252" spans="1:9" x14ac:dyDescent="0.3">
      <c r="A252" s="13">
        <v>123.399999999999</v>
      </c>
      <c r="B252" s="9">
        <f t="shared" si="40"/>
        <v>1.0366131774267118E-3</v>
      </c>
      <c r="C252" s="9">
        <f t="shared" si="37"/>
        <v>1.3260155294445334E-4</v>
      </c>
      <c r="D252" s="11">
        <f t="shared" si="41"/>
        <v>5.0504643341891062E-3</v>
      </c>
      <c r="E252" s="9">
        <f t="shared" si="42"/>
        <v>2.3751399427788533E-2</v>
      </c>
      <c r="F252" s="9">
        <f t="shared" si="43"/>
        <v>4.7502798855577066E-2</v>
      </c>
      <c r="G252" s="7">
        <f t="shared" si="38"/>
        <v>760.04478168923299</v>
      </c>
      <c r="H252" s="17">
        <f t="shared" si="39"/>
        <v>60.411851512503873</v>
      </c>
      <c r="I252">
        <f t="shared" si="44"/>
        <v>12.58105425773817</v>
      </c>
    </row>
    <row r="253" spans="1:9" x14ac:dyDescent="0.3">
      <c r="A253" s="13">
        <v>123.49999999999901</v>
      </c>
      <c r="B253" s="9">
        <f t="shared" si="40"/>
        <v>1.0365916865346743E-3</v>
      </c>
      <c r="C253" s="9">
        <f t="shared" si="37"/>
        <v>1.3270350708720978E-4</v>
      </c>
      <c r="D253" s="11">
        <f t="shared" si="41"/>
        <v>5.0502549255861621E-3</v>
      </c>
      <c r="E253" s="9">
        <f t="shared" si="42"/>
        <v>2.3852406620364572E-2</v>
      </c>
      <c r="F253" s="9">
        <f t="shared" si="43"/>
        <v>4.7704813240729144E-2</v>
      </c>
      <c r="G253" s="7">
        <f t="shared" si="38"/>
        <v>763.27701185166632</v>
      </c>
      <c r="H253" s="17">
        <f t="shared" si="39"/>
        <v>60.67237850576025</v>
      </c>
      <c r="I253">
        <f t="shared" si="44"/>
        <v>12.580304755634405</v>
      </c>
    </row>
    <row r="254" spans="1:9" x14ac:dyDescent="0.3">
      <c r="A254" s="13">
        <v>123.599999999999</v>
      </c>
      <c r="B254" s="9">
        <f t="shared" si="40"/>
        <v>1.0365701965337096E-3</v>
      </c>
      <c r="C254" s="9">
        <f t="shared" si="37"/>
        <v>1.3280545266146189E-4</v>
      </c>
      <c r="D254" s="11">
        <f t="shared" si="41"/>
        <v>5.0500455300070864E-3</v>
      </c>
      <c r="E254" s="9">
        <f t="shared" si="42"/>
        <v>2.3953409624898805E-2</v>
      </c>
      <c r="F254" s="9">
        <f t="shared" si="43"/>
        <v>4.7906819249797609E-2</v>
      </c>
      <c r="G254" s="7">
        <f t="shared" si="38"/>
        <v>766.50910799676171</v>
      </c>
      <c r="H254" s="17">
        <f t="shared" si="39"/>
        <v>60.93292592538819</v>
      </c>
      <c r="I254">
        <f t="shared" si="44"/>
        <v>12.579555246294017</v>
      </c>
    </row>
    <row r="255" spans="1:9" x14ac:dyDescent="0.3">
      <c r="A255" s="13">
        <v>123.69999999999899</v>
      </c>
      <c r="B255" s="9">
        <f t="shared" si="40"/>
        <v>1.0365487074237621E-3</v>
      </c>
      <c r="C255" s="9">
        <f t="shared" si="37"/>
        <v>1.3290738966801249E-4</v>
      </c>
      <c r="D255" s="11">
        <f t="shared" si="41"/>
        <v>5.0498361474507984E-3</v>
      </c>
      <c r="E255" s="9">
        <f t="shared" si="42"/>
        <v>2.4054408441651666E-2</v>
      </c>
      <c r="F255" s="9">
        <f t="shared" si="43"/>
        <v>4.8108816883303332E-2</v>
      </c>
      <c r="G255" s="7">
        <f t="shared" si="38"/>
        <v>769.74107013285334</v>
      </c>
      <c r="H255" s="17">
        <f t="shared" si="39"/>
        <v>61.193493776194224</v>
      </c>
      <c r="I255">
        <f t="shared" si="44"/>
        <v>12.578805729708174</v>
      </c>
    </row>
    <row r="256" spans="1:9" x14ac:dyDescent="0.3">
      <c r="A256" s="13">
        <v>123.799999999999</v>
      </c>
      <c r="B256" s="9">
        <f t="shared" si="40"/>
        <v>1.0365272192047765E-3</v>
      </c>
      <c r="C256" s="9">
        <f t="shared" si="37"/>
        <v>1.3300931810766441E-4</v>
      </c>
      <c r="D256" s="11">
        <f t="shared" si="41"/>
        <v>5.0496267779162182E-3</v>
      </c>
      <c r="E256" s="9">
        <f t="shared" si="42"/>
        <v>2.4155403070883624E-2</v>
      </c>
      <c r="F256" s="9">
        <f t="shared" si="43"/>
        <v>4.8310806141767249E-2</v>
      </c>
      <c r="G256" s="7">
        <f t="shared" si="38"/>
        <v>772.97289826827591</v>
      </c>
      <c r="H256" s="17">
        <f t="shared" si="39"/>
        <v>61.454082062984511</v>
      </c>
      <c r="I256">
        <f t="shared" si="44"/>
        <v>12.578056205868524</v>
      </c>
    </row>
    <row r="257" spans="1:9" x14ac:dyDescent="0.3">
      <c r="A257" s="13">
        <v>123.899999999999</v>
      </c>
      <c r="B257" s="9">
        <f t="shared" si="40"/>
        <v>1.0365057318766975E-3</v>
      </c>
      <c r="C257" s="9">
        <f t="shared" si="37"/>
        <v>1.3311123798122039E-4</v>
      </c>
      <c r="D257" s="11">
        <f t="shared" si="41"/>
        <v>5.0494174214022677E-3</v>
      </c>
      <c r="E257" s="9">
        <f t="shared" si="42"/>
        <v>2.4256393512855131E-2</v>
      </c>
      <c r="F257" s="9">
        <f t="shared" si="43"/>
        <v>4.8512787025710262E-2</v>
      </c>
      <c r="G257" s="7">
        <f t="shared" si="38"/>
        <v>776.20459241136416</v>
      </c>
      <c r="H257" s="17">
        <f t="shared" si="39"/>
        <v>61.714690790568589</v>
      </c>
      <c r="I257">
        <f t="shared" si="44"/>
        <v>12.577306674766422</v>
      </c>
    </row>
    <row r="258" spans="1:9" x14ac:dyDescent="0.3">
      <c r="A258" s="13">
        <v>123.99999999999901</v>
      </c>
      <c r="B258" s="9">
        <f t="shared" si="40"/>
        <v>1.0364842454394696E-3</v>
      </c>
      <c r="C258" s="9">
        <f t="shared" si="37"/>
        <v>1.3321314928948304E-4</v>
      </c>
      <c r="D258" s="11">
        <f t="shared" si="41"/>
        <v>5.0492080779078654E-3</v>
      </c>
      <c r="E258" s="9">
        <f t="shared" si="42"/>
        <v>2.4357379767826533E-2</v>
      </c>
      <c r="F258" s="9">
        <f t="shared" si="43"/>
        <v>4.8714759535653067E-2</v>
      </c>
      <c r="G258" s="7">
        <f t="shared" si="38"/>
        <v>779.43615257044905</v>
      </c>
      <c r="H258" s="17">
        <f t="shared" si="39"/>
        <v>61.97531996375713</v>
      </c>
      <c r="I258">
        <f t="shared" si="44"/>
        <v>12.576557136393319</v>
      </c>
    </row>
    <row r="259" spans="1:9" x14ac:dyDescent="0.3">
      <c r="A259" s="13">
        <v>124.099999999999</v>
      </c>
      <c r="B259" s="9">
        <f t="shared" si="40"/>
        <v>1.0364627598930373E-3</v>
      </c>
      <c r="C259" s="9">
        <f t="shared" si="37"/>
        <v>1.3331505203325483E-4</v>
      </c>
      <c r="D259" s="11">
        <f t="shared" si="41"/>
        <v>5.0489987474319313E-3</v>
      </c>
      <c r="E259" s="9">
        <f t="shared" si="42"/>
        <v>2.4458361836058231E-2</v>
      </c>
      <c r="F259" s="9">
        <f t="shared" si="43"/>
        <v>4.8916723672116462E-2</v>
      </c>
      <c r="G259" s="7">
        <f t="shared" si="38"/>
        <v>782.66757875386338</v>
      </c>
      <c r="H259" s="17">
        <f t="shared" si="39"/>
        <v>62.235969587363044</v>
      </c>
      <c r="I259">
        <f t="shared" si="44"/>
        <v>12.575807590740633</v>
      </c>
    </row>
    <row r="260" spans="1:9" x14ac:dyDescent="0.3">
      <c r="A260" s="13">
        <v>124.19999999999899</v>
      </c>
      <c r="B260" s="9">
        <f t="shared" si="40"/>
        <v>1.0364412752373452E-3</v>
      </c>
      <c r="C260" s="9">
        <f t="shared" si="37"/>
        <v>1.3341694621333823E-4</v>
      </c>
      <c r="D260" s="11">
        <f t="shared" si="41"/>
        <v>5.0487894299733873E-3</v>
      </c>
      <c r="E260" s="9">
        <f t="shared" si="42"/>
        <v>2.4559339717810588E-2</v>
      </c>
      <c r="F260" s="9">
        <f t="shared" si="43"/>
        <v>4.9118679435621176E-2</v>
      </c>
      <c r="G260" s="7">
        <f t="shared" si="38"/>
        <v>785.8988709699388</v>
      </c>
      <c r="H260" s="17">
        <f t="shared" si="39"/>
        <v>62.496639666201141</v>
      </c>
      <c r="I260">
        <f t="shared" si="44"/>
        <v>12.575058037799774</v>
      </c>
    </row>
    <row r="261" spans="1:9" x14ac:dyDescent="0.3">
      <c r="A261" s="13">
        <v>124.299999999999</v>
      </c>
      <c r="B261" s="9">
        <f t="shared" si="40"/>
        <v>1.0364197914723382E-3</v>
      </c>
      <c r="C261" s="9">
        <f t="shared" si="37"/>
        <v>1.3351883183053566E-4</v>
      </c>
      <c r="D261" s="11">
        <f t="shared" si="41"/>
        <v>5.0485801255311562E-3</v>
      </c>
      <c r="E261" s="9">
        <f t="shared" si="42"/>
        <v>2.4660313413343935E-2</v>
      </c>
      <c r="F261" s="9">
        <f t="shared" si="43"/>
        <v>4.932062682668787E-2</v>
      </c>
      <c r="G261" s="7">
        <f t="shared" si="38"/>
        <v>789.13002922700593</v>
      </c>
      <c r="H261" s="17">
        <f t="shared" si="39"/>
        <v>62.757330205088081</v>
      </c>
      <c r="I261">
        <f t="shared" si="44"/>
        <v>12.574308477562145</v>
      </c>
    </row>
    <row r="262" spans="1:9" x14ac:dyDescent="0.3">
      <c r="A262" s="13">
        <v>124.399999999999</v>
      </c>
      <c r="B262" s="9">
        <f t="shared" si="40"/>
        <v>1.0363983085979606E-3</v>
      </c>
      <c r="C262" s="9">
        <f t="shared" si="37"/>
        <v>1.3362070888564928E-4</v>
      </c>
      <c r="D262" s="11">
        <f t="shared" si="41"/>
        <v>5.0483708341041529E-3</v>
      </c>
      <c r="E262" s="9">
        <f t="shared" si="42"/>
        <v>2.4761282922918602E-2</v>
      </c>
      <c r="F262" s="9">
        <f t="shared" si="43"/>
        <v>4.9522565845837203E-2</v>
      </c>
      <c r="G262" s="7">
        <f t="shared" si="38"/>
        <v>792.36105353339519</v>
      </c>
      <c r="H262" s="17">
        <f t="shared" si="39"/>
        <v>63.018041208842426</v>
      </c>
      <c r="I262">
        <f t="shared" si="44"/>
        <v>12.573558910019159</v>
      </c>
    </row>
    <row r="263" spans="1:9" x14ac:dyDescent="0.3">
      <c r="A263" s="13">
        <v>124.49999999999901</v>
      </c>
      <c r="B263" s="9">
        <f t="shared" si="40"/>
        <v>1.0363768266141572E-3</v>
      </c>
      <c r="C263" s="9">
        <f t="shared" ref="C263:C318" si="45">POWER(B263,2)*A263</f>
        <v>1.3372257737948138E-4</v>
      </c>
      <c r="D263" s="11">
        <f t="shared" si="41"/>
        <v>5.0481615556913053E-3</v>
      </c>
      <c r="E263" s="9">
        <f t="shared" si="42"/>
        <v>2.4862248246794866E-2</v>
      </c>
      <c r="F263" s="9">
        <f t="shared" si="43"/>
        <v>4.9724496493589732E-2</v>
      </c>
      <c r="G263" s="7">
        <f t="shared" si="38"/>
        <v>795.59194389743573</v>
      </c>
      <c r="H263" s="17">
        <f t="shared" si="39"/>
        <v>63.27877268228422</v>
      </c>
      <c r="I263">
        <f t="shared" si="44"/>
        <v>12.572809335162292</v>
      </c>
    </row>
    <row r="264" spans="1:9" x14ac:dyDescent="0.3">
      <c r="A264" s="13">
        <v>124.599999999999</v>
      </c>
      <c r="B264" s="9">
        <f t="shared" si="40"/>
        <v>1.0363553455208724E-3</v>
      </c>
      <c r="C264" s="9">
        <f t="shared" si="45"/>
        <v>1.3382443731283392E-4</v>
      </c>
      <c r="D264" s="11">
        <f t="shared" si="41"/>
        <v>5.0479522902915283E-3</v>
      </c>
      <c r="E264" s="9">
        <f t="shared" si="42"/>
        <v>2.4963209385233023E-2</v>
      </c>
      <c r="F264" s="9">
        <f t="shared" si="43"/>
        <v>4.9926418770466045E-2</v>
      </c>
      <c r="G264" s="7">
        <f t="shared" si="38"/>
        <v>798.82270032745669</v>
      </c>
      <c r="H264" s="17">
        <f t="shared" si="39"/>
        <v>63.539524630235775</v>
      </c>
      <c r="I264">
        <f t="shared" si="44"/>
        <v>12.572059752982961</v>
      </c>
    </row>
    <row r="265" spans="1:9" x14ac:dyDescent="0.3">
      <c r="A265" s="13">
        <v>124.69999999999899</v>
      </c>
      <c r="B265" s="9">
        <f t="shared" si="40"/>
        <v>1.0363338653180511E-3</v>
      </c>
      <c r="C265" s="9">
        <f t="shared" si="45"/>
        <v>1.3392628868650897E-4</v>
      </c>
      <c r="D265" s="11">
        <f t="shared" si="41"/>
        <v>5.0477430379037465E-3</v>
      </c>
      <c r="E265" s="9">
        <f t="shared" si="42"/>
        <v>2.5064166338493264E-2</v>
      </c>
      <c r="F265" s="9">
        <f t="shared" si="43"/>
        <v>5.0128332676986527E-2</v>
      </c>
      <c r="G265" s="7">
        <f t="shared" si="38"/>
        <v>802.05332283178439</v>
      </c>
      <c r="H265" s="17">
        <f t="shared" si="39"/>
        <v>63.800297057521647</v>
      </c>
      <c r="I265">
        <f t="shared" si="44"/>
        <v>12.571310163472466</v>
      </c>
    </row>
    <row r="266" spans="1:9" x14ac:dyDescent="0.3">
      <c r="A266" s="13">
        <v>124.799999999999</v>
      </c>
      <c r="B266" s="9">
        <f t="shared" si="40"/>
        <v>1.0363123860056378E-3</v>
      </c>
      <c r="C266" s="9">
        <f t="shared" si="45"/>
        <v>1.3402813150130844E-4</v>
      </c>
      <c r="D266" s="11">
        <f t="shared" si="41"/>
        <v>5.0475337985268808E-3</v>
      </c>
      <c r="E266" s="9">
        <f t="shared" si="42"/>
        <v>2.5165119106835884E-2</v>
      </c>
      <c r="F266" s="9">
        <f t="shared" si="43"/>
        <v>5.0330238213671767E-2</v>
      </c>
      <c r="G266" s="7">
        <f t="shared" si="38"/>
        <v>805.28381141874831</v>
      </c>
      <c r="H266" s="17">
        <f t="shared" si="39"/>
        <v>64.061089968967892</v>
      </c>
      <c r="I266">
        <f t="shared" si="44"/>
        <v>12.570560566622255</v>
      </c>
    </row>
    <row r="267" spans="1:9" x14ac:dyDescent="0.3">
      <c r="A267" s="13">
        <v>124.899999999999</v>
      </c>
      <c r="B267" s="9">
        <f t="shared" si="40"/>
        <v>1.0362909075835771E-3</v>
      </c>
      <c r="C267" s="9">
        <f t="shared" si="45"/>
        <v>1.3412996575803412E-4</v>
      </c>
      <c r="D267" s="11">
        <f t="shared" si="41"/>
        <v>5.0473245721598513E-3</v>
      </c>
      <c r="E267" s="9">
        <f t="shared" si="42"/>
        <v>2.5266067690521091E-2</v>
      </c>
      <c r="F267" s="9">
        <f t="shared" si="43"/>
        <v>5.0532135381042183E-2</v>
      </c>
      <c r="G267" s="7">
        <f t="shared" si="38"/>
        <v>808.5141660966749</v>
      </c>
      <c r="H267" s="17">
        <f t="shared" si="39"/>
        <v>64.32190336940171</v>
      </c>
      <c r="I267">
        <f t="shared" si="44"/>
        <v>12.569810962423876</v>
      </c>
    </row>
    <row r="268" spans="1:9" x14ac:dyDescent="0.3">
      <c r="A268" s="13">
        <v>124.99999999999901</v>
      </c>
      <c r="B268" s="9">
        <f t="shared" si="40"/>
        <v>1.0362694300518136E-3</v>
      </c>
      <c r="C268" s="9">
        <f t="shared" si="45"/>
        <v>1.3423179145748777E-4</v>
      </c>
      <c r="D268" s="11">
        <f t="shared" si="41"/>
        <v>5.04711535880158E-3</v>
      </c>
      <c r="E268" s="9">
        <f t="shared" si="42"/>
        <v>2.5367012089809009E-2</v>
      </c>
      <c r="F268" s="9">
        <f t="shared" si="43"/>
        <v>5.0734024179618017E-2</v>
      </c>
      <c r="G268" s="7">
        <f t="shared" si="38"/>
        <v>811.74438687388829</v>
      </c>
      <c r="H268" s="17">
        <f t="shared" si="39"/>
        <v>64.582737263654039</v>
      </c>
      <c r="I268">
        <f t="shared" si="44"/>
        <v>12.569061350868491</v>
      </c>
    </row>
    <row r="269" spans="1:9" x14ac:dyDescent="0.3">
      <c r="A269" s="13">
        <v>125.099999999999</v>
      </c>
      <c r="B269" s="9">
        <f t="shared" si="40"/>
        <v>1.0362479534102922E-3</v>
      </c>
      <c r="C269" s="9">
        <f t="shared" si="45"/>
        <v>1.3433360860047103E-4</v>
      </c>
      <c r="D269" s="11">
        <f t="shared" si="41"/>
        <v>5.0469061584509905E-3</v>
      </c>
      <c r="E269" s="9">
        <f t="shared" si="42"/>
        <v>2.5467952304959879E-2</v>
      </c>
      <c r="F269" s="9">
        <f t="shared" si="43"/>
        <v>5.0935904609919758E-2</v>
      </c>
      <c r="G269" s="7">
        <f t="shared" si="38"/>
        <v>814.97447375871616</v>
      </c>
      <c r="H269" s="17">
        <f t="shared" si="39"/>
        <v>64.843591656555816</v>
      </c>
      <c r="I269">
        <f t="shared" si="44"/>
        <v>12.568311731947695</v>
      </c>
    </row>
    <row r="270" spans="1:9" x14ac:dyDescent="0.3">
      <c r="A270" s="13">
        <v>125.19999999999899</v>
      </c>
      <c r="B270" s="9">
        <f t="shared" si="40"/>
        <v>1.0362264776589574E-3</v>
      </c>
      <c r="C270" s="9">
        <f t="shared" si="45"/>
        <v>1.3443541718778545E-4</v>
      </c>
      <c r="D270" s="11">
        <f t="shared" si="41"/>
        <v>5.0466969711070019E-3</v>
      </c>
      <c r="E270" s="9">
        <f t="shared" si="42"/>
        <v>2.5568888336233754E-2</v>
      </c>
      <c r="F270" s="9">
        <f t="shared" si="43"/>
        <v>5.1137776672467508E-2</v>
      </c>
      <c r="G270" s="7">
        <f t="shared" si="38"/>
        <v>818.20442675948016</v>
      </c>
      <c r="H270" s="17">
        <f t="shared" si="39"/>
        <v>65.104466552940977</v>
      </c>
      <c r="I270">
        <f t="shared" si="44"/>
        <v>12.567562105652785</v>
      </c>
    </row>
    <row r="271" spans="1:9" x14ac:dyDescent="0.3">
      <c r="A271" s="13">
        <v>125.299999999999</v>
      </c>
      <c r="B271" s="9">
        <f t="shared" si="40"/>
        <v>1.0362050027977537E-3</v>
      </c>
      <c r="C271" s="9">
        <f t="shared" si="45"/>
        <v>1.3453721722023245E-4</v>
      </c>
      <c r="D271" s="11">
        <f t="shared" si="41"/>
        <v>5.0464877967685362E-3</v>
      </c>
      <c r="E271" s="9">
        <f t="shared" si="42"/>
        <v>2.5669820183890843E-2</v>
      </c>
      <c r="F271" s="9">
        <f t="shared" si="43"/>
        <v>5.1339640367781686E-2</v>
      </c>
      <c r="G271" s="7">
        <f t="shared" si="38"/>
        <v>821.43424588450694</v>
      </c>
      <c r="H271" s="17">
        <f t="shared" si="39"/>
        <v>65.365361957645376</v>
      </c>
      <c r="I271">
        <f t="shared" si="44"/>
        <v>12.566812471975135</v>
      </c>
    </row>
    <row r="272" spans="1:9" x14ac:dyDescent="0.3">
      <c r="A272" s="13">
        <v>125.399999999999</v>
      </c>
      <c r="B272" s="9">
        <f t="shared" si="40"/>
        <v>1.0361835288266261E-3</v>
      </c>
      <c r="C272" s="9">
        <f t="shared" si="45"/>
        <v>1.3463900869861351E-4</v>
      </c>
      <c r="D272" s="11">
        <f t="shared" si="41"/>
        <v>5.0462786354345179E-3</v>
      </c>
      <c r="E272" s="9">
        <f t="shared" si="42"/>
        <v>2.5770747848191198E-2</v>
      </c>
      <c r="F272" s="9">
        <f t="shared" si="43"/>
        <v>5.1541495696382396E-2</v>
      </c>
      <c r="G272" s="7">
        <f t="shared" si="38"/>
        <v>824.66393114211837</v>
      </c>
      <c r="H272" s="17">
        <f t="shared" si="39"/>
        <v>65.626277875505934</v>
      </c>
      <c r="I272">
        <f t="shared" si="44"/>
        <v>12.566062830906221</v>
      </c>
    </row>
    <row r="273" spans="1:9" x14ac:dyDescent="0.3">
      <c r="A273" s="13">
        <v>125.49999999999901</v>
      </c>
      <c r="B273" s="9">
        <f t="shared" si="40"/>
        <v>1.0361620557455189E-3</v>
      </c>
      <c r="C273" s="9">
        <f t="shared" si="45"/>
        <v>1.3474079162372978E-4</v>
      </c>
      <c r="D273" s="11">
        <f t="shared" si="41"/>
        <v>5.0460694871038653E-3</v>
      </c>
      <c r="E273" s="9">
        <f t="shared" si="42"/>
        <v>2.5871671329394923E-2</v>
      </c>
      <c r="F273" s="9">
        <f t="shared" si="43"/>
        <v>5.1743342658789847E-2</v>
      </c>
      <c r="G273" s="7">
        <f t="shared" ref="G273:G336" si="46">($B$13+1)*(F273/2.048)</f>
        <v>827.89348254063748</v>
      </c>
      <c r="H273" s="17">
        <f t="shared" ref="H273:H336" si="47">(-$H$3+(SQRT($H$3*$H$3-4*$H$4*(1-A273/100))))/(2*$H$4)</f>
        <v>65.887214311362229</v>
      </c>
      <c r="I273">
        <f t="shared" si="44"/>
        <v>12.565313182437393</v>
      </c>
    </row>
    <row r="274" spans="1:9" x14ac:dyDescent="0.3">
      <c r="A274" s="13">
        <v>125.599999999999</v>
      </c>
      <c r="B274" s="9">
        <f t="shared" ref="B274:B337" si="48">$L$16/($L$17+A274)</f>
        <v>1.036140583554377E-3</v>
      </c>
      <c r="C274" s="9">
        <f t="shared" si="45"/>
        <v>1.3484256599638258E-4</v>
      </c>
      <c r="D274" s="11">
        <f t="shared" ref="D274:D337" si="49">POWER(B274,2)*$L$17</f>
        <v>5.0458603517755029E-3</v>
      </c>
      <c r="E274" s="9">
        <f t="shared" ref="E274:E337" si="50">((A274/($L$17+A274))-($M$18/($M$17+$M$18)))*$L$16</f>
        <v>2.5972590627762054E-2</v>
      </c>
      <c r="F274" s="9">
        <f t="shared" ref="F274:F337" si="51">E274*$L$21</f>
        <v>5.1945181255524109E-2</v>
      </c>
      <c r="G274" s="7">
        <f t="shared" si="46"/>
        <v>831.12290008838568</v>
      </c>
      <c r="H274" s="17">
        <f t="shared" si="47"/>
        <v>66.14817127005611</v>
      </c>
      <c r="I274">
        <f t="shared" si="44"/>
        <v>12.564563526559919</v>
      </c>
    </row>
    <row r="275" spans="1:9" x14ac:dyDescent="0.3">
      <c r="A275" s="13">
        <v>125.699999999998</v>
      </c>
      <c r="B275" s="9">
        <f t="shared" si="48"/>
        <v>1.036119112253145E-3</v>
      </c>
      <c r="C275" s="9">
        <f t="shared" si="45"/>
        <v>1.3494433181737188E-4</v>
      </c>
      <c r="D275" s="11">
        <f t="shared" si="49"/>
        <v>5.0456512294483526E-3</v>
      </c>
      <c r="E275" s="9">
        <f t="shared" si="50"/>
        <v>2.6073505743551603E-2</v>
      </c>
      <c r="F275" s="9">
        <f t="shared" si="51"/>
        <v>5.2147011487103205E-2</v>
      </c>
      <c r="G275" s="7">
        <f t="shared" si="46"/>
        <v>834.35218379365131</v>
      </c>
      <c r="H275" s="17">
        <f t="shared" si="47"/>
        <v>66.409148756426774</v>
      </c>
      <c r="I275">
        <f t="shared" si="44"/>
        <v>12.563813863265436</v>
      </c>
    </row>
    <row r="276" spans="1:9" x14ac:dyDescent="0.3">
      <c r="A276" s="13">
        <v>125.799999999999</v>
      </c>
      <c r="B276" s="9">
        <f t="shared" si="48"/>
        <v>1.0360976418417674E-3</v>
      </c>
      <c r="C276" s="9">
        <f t="shared" si="45"/>
        <v>1.3504608908750191E-4</v>
      </c>
      <c r="D276" s="11">
        <f t="shared" si="49"/>
        <v>5.0454421201213354E-3</v>
      </c>
      <c r="E276" s="9">
        <f t="shared" si="50"/>
        <v>2.6174416677026639E-2</v>
      </c>
      <c r="F276" s="9">
        <f t="shared" si="51"/>
        <v>5.2348833354053277E-2</v>
      </c>
      <c r="G276" s="7">
        <f t="shared" si="46"/>
        <v>837.58133366485242</v>
      </c>
      <c r="H276" s="17">
        <f t="shared" si="47"/>
        <v>66.670146775328817</v>
      </c>
      <c r="I276">
        <f t="shared" ref="I276:I339" si="52">G276/H276</f>
        <v>12.563064192544992</v>
      </c>
    </row>
    <row r="277" spans="1:9" x14ac:dyDescent="0.3">
      <c r="A277" s="13">
        <v>125.899999999998</v>
      </c>
      <c r="B277" s="9">
        <f t="shared" si="48"/>
        <v>1.0360761723201895E-3</v>
      </c>
      <c r="C277" s="9">
        <f t="shared" si="45"/>
        <v>1.351478378075694E-4</v>
      </c>
      <c r="D277" s="11">
        <f t="shared" si="49"/>
        <v>5.0452330237933784E-3</v>
      </c>
      <c r="E277" s="9">
        <f t="shared" si="50"/>
        <v>2.6275323428443121E-2</v>
      </c>
      <c r="F277" s="9">
        <f t="shared" si="51"/>
        <v>5.2550646856886242E-2</v>
      </c>
      <c r="G277" s="7">
        <f t="shared" si="46"/>
        <v>840.81034971017982</v>
      </c>
      <c r="H277" s="17">
        <f t="shared" si="47"/>
        <v>66.931165331597313</v>
      </c>
      <c r="I277">
        <f t="shared" si="52"/>
        <v>12.562314514390271</v>
      </c>
    </row>
    <row r="278" spans="1:9" x14ac:dyDescent="0.3">
      <c r="A278" s="13">
        <v>125.999999999998</v>
      </c>
      <c r="B278" s="9">
        <f t="shared" si="48"/>
        <v>1.0360547036883552E-3</v>
      </c>
      <c r="C278" s="9">
        <f t="shared" si="45"/>
        <v>1.3524957797837831E-4</v>
      </c>
      <c r="D278" s="11">
        <f t="shared" si="49"/>
        <v>5.0450239404633982E-3</v>
      </c>
      <c r="E278" s="9">
        <f t="shared" si="50"/>
        <v>2.6376225998064017E-2</v>
      </c>
      <c r="F278" s="9">
        <f t="shared" si="51"/>
        <v>5.2752451996128033E-2</v>
      </c>
      <c r="G278" s="7">
        <f t="shared" si="46"/>
        <v>844.03923193804849</v>
      </c>
      <c r="H278" s="17">
        <f t="shared" si="47"/>
        <v>67.192204430089859</v>
      </c>
      <c r="I278">
        <f t="shared" si="52"/>
        <v>12.561564828792442</v>
      </c>
    </row>
    <row r="279" spans="1:9" x14ac:dyDescent="0.3">
      <c r="A279" s="13">
        <v>126.099999999999</v>
      </c>
      <c r="B279" s="9">
        <f t="shared" si="48"/>
        <v>1.0360332359462094E-3</v>
      </c>
      <c r="C279" s="9">
        <f t="shared" si="45"/>
        <v>1.3535130960072936E-4</v>
      </c>
      <c r="D279" s="11">
        <f t="shared" si="49"/>
        <v>5.0448148701303175E-3</v>
      </c>
      <c r="E279" s="9">
        <f t="shared" si="50"/>
        <v>2.6477124386149308E-2</v>
      </c>
      <c r="F279" s="9">
        <f t="shared" si="51"/>
        <v>5.2954248772298616E-2</v>
      </c>
      <c r="G279" s="7">
        <f t="shared" si="46"/>
        <v>847.2679803567778</v>
      </c>
      <c r="H279" s="17">
        <f t="shared" si="47"/>
        <v>67.453264075656918</v>
      </c>
      <c r="I279">
        <f t="shared" si="52"/>
        <v>12.560815135742953</v>
      </c>
    </row>
    <row r="280" spans="1:9" x14ac:dyDescent="0.3">
      <c r="A280" s="13">
        <v>126.199999999998</v>
      </c>
      <c r="B280" s="9">
        <f t="shared" si="48"/>
        <v>1.0360117690936972E-3</v>
      </c>
      <c r="C280" s="9">
        <f t="shared" si="45"/>
        <v>1.3545303267542016E-4</v>
      </c>
      <c r="D280" s="11">
        <f t="shared" si="49"/>
        <v>5.0446058127930652E-3</v>
      </c>
      <c r="E280" s="9">
        <f t="shared" si="50"/>
        <v>2.6578018592955874E-2</v>
      </c>
      <c r="F280" s="9">
        <f t="shared" si="51"/>
        <v>5.3156037185911748E-2</v>
      </c>
      <c r="G280" s="7">
        <f t="shared" si="46"/>
        <v>850.49659497458799</v>
      </c>
      <c r="H280" s="17">
        <f t="shared" si="47"/>
        <v>67.714344273143709</v>
      </c>
      <c r="I280">
        <f t="shared" si="52"/>
        <v>12.560065435233119</v>
      </c>
    </row>
    <row r="281" spans="1:9" x14ac:dyDescent="0.3">
      <c r="A281" s="13">
        <v>126.299999999999</v>
      </c>
      <c r="B281" s="9">
        <f t="shared" si="48"/>
        <v>1.0359903031307628E-3</v>
      </c>
      <c r="C281" s="9">
        <f t="shared" si="45"/>
        <v>1.355547472032554E-4</v>
      </c>
      <c r="D281" s="11">
        <f t="shared" si="49"/>
        <v>5.0443967684505571E-3</v>
      </c>
      <c r="E281" s="9">
        <f t="shared" si="50"/>
        <v>2.6678908618747652E-2</v>
      </c>
      <c r="F281" s="9">
        <f t="shared" si="51"/>
        <v>5.3357817237495303E-2</v>
      </c>
      <c r="G281" s="7">
        <f t="shared" si="46"/>
        <v>853.72507579992487</v>
      </c>
      <c r="H281" s="17">
        <f t="shared" si="47"/>
        <v>67.975445027414594</v>
      </c>
      <c r="I281">
        <f t="shared" si="52"/>
        <v>12.559315727254399</v>
      </c>
    </row>
    <row r="282" spans="1:9" x14ac:dyDescent="0.3">
      <c r="A282" s="13">
        <v>126.399999999998</v>
      </c>
      <c r="B282" s="9">
        <f t="shared" si="48"/>
        <v>1.0359688380573518E-3</v>
      </c>
      <c r="C282" s="9">
        <f t="shared" si="45"/>
        <v>1.3565645318503155E-4</v>
      </c>
      <c r="D282" s="11">
        <f t="shared" si="49"/>
        <v>5.0441877371017281E-3</v>
      </c>
      <c r="E282" s="9">
        <f t="shared" si="50"/>
        <v>2.677979446378053E-2</v>
      </c>
      <c r="F282" s="9">
        <f t="shared" si="51"/>
        <v>5.3559588927561061E-2</v>
      </c>
      <c r="G282" s="7">
        <f t="shared" si="46"/>
        <v>856.95342284097694</v>
      </c>
      <c r="H282" s="17">
        <f t="shared" si="47"/>
        <v>68.236566343316269</v>
      </c>
      <c r="I282">
        <f t="shared" si="52"/>
        <v>12.558566011798087</v>
      </c>
    </row>
    <row r="283" spans="1:9" x14ac:dyDescent="0.3">
      <c r="A283" s="13">
        <v>126.499999999998</v>
      </c>
      <c r="B283" s="9">
        <f t="shared" si="48"/>
        <v>1.0359473738734077E-3</v>
      </c>
      <c r="C283" s="9">
        <f t="shared" si="45"/>
        <v>1.3575815062155192E-4</v>
      </c>
      <c r="D283" s="11">
        <f t="shared" si="49"/>
        <v>5.0439787187454869E-3</v>
      </c>
      <c r="E283" s="9">
        <f t="shared" si="50"/>
        <v>2.6880676128317321E-2</v>
      </c>
      <c r="F283" s="9">
        <f t="shared" si="51"/>
        <v>5.3761352256634642E-2</v>
      </c>
      <c r="G283" s="7">
        <f t="shared" si="46"/>
        <v>860.18163610615431</v>
      </c>
      <c r="H283" s="17">
        <f t="shared" si="47"/>
        <v>68.497708225714618</v>
      </c>
      <c r="I283">
        <f t="shared" si="52"/>
        <v>12.557816288855557</v>
      </c>
    </row>
    <row r="284" spans="1:9" x14ac:dyDescent="0.3">
      <c r="A284" s="13">
        <v>126.599999999999</v>
      </c>
      <c r="B284" s="9">
        <f t="shared" si="48"/>
        <v>1.0359259105788758E-3</v>
      </c>
      <c r="C284" s="9">
        <f t="shared" si="45"/>
        <v>1.3585983951361694E-4</v>
      </c>
      <c r="D284" s="11">
        <f t="shared" si="49"/>
        <v>5.0437697133807633E-3</v>
      </c>
      <c r="E284" s="9">
        <f t="shared" si="50"/>
        <v>2.6981553612617972E-2</v>
      </c>
      <c r="F284" s="9">
        <f t="shared" si="51"/>
        <v>5.3963107225235944E-2</v>
      </c>
      <c r="G284" s="7">
        <f t="shared" si="46"/>
        <v>863.40971560377511</v>
      </c>
      <c r="H284" s="17">
        <f t="shared" si="47"/>
        <v>68.75887067947022</v>
      </c>
      <c r="I284">
        <f t="shared" si="52"/>
        <v>12.557066558418169</v>
      </c>
    </row>
    <row r="285" spans="1:9" x14ac:dyDescent="0.3">
      <c r="A285" s="13">
        <v>126.699999999998</v>
      </c>
      <c r="B285" s="9">
        <f t="shared" si="48"/>
        <v>1.0359044481737009E-3</v>
      </c>
      <c r="C285" s="9">
        <f t="shared" si="45"/>
        <v>1.3596151986202361E-4</v>
      </c>
      <c r="D285" s="11">
        <f t="shared" si="49"/>
        <v>5.043560721006481E-3</v>
      </c>
      <c r="E285" s="9">
        <f t="shared" si="50"/>
        <v>2.708242691693917E-2</v>
      </c>
      <c r="F285" s="9">
        <f t="shared" si="51"/>
        <v>5.416485383387834E-2</v>
      </c>
      <c r="G285" s="7">
        <f t="shared" si="46"/>
        <v>866.63766134205343</v>
      </c>
      <c r="H285" s="17">
        <f t="shared" si="47"/>
        <v>69.020053709437704</v>
      </c>
      <c r="I285">
        <f t="shared" si="52"/>
        <v>12.556316820477216</v>
      </c>
    </row>
    <row r="286" spans="1:9" x14ac:dyDescent="0.3">
      <c r="A286" s="13">
        <v>126.799999999999</v>
      </c>
      <c r="B286" s="9">
        <f t="shared" si="48"/>
        <v>1.0358829866578274E-3</v>
      </c>
      <c r="C286" s="9">
        <f t="shared" si="45"/>
        <v>1.3606319166757636E-4</v>
      </c>
      <c r="D286" s="11">
        <f t="shared" si="49"/>
        <v>5.0433517416215608E-3</v>
      </c>
      <c r="E286" s="9">
        <f t="shared" si="50"/>
        <v>2.7183296041544801E-2</v>
      </c>
      <c r="F286" s="9">
        <f t="shared" si="51"/>
        <v>5.4366592083089603E-2</v>
      </c>
      <c r="G286" s="7">
        <f t="shared" si="46"/>
        <v>869.8654733294336</v>
      </c>
      <c r="H286" s="17">
        <f t="shared" si="47"/>
        <v>69.281257320491164</v>
      </c>
      <c r="I286">
        <f t="shared" si="52"/>
        <v>12.555567075024134</v>
      </c>
    </row>
    <row r="287" spans="1:9" x14ac:dyDescent="0.3">
      <c r="A287" s="13">
        <v>126.899999999998</v>
      </c>
      <c r="B287" s="9">
        <f t="shared" si="48"/>
        <v>1.0358615260312007E-3</v>
      </c>
      <c r="C287" s="9">
        <f t="shared" si="45"/>
        <v>1.3616485493107104E-4</v>
      </c>
      <c r="D287" s="11">
        <f t="shared" si="49"/>
        <v>5.0431427752249333E-3</v>
      </c>
      <c r="E287" s="9">
        <f t="shared" si="50"/>
        <v>2.7284160986690634E-2</v>
      </c>
      <c r="F287" s="9">
        <f t="shared" si="51"/>
        <v>5.4568321973381267E-2</v>
      </c>
      <c r="G287" s="7">
        <f t="shared" si="46"/>
        <v>873.09315157410026</v>
      </c>
      <c r="H287" s="17">
        <f t="shared" si="47"/>
        <v>69.54248151748709</v>
      </c>
      <c r="I287">
        <f t="shared" si="52"/>
        <v>12.554817322050164</v>
      </c>
    </row>
    <row r="288" spans="1:9" x14ac:dyDescent="0.3">
      <c r="A288" s="13">
        <v>126.999999999998</v>
      </c>
      <c r="B288" s="9">
        <f t="shared" si="48"/>
        <v>1.0358400662937646E-3</v>
      </c>
      <c r="C288" s="9">
        <f t="shared" si="45"/>
        <v>1.3626650965331064E-4</v>
      </c>
      <c r="D288" s="11">
        <f t="shared" si="49"/>
        <v>5.0429338218155127E-3</v>
      </c>
      <c r="E288" s="9">
        <f t="shared" si="50"/>
        <v>2.7385021752639373E-2</v>
      </c>
      <c r="F288" s="9">
        <f t="shared" si="51"/>
        <v>5.4770043505278747E-2</v>
      </c>
      <c r="G288" s="7">
        <f t="shared" si="46"/>
        <v>876.32069608445988</v>
      </c>
      <c r="H288" s="17">
        <f t="shared" si="47"/>
        <v>69.803726305300358</v>
      </c>
      <c r="I288">
        <f t="shared" si="52"/>
        <v>12.554067561546766</v>
      </c>
    </row>
    <row r="289" spans="1:9" x14ac:dyDescent="0.3">
      <c r="A289" s="13">
        <v>127.099999999999</v>
      </c>
      <c r="B289" s="9">
        <f t="shared" si="48"/>
        <v>1.0358186074454646E-3</v>
      </c>
      <c r="C289" s="9">
        <f t="shared" si="45"/>
        <v>1.3636815583509515E-4</v>
      </c>
      <c r="D289" s="11">
        <f t="shared" si="49"/>
        <v>5.0427248813922285E-3</v>
      </c>
      <c r="E289" s="9">
        <f t="shared" si="50"/>
        <v>2.748587833965083E-2</v>
      </c>
      <c r="F289" s="9">
        <f t="shared" si="51"/>
        <v>5.497175667930166E-2</v>
      </c>
      <c r="G289" s="7">
        <f t="shared" si="46"/>
        <v>879.54810686882649</v>
      </c>
      <c r="H289" s="17">
        <f t="shared" si="47"/>
        <v>70.064991688801328</v>
      </c>
      <c r="I289">
        <f t="shared" si="52"/>
        <v>12.55331779350524</v>
      </c>
    </row>
    <row r="290" spans="1:9" x14ac:dyDescent="0.3">
      <c r="A290" s="13">
        <v>127.199999999998</v>
      </c>
      <c r="B290" s="9">
        <f t="shared" si="48"/>
        <v>1.035797149486245E-3</v>
      </c>
      <c r="C290" s="9">
        <f t="shared" si="45"/>
        <v>1.3646979347722111E-4</v>
      </c>
      <c r="D290" s="11">
        <f t="shared" si="49"/>
        <v>5.0425159539540035E-3</v>
      </c>
      <c r="E290" s="9">
        <f t="shared" si="50"/>
        <v>2.7586730747981639E-2</v>
      </c>
      <c r="F290" s="9">
        <f t="shared" si="51"/>
        <v>5.5173461495963277E-2</v>
      </c>
      <c r="G290" s="7">
        <f t="shared" si="46"/>
        <v>882.77538393541238</v>
      </c>
      <c r="H290" s="17">
        <f t="shared" si="47"/>
        <v>70.32627767285436</v>
      </c>
      <c r="I290">
        <f t="shared" si="52"/>
        <v>12.552568017916863</v>
      </c>
    </row>
    <row r="291" spans="1:9" x14ac:dyDescent="0.3">
      <c r="A291" s="13">
        <v>127.29999999999799</v>
      </c>
      <c r="B291" s="9">
        <f t="shared" si="48"/>
        <v>1.0357756924160508E-3</v>
      </c>
      <c r="C291" s="9">
        <f t="shared" si="45"/>
        <v>1.365714225804914E-4</v>
      </c>
      <c r="D291" s="11">
        <f t="shared" si="49"/>
        <v>5.0423070394997622E-3</v>
      </c>
      <c r="E291" s="9">
        <f t="shared" si="50"/>
        <v>2.7687578977894523E-2</v>
      </c>
      <c r="F291" s="9">
        <f t="shared" si="51"/>
        <v>5.5375157955789046E-2</v>
      </c>
      <c r="G291" s="7">
        <f t="shared" si="46"/>
        <v>886.00252729262468</v>
      </c>
      <c r="H291" s="17">
        <f t="shared" si="47"/>
        <v>70.587584262340329</v>
      </c>
      <c r="I291">
        <f t="shared" si="52"/>
        <v>12.55181823477308</v>
      </c>
    </row>
    <row r="292" spans="1:9" x14ac:dyDescent="0.3">
      <c r="A292" s="13">
        <v>127.399999999998</v>
      </c>
      <c r="B292" s="9">
        <f t="shared" si="48"/>
        <v>1.0357542362348267E-3</v>
      </c>
      <c r="C292" s="9">
        <f t="shared" si="45"/>
        <v>1.3667304314570464E-4</v>
      </c>
      <c r="D292" s="11">
        <f t="shared" si="49"/>
        <v>5.042098138028429E-3</v>
      </c>
      <c r="E292" s="9">
        <f t="shared" si="50"/>
        <v>2.7788423029648183E-2</v>
      </c>
      <c r="F292" s="9">
        <f t="shared" si="51"/>
        <v>5.5576846059296366E-2</v>
      </c>
      <c r="G292" s="7">
        <f t="shared" si="46"/>
        <v>889.22953694874184</v>
      </c>
      <c r="H292" s="17">
        <f t="shared" si="47"/>
        <v>70.848911462132989</v>
      </c>
      <c r="I292">
        <f t="shared" si="52"/>
        <v>12.551068444065132</v>
      </c>
    </row>
    <row r="293" spans="1:9" x14ac:dyDescent="0.3">
      <c r="A293" s="13">
        <v>127.499999999998</v>
      </c>
      <c r="B293" s="9">
        <f t="shared" si="48"/>
        <v>1.0357327809425172E-3</v>
      </c>
      <c r="C293" s="9">
        <f t="shared" si="45"/>
        <v>1.3677465517366019E-4</v>
      </c>
      <c r="D293" s="11">
        <f t="shared" si="49"/>
        <v>5.041889249538925E-3</v>
      </c>
      <c r="E293" s="9">
        <f t="shared" si="50"/>
        <v>2.7889262903502202E-2</v>
      </c>
      <c r="F293" s="9">
        <f t="shared" si="51"/>
        <v>5.5778525807004403E-2</v>
      </c>
      <c r="G293" s="7">
        <f t="shared" si="46"/>
        <v>892.45641291207039</v>
      </c>
      <c r="H293" s="17">
        <f t="shared" si="47"/>
        <v>71.110259277109847</v>
      </c>
      <c r="I293">
        <f t="shared" si="52"/>
        <v>12.550318645784337</v>
      </c>
    </row>
    <row r="294" spans="1:9" x14ac:dyDescent="0.3">
      <c r="A294" s="13">
        <v>127.599999999998</v>
      </c>
      <c r="B294" s="9">
        <f t="shared" si="48"/>
        <v>1.0357113265390676E-3</v>
      </c>
      <c r="C294" s="9">
        <f t="shared" si="45"/>
        <v>1.3687625866515767E-4</v>
      </c>
      <c r="D294" s="11">
        <f t="shared" si="49"/>
        <v>5.0416803740301816E-3</v>
      </c>
      <c r="E294" s="9">
        <f t="shared" si="50"/>
        <v>2.7990098599716285E-2</v>
      </c>
      <c r="F294" s="9">
        <f t="shared" si="51"/>
        <v>5.598019719943257E-2</v>
      </c>
      <c r="G294" s="7">
        <f t="shared" si="46"/>
        <v>895.68315519092107</v>
      </c>
      <c r="H294" s="17">
        <f t="shared" si="47"/>
        <v>71.371627712150286</v>
      </c>
      <c r="I294">
        <f t="shared" si="52"/>
        <v>12.549568839922088</v>
      </c>
    </row>
    <row r="295" spans="1:9" x14ac:dyDescent="0.3">
      <c r="A295" s="13">
        <v>127.699999999998</v>
      </c>
      <c r="B295" s="9">
        <f t="shared" si="48"/>
        <v>1.0356898730244221E-3</v>
      </c>
      <c r="C295" s="9">
        <f t="shared" si="45"/>
        <v>1.3697785362099622E-4</v>
      </c>
      <c r="D295" s="11">
        <f t="shared" si="49"/>
        <v>5.0414715115011145E-3</v>
      </c>
      <c r="E295" s="9">
        <f t="shared" si="50"/>
        <v>2.8090930118549948E-2</v>
      </c>
      <c r="F295" s="9">
        <f t="shared" si="51"/>
        <v>5.6181860237099895E-2</v>
      </c>
      <c r="G295" s="7">
        <f t="shared" si="46"/>
        <v>898.90976379359836</v>
      </c>
      <c r="H295" s="17">
        <f t="shared" si="47"/>
        <v>71.633016772135917</v>
      </c>
      <c r="I295">
        <f t="shared" si="52"/>
        <v>12.548819026469644</v>
      </c>
    </row>
    <row r="296" spans="1:9" x14ac:dyDescent="0.3">
      <c r="A296" s="13">
        <v>127.79999999999799</v>
      </c>
      <c r="B296" s="9">
        <f t="shared" si="48"/>
        <v>1.0356684203985255E-3</v>
      </c>
      <c r="C296" s="9">
        <f t="shared" si="45"/>
        <v>1.3707944004197513E-4</v>
      </c>
      <c r="D296" s="11">
        <f t="shared" si="49"/>
        <v>5.0412626619506518E-3</v>
      </c>
      <c r="E296" s="9">
        <f t="shared" si="50"/>
        <v>2.8191757460262826E-2</v>
      </c>
      <c r="F296" s="9">
        <f t="shared" si="51"/>
        <v>5.6383514920525651E-2</v>
      </c>
      <c r="G296" s="7">
        <f t="shared" si="46"/>
        <v>902.13623872841038</v>
      </c>
      <c r="H296" s="17">
        <f t="shared" si="47"/>
        <v>71.894426461949891</v>
      </c>
      <c r="I296">
        <f t="shared" si="52"/>
        <v>12.54806920541839</v>
      </c>
    </row>
    <row r="297" spans="1:9" x14ac:dyDescent="0.3">
      <c r="A297" s="13">
        <v>127.899999999998</v>
      </c>
      <c r="B297" s="9">
        <f t="shared" si="48"/>
        <v>1.0356469686613231E-3</v>
      </c>
      <c r="C297" s="9">
        <f t="shared" si="45"/>
        <v>1.3718101792889372E-4</v>
      </c>
      <c r="D297" s="11">
        <f t="shared" si="49"/>
        <v>5.0410538253777212E-3</v>
      </c>
      <c r="E297" s="9">
        <f t="shared" si="50"/>
        <v>2.8292580625114503E-2</v>
      </c>
      <c r="F297" s="9">
        <f t="shared" si="51"/>
        <v>5.6585161250229006E-2</v>
      </c>
      <c r="G297" s="7">
        <f t="shared" si="46"/>
        <v>905.36258000366411</v>
      </c>
      <c r="H297" s="17">
        <f t="shared" si="47"/>
        <v>72.155856786477585</v>
      </c>
      <c r="I297">
        <f t="shared" si="52"/>
        <v>12.547319376759644</v>
      </c>
    </row>
    <row r="298" spans="1:9" x14ac:dyDescent="0.3">
      <c r="A298" s="13">
        <v>127.999999999998</v>
      </c>
      <c r="B298" s="9">
        <f t="shared" si="48"/>
        <v>1.0356255178127593E-3</v>
      </c>
      <c r="C298" s="9">
        <f t="shared" si="45"/>
        <v>1.3728258728255092E-4</v>
      </c>
      <c r="D298" s="11">
        <f t="shared" si="49"/>
        <v>5.0408450017812457E-3</v>
      </c>
      <c r="E298" s="9">
        <f t="shared" si="50"/>
        <v>2.839339961336446E-2</v>
      </c>
      <c r="F298" s="9">
        <f t="shared" si="51"/>
        <v>5.6786799226728919E-2</v>
      </c>
      <c r="G298" s="7">
        <f t="shared" si="46"/>
        <v>908.58878762766267</v>
      </c>
      <c r="H298" s="17">
        <f t="shared" si="47"/>
        <v>72.417307750606653</v>
      </c>
      <c r="I298">
        <f t="shared" si="52"/>
        <v>12.546569540484626</v>
      </c>
    </row>
    <row r="299" spans="1:9" x14ac:dyDescent="0.3">
      <c r="A299" s="13">
        <v>128.099999999998</v>
      </c>
      <c r="B299" s="9">
        <f t="shared" si="48"/>
        <v>1.035604067852779E-3</v>
      </c>
      <c r="C299" s="9">
        <f t="shared" si="45"/>
        <v>1.3738414810374576E-4</v>
      </c>
      <c r="D299" s="11">
        <f t="shared" si="49"/>
        <v>5.0406361911601496E-3</v>
      </c>
      <c r="E299" s="9">
        <f t="shared" si="50"/>
        <v>2.8494214425272262E-2</v>
      </c>
      <c r="F299" s="9">
        <f t="shared" si="51"/>
        <v>5.6988428850544524E-2</v>
      </c>
      <c r="G299" s="7">
        <f t="shared" si="46"/>
        <v>911.81486160871236</v>
      </c>
      <c r="H299" s="17">
        <f t="shared" si="47"/>
        <v>72.678779359225459</v>
      </c>
      <c r="I299">
        <f t="shared" si="52"/>
        <v>12.545819696584811</v>
      </c>
    </row>
    <row r="300" spans="1:9" x14ac:dyDescent="0.3">
      <c r="A300" s="13">
        <v>128.199999999998</v>
      </c>
      <c r="B300" s="9">
        <f t="shared" si="48"/>
        <v>1.0355826187813269E-3</v>
      </c>
      <c r="C300" s="9">
        <f t="shared" si="45"/>
        <v>1.3748570039327711E-4</v>
      </c>
      <c r="D300" s="11">
        <f t="shared" si="49"/>
        <v>5.0404273935133583E-3</v>
      </c>
      <c r="E300" s="9">
        <f t="shared" si="50"/>
        <v>2.8595025061097356E-2</v>
      </c>
      <c r="F300" s="9">
        <f t="shared" si="51"/>
        <v>5.7190050122194712E-2</v>
      </c>
      <c r="G300" s="7">
        <f t="shared" si="46"/>
        <v>915.0408019551154</v>
      </c>
      <c r="H300" s="17">
        <f t="shared" si="47"/>
        <v>72.940271617226188</v>
      </c>
      <c r="I300">
        <f t="shared" si="52"/>
        <v>12.5450698450513</v>
      </c>
    </row>
    <row r="301" spans="1:9" x14ac:dyDescent="0.3">
      <c r="A301" s="13">
        <v>128.29999999999799</v>
      </c>
      <c r="B301" s="9">
        <f t="shared" si="48"/>
        <v>1.0355611705983477E-3</v>
      </c>
      <c r="C301" s="9">
        <f t="shared" si="45"/>
        <v>1.3758724415194372E-4</v>
      </c>
      <c r="D301" s="11">
        <f t="shared" si="49"/>
        <v>5.0402186088397945E-3</v>
      </c>
      <c r="E301" s="9">
        <f t="shared" si="50"/>
        <v>2.8695831521099256E-2</v>
      </c>
      <c r="F301" s="9">
        <f t="shared" si="51"/>
        <v>5.7391663042198511E-2</v>
      </c>
      <c r="G301" s="7">
        <f t="shared" si="46"/>
        <v>918.26660867517614</v>
      </c>
      <c r="H301" s="17">
        <f t="shared" si="47"/>
        <v>73.201784529501325</v>
      </c>
      <c r="I301">
        <f t="shared" si="52"/>
        <v>12.544319985875509</v>
      </c>
    </row>
    <row r="302" spans="1:9" x14ac:dyDescent="0.3">
      <c r="A302" s="13">
        <v>128.39999999999799</v>
      </c>
      <c r="B302" s="9">
        <f t="shared" si="48"/>
        <v>1.0355397233037865E-3</v>
      </c>
      <c r="C302" s="9">
        <f t="shared" si="45"/>
        <v>1.3768877938054444E-4</v>
      </c>
      <c r="D302" s="11">
        <f t="shared" si="49"/>
        <v>5.0400098371383879E-3</v>
      </c>
      <c r="E302" s="9">
        <f t="shared" si="50"/>
        <v>2.8796633805537424E-2</v>
      </c>
      <c r="F302" s="9">
        <f t="shared" si="51"/>
        <v>5.7593267611074847E-2</v>
      </c>
      <c r="G302" s="7">
        <f t="shared" si="46"/>
        <v>921.49228177719749</v>
      </c>
      <c r="H302" s="17">
        <f t="shared" si="47"/>
        <v>73.463318100945656</v>
      </c>
      <c r="I302">
        <f t="shared" si="52"/>
        <v>12.543570119048782</v>
      </c>
    </row>
    <row r="303" spans="1:9" x14ac:dyDescent="0.3">
      <c r="A303" s="13">
        <v>128.49999999999801</v>
      </c>
      <c r="B303" s="9">
        <f t="shared" si="48"/>
        <v>1.0355182768975876E-3</v>
      </c>
      <c r="C303" s="9">
        <f t="shared" si="45"/>
        <v>1.377903060798778E-4</v>
      </c>
      <c r="D303" s="11">
        <f t="shared" si="49"/>
        <v>5.0398010784080596E-3</v>
      </c>
      <c r="E303" s="9">
        <f t="shared" si="50"/>
        <v>2.8897431914671288E-2</v>
      </c>
      <c r="F303" s="9">
        <f t="shared" si="51"/>
        <v>5.7794863829342576E-2</v>
      </c>
      <c r="G303" s="7">
        <f t="shared" si="46"/>
        <v>924.71782126948119</v>
      </c>
      <c r="H303" s="17">
        <f t="shared" si="47"/>
        <v>73.724872336456585</v>
      </c>
      <c r="I303">
        <f t="shared" si="52"/>
        <v>12.542820244562334</v>
      </c>
    </row>
    <row r="304" spans="1:9" x14ac:dyDescent="0.3">
      <c r="A304" s="13">
        <v>128.599999999998</v>
      </c>
      <c r="B304" s="9">
        <f t="shared" si="48"/>
        <v>1.0354968313796965E-3</v>
      </c>
      <c r="C304" s="9">
        <f t="shared" si="45"/>
        <v>1.3789182425074243E-4</v>
      </c>
      <c r="D304" s="11">
        <f t="shared" si="49"/>
        <v>5.0395923326477408E-3</v>
      </c>
      <c r="E304" s="9">
        <f t="shared" si="50"/>
        <v>2.8998225848760242E-2</v>
      </c>
      <c r="F304" s="9">
        <f t="shared" si="51"/>
        <v>5.7996451697520483E-2</v>
      </c>
      <c r="G304" s="7">
        <f t="shared" si="46"/>
        <v>927.94322716032775</v>
      </c>
      <c r="H304" s="17">
        <f t="shared" si="47"/>
        <v>73.986447240932279</v>
      </c>
      <c r="I304">
        <f t="shared" si="52"/>
        <v>12.542070362407566</v>
      </c>
    </row>
    <row r="305" spans="1:9" x14ac:dyDescent="0.3">
      <c r="A305" s="13">
        <v>128.699999999998</v>
      </c>
      <c r="B305" s="9">
        <f t="shared" si="48"/>
        <v>1.0354753867500574E-3</v>
      </c>
      <c r="C305" s="9">
        <f t="shared" si="45"/>
        <v>1.3799333389393666E-4</v>
      </c>
      <c r="D305" s="11">
        <f t="shared" si="49"/>
        <v>5.0393835998563509E-3</v>
      </c>
      <c r="E305" s="9">
        <f t="shared" si="50"/>
        <v>2.9099015608063643E-2</v>
      </c>
      <c r="F305" s="9">
        <f t="shared" si="51"/>
        <v>5.8198031216127287E-2</v>
      </c>
      <c r="G305" s="7">
        <f t="shared" si="46"/>
        <v>931.16849945803654</v>
      </c>
      <c r="H305" s="17">
        <f t="shared" si="47"/>
        <v>74.248042819274247</v>
      </c>
      <c r="I305">
        <f t="shared" si="52"/>
        <v>12.541320472575636</v>
      </c>
    </row>
    <row r="306" spans="1:9" x14ac:dyDescent="0.3">
      <c r="A306" s="13">
        <v>128.79999999999799</v>
      </c>
      <c r="B306" s="9">
        <f t="shared" si="48"/>
        <v>1.0354539430086154E-3</v>
      </c>
      <c r="C306" s="9">
        <f t="shared" si="45"/>
        <v>1.3809483501025889E-4</v>
      </c>
      <c r="D306" s="11">
        <f t="shared" si="49"/>
        <v>5.0391748800328179E-3</v>
      </c>
      <c r="E306" s="9">
        <f t="shared" si="50"/>
        <v>2.9199801192840921E-2</v>
      </c>
      <c r="F306" s="9">
        <f t="shared" si="51"/>
        <v>5.8399602385681842E-2</v>
      </c>
      <c r="G306" s="7">
        <f t="shared" si="46"/>
        <v>934.39363817090941</v>
      </c>
      <c r="H306" s="17">
        <f t="shared" si="47"/>
        <v>74.509659076384395</v>
      </c>
      <c r="I306">
        <f t="shared" si="52"/>
        <v>12.540570575058</v>
      </c>
    </row>
    <row r="307" spans="1:9" x14ac:dyDescent="0.3">
      <c r="A307" s="13">
        <v>128.89999999999799</v>
      </c>
      <c r="B307" s="9">
        <f t="shared" si="48"/>
        <v>1.0354325001553154E-3</v>
      </c>
      <c r="C307" s="9">
        <f t="shared" si="45"/>
        <v>1.381963276005075E-4</v>
      </c>
      <c r="D307" s="11">
        <f t="shared" si="49"/>
        <v>5.0389661731760696E-3</v>
      </c>
      <c r="E307" s="9">
        <f t="shared" si="50"/>
        <v>2.9300582603351399E-2</v>
      </c>
      <c r="F307" s="9">
        <f t="shared" si="51"/>
        <v>5.8601165206702797E-2</v>
      </c>
      <c r="G307" s="7">
        <f t="shared" si="46"/>
        <v>937.61864330724472</v>
      </c>
      <c r="H307" s="17">
        <f t="shared" si="47"/>
        <v>74.77129601716841</v>
      </c>
      <c r="I307">
        <f t="shared" si="52"/>
        <v>12.539820669845765</v>
      </c>
    </row>
    <row r="308" spans="1:9" x14ac:dyDescent="0.3">
      <c r="A308" s="13">
        <v>128.99999999999801</v>
      </c>
      <c r="B308" s="9">
        <f t="shared" si="48"/>
        <v>1.0354110581901018E-3</v>
      </c>
      <c r="C308" s="9">
        <f t="shared" si="45"/>
        <v>1.3829781166548055E-4</v>
      </c>
      <c r="D308" s="11">
        <f t="shared" si="49"/>
        <v>5.0387574792850279E-3</v>
      </c>
      <c r="E308" s="9">
        <f t="shared" si="50"/>
        <v>2.9401359839854417E-2</v>
      </c>
      <c r="F308" s="9">
        <f t="shared" si="51"/>
        <v>5.8802719679708834E-2</v>
      </c>
      <c r="G308" s="7">
        <f t="shared" si="46"/>
        <v>940.84351487534127</v>
      </c>
      <c r="H308" s="17">
        <f t="shared" si="47"/>
        <v>75.03295364653232</v>
      </c>
      <c r="I308">
        <f t="shared" si="52"/>
        <v>12.539070756930315</v>
      </c>
    </row>
    <row r="309" spans="1:9" x14ac:dyDescent="0.3">
      <c r="A309" s="13">
        <v>129.099999999998</v>
      </c>
      <c r="B309" s="9">
        <f t="shared" si="48"/>
        <v>1.0353896171129201E-3</v>
      </c>
      <c r="C309" s="9">
        <f t="shared" si="45"/>
        <v>1.3839928720597625E-4</v>
      </c>
      <c r="D309" s="11">
        <f t="shared" si="49"/>
        <v>5.0385487983586243E-3</v>
      </c>
      <c r="E309" s="9">
        <f t="shared" si="50"/>
        <v>2.9502132902609265E-2</v>
      </c>
      <c r="F309" s="9">
        <f t="shared" si="51"/>
        <v>5.9004265805218531E-2</v>
      </c>
      <c r="G309" s="7">
        <f t="shared" si="46"/>
        <v>944.06825288349648</v>
      </c>
      <c r="H309" s="17">
        <f t="shared" si="47"/>
        <v>75.294631969384412</v>
      </c>
      <c r="I309">
        <f t="shared" si="52"/>
        <v>12.538320836302972</v>
      </c>
    </row>
    <row r="310" spans="1:9" x14ac:dyDescent="0.3">
      <c r="A310" s="13">
        <v>129.199999999998</v>
      </c>
      <c r="B310" s="9">
        <f t="shared" si="48"/>
        <v>1.0353681769237144E-3</v>
      </c>
      <c r="C310" s="9">
        <f t="shared" si="45"/>
        <v>1.3850075422279246E-4</v>
      </c>
      <c r="D310" s="11">
        <f t="shared" si="49"/>
        <v>5.0383401303957789E-3</v>
      </c>
      <c r="E310" s="9">
        <f t="shared" si="50"/>
        <v>2.9602901791875181E-2</v>
      </c>
      <c r="F310" s="9">
        <f t="shared" si="51"/>
        <v>5.9205803583750362E-2</v>
      </c>
      <c r="G310" s="7">
        <f t="shared" si="46"/>
        <v>947.29285734000575</v>
      </c>
      <c r="H310" s="17">
        <f t="shared" si="47"/>
        <v>75.556330990635985</v>
      </c>
      <c r="I310">
        <f t="shared" si="52"/>
        <v>12.537570907954859</v>
      </c>
    </row>
    <row r="311" spans="1:9" x14ac:dyDescent="0.3">
      <c r="A311" s="13">
        <v>129.29999999999799</v>
      </c>
      <c r="B311" s="9">
        <f t="shared" si="48"/>
        <v>1.0353467376224301E-3</v>
      </c>
      <c r="C311" s="9">
        <f t="shared" si="45"/>
        <v>1.3860221271672725E-4</v>
      </c>
      <c r="D311" s="11">
        <f t="shared" si="49"/>
        <v>5.0381314753954222E-3</v>
      </c>
      <c r="E311" s="9">
        <f t="shared" si="50"/>
        <v>2.970366650791147E-2</v>
      </c>
      <c r="F311" s="9">
        <f t="shared" si="51"/>
        <v>5.940733301582294E-2</v>
      </c>
      <c r="G311" s="7">
        <f t="shared" si="46"/>
        <v>950.51732825316697</v>
      </c>
      <c r="H311" s="17">
        <f t="shared" si="47"/>
        <v>75.818050715198325</v>
      </c>
      <c r="I311">
        <f t="shared" si="52"/>
        <v>12.536820971877457</v>
      </c>
    </row>
    <row r="312" spans="1:9" x14ac:dyDescent="0.3">
      <c r="A312" s="13">
        <v>129.39999999999799</v>
      </c>
      <c r="B312" s="9">
        <f t="shared" si="48"/>
        <v>1.0353252992090119E-3</v>
      </c>
      <c r="C312" s="9">
        <f t="shared" si="45"/>
        <v>1.3870366268857841E-4</v>
      </c>
      <c r="D312" s="11">
        <f t="shared" si="49"/>
        <v>5.0379228333564804E-3</v>
      </c>
      <c r="E312" s="9">
        <f t="shared" si="50"/>
        <v>2.9804427050977404E-2</v>
      </c>
      <c r="F312" s="9">
        <f t="shared" si="51"/>
        <v>5.9608854101954808E-2</v>
      </c>
      <c r="G312" s="7">
        <f t="shared" si="46"/>
        <v>953.74166563127687</v>
      </c>
      <c r="H312" s="17">
        <f t="shared" si="47"/>
        <v>76.079791147986867</v>
      </c>
      <c r="I312">
        <f t="shared" si="52"/>
        <v>12.53607102806188</v>
      </c>
    </row>
    <row r="313" spans="1:9" x14ac:dyDescent="0.3">
      <c r="A313" s="13">
        <v>129.49999999999801</v>
      </c>
      <c r="B313" s="9">
        <f t="shared" si="48"/>
        <v>1.0353038616834045E-3</v>
      </c>
      <c r="C313" s="9">
        <f t="shared" si="45"/>
        <v>1.3880510413914369E-4</v>
      </c>
      <c r="D313" s="11">
        <f t="shared" si="49"/>
        <v>5.0377142042778789E-3</v>
      </c>
      <c r="E313" s="9">
        <f t="shared" si="50"/>
        <v>2.9905183421332152E-2</v>
      </c>
      <c r="F313" s="9">
        <f t="shared" si="51"/>
        <v>5.9810366842664303E-2</v>
      </c>
      <c r="G313" s="7">
        <f t="shared" si="46"/>
        <v>956.96586948262882</v>
      </c>
      <c r="H313" s="17">
        <f t="shared" si="47"/>
        <v>76.341552293917402</v>
      </c>
      <c r="I313">
        <f t="shared" si="52"/>
        <v>12.535321076499464</v>
      </c>
    </row>
    <row r="314" spans="1:9" x14ac:dyDescent="0.3">
      <c r="A314" s="13">
        <v>129.599999999998</v>
      </c>
      <c r="B314" s="9">
        <f t="shared" si="48"/>
        <v>1.035282425045553E-3</v>
      </c>
      <c r="C314" s="9">
        <f t="shared" si="45"/>
        <v>1.3890653706922069E-4</v>
      </c>
      <c r="D314" s="11">
        <f t="shared" si="49"/>
        <v>5.0375055881585447E-3</v>
      </c>
      <c r="E314" s="9">
        <f t="shared" si="50"/>
        <v>3.0005935619234932E-2</v>
      </c>
      <c r="F314" s="9">
        <f t="shared" si="51"/>
        <v>6.0011871238469863E-2</v>
      </c>
      <c r="G314" s="7">
        <f t="shared" si="46"/>
        <v>960.18993981551785</v>
      </c>
      <c r="H314" s="17">
        <f t="shared" si="47"/>
        <v>76.603334157907994</v>
      </c>
      <c r="I314">
        <f t="shared" si="52"/>
        <v>12.534571117181518</v>
      </c>
    </row>
    <row r="315" spans="1:9" x14ac:dyDescent="0.3">
      <c r="A315" s="13">
        <v>129.699999999998</v>
      </c>
      <c r="B315" s="9">
        <f t="shared" si="48"/>
        <v>1.0352609892954018E-3</v>
      </c>
      <c r="C315" s="9">
        <f t="shared" si="45"/>
        <v>1.39007961479607E-4</v>
      </c>
      <c r="D315" s="11">
        <f t="shared" si="49"/>
        <v>5.0372969849974015E-3</v>
      </c>
      <c r="E315" s="9">
        <f t="shared" si="50"/>
        <v>3.0106683644944877E-2</v>
      </c>
      <c r="F315" s="9">
        <f t="shared" si="51"/>
        <v>6.0213367289889755E-2</v>
      </c>
      <c r="G315" s="7">
        <f t="shared" si="46"/>
        <v>963.41387663823605</v>
      </c>
      <c r="H315" s="17">
        <f t="shared" si="47"/>
        <v>76.865136744879337</v>
      </c>
      <c r="I315">
        <f t="shared" si="52"/>
        <v>12.533821150099204</v>
      </c>
    </row>
    <row r="316" spans="1:9" x14ac:dyDescent="0.3">
      <c r="A316" s="13">
        <v>129.79999999999799</v>
      </c>
      <c r="B316" s="9">
        <f t="shared" si="48"/>
        <v>1.0352395544328962E-3</v>
      </c>
      <c r="C316" s="9">
        <f t="shared" si="45"/>
        <v>1.3910937737110013E-4</v>
      </c>
      <c r="D316" s="11">
        <f t="shared" si="49"/>
        <v>5.0370883947933806E-3</v>
      </c>
      <c r="E316" s="9">
        <f t="shared" si="50"/>
        <v>3.0207427498721174E-2</v>
      </c>
      <c r="F316" s="9">
        <f t="shared" si="51"/>
        <v>6.0414854997442348E-2</v>
      </c>
      <c r="G316" s="7">
        <f t="shared" si="46"/>
        <v>966.63767995907756</v>
      </c>
      <c r="H316" s="17">
        <f t="shared" si="47"/>
        <v>77.126960059753202</v>
      </c>
      <c r="I316">
        <f t="shared" si="52"/>
        <v>12.533071175243863</v>
      </c>
    </row>
    <row r="317" spans="1:9" x14ac:dyDescent="0.3">
      <c r="A317" s="13">
        <v>129.89999999999799</v>
      </c>
      <c r="B317" s="9">
        <f t="shared" si="48"/>
        <v>1.0352181204579809E-3</v>
      </c>
      <c r="C317" s="9">
        <f t="shared" si="45"/>
        <v>1.3921078474449748E-4</v>
      </c>
      <c r="D317" s="11">
        <f t="shared" si="49"/>
        <v>5.0368798175454066E-3</v>
      </c>
      <c r="E317" s="9">
        <f t="shared" si="50"/>
        <v>3.0308167180822989E-2</v>
      </c>
      <c r="F317" s="9">
        <f t="shared" si="51"/>
        <v>6.0616334361645978E-2</v>
      </c>
      <c r="G317" s="7">
        <f t="shared" si="46"/>
        <v>969.86134978633561</v>
      </c>
      <c r="H317" s="17">
        <f t="shared" si="47"/>
        <v>77.388804107453694</v>
      </c>
      <c r="I317">
        <f t="shared" si="52"/>
        <v>12.532321192606767</v>
      </c>
    </row>
    <row r="318" spans="1:9" x14ac:dyDescent="0.3">
      <c r="A318" s="13">
        <v>129.99999999999801</v>
      </c>
      <c r="B318" s="9">
        <f t="shared" si="48"/>
        <v>1.0351966873706007E-3</v>
      </c>
      <c r="C318" s="9">
        <f t="shared" si="45"/>
        <v>1.3931218360059634E-4</v>
      </c>
      <c r="D318" s="11">
        <f t="shared" si="49"/>
        <v>5.0366712532524064E-3</v>
      </c>
      <c r="E318" s="9">
        <f t="shared" si="50"/>
        <v>3.0408902691509386E-2</v>
      </c>
      <c r="F318" s="9">
        <f t="shared" si="51"/>
        <v>6.0817805383018772E-2</v>
      </c>
      <c r="G318" s="7">
        <f t="shared" si="46"/>
        <v>973.08488612830035</v>
      </c>
      <c r="H318" s="17">
        <f t="shared" si="47"/>
        <v>77.650668892907461</v>
      </c>
      <c r="I318">
        <f t="shared" si="52"/>
        <v>12.531571202179059</v>
      </c>
    </row>
    <row r="319" spans="1:9" x14ac:dyDescent="0.3">
      <c r="A319" s="13">
        <v>130.099999999998</v>
      </c>
      <c r="B319" s="9">
        <f t="shared" si="48"/>
        <v>1.0351752551707009E-3</v>
      </c>
      <c r="C319" s="9">
        <f t="shared" ref="C319:C382" si="53">POWER(B319,2)*A319</f>
        <v>1.3941357394019397E-4</v>
      </c>
      <c r="D319" s="11">
        <f t="shared" si="49"/>
        <v>5.0364627019133107E-3</v>
      </c>
      <c r="E319" s="9">
        <f t="shared" si="50"/>
        <v>3.0509634031039463E-2</v>
      </c>
      <c r="F319" s="9">
        <f t="shared" si="51"/>
        <v>6.1019268062078927E-2</v>
      </c>
      <c r="G319" s="7">
        <f t="shared" si="46"/>
        <v>976.30828899326286</v>
      </c>
      <c r="H319" s="17">
        <f t="shared" si="47"/>
        <v>77.912554421041605</v>
      </c>
      <c r="I319">
        <f t="shared" si="52"/>
        <v>12.530821203952136</v>
      </c>
    </row>
    <row r="320" spans="1:9" x14ac:dyDescent="0.3">
      <c r="A320" s="13">
        <v>130.199999999998</v>
      </c>
      <c r="B320" s="9">
        <f t="shared" si="48"/>
        <v>1.0351538238582258E-3</v>
      </c>
      <c r="C320" s="9">
        <f t="shared" si="53"/>
        <v>1.395149557640874E-4</v>
      </c>
      <c r="D320" s="11">
        <f t="shared" si="49"/>
        <v>5.0362541635270422E-3</v>
      </c>
      <c r="E320" s="9">
        <f t="shared" si="50"/>
        <v>3.0610361199672267E-2</v>
      </c>
      <c r="F320" s="9">
        <f t="shared" si="51"/>
        <v>6.1220722399344535E-2</v>
      </c>
      <c r="G320" s="7">
        <f t="shared" si="46"/>
        <v>979.5315583895125</v>
      </c>
      <c r="H320" s="17">
        <f t="shared" si="47"/>
        <v>78.174460696786923</v>
      </c>
      <c r="I320">
        <f t="shared" si="52"/>
        <v>12.530071197917104</v>
      </c>
    </row>
    <row r="321" spans="1:9" x14ac:dyDescent="0.3">
      <c r="A321" s="13">
        <v>130.29999999999799</v>
      </c>
      <c r="B321" s="9">
        <f t="shared" si="48"/>
        <v>1.0351323934331205E-3</v>
      </c>
      <c r="C321" s="9">
        <f t="shared" si="53"/>
        <v>1.3961632907307368E-4</v>
      </c>
      <c r="D321" s="11">
        <f t="shared" si="49"/>
        <v>5.0360456380925287E-3</v>
      </c>
      <c r="E321" s="9">
        <f t="shared" si="50"/>
        <v>3.0711084197666862E-2</v>
      </c>
      <c r="F321" s="9">
        <f t="shared" si="51"/>
        <v>6.1422168395333723E-2</v>
      </c>
      <c r="G321" s="7">
        <f t="shared" si="46"/>
        <v>982.75469432533953</v>
      </c>
      <c r="H321" s="17">
        <f t="shared" si="47"/>
        <v>78.436387725074624</v>
      </c>
      <c r="I321">
        <f t="shared" si="52"/>
        <v>12.529321184065333</v>
      </c>
    </row>
    <row r="322" spans="1:9" x14ac:dyDescent="0.3">
      <c r="A322" s="13">
        <v>130.39999999999799</v>
      </c>
      <c r="B322" s="9">
        <f t="shared" si="48"/>
        <v>1.03511096389533E-3</v>
      </c>
      <c r="C322" s="9">
        <f t="shared" si="53"/>
        <v>1.3971769386794984E-4</v>
      </c>
      <c r="D322" s="11">
        <f t="shared" si="49"/>
        <v>5.0358371256086993E-3</v>
      </c>
      <c r="E322" s="9">
        <f t="shared" si="50"/>
        <v>3.0811803025282292E-2</v>
      </c>
      <c r="F322" s="9">
        <f t="shared" si="51"/>
        <v>6.1623606050564585E-2</v>
      </c>
      <c r="G322" s="7">
        <f t="shared" si="46"/>
        <v>985.97769680903332</v>
      </c>
      <c r="H322" s="17">
        <f t="shared" si="47"/>
        <v>78.698335510838888</v>
      </c>
      <c r="I322">
        <f t="shared" si="52"/>
        <v>12.528571162388022</v>
      </c>
    </row>
    <row r="323" spans="1:9" x14ac:dyDescent="0.3">
      <c r="A323" s="13">
        <v>130.49999999999801</v>
      </c>
      <c r="B323" s="9">
        <f t="shared" si="48"/>
        <v>1.0350895352447991E-3</v>
      </c>
      <c r="C323" s="9">
        <f t="shared" si="53"/>
        <v>1.3981905014951275E-4</v>
      </c>
      <c r="D323" s="11">
        <f t="shared" si="49"/>
        <v>5.0356286260744825E-3</v>
      </c>
      <c r="E323" s="9">
        <f t="shared" si="50"/>
        <v>3.0912517682777554E-2</v>
      </c>
      <c r="F323" s="9">
        <f t="shared" si="51"/>
        <v>6.1825035365555107E-2</v>
      </c>
      <c r="G323" s="7">
        <f t="shared" si="46"/>
        <v>989.20056584888175</v>
      </c>
      <c r="H323" s="17">
        <f t="shared" si="47"/>
        <v>78.960304059015442</v>
      </c>
      <c r="I323">
        <f t="shared" si="52"/>
        <v>12.527821132876424</v>
      </c>
    </row>
    <row r="324" spans="1:9" x14ac:dyDescent="0.3">
      <c r="A324" s="13">
        <v>130.599999999998</v>
      </c>
      <c r="B324" s="9">
        <f t="shared" si="48"/>
        <v>1.0350681074814728E-3</v>
      </c>
      <c r="C324" s="9">
        <f t="shared" si="53"/>
        <v>1.3992039791855916E-4</v>
      </c>
      <c r="D324" s="11">
        <f t="shared" si="49"/>
        <v>5.0354201394888056E-3</v>
      </c>
      <c r="E324" s="9">
        <f t="shared" si="50"/>
        <v>3.1013228170411623E-2</v>
      </c>
      <c r="F324" s="9">
        <f t="shared" si="51"/>
        <v>6.2026456340823245E-2</v>
      </c>
      <c r="G324" s="7">
        <f t="shared" si="46"/>
        <v>992.42330145317192</v>
      </c>
      <c r="H324" s="17">
        <f t="shared" si="47"/>
        <v>79.222293374542218</v>
      </c>
      <c r="I324">
        <f t="shared" si="52"/>
        <v>12.527071095521748</v>
      </c>
    </row>
    <row r="325" spans="1:9" x14ac:dyDescent="0.3">
      <c r="A325" s="13">
        <v>130.699999999998</v>
      </c>
      <c r="B325" s="9">
        <f t="shared" si="48"/>
        <v>1.0350466806052958E-3</v>
      </c>
      <c r="C325" s="9">
        <f t="shared" si="53"/>
        <v>1.4002173717588568E-4</v>
      </c>
      <c r="D325" s="11">
        <f t="shared" si="49"/>
        <v>5.0352116658505947E-3</v>
      </c>
      <c r="E325" s="9">
        <f t="shared" si="50"/>
        <v>3.1113934488443424E-2</v>
      </c>
      <c r="F325" s="9">
        <f t="shared" si="51"/>
        <v>6.2227868976886848E-2</v>
      </c>
      <c r="G325" s="7">
        <f t="shared" si="46"/>
        <v>995.64590363018954</v>
      </c>
      <c r="H325" s="17">
        <f t="shared" si="47"/>
        <v>79.484303462358682</v>
      </c>
      <c r="I325">
        <f t="shared" si="52"/>
        <v>12.526321050315259</v>
      </c>
    </row>
    <row r="326" spans="1:9" x14ac:dyDescent="0.3">
      <c r="A326" s="13">
        <v>130.79999999999799</v>
      </c>
      <c r="B326" s="9">
        <f t="shared" si="48"/>
        <v>1.0350252546162131E-3</v>
      </c>
      <c r="C326" s="9">
        <f t="shared" si="53"/>
        <v>1.4012306792228891E-4</v>
      </c>
      <c r="D326" s="11">
        <f t="shared" si="49"/>
        <v>5.035003205158776E-3</v>
      </c>
      <c r="E326" s="9">
        <f t="shared" si="50"/>
        <v>3.1214636637131917E-2</v>
      </c>
      <c r="F326" s="9">
        <f t="shared" si="51"/>
        <v>6.2429273274263834E-2</v>
      </c>
      <c r="G326" s="7">
        <f t="shared" si="46"/>
        <v>998.86837238822136</v>
      </c>
      <c r="H326" s="17">
        <f t="shared" si="47"/>
        <v>79.746334327406913</v>
      </c>
      <c r="I326">
        <f t="shared" si="52"/>
        <v>12.525570997248135</v>
      </c>
    </row>
    <row r="327" spans="1:9" x14ac:dyDescent="0.3">
      <c r="A327" s="13">
        <v>130.89999999999799</v>
      </c>
      <c r="B327" s="9">
        <f t="shared" si="48"/>
        <v>1.0350038295141696E-3</v>
      </c>
      <c r="C327" s="9">
        <f t="shared" si="53"/>
        <v>1.4022439015856547E-4</v>
      </c>
      <c r="D327" s="11">
        <f t="shared" si="49"/>
        <v>5.0347947574122826E-3</v>
      </c>
      <c r="E327" s="9">
        <f t="shared" si="50"/>
        <v>3.1315334616736065E-2</v>
      </c>
      <c r="F327" s="9">
        <f t="shared" si="51"/>
        <v>6.263066923347213E-2</v>
      </c>
      <c r="G327" s="7">
        <f t="shared" si="46"/>
        <v>1002.090707735554</v>
      </c>
      <c r="H327" s="17">
        <f t="shared" si="47"/>
        <v>80.008385974630144</v>
      </c>
      <c r="I327">
        <f t="shared" si="52"/>
        <v>12.524820936311688</v>
      </c>
    </row>
    <row r="328" spans="1:9" x14ac:dyDescent="0.3">
      <c r="A328" s="13">
        <v>130.99999999999801</v>
      </c>
      <c r="B328" s="9">
        <f t="shared" si="48"/>
        <v>1.0349824052991103E-3</v>
      </c>
      <c r="C328" s="9">
        <f t="shared" si="53"/>
        <v>1.4032570388551174E-4</v>
      </c>
      <c r="D328" s="11">
        <f t="shared" si="49"/>
        <v>5.03458632261004E-3</v>
      </c>
      <c r="E328" s="9">
        <f t="shared" si="50"/>
        <v>3.1416028427514731E-2</v>
      </c>
      <c r="F328" s="9">
        <f t="shared" si="51"/>
        <v>6.2832056855029461E-2</v>
      </c>
      <c r="G328" s="7">
        <f t="shared" si="46"/>
        <v>1005.3129096804713</v>
      </c>
      <c r="H328" s="17">
        <f t="shared" si="47"/>
        <v>80.270458408974562</v>
      </c>
      <c r="I328">
        <f t="shared" si="52"/>
        <v>12.524070867497043</v>
      </c>
    </row>
    <row r="329" spans="1:9" x14ac:dyDescent="0.3">
      <c r="A329" s="13">
        <v>131.099999999998</v>
      </c>
      <c r="B329" s="9">
        <f t="shared" si="48"/>
        <v>1.0349609819709801E-3</v>
      </c>
      <c r="C329" s="9">
        <f t="shared" si="53"/>
        <v>1.4042700910392407E-4</v>
      </c>
      <c r="D329" s="11">
        <f t="shared" si="49"/>
        <v>5.0343779007509769E-3</v>
      </c>
      <c r="E329" s="9">
        <f t="shared" si="50"/>
        <v>3.1516718069726779E-2</v>
      </c>
      <c r="F329" s="9">
        <f t="shared" si="51"/>
        <v>6.3033436139453558E-2</v>
      </c>
      <c r="G329" s="7">
        <f t="shared" si="46"/>
        <v>1008.5349782312569</v>
      </c>
      <c r="H329" s="17">
        <f t="shared" si="47"/>
        <v>80.532551635386767</v>
      </c>
      <c r="I329">
        <f t="shared" si="52"/>
        <v>12.523320790795569</v>
      </c>
    </row>
    <row r="330" spans="1:9" x14ac:dyDescent="0.3">
      <c r="A330" s="13">
        <v>131.199999999998</v>
      </c>
      <c r="B330" s="9">
        <f t="shared" si="48"/>
        <v>1.0349395595297239E-3</v>
      </c>
      <c r="C330" s="9">
        <f t="shared" si="53"/>
        <v>1.4052830581459861E-4</v>
      </c>
      <c r="D330" s="11">
        <f t="shared" si="49"/>
        <v>5.0341694918340204E-3</v>
      </c>
      <c r="E330" s="9">
        <f t="shared" si="50"/>
        <v>3.1617403543631045E-2</v>
      </c>
      <c r="F330" s="9">
        <f t="shared" si="51"/>
        <v>6.323480708726209E-2</v>
      </c>
      <c r="G330" s="7">
        <f t="shared" si="46"/>
        <v>1011.7569133961935</v>
      </c>
      <c r="H330" s="17">
        <f t="shared" si="47"/>
        <v>80.794665658817109</v>
      </c>
      <c r="I330">
        <f t="shared" si="52"/>
        <v>12.522570706198357</v>
      </c>
    </row>
    <row r="331" spans="1:9" x14ac:dyDescent="0.3">
      <c r="A331" s="13">
        <v>131.29999999999799</v>
      </c>
      <c r="B331" s="9">
        <f t="shared" si="48"/>
        <v>1.0349181379752865E-3</v>
      </c>
      <c r="C331" s="9">
        <f t="shared" si="53"/>
        <v>1.4062959401833159E-4</v>
      </c>
      <c r="D331" s="11">
        <f t="shared" si="49"/>
        <v>5.033961095858101E-3</v>
      </c>
      <c r="E331" s="9">
        <f t="shared" si="50"/>
        <v>3.1718084849486385E-2</v>
      </c>
      <c r="F331" s="9">
        <f t="shared" si="51"/>
        <v>6.3436169698972769E-2</v>
      </c>
      <c r="G331" s="7">
        <f t="shared" si="46"/>
        <v>1014.9787151835643</v>
      </c>
      <c r="H331" s="17">
        <f t="shared" si="47"/>
        <v>81.05680048421705</v>
      </c>
      <c r="I331">
        <f t="shared" si="52"/>
        <v>12.521820613696633</v>
      </c>
    </row>
    <row r="332" spans="1:9" x14ac:dyDescent="0.3">
      <c r="A332" s="13">
        <v>131.39999999999799</v>
      </c>
      <c r="B332" s="9">
        <f t="shared" si="48"/>
        <v>1.0348967173076133E-3</v>
      </c>
      <c r="C332" s="9">
        <f t="shared" si="53"/>
        <v>1.4073087371591918E-4</v>
      </c>
      <c r="D332" s="11">
        <f t="shared" si="49"/>
        <v>5.0337527128221475E-3</v>
      </c>
      <c r="E332" s="9">
        <f t="shared" si="50"/>
        <v>3.1818761987551639E-2</v>
      </c>
      <c r="F332" s="9">
        <f t="shared" si="51"/>
        <v>6.3637523975103277E-2</v>
      </c>
      <c r="G332" s="7">
        <f t="shared" si="46"/>
        <v>1018.2003836016524</v>
      </c>
      <c r="H332" s="17">
        <f t="shared" si="47"/>
        <v>81.318956116539567</v>
      </c>
      <c r="I332">
        <f t="shared" si="52"/>
        <v>12.521070513281703</v>
      </c>
    </row>
    <row r="333" spans="1:9" x14ac:dyDescent="0.3">
      <c r="A333" s="13">
        <v>131.49999999999801</v>
      </c>
      <c r="B333" s="9">
        <f t="shared" si="48"/>
        <v>1.0348752975266485E-3</v>
      </c>
      <c r="C333" s="9">
        <f t="shared" si="53"/>
        <v>1.4083214490815717E-4</v>
      </c>
      <c r="D333" s="11">
        <f t="shared" si="49"/>
        <v>5.0335443427250853E-3</v>
      </c>
      <c r="E333" s="9">
        <f t="shared" si="50"/>
        <v>3.1919434958085552E-2</v>
      </c>
      <c r="F333" s="9">
        <f t="shared" si="51"/>
        <v>6.3838869916171104E-2</v>
      </c>
      <c r="G333" s="7">
        <f t="shared" si="46"/>
        <v>1021.4219186587377</v>
      </c>
      <c r="H333" s="17">
        <f t="shared" si="47"/>
        <v>81.581132560740656</v>
      </c>
      <c r="I333">
        <f t="shared" si="52"/>
        <v>12.520320404944675</v>
      </c>
    </row>
    <row r="334" spans="1:9" x14ac:dyDescent="0.3">
      <c r="A334" s="13">
        <v>131.599999999998</v>
      </c>
      <c r="B334" s="9">
        <f t="shared" si="48"/>
        <v>1.0348538786323375E-3</v>
      </c>
      <c r="C334" s="9">
        <f t="shared" si="53"/>
        <v>1.4093340759584156E-4</v>
      </c>
      <c r="D334" s="11">
        <f t="shared" si="49"/>
        <v>5.0333359855658467E-3</v>
      </c>
      <c r="E334" s="9">
        <f t="shared" si="50"/>
        <v>3.202010376134691E-2</v>
      </c>
      <c r="F334" s="9">
        <f t="shared" si="51"/>
        <v>6.4040207522693821E-2</v>
      </c>
      <c r="G334" s="7">
        <f t="shared" si="46"/>
        <v>1024.6433203631011</v>
      </c>
      <c r="H334" s="17">
        <f t="shared" si="47"/>
        <v>81.843329821777388</v>
      </c>
      <c r="I334">
        <f t="shared" si="52"/>
        <v>12.519570288676812</v>
      </c>
    </row>
    <row r="335" spans="1:9" x14ac:dyDescent="0.3">
      <c r="A335" s="13">
        <v>131.699999999998</v>
      </c>
      <c r="B335" s="9">
        <f t="shared" si="48"/>
        <v>1.0348324606246253E-3</v>
      </c>
      <c r="C335" s="9">
        <f t="shared" si="53"/>
        <v>1.4103466177976812E-4</v>
      </c>
      <c r="D335" s="11">
        <f t="shared" si="49"/>
        <v>5.0331276413433578E-3</v>
      </c>
      <c r="E335" s="9">
        <f t="shared" si="50"/>
        <v>3.2120768397594424E-2</v>
      </c>
      <c r="F335" s="9">
        <f t="shared" si="51"/>
        <v>6.4241536795188847E-2</v>
      </c>
      <c r="G335" s="7">
        <f t="shared" si="46"/>
        <v>1027.8645887230216</v>
      </c>
      <c r="H335" s="17">
        <f t="shared" si="47"/>
        <v>82.105547904608756</v>
      </c>
      <c r="I335">
        <f t="shared" si="52"/>
        <v>12.518820164469366</v>
      </c>
    </row>
    <row r="336" spans="1:9" x14ac:dyDescent="0.3">
      <c r="A336" s="13">
        <v>131.79999999999799</v>
      </c>
      <c r="B336" s="9">
        <f t="shared" si="48"/>
        <v>1.0348110435034565E-3</v>
      </c>
      <c r="C336" s="9">
        <f t="shared" si="53"/>
        <v>1.4113590746073256E-4</v>
      </c>
      <c r="D336" s="11">
        <f t="shared" si="49"/>
        <v>5.0329193100565493E-3</v>
      </c>
      <c r="E336" s="9">
        <f t="shared" si="50"/>
        <v>3.2221428867086843E-2</v>
      </c>
      <c r="F336" s="9">
        <f t="shared" si="51"/>
        <v>6.4442857734173686E-2</v>
      </c>
      <c r="G336" s="7">
        <f t="shared" si="46"/>
        <v>1031.085723746779</v>
      </c>
      <c r="H336" s="17">
        <f t="shared" si="47"/>
        <v>82.367786814196762</v>
      </c>
      <c r="I336">
        <f t="shared" si="52"/>
        <v>12.518070032313444</v>
      </c>
    </row>
    <row r="337" spans="1:9" x14ac:dyDescent="0.3">
      <c r="A337" s="13">
        <v>131.89999999999799</v>
      </c>
      <c r="B337" s="9">
        <f t="shared" si="48"/>
        <v>1.0347896272687768E-3</v>
      </c>
      <c r="C337" s="9">
        <f t="shared" si="53"/>
        <v>1.4123714463953066E-4</v>
      </c>
      <c r="D337" s="11">
        <f t="shared" si="49"/>
        <v>5.0327109917043533E-3</v>
      </c>
      <c r="E337" s="9">
        <f t="shared" si="50"/>
        <v>3.2322085170082906E-2</v>
      </c>
      <c r="F337" s="9">
        <f t="shared" si="51"/>
        <v>6.4644170340165813E-2</v>
      </c>
      <c r="G337" s="7">
        <f t="shared" ref="G337:G400" si="54">($B$13+1)*(F337/2.048)</f>
        <v>1034.306725442653</v>
      </c>
      <c r="H337" s="17">
        <f t="shared" ref="H337:H400" si="55">(-$H$3+(SQRT($H$3*$H$3-4*$H$4*(1-A337/100))))/(2*$H$4)</f>
        <v>82.630046555504507</v>
      </c>
      <c r="I337">
        <f t="shared" si="52"/>
        <v>12.517319892200295</v>
      </c>
    </row>
    <row r="338" spans="1:9" x14ac:dyDescent="0.3">
      <c r="A338" s="13">
        <v>131.99999999999801</v>
      </c>
      <c r="B338" s="9">
        <f t="shared" ref="B338:B401" si="56">$L$16/($L$17+A338)</f>
        <v>1.0347682119205301E-3</v>
      </c>
      <c r="C338" s="9">
        <f t="shared" si="53"/>
        <v>1.4133837331695774E-4</v>
      </c>
      <c r="D338" s="11">
        <f t="shared" ref="D338:D401" si="57">POWER(B338,2)*$L$17</f>
        <v>5.0325026862856927E-3</v>
      </c>
      <c r="E338" s="9">
        <f t="shared" ref="E338:E401" si="58">((A338/($L$17+A338))-($M$18/($M$17+$M$18)))*$L$16</f>
        <v>3.2422737306841268E-2</v>
      </c>
      <c r="F338" s="9">
        <f t="shared" ref="F338:F401" si="59">E338*$L$21</f>
        <v>6.4845474613682536E-2</v>
      </c>
      <c r="G338" s="7">
        <f t="shared" si="54"/>
        <v>1037.5275938189206</v>
      </c>
      <c r="H338" s="17">
        <f t="shared" si="55"/>
        <v>82.892327133497346</v>
      </c>
      <c r="I338">
        <f t="shared" si="52"/>
        <v>12.516569744121091</v>
      </c>
    </row>
    <row r="339" spans="1:9" x14ac:dyDescent="0.3">
      <c r="A339" s="13">
        <v>132.099999999998</v>
      </c>
      <c r="B339" s="9">
        <f t="shared" si="56"/>
        <v>1.0347467974586623E-3</v>
      </c>
      <c r="C339" s="9">
        <f t="shared" si="53"/>
        <v>1.4143959349380939E-4</v>
      </c>
      <c r="D339" s="11">
        <f t="shared" si="57"/>
        <v>5.0322943937995022E-3</v>
      </c>
      <c r="E339" s="9">
        <f t="shared" si="58"/>
        <v>3.2523385277620567E-2</v>
      </c>
      <c r="F339" s="9">
        <f t="shared" si="59"/>
        <v>6.5046770555241135E-2</v>
      </c>
      <c r="G339" s="7">
        <f t="shared" si="54"/>
        <v>1040.7483288838582</v>
      </c>
      <c r="H339" s="17">
        <f t="shared" si="55"/>
        <v>83.154628553142146</v>
      </c>
      <c r="I339">
        <f t="shared" si="52"/>
        <v>12.515819588067076</v>
      </c>
    </row>
    <row r="340" spans="1:9" x14ac:dyDescent="0.3">
      <c r="A340" s="13">
        <v>132.199999999998</v>
      </c>
      <c r="B340" s="9">
        <f t="shared" si="56"/>
        <v>1.0347253838831178E-3</v>
      </c>
      <c r="C340" s="9">
        <f t="shared" si="53"/>
        <v>1.4154080517088093E-4</v>
      </c>
      <c r="D340" s="11">
        <f t="shared" si="57"/>
        <v>5.0320861142447082E-3</v>
      </c>
      <c r="E340" s="9">
        <f t="shared" si="58"/>
        <v>3.2624029082679445E-2</v>
      </c>
      <c r="F340" s="9">
        <f t="shared" si="59"/>
        <v>6.5248058165358891E-2</v>
      </c>
      <c r="G340" s="7">
        <f t="shared" si="54"/>
        <v>1043.9689306457421</v>
      </c>
      <c r="H340" s="17">
        <f t="shared" si="55"/>
        <v>83.416950819408413</v>
      </c>
      <c r="I340">
        <f t="shared" ref="I340:I403" si="60">G340/H340</f>
        <v>12.515069424029397</v>
      </c>
    </row>
    <row r="341" spans="1:9" x14ac:dyDescent="0.3">
      <c r="A341" s="13">
        <v>132.29999999999799</v>
      </c>
      <c r="B341" s="9">
        <f t="shared" si="56"/>
        <v>1.0347039711938418E-3</v>
      </c>
      <c r="C341" s="9">
        <f t="shared" si="53"/>
        <v>1.4164200834896763E-4</v>
      </c>
      <c r="D341" s="11">
        <f t="shared" si="57"/>
        <v>5.0318778476202411E-3</v>
      </c>
      <c r="E341" s="9">
        <f t="shared" si="58"/>
        <v>3.2724668722276529E-2</v>
      </c>
      <c r="F341" s="9">
        <f t="shared" si="59"/>
        <v>6.5449337444553057E-2</v>
      </c>
      <c r="G341" s="7">
        <f t="shared" si="54"/>
        <v>1047.1893991128488</v>
      </c>
      <c r="H341" s="17">
        <f t="shared" si="55"/>
        <v>83.679293937267147</v>
      </c>
      <c r="I341">
        <f t="shared" si="60"/>
        <v>12.514319251999279</v>
      </c>
    </row>
    <row r="342" spans="1:9" x14ac:dyDescent="0.3">
      <c r="A342" s="13">
        <v>132.39999999999799</v>
      </c>
      <c r="B342" s="9">
        <f t="shared" si="56"/>
        <v>1.0346825593907795E-3</v>
      </c>
      <c r="C342" s="9">
        <f t="shared" si="53"/>
        <v>1.4174320302886474E-4</v>
      </c>
      <c r="D342" s="11">
        <f t="shared" si="57"/>
        <v>5.0316695939250332E-3</v>
      </c>
      <c r="E342" s="9">
        <f t="shared" si="58"/>
        <v>3.2825304196670443E-2</v>
      </c>
      <c r="F342" s="9">
        <f t="shared" si="59"/>
        <v>6.5650608393340887E-2</v>
      </c>
      <c r="G342" s="7">
        <f t="shared" si="54"/>
        <v>1050.4097342934542</v>
      </c>
      <c r="H342" s="17">
        <f t="shared" si="55"/>
        <v>83.941657911691962</v>
      </c>
      <c r="I342">
        <f t="shared" si="60"/>
        <v>12.513569071967854</v>
      </c>
    </row>
    <row r="343" spans="1:9" x14ac:dyDescent="0.3">
      <c r="A343" s="13">
        <v>132.49999999999801</v>
      </c>
      <c r="B343" s="9">
        <f t="shared" si="56"/>
        <v>1.0346611484738752E-3</v>
      </c>
      <c r="C343" s="9">
        <f t="shared" si="53"/>
        <v>1.4184438921136726E-4</v>
      </c>
      <c r="D343" s="11">
        <f t="shared" si="57"/>
        <v>5.0314613531580081E-3</v>
      </c>
      <c r="E343" s="9">
        <f t="shared" si="58"/>
        <v>3.2925935506119747E-2</v>
      </c>
      <c r="F343" s="9">
        <f t="shared" si="59"/>
        <v>6.5851871012239493E-2</v>
      </c>
      <c r="G343" s="7">
        <f t="shared" si="54"/>
        <v>1053.6299361958318</v>
      </c>
      <c r="H343" s="17">
        <f t="shared" si="55"/>
        <v>84.204042747657596</v>
      </c>
      <c r="I343">
        <f t="shared" si="60"/>
        <v>12.512818883926352</v>
      </c>
    </row>
    <row r="344" spans="1:9" x14ac:dyDescent="0.3">
      <c r="A344" s="13">
        <v>132.599999999998</v>
      </c>
      <c r="B344" s="9">
        <f t="shared" si="56"/>
        <v>1.0346397384430747E-3</v>
      </c>
      <c r="C344" s="9">
        <f t="shared" si="53"/>
        <v>1.4194556689727032E-4</v>
      </c>
      <c r="D344" s="11">
        <f t="shared" si="57"/>
        <v>5.0312531253181034E-3</v>
      </c>
      <c r="E344" s="9">
        <f t="shared" si="58"/>
        <v>3.3026562650882982E-2</v>
      </c>
      <c r="F344" s="9">
        <f t="shared" si="59"/>
        <v>6.6053125301765964E-2</v>
      </c>
      <c r="G344" s="7">
        <f t="shared" si="54"/>
        <v>1056.8500048282554</v>
      </c>
      <c r="H344" s="17">
        <f t="shared" si="55"/>
        <v>84.466448450141456</v>
      </c>
      <c r="I344">
        <f t="shared" si="60"/>
        <v>12.512068687865915</v>
      </c>
    </row>
    <row r="345" spans="1:9" x14ac:dyDescent="0.3">
      <c r="A345" s="13">
        <v>132.699999999998</v>
      </c>
      <c r="B345" s="9">
        <f t="shared" si="56"/>
        <v>1.0346183292983223E-3</v>
      </c>
      <c r="C345" s="9">
        <f t="shared" si="53"/>
        <v>1.4204673608736871E-4</v>
      </c>
      <c r="D345" s="11">
        <f t="shared" si="57"/>
        <v>5.0310449104042426E-3</v>
      </c>
      <c r="E345" s="9">
        <f t="shared" si="58"/>
        <v>3.3127185631218643E-2</v>
      </c>
      <c r="F345" s="9">
        <f t="shared" si="59"/>
        <v>6.6254371262437287E-2</v>
      </c>
      <c r="G345" s="7">
        <f t="shared" si="54"/>
        <v>1060.0699401989966</v>
      </c>
      <c r="H345" s="17">
        <f t="shared" si="55"/>
        <v>84.728875024122416</v>
      </c>
      <c r="I345">
        <f t="shared" si="60"/>
        <v>12.511318483777737</v>
      </c>
    </row>
    <row r="346" spans="1:9" x14ac:dyDescent="0.3">
      <c r="A346" s="13">
        <v>132.79999999999799</v>
      </c>
      <c r="B346" s="9">
        <f t="shared" si="56"/>
        <v>1.0345969210395632E-3</v>
      </c>
      <c r="C346" s="9">
        <f t="shared" si="53"/>
        <v>1.4214789678245731E-4</v>
      </c>
      <c r="D346" s="11">
        <f t="shared" si="57"/>
        <v>5.0308367084153571E-3</v>
      </c>
      <c r="E346" s="9">
        <f t="shared" si="58"/>
        <v>3.3227804447385281E-2</v>
      </c>
      <c r="F346" s="9">
        <f t="shared" si="59"/>
        <v>6.6455608894770563E-2</v>
      </c>
      <c r="G346" s="7">
        <f t="shared" si="54"/>
        <v>1063.289742316329</v>
      </c>
      <c r="H346" s="17">
        <f t="shared" si="55"/>
        <v>84.991322474581608</v>
      </c>
      <c r="I346">
        <f t="shared" si="60"/>
        <v>12.510568271652998</v>
      </c>
    </row>
    <row r="347" spans="1:9" x14ac:dyDescent="0.3">
      <c r="A347" s="13">
        <v>132.89999999999799</v>
      </c>
      <c r="B347" s="9">
        <f t="shared" si="56"/>
        <v>1.0345755136667431E-3</v>
      </c>
      <c r="C347" s="9">
        <f t="shared" si="53"/>
        <v>1.4224904898333106E-4</v>
      </c>
      <c r="D347" s="11">
        <f t="shared" si="57"/>
        <v>5.0306285193503844E-3</v>
      </c>
      <c r="E347" s="9">
        <f t="shared" si="58"/>
        <v>3.3328419099641404E-2</v>
      </c>
      <c r="F347" s="9">
        <f t="shared" si="59"/>
        <v>6.6656838199282809E-2</v>
      </c>
      <c r="G347" s="7">
        <f t="shared" si="54"/>
        <v>1066.5094111885248</v>
      </c>
      <c r="H347" s="17">
        <f t="shared" si="55"/>
        <v>85.253790806502039</v>
      </c>
      <c r="I347">
        <f t="shared" si="60"/>
        <v>12.509818051482885</v>
      </c>
    </row>
    <row r="348" spans="1:9" x14ac:dyDescent="0.3">
      <c r="A348" s="13">
        <v>132.99999999999801</v>
      </c>
      <c r="B348" s="9">
        <f t="shared" si="56"/>
        <v>1.0345541071798059E-3</v>
      </c>
      <c r="C348" s="9">
        <f t="shared" si="53"/>
        <v>1.4235019269078438E-4</v>
      </c>
      <c r="D348" s="11">
        <f t="shared" si="57"/>
        <v>5.0304203432082447E-3</v>
      </c>
      <c r="E348" s="9">
        <f t="shared" si="58"/>
        <v>3.3429029588245458E-2</v>
      </c>
      <c r="F348" s="9">
        <f t="shared" si="59"/>
        <v>6.6858059176490917E-2</v>
      </c>
      <c r="G348" s="7">
        <f t="shared" si="54"/>
        <v>1069.7289468238546</v>
      </c>
      <c r="H348" s="17">
        <f t="shared" si="55"/>
        <v>85.516280024868962</v>
      </c>
      <c r="I348">
        <f t="shared" si="60"/>
        <v>12.509067823258532</v>
      </c>
    </row>
    <row r="349" spans="1:9" x14ac:dyDescent="0.3">
      <c r="A349" s="13">
        <v>133.099999999998</v>
      </c>
      <c r="B349" s="9">
        <f t="shared" si="56"/>
        <v>1.0345327015786974E-3</v>
      </c>
      <c r="C349" s="9">
        <f t="shared" si="53"/>
        <v>1.4245132790561193E-4</v>
      </c>
      <c r="D349" s="11">
        <f t="shared" si="57"/>
        <v>5.0302121799878753E-3</v>
      </c>
      <c r="E349" s="9">
        <f t="shared" si="58"/>
        <v>3.3529635913455896E-2</v>
      </c>
      <c r="F349" s="9">
        <f t="shared" si="59"/>
        <v>6.7059271826911793E-2</v>
      </c>
      <c r="G349" s="7">
        <f t="shared" si="54"/>
        <v>1072.9483492305887</v>
      </c>
      <c r="H349" s="17">
        <f t="shared" si="55"/>
        <v>85.778790134669549</v>
      </c>
      <c r="I349">
        <f t="shared" si="60"/>
        <v>12.508317586971083</v>
      </c>
    </row>
    <row r="350" spans="1:9" x14ac:dyDescent="0.3">
      <c r="A350" s="13">
        <v>133.199999999998</v>
      </c>
      <c r="B350" s="9">
        <f t="shared" si="56"/>
        <v>1.0345112968633621E-3</v>
      </c>
      <c r="C350" s="9">
        <f t="shared" si="53"/>
        <v>1.425524546286082E-4</v>
      </c>
      <c r="D350" s="11">
        <f t="shared" si="57"/>
        <v>5.0300040296882027E-3</v>
      </c>
      <c r="E350" s="9">
        <f t="shared" si="58"/>
        <v>3.3630238075531109E-2</v>
      </c>
      <c r="F350" s="9">
        <f t="shared" si="59"/>
        <v>6.7260476151062218E-2</v>
      </c>
      <c r="G350" s="7">
        <f t="shared" si="54"/>
        <v>1076.1676184169955</v>
      </c>
      <c r="H350" s="17">
        <f t="shared" si="55"/>
        <v>86.041321140892066</v>
      </c>
      <c r="I350">
        <f t="shared" si="60"/>
        <v>12.507567342611797</v>
      </c>
    </row>
    <row r="351" spans="1:9" x14ac:dyDescent="0.3">
      <c r="A351" s="13">
        <v>133.29999999999799</v>
      </c>
      <c r="B351" s="9">
        <f t="shared" si="56"/>
        <v>1.0344898930337455E-3</v>
      </c>
      <c r="C351" s="9">
        <f t="shared" si="53"/>
        <v>1.4265357286056757E-4</v>
      </c>
      <c r="D351" s="11">
        <f t="shared" si="57"/>
        <v>5.0297958923081598E-3</v>
      </c>
      <c r="E351" s="9">
        <f t="shared" si="58"/>
        <v>3.3730836074729528E-2</v>
      </c>
      <c r="F351" s="9">
        <f t="shared" si="59"/>
        <v>6.7461672149459057E-2</v>
      </c>
      <c r="G351" s="7">
        <f t="shared" si="54"/>
        <v>1079.386754391345</v>
      </c>
      <c r="H351" s="17">
        <f t="shared" si="55"/>
        <v>86.303873048528501</v>
      </c>
      <c r="I351">
        <f t="shared" si="60"/>
        <v>12.506817090171699</v>
      </c>
    </row>
    <row r="352" spans="1:9" x14ac:dyDescent="0.3">
      <c r="A352" s="13">
        <v>133.39999999999799</v>
      </c>
      <c r="B352" s="9">
        <f t="shared" si="56"/>
        <v>1.0344684900897923E-3</v>
      </c>
      <c r="C352" s="9">
        <f t="shared" si="53"/>
        <v>1.4275468260228438E-4</v>
      </c>
      <c r="D352" s="11">
        <f t="shared" si="57"/>
        <v>5.0295877678466772E-3</v>
      </c>
      <c r="E352" s="9">
        <f t="shared" si="58"/>
        <v>3.3831429911309552E-2</v>
      </c>
      <c r="F352" s="9">
        <f t="shared" si="59"/>
        <v>6.7662859822619104E-2</v>
      </c>
      <c r="G352" s="7">
        <f t="shared" si="54"/>
        <v>1082.6057571619056</v>
      </c>
      <c r="H352" s="17">
        <f t="shared" si="55"/>
        <v>86.5664458625713</v>
      </c>
      <c r="I352">
        <f t="shared" si="60"/>
        <v>12.50606682964203</v>
      </c>
    </row>
    <row r="353" spans="1:9" x14ac:dyDescent="0.3">
      <c r="A353" s="13">
        <v>133.49999999999801</v>
      </c>
      <c r="B353" s="9">
        <f t="shared" si="56"/>
        <v>1.0344470880314476E-3</v>
      </c>
      <c r="C353" s="9">
        <f t="shared" si="53"/>
        <v>1.4285578385455283E-4</v>
      </c>
      <c r="D353" s="11">
        <f t="shared" si="57"/>
        <v>5.0293796563026846E-3</v>
      </c>
      <c r="E353" s="9">
        <f t="shared" si="58"/>
        <v>3.3932019585529521E-2</v>
      </c>
      <c r="F353" s="9">
        <f t="shared" si="59"/>
        <v>6.7864039171059043E-2</v>
      </c>
      <c r="G353" s="7">
        <f t="shared" si="54"/>
        <v>1085.8246267369448</v>
      </c>
      <c r="H353" s="17">
        <f t="shared" si="55"/>
        <v>86.829039588015448</v>
      </c>
      <c r="I353">
        <f t="shared" si="60"/>
        <v>12.505316561013942</v>
      </c>
    </row>
    <row r="354" spans="1:9" x14ac:dyDescent="0.3">
      <c r="A354" s="13">
        <v>133.599999999998</v>
      </c>
      <c r="B354" s="9">
        <f t="shared" si="56"/>
        <v>1.0344256868586566E-3</v>
      </c>
      <c r="C354" s="9">
        <f t="shared" si="53"/>
        <v>1.4295687661816713E-4</v>
      </c>
      <c r="D354" s="11">
        <f t="shared" si="57"/>
        <v>5.029171557675116E-3</v>
      </c>
      <c r="E354" s="9">
        <f t="shared" si="58"/>
        <v>3.4032605097647786E-2</v>
      </c>
      <c r="F354" s="9">
        <f t="shared" si="59"/>
        <v>6.8065210195295572E-2</v>
      </c>
      <c r="G354" s="7">
        <f t="shared" si="54"/>
        <v>1089.0433631247292</v>
      </c>
      <c r="H354" s="17">
        <f t="shared" si="55"/>
        <v>87.09165422985825</v>
      </c>
      <c r="I354">
        <f t="shared" si="60"/>
        <v>12.504566284278532</v>
      </c>
    </row>
    <row r="355" spans="1:9" x14ac:dyDescent="0.3">
      <c r="A355" s="13">
        <v>133.699999999998</v>
      </c>
      <c r="B355" s="9">
        <f t="shared" si="56"/>
        <v>1.0344042865713639E-3</v>
      </c>
      <c r="C355" s="9">
        <f t="shared" si="53"/>
        <v>1.4305796089392116E-4</v>
      </c>
      <c r="D355" s="11">
        <f t="shared" si="57"/>
        <v>5.0289634719628985E-3</v>
      </c>
      <c r="E355" s="9">
        <f t="shared" si="58"/>
        <v>3.4133186447922632E-2</v>
      </c>
      <c r="F355" s="9">
        <f t="shared" si="59"/>
        <v>6.8266372895845265E-2</v>
      </c>
      <c r="G355" s="7">
        <f t="shared" si="54"/>
        <v>1092.2619663335242</v>
      </c>
      <c r="H355" s="17">
        <f t="shared" si="55"/>
        <v>87.354289793098118</v>
      </c>
      <c r="I355">
        <f t="shared" si="60"/>
        <v>12.503815999427015</v>
      </c>
    </row>
    <row r="356" spans="1:9" x14ac:dyDescent="0.3">
      <c r="A356" s="13">
        <v>133.79999999999799</v>
      </c>
      <c r="B356" s="9">
        <f t="shared" si="56"/>
        <v>1.0343828871695151E-3</v>
      </c>
      <c r="C356" s="9">
        <f t="shared" si="53"/>
        <v>1.4315903668260901E-4</v>
      </c>
      <c r="D356" s="11">
        <f t="shared" si="57"/>
        <v>5.028755399164966E-3</v>
      </c>
      <c r="E356" s="9">
        <f t="shared" si="58"/>
        <v>3.4233763636612374E-2</v>
      </c>
      <c r="F356" s="9">
        <f t="shared" si="59"/>
        <v>6.8467527273224749E-2</v>
      </c>
      <c r="G356" s="7">
        <f t="shared" si="54"/>
        <v>1095.4804363715959</v>
      </c>
      <c r="H356" s="17">
        <f t="shared" si="55"/>
        <v>87.61694628273645</v>
      </c>
      <c r="I356">
        <f t="shared" si="60"/>
        <v>12.50306570645048</v>
      </c>
    </row>
    <row r="357" spans="1:9" x14ac:dyDescent="0.3">
      <c r="A357" s="13">
        <v>133.89999999999799</v>
      </c>
      <c r="B357" s="9">
        <f t="shared" si="56"/>
        <v>1.034361488653055E-3</v>
      </c>
      <c r="C357" s="9">
        <f t="shared" si="53"/>
        <v>1.4326010398502459E-4</v>
      </c>
      <c r="D357" s="11">
        <f t="shared" si="57"/>
        <v>5.0285473392802519E-3</v>
      </c>
      <c r="E357" s="9">
        <f t="shared" si="58"/>
        <v>3.4334336663975305E-2</v>
      </c>
      <c r="F357" s="9">
        <f t="shared" si="59"/>
        <v>6.8668673327950611E-2</v>
      </c>
      <c r="G357" s="7">
        <f t="shared" si="54"/>
        <v>1098.6987732472098</v>
      </c>
      <c r="H357" s="17">
        <f t="shared" si="55"/>
        <v>87.879623703776147</v>
      </c>
      <c r="I357">
        <f t="shared" si="60"/>
        <v>12.502315405340081</v>
      </c>
    </row>
    <row r="358" spans="1:9" x14ac:dyDescent="0.3">
      <c r="A358" s="13">
        <v>133.99999999999801</v>
      </c>
      <c r="B358" s="9">
        <f t="shared" si="56"/>
        <v>1.0343400910219284E-3</v>
      </c>
      <c r="C358" s="9">
        <f t="shared" si="53"/>
        <v>1.4336116280196153E-4</v>
      </c>
      <c r="D358" s="11">
        <f t="shared" si="57"/>
        <v>5.0283392923076804E-3</v>
      </c>
      <c r="E358" s="9">
        <f t="shared" si="58"/>
        <v>3.4434905530269684E-2</v>
      </c>
      <c r="F358" s="9">
        <f t="shared" si="59"/>
        <v>6.8869811060539368E-2</v>
      </c>
      <c r="G358" s="7">
        <f t="shared" si="54"/>
        <v>1101.9169769686298</v>
      </c>
      <c r="H358" s="17">
        <f t="shared" si="55"/>
        <v>88.142322061221648</v>
      </c>
      <c r="I358">
        <f t="shared" si="60"/>
        <v>12.501565096087024</v>
      </c>
    </row>
    <row r="359" spans="1:9" x14ac:dyDescent="0.3">
      <c r="A359" s="13">
        <v>134.099999999998</v>
      </c>
      <c r="B359" s="9">
        <f t="shared" si="56"/>
        <v>1.0343186942760809E-3</v>
      </c>
      <c r="C359" s="9">
        <f t="shared" si="53"/>
        <v>1.4346221313421364E-4</v>
      </c>
      <c r="D359" s="11">
        <f t="shared" si="57"/>
        <v>5.0281312582461908E-3</v>
      </c>
      <c r="E359" s="9">
        <f t="shared" si="58"/>
        <v>3.4535470235753721E-2</v>
      </c>
      <c r="F359" s="9">
        <f t="shared" si="59"/>
        <v>6.9070940471507442E-2</v>
      </c>
      <c r="G359" s="7">
        <f t="shared" si="54"/>
        <v>1105.1350475441191</v>
      </c>
      <c r="H359" s="17">
        <f t="shared" si="55"/>
        <v>88.40504136008073</v>
      </c>
      <c r="I359">
        <f t="shared" si="60"/>
        <v>12.50081477868232</v>
      </c>
    </row>
    <row r="360" spans="1:9" x14ac:dyDescent="0.3">
      <c r="A360" s="13">
        <v>134.199999999998</v>
      </c>
      <c r="B360" s="9">
        <f t="shared" si="56"/>
        <v>1.0342972984154571E-3</v>
      </c>
      <c r="C360" s="9">
        <f t="shared" si="53"/>
        <v>1.435632549825745E-4</v>
      </c>
      <c r="D360" s="11">
        <f t="shared" si="57"/>
        <v>5.0279232370947112E-3</v>
      </c>
      <c r="E360" s="9">
        <f t="shared" si="58"/>
        <v>3.4636030780685598E-2</v>
      </c>
      <c r="F360" s="9">
        <f t="shared" si="59"/>
        <v>6.9272061561371195E-2</v>
      </c>
      <c r="G360" s="7">
        <f t="shared" si="54"/>
        <v>1108.352984981939</v>
      </c>
      <c r="H360" s="17">
        <f t="shared" si="55"/>
        <v>88.667781605361938</v>
      </c>
      <c r="I360">
        <f t="shared" si="60"/>
        <v>12.500064453117146</v>
      </c>
    </row>
    <row r="361" spans="1:9" x14ac:dyDescent="0.3">
      <c r="A361" s="13">
        <v>134.29999999999799</v>
      </c>
      <c r="B361" s="9">
        <f t="shared" si="56"/>
        <v>1.0342759034400019E-3</v>
      </c>
      <c r="C361" s="9">
        <f t="shared" si="53"/>
        <v>1.4366428834783755E-4</v>
      </c>
      <c r="D361" s="11">
        <f t="shared" si="57"/>
        <v>5.027715228852171E-3</v>
      </c>
      <c r="E361" s="9">
        <f t="shared" si="58"/>
        <v>3.4736587165323532E-2</v>
      </c>
      <c r="F361" s="9">
        <f t="shared" si="59"/>
        <v>6.9473174330647064E-2</v>
      </c>
      <c r="G361" s="7">
        <f t="shared" si="54"/>
        <v>1111.5707892903531</v>
      </c>
      <c r="H361" s="17">
        <f t="shared" si="55"/>
        <v>88.93054280207609</v>
      </c>
      <c r="I361">
        <f t="shared" si="60"/>
        <v>12.499314119382653</v>
      </c>
    </row>
    <row r="362" spans="1:9" x14ac:dyDescent="0.3">
      <c r="A362" s="13">
        <v>134.39999999999799</v>
      </c>
      <c r="B362" s="9">
        <f t="shared" si="56"/>
        <v>1.0342545093496613E-3</v>
      </c>
      <c r="C362" s="9">
        <f t="shared" si="53"/>
        <v>1.4376531323079643E-4</v>
      </c>
      <c r="D362" s="11">
        <f t="shared" si="57"/>
        <v>5.0275072335175105E-3</v>
      </c>
      <c r="E362" s="9">
        <f t="shared" si="58"/>
        <v>3.483713938992572E-2</v>
      </c>
      <c r="F362" s="9">
        <f t="shared" si="59"/>
        <v>6.967427877985144E-2</v>
      </c>
      <c r="G362" s="7">
        <f t="shared" si="54"/>
        <v>1114.7884604776229</v>
      </c>
      <c r="H362" s="17">
        <f t="shared" si="55"/>
        <v>89.193324955235838</v>
      </c>
      <c r="I362">
        <f t="shared" si="60"/>
        <v>12.498563777470014</v>
      </c>
    </row>
    <row r="363" spans="1:9" x14ac:dyDescent="0.3">
      <c r="A363" s="13">
        <v>134.49999999999801</v>
      </c>
      <c r="B363" s="9">
        <f t="shared" si="56"/>
        <v>1.0342331161443793E-3</v>
      </c>
      <c r="C363" s="9">
        <f t="shared" si="53"/>
        <v>1.4386632963224431E-4</v>
      </c>
      <c r="D363" s="11">
        <f t="shared" si="57"/>
        <v>5.0272992510896524E-3</v>
      </c>
      <c r="E363" s="9">
        <f t="shared" si="58"/>
        <v>3.4937687454750302E-2</v>
      </c>
      <c r="F363" s="9">
        <f t="shared" si="59"/>
        <v>6.9875374909500604E-2</v>
      </c>
      <c r="G363" s="7">
        <f t="shared" si="54"/>
        <v>1118.0059985520097</v>
      </c>
      <c r="H363" s="17">
        <f t="shared" si="55"/>
        <v>89.456128069856859</v>
      </c>
      <c r="I363">
        <f t="shared" si="60"/>
        <v>12.497813427370248</v>
      </c>
    </row>
    <row r="364" spans="1:9" x14ac:dyDescent="0.3">
      <c r="A364" s="13">
        <v>134.599999999998</v>
      </c>
      <c r="B364" s="9">
        <f t="shared" si="56"/>
        <v>1.0342117238241017E-3</v>
      </c>
      <c r="C364" s="9">
        <f t="shared" si="53"/>
        <v>1.439673375529745E-4</v>
      </c>
      <c r="D364" s="11">
        <f t="shared" si="57"/>
        <v>5.0270912815675349E-3</v>
      </c>
      <c r="E364" s="9">
        <f t="shared" si="58"/>
        <v>3.5038231360055377E-2</v>
      </c>
      <c r="F364" s="9">
        <f t="shared" si="59"/>
        <v>7.0076462720110755E-2</v>
      </c>
      <c r="G364" s="7">
        <f t="shared" si="54"/>
        <v>1121.2234035217721</v>
      </c>
      <c r="H364" s="17">
        <f t="shared" si="55"/>
        <v>89.718952150955602</v>
      </c>
      <c r="I364">
        <f t="shared" si="60"/>
        <v>12.49706306907453</v>
      </c>
    </row>
    <row r="365" spans="1:9" x14ac:dyDescent="0.3">
      <c r="A365" s="13">
        <v>134.699999999998</v>
      </c>
      <c r="B365" s="9">
        <f t="shared" si="56"/>
        <v>1.0341903323887733E-3</v>
      </c>
      <c r="C365" s="9">
        <f t="shared" si="53"/>
        <v>1.4406833699378015E-4</v>
      </c>
      <c r="D365" s="11">
        <f t="shared" si="57"/>
        <v>5.026883324950087E-3</v>
      </c>
      <c r="E365" s="9">
        <f t="shared" si="58"/>
        <v>3.5138771106099032E-2</v>
      </c>
      <c r="F365" s="9">
        <f t="shared" si="59"/>
        <v>7.0277542212198063E-2</v>
      </c>
      <c r="G365" s="7">
        <f t="shared" si="54"/>
        <v>1124.4406753951689</v>
      </c>
      <c r="H365" s="17">
        <f t="shared" si="55"/>
        <v>89.981797203550741</v>
      </c>
      <c r="I365">
        <f t="shared" si="60"/>
        <v>12.496312702574002</v>
      </c>
    </row>
    <row r="366" spans="1:9" x14ac:dyDescent="0.3">
      <c r="A366" s="13">
        <v>134.79999999999799</v>
      </c>
      <c r="B366" s="9">
        <f t="shared" si="56"/>
        <v>1.0341689418383391E-3</v>
      </c>
      <c r="C366" s="9">
        <f t="shared" si="53"/>
        <v>1.4416932795545431E-4</v>
      </c>
      <c r="D366" s="11">
        <f t="shared" si="57"/>
        <v>5.0266753812362409E-3</v>
      </c>
      <c r="E366" s="9">
        <f t="shared" si="58"/>
        <v>3.5239306693139377E-2</v>
      </c>
      <c r="F366" s="9">
        <f t="shared" si="59"/>
        <v>7.0478613386278754E-2</v>
      </c>
      <c r="G366" s="7">
        <f t="shared" si="54"/>
        <v>1127.65781418046</v>
      </c>
      <c r="H366" s="17">
        <f t="shared" si="55"/>
        <v>90.244663232663953</v>
      </c>
      <c r="I366">
        <f t="shared" si="60"/>
        <v>12.495562327859689</v>
      </c>
    </row>
    <row r="367" spans="1:9" x14ac:dyDescent="0.3">
      <c r="A367" s="13">
        <v>134.89999999999799</v>
      </c>
      <c r="B367" s="9">
        <f t="shared" si="56"/>
        <v>1.0341475521727444E-3</v>
      </c>
      <c r="C367" s="9">
        <f t="shared" si="53"/>
        <v>1.4427031043879004E-4</v>
      </c>
      <c r="D367" s="11">
        <f t="shared" si="57"/>
        <v>5.0264674504249315E-3</v>
      </c>
      <c r="E367" s="9">
        <f t="shared" si="58"/>
        <v>3.5339838121434486E-2</v>
      </c>
      <c r="F367" s="9">
        <f t="shared" si="59"/>
        <v>7.0679676242868972E-2</v>
      </c>
      <c r="G367" s="7">
        <f t="shared" si="54"/>
        <v>1130.8748198859034</v>
      </c>
      <c r="H367" s="17">
        <f t="shared" si="55"/>
        <v>90.507550243317695</v>
      </c>
      <c r="I367">
        <f t="shared" si="60"/>
        <v>12.494811944922768</v>
      </c>
    </row>
    <row r="368" spans="1:9" x14ac:dyDescent="0.3">
      <c r="A368" s="13">
        <v>134.99999999999801</v>
      </c>
      <c r="B368" s="9">
        <f t="shared" si="56"/>
        <v>1.0341261633919341E-3</v>
      </c>
      <c r="C368" s="9">
        <f t="shared" si="53"/>
        <v>1.4437128444458024E-4</v>
      </c>
      <c r="D368" s="11">
        <f t="shared" si="57"/>
        <v>5.0262595325150893E-3</v>
      </c>
      <c r="E368" s="9">
        <f t="shared" si="58"/>
        <v>3.5440365391242401E-2</v>
      </c>
      <c r="F368" s="9">
        <f t="shared" si="59"/>
        <v>7.0880730782484802E-2</v>
      </c>
      <c r="G368" s="7">
        <f t="shared" si="54"/>
        <v>1134.0916925197569</v>
      </c>
      <c r="H368" s="17">
        <f t="shared" si="55"/>
        <v>90.77045824053701</v>
      </c>
      <c r="I368">
        <f t="shared" si="60"/>
        <v>12.494061553754335</v>
      </c>
    </row>
    <row r="369" spans="1:9" x14ac:dyDescent="0.3">
      <c r="A369" s="13">
        <v>135.099999999998</v>
      </c>
      <c r="B369" s="9">
        <f t="shared" si="56"/>
        <v>1.0341047754958538E-3</v>
      </c>
      <c r="C369" s="9">
        <f t="shared" si="53"/>
        <v>1.444722499736178E-4</v>
      </c>
      <c r="D369" s="11">
        <f t="shared" si="57"/>
        <v>5.0260516275056526E-3</v>
      </c>
      <c r="E369" s="9">
        <f t="shared" si="58"/>
        <v>3.5540888502821125E-2</v>
      </c>
      <c r="F369" s="9">
        <f t="shared" si="59"/>
        <v>7.1081777005642249E-2</v>
      </c>
      <c r="G369" s="7">
        <f t="shared" si="54"/>
        <v>1137.308432090276</v>
      </c>
      <c r="H369" s="17">
        <f t="shared" si="55"/>
        <v>91.033387229348861</v>
      </c>
      <c r="I369">
        <f t="shared" si="60"/>
        <v>12.493311154345486</v>
      </c>
    </row>
    <row r="370" spans="1:9" x14ac:dyDescent="0.3">
      <c r="A370" s="13">
        <v>135.199999999998</v>
      </c>
      <c r="B370" s="9">
        <f t="shared" si="56"/>
        <v>1.0340833884844478E-3</v>
      </c>
      <c r="C370" s="9">
        <f t="shared" si="53"/>
        <v>1.4457320702669521E-4</v>
      </c>
      <c r="D370" s="11">
        <f t="shared" si="57"/>
        <v>5.0258437353955443E-3</v>
      </c>
      <c r="E370" s="9">
        <f t="shared" si="58"/>
        <v>3.5641407456428617E-2</v>
      </c>
      <c r="F370" s="9">
        <f t="shared" si="59"/>
        <v>7.1282814912857234E-2</v>
      </c>
      <c r="G370" s="7">
        <f t="shared" si="54"/>
        <v>1140.5250386057157</v>
      </c>
      <c r="H370" s="17">
        <f t="shared" si="55"/>
        <v>91.296337214781687</v>
      </c>
      <c r="I370">
        <f t="shared" si="60"/>
        <v>12.492560746687378</v>
      </c>
    </row>
    <row r="371" spans="1:9" x14ac:dyDescent="0.3">
      <c r="A371" s="13">
        <v>135.29999999999799</v>
      </c>
      <c r="B371" s="9">
        <f t="shared" si="56"/>
        <v>1.0340620023576617E-3</v>
      </c>
      <c r="C371" s="9">
        <f t="shared" si="53"/>
        <v>1.4467415560460528E-4</v>
      </c>
      <c r="D371" s="11">
        <f t="shared" si="57"/>
        <v>5.0256358561837026E-3</v>
      </c>
      <c r="E371" s="9">
        <f t="shared" si="58"/>
        <v>3.5741922252322894E-2</v>
      </c>
      <c r="F371" s="9">
        <f t="shared" si="59"/>
        <v>7.1483844504645788E-2</v>
      </c>
      <c r="G371" s="7">
        <f t="shared" si="54"/>
        <v>1143.7415120743326</v>
      </c>
      <c r="H371" s="17">
        <f t="shared" si="55"/>
        <v>91.55930820186731</v>
      </c>
      <c r="I371">
        <f t="shared" si="60"/>
        <v>12.491810330771006</v>
      </c>
    </row>
    <row r="372" spans="1:9" x14ac:dyDescent="0.3">
      <c r="A372" s="13">
        <v>135.39999999999799</v>
      </c>
      <c r="B372" s="9">
        <f t="shared" si="56"/>
        <v>1.0340406171154407E-3</v>
      </c>
      <c r="C372" s="9">
        <f t="shared" si="53"/>
        <v>1.4477509570814064E-4</v>
      </c>
      <c r="D372" s="11">
        <f t="shared" si="57"/>
        <v>5.0254279898690633E-3</v>
      </c>
      <c r="E372" s="9">
        <f t="shared" si="58"/>
        <v>3.5842432890761944E-2</v>
      </c>
      <c r="F372" s="9">
        <f t="shared" si="59"/>
        <v>7.1684865781523888E-2</v>
      </c>
      <c r="G372" s="7">
        <f t="shared" si="54"/>
        <v>1146.9578525043821</v>
      </c>
      <c r="H372" s="17">
        <f t="shared" si="55"/>
        <v>91.822300195637922</v>
      </c>
      <c r="I372">
        <f t="shared" si="60"/>
        <v>12.491059906587584</v>
      </c>
    </row>
    <row r="373" spans="1:9" x14ac:dyDescent="0.3">
      <c r="A373" s="13">
        <v>135.49999999999801</v>
      </c>
      <c r="B373" s="9">
        <f t="shared" si="56"/>
        <v>1.0340192327577297E-3</v>
      </c>
      <c r="C373" s="9">
        <f t="shared" si="53"/>
        <v>1.4487602733809365E-4</v>
      </c>
      <c r="D373" s="11">
        <f t="shared" si="57"/>
        <v>5.0252201364505544E-3</v>
      </c>
      <c r="E373" s="9">
        <f t="shared" si="58"/>
        <v>3.5942939372003657E-2</v>
      </c>
      <c r="F373" s="9">
        <f t="shared" si="59"/>
        <v>7.1885878744007314E-2</v>
      </c>
      <c r="G373" s="7">
        <f t="shared" si="54"/>
        <v>1150.174059904117</v>
      </c>
      <c r="H373" s="17">
        <f t="shared" si="55"/>
        <v>92.085313201129495</v>
      </c>
      <c r="I373">
        <f t="shared" si="60"/>
        <v>12.490309474128056</v>
      </c>
    </row>
    <row r="374" spans="1:9" x14ac:dyDescent="0.3">
      <c r="A374" s="13">
        <v>135.599999999998</v>
      </c>
      <c r="B374" s="9">
        <f t="shared" si="56"/>
        <v>1.033997849284474E-3</v>
      </c>
      <c r="C374" s="9">
        <f t="shared" si="53"/>
        <v>1.449769504952567E-4</v>
      </c>
      <c r="D374" s="11">
        <f t="shared" si="57"/>
        <v>5.0250122959271133E-3</v>
      </c>
      <c r="E374" s="9">
        <f t="shared" si="58"/>
        <v>3.6043441696305953E-2</v>
      </c>
      <c r="F374" s="9">
        <f t="shared" si="59"/>
        <v>7.2086883392611906E-2</v>
      </c>
      <c r="G374" s="7">
        <f t="shared" si="54"/>
        <v>1153.3901342817906</v>
      </c>
      <c r="H374" s="17">
        <f t="shared" si="55"/>
        <v>92.348347223377971</v>
      </c>
      <c r="I374">
        <f t="shared" si="60"/>
        <v>12.489559033383653</v>
      </c>
    </row>
    <row r="375" spans="1:9" x14ac:dyDescent="0.3">
      <c r="A375" s="13">
        <v>135.699999999998</v>
      </c>
      <c r="B375" s="9">
        <f t="shared" si="56"/>
        <v>1.0339764666956184E-3</v>
      </c>
      <c r="C375" s="9">
        <f t="shared" si="53"/>
        <v>1.4507786518042206E-4</v>
      </c>
      <c r="D375" s="11">
        <f t="shared" si="57"/>
        <v>5.0248044682976696E-3</v>
      </c>
      <c r="E375" s="9">
        <f t="shared" si="58"/>
        <v>3.6143939863926694E-2</v>
      </c>
      <c r="F375" s="9">
        <f t="shared" si="59"/>
        <v>7.2287879727853388E-2</v>
      </c>
      <c r="G375" s="7">
        <f t="shared" si="54"/>
        <v>1156.6060756456541</v>
      </c>
      <c r="H375" s="17">
        <f t="shared" si="55"/>
        <v>92.61140226742269</v>
      </c>
      <c r="I375">
        <f t="shared" si="60"/>
        <v>12.488808584345406</v>
      </c>
    </row>
    <row r="376" spans="1:9" x14ac:dyDescent="0.3">
      <c r="A376" s="13">
        <v>135.79999999999799</v>
      </c>
      <c r="B376" s="9">
        <f t="shared" si="56"/>
        <v>1.0339550849911084E-3</v>
      </c>
      <c r="C376" s="9">
        <f t="shared" si="53"/>
        <v>1.4517877139438198E-4</v>
      </c>
      <c r="D376" s="11">
        <f t="shared" si="57"/>
        <v>5.0245966535611593E-3</v>
      </c>
      <c r="E376" s="9">
        <f t="shared" si="58"/>
        <v>3.6244433875123779E-2</v>
      </c>
      <c r="F376" s="9">
        <f t="shared" si="59"/>
        <v>7.2488867750247557E-2</v>
      </c>
      <c r="G376" s="7">
        <f t="shared" si="54"/>
        <v>1159.8218840039608</v>
      </c>
      <c r="H376" s="17">
        <f t="shared" si="55"/>
        <v>92.874478338305238</v>
      </c>
      <c r="I376">
        <f t="shared" si="60"/>
        <v>12.488058127004335</v>
      </c>
    </row>
    <row r="377" spans="1:9" x14ac:dyDescent="0.3">
      <c r="A377" s="13">
        <v>135.89999999999799</v>
      </c>
      <c r="B377" s="9">
        <f t="shared" si="56"/>
        <v>1.033933704170889E-3</v>
      </c>
      <c r="C377" s="9">
        <f t="shared" si="53"/>
        <v>1.4527966913792864E-4</v>
      </c>
      <c r="D377" s="11">
        <f t="shared" si="57"/>
        <v>5.0243888517165171E-3</v>
      </c>
      <c r="E377" s="9">
        <f t="shared" si="58"/>
        <v>3.634492373015507E-2</v>
      </c>
      <c r="F377" s="9">
        <f t="shared" si="59"/>
        <v>7.2689847460310139E-2</v>
      </c>
      <c r="G377" s="7">
        <f t="shared" si="54"/>
        <v>1163.0375593649621</v>
      </c>
      <c r="H377" s="17">
        <f t="shared" si="55"/>
        <v>93.137575441067582</v>
      </c>
      <c r="I377">
        <f t="shared" si="60"/>
        <v>12.487307661351668</v>
      </c>
    </row>
    <row r="378" spans="1:9" x14ac:dyDescent="0.3">
      <c r="A378" s="13">
        <v>135.99999999999801</v>
      </c>
      <c r="B378" s="9">
        <f t="shared" si="56"/>
        <v>1.0339123242349053E-3</v>
      </c>
      <c r="C378" s="9">
        <f t="shared" si="53"/>
        <v>1.4538055841185394E-4</v>
      </c>
      <c r="D378" s="11">
        <f t="shared" si="57"/>
        <v>5.0241810627626726E-3</v>
      </c>
      <c r="E378" s="9">
        <f t="shared" si="58"/>
        <v>3.6445409429278403E-2</v>
      </c>
      <c r="F378" s="9">
        <f t="shared" si="59"/>
        <v>7.2890818858556805E-2</v>
      </c>
      <c r="G378" s="7">
        <f t="shared" si="54"/>
        <v>1166.2531017369088</v>
      </c>
      <c r="H378" s="17">
        <f t="shared" si="55"/>
        <v>93.400693580755799</v>
      </c>
      <c r="I378">
        <f t="shared" si="60"/>
        <v>12.486557187378345</v>
      </c>
    </row>
    <row r="379" spans="1:9" x14ac:dyDescent="0.3">
      <c r="A379" s="13">
        <v>136.099999999998</v>
      </c>
      <c r="B379" s="9">
        <f t="shared" si="56"/>
        <v>1.0338909451831026E-3</v>
      </c>
      <c r="C379" s="9">
        <f t="shared" si="53"/>
        <v>1.4548143921694988E-4</v>
      </c>
      <c r="D379" s="11">
        <f t="shared" si="57"/>
        <v>5.0239732866985635E-3</v>
      </c>
      <c r="E379" s="9">
        <f t="shared" si="58"/>
        <v>3.6545890972751544E-2</v>
      </c>
      <c r="F379" s="9">
        <f t="shared" si="59"/>
        <v>7.3091781945503087E-2</v>
      </c>
      <c r="G379" s="7">
        <f t="shared" si="54"/>
        <v>1169.4685111280494</v>
      </c>
      <c r="H379" s="17">
        <f t="shared" si="55"/>
        <v>93.663832762416376</v>
      </c>
      <c r="I379">
        <f t="shared" si="60"/>
        <v>12.485806705075507</v>
      </c>
    </row>
    <row r="380" spans="1:9" x14ac:dyDescent="0.3">
      <c r="A380" s="13">
        <v>136.199999999998</v>
      </c>
      <c r="B380" s="9">
        <f t="shared" si="56"/>
        <v>1.0338695670154257E-3</v>
      </c>
      <c r="C380" s="9">
        <f t="shared" si="53"/>
        <v>1.4558231155400826E-4</v>
      </c>
      <c r="D380" s="11">
        <f t="shared" si="57"/>
        <v>5.0237655235231202E-3</v>
      </c>
      <c r="E380" s="9">
        <f t="shared" si="58"/>
        <v>3.6646368360832259E-2</v>
      </c>
      <c r="F380" s="9">
        <f t="shared" si="59"/>
        <v>7.3292736721664517E-2</v>
      </c>
      <c r="G380" s="7">
        <f t="shared" si="54"/>
        <v>1172.6837875466322</v>
      </c>
      <c r="H380" s="17">
        <f t="shared" si="55"/>
        <v>93.926992991098786</v>
      </c>
      <c r="I380">
        <f t="shared" si="60"/>
        <v>12.485056214434165</v>
      </c>
    </row>
    <row r="381" spans="1:9" x14ac:dyDescent="0.3">
      <c r="A381" s="13">
        <v>136.29999999999799</v>
      </c>
      <c r="B381" s="9">
        <f t="shared" si="56"/>
        <v>1.0338481897318201E-3</v>
      </c>
      <c r="C381" s="9">
        <f t="shared" si="53"/>
        <v>1.4568317542382094E-4</v>
      </c>
      <c r="D381" s="11">
        <f t="shared" si="57"/>
        <v>5.0235577732352793E-3</v>
      </c>
      <c r="E381" s="9">
        <f t="shared" si="58"/>
        <v>3.6746841593778348E-2</v>
      </c>
      <c r="F381" s="9">
        <f t="shared" si="59"/>
        <v>7.3493683187556696E-2</v>
      </c>
      <c r="G381" s="7">
        <f t="shared" si="54"/>
        <v>1175.8989310009072</v>
      </c>
      <c r="H381" s="17">
        <f t="shared" si="55"/>
        <v>94.190174271853607</v>
      </c>
      <c r="I381">
        <f t="shared" si="60"/>
        <v>12.484305715445473</v>
      </c>
    </row>
    <row r="382" spans="1:9" x14ac:dyDescent="0.3">
      <c r="A382" s="13">
        <v>136.39999999999799</v>
      </c>
      <c r="B382" s="9">
        <f t="shared" si="56"/>
        <v>1.0338268133322311E-3</v>
      </c>
      <c r="C382" s="9">
        <f t="shared" si="53"/>
        <v>1.4578403082717961E-4</v>
      </c>
      <c r="D382" s="11">
        <f t="shared" si="57"/>
        <v>5.0233500358339758E-3</v>
      </c>
      <c r="E382" s="9">
        <f t="shared" si="58"/>
        <v>3.6847310671847579E-2</v>
      </c>
      <c r="F382" s="9">
        <f t="shared" si="59"/>
        <v>7.3694621343695157E-2</v>
      </c>
      <c r="G382" s="7">
        <f t="shared" si="54"/>
        <v>1179.1139414991226</v>
      </c>
      <c r="H382" s="17">
        <f t="shared" si="55"/>
        <v>94.453376609734448</v>
      </c>
      <c r="I382">
        <f t="shared" si="60"/>
        <v>12.483555208100437</v>
      </c>
    </row>
    <row r="383" spans="1:9" x14ac:dyDescent="0.3">
      <c r="A383" s="13">
        <v>136.49999999999801</v>
      </c>
      <c r="B383" s="9">
        <f t="shared" si="56"/>
        <v>1.0338054378166033E-3</v>
      </c>
      <c r="C383" s="9">
        <f t="shared" ref="C383:C446" si="61">POWER(B383,2)*A383</f>
        <v>1.458848777648758E-4</v>
      </c>
      <c r="D383" s="11">
        <f t="shared" si="57"/>
        <v>5.0231423113181409E-3</v>
      </c>
      <c r="E383" s="9">
        <f t="shared" si="58"/>
        <v>3.6947775595297626E-2</v>
      </c>
      <c r="F383" s="9">
        <f t="shared" si="59"/>
        <v>7.3895551190595252E-2</v>
      </c>
      <c r="G383" s="7">
        <f t="shared" si="54"/>
        <v>1182.3288190495241</v>
      </c>
      <c r="H383" s="17">
        <f t="shared" si="55"/>
        <v>94.716600009796053</v>
      </c>
      <c r="I383">
        <f t="shared" si="60"/>
        <v>12.482804692390161</v>
      </c>
    </row>
    <row r="384" spans="1:9" x14ac:dyDescent="0.3">
      <c r="A384" s="13">
        <v>136.599999999998</v>
      </c>
      <c r="B384" s="9">
        <f t="shared" si="56"/>
        <v>1.0337840631848825E-3</v>
      </c>
      <c r="C384" s="9">
        <f t="shared" si="61"/>
        <v>1.4598571623770104E-4</v>
      </c>
      <c r="D384" s="11">
        <f t="shared" si="57"/>
        <v>5.0229345996867123E-3</v>
      </c>
      <c r="E384" s="9">
        <f t="shared" si="58"/>
        <v>3.7048236364386214E-2</v>
      </c>
      <c r="F384" s="9">
        <f t="shared" si="59"/>
        <v>7.4096472728772428E-2</v>
      </c>
      <c r="G384" s="7">
        <f t="shared" si="54"/>
        <v>1185.5435636603588</v>
      </c>
      <c r="H384" s="17">
        <f t="shared" si="55"/>
        <v>94.979844477096151</v>
      </c>
      <c r="I384">
        <f t="shared" si="60"/>
        <v>12.482054168305634</v>
      </c>
    </row>
    <row r="385" spans="1:9" x14ac:dyDescent="0.3">
      <c r="A385" s="13">
        <v>136.699999999998</v>
      </c>
      <c r="B385" s="9">
        <f t="shared" si="56"/>
        <v>1.0337626894370133E-3</v>
      </c>
      <c r="C385" s="9">
        <f t="shared" si="61"/>
        <v>1.4608654624644665E-4</v>
      </c>
      <c r="D385" s="11">
        <f t="shared" si="57"/>
        <v>5.0227269009386196E-3</v>
      </c>
      <c r="E385" s="9">
        <f t="shared" si="58"/>
        <v>3.7148692979370977E-2</v>
      </c>
      <c r="F385" s="9">
        <f t="shared" si="59"/>
        <v>7.4297385958741954E-2</v>
      </c>
      <c r="G385" s="7">
        <f t="shared" si="54"/>
        <v>1188.7581753398713</v>
      </c>
      <c r="H385" s="17">
        <f t="shared" si="55"/>
        <v>95.243110016693578</v>
      </c>
      <c r="I385">
        <f t="shared" si="60"/>
        <v>12.481303635837948</v>
      </c>
    </row>
    <row r="386" spans="1:9" x14ac:dyDescent="0.3">
      <c r="A386" s="13">
        <v>136.79999999999799</v>
      </c>
      <c r="B386" s="9">
        <f t="shared" si="56"/>
        <v>1.0337413165729412E-3</v>
      </c>
      <c r="C386" s="9">
        <f t="shared" si="61"/>
        <v>1.461873677919041E-4</v>
      </c>
      <c r="D386" s="11">
        <f t="shared" si="57"/>
        <v>5.022519215072802E-3</v>
      </c>
      <c r="E386" s="9">
        <f t="shared" si="58"/>
        <v>3.7249145440509612E-2</v>
      </c>
      <c r="F386" s="9">
        <f t="shared" si="59"/>
        <v>7.4498290881019225E-2</v>
      </c>
      <c r="G386" s="7">
        <f t="shared" si="54"/>
        <v>1191.9726540963077</v>
      </c>
      <c r="H386" s="17">
        <f t="shared" si="55"/>
        <v>95.506396633649473</v>
      </c>
      <c r="I386">
        <f t="shared" si="60"/>
        <v>12.48055309497818</v>
      </c>
    </row>
    <row r="387" spans="1:9" x14ac:dyDescent="0.3">
      <c r="A387" s="13">
        <v>136.89999999999799</v>
      </c>
      <c r="B387" s="9">
        <f t="shared" si="56"/>
        <v>1.0337199445926114E-3</v>
      </c>
      <c r="C387" s="9">
        <f t="shared" si="61"/>
        <v>1.4628818087486454E-4</v>
      </c>
      <c r="D387" s="11">
        <f t="shared" si="57"/>
        <v>5.0223115420881918E-3</v>
      </c>
      <c r="E387" s="9">
        <f t="shared" si="58"/>
        <v>3.7349593748059753E-2</v>
      </c>
      <c r="F387" s="9">
        <f t="shared" si="59"/>
        <v>7.4699187496119507E-2</v>
      </c>
      <c r="G387" s="7">
        <f t="shared" si="54"/>
        <v>1195.1869999379121</v>
      </c>
      <c r="H387" s="17">
        <f t="shared" si="55"/>
        <v>95.769704333027192</v>
      </c>
      <c r="I387">
        <f t="shared" si="60"/>
        <v>12.479802545717364</v>
      </c>
    </row>
    <row r="388" spans="1:9" x14ac:dyDescent="0.3">
      <c r="A388" s="13">
        <v>136.99999999999801</v>
      </c>
      <c r="B388" s="9">
        <f t="shared" si="56"/>
        <v>1.033698573495969E-3</v>
      </c>
      <c r="C388" s="9">
        <f t="shared" si="61"/>
        <v>1.4638898549611926E-4</v>
      </c>
      <c r="D388" s="11">
        <f t="shared" si="57"/>
        <v>5.0221038819837265E-3</v>
      </c>
      <c r="E388" s="9">
        <f t="shared" si="58"/>
        <v>3.7450037902279021E-2</v>
      </c>
      <c r="F388" s="9">
        <f t="shared" si="59"/>
        <v>7.4900075804558042E-2</v>
      </c>
      <c r="G388" s="7">
        <f t="shared" si="54"/>
        <v>1198.4012128729287</v>
      </c>
      <c r="H388" s="17">
        <f t="shared" si="55"/>
        <v>96.033033119891982</v>
      </c>
      <c r="I388">
        <f t="shared" si="60"/>
        <v>12.479051988046555</v>
      </c>
    </row>
    <row r="389" spans="1:9" x14ac:dyDescent="0.3">
      <c r="A389" s="13">
        <v>137.099999999998</v>
      </c>
      <c r="B389" s="9">
        <f t="shared" si="56"/>
        <v>1.0336772032829592E-3</v>
      </c>
      <c r="C389" s="9">
        <f t="shared" si="61"/>
        <v>1.4648978165645918E-4</v>
      </c>
      <c r="D389" s="11">
        <f t="shared" si="57"/>
        <v>5.0218962347583374E-3</v>
      </c>
      <c r="E389" s="9">
        <f t="shared" si="58"/>
        <v>3.7550477903424986E-2</v>
      </c>
      <c r="F389" s="9">
        <f t="shared" si="59"/>
        <v>7.5100955806849973E-2</v>
      </c>
      <c r="G389" s="7">
        <f t="shared" si="54"/>
        <v>1201.6152929095995</v>
      </c>
      <c r="H389" s="17">
        <f t="shared" si="55"/>
        <v>96.29638299931095</v>
      </c>
      <c r="I389">
        <f t="shared" si="60"/>
        <v>12.478301421956811</v>
      </c>
    </row>
    <row r="390" spans="1:9" x14ac:dyDescent="0.3">
      <c r="A390" s="13">
        <v>137.199999999998</v>
      </c>
      <c r="B390" s="9">
        <f t="shared" si="56"/>
        <v>1.0336558339535272E-3</v>
      </c>
      <c r="C390" s="9">
        <f t="shared" si="61"/>
        <v>1.4659056935667524E-4</v>
      </c>
      <c r="D390" s="11">
        <f t="shared" si="57"/>
        <v>5.0216886004109604E-3</v>
      </c>
      <c r="E390" s="9">
        <f t="shared" si="58"/>
        <v>3.7650913751755208E-2</v>
      </c>
      <c r="F390" s="9">
        <f t="shared" si="59"/>
        <v>7.5301827503510416E-2</v>
      </c>
      <c r="G390" s="7">
        <f t="shared" si="54"/>
        <v>1204.8292400561666</v>
      </c>
      <c r="H390" s="17">
        <f t="shared" si="55"/>
        <v>96.55975397635423</v>
      </c>
      <c r="I390">
        <f t="shared" si="60"/>
        <v>12.477550847439067</v>
      </c>
    </row>
    <row r="391" spans="1:9" x14ac:dyDescent="0.3">
      <c r="A391" s="13">
        <v>137.29999999999799</v>
      </c>
      <c r="B391" s="9">
        <f t="shared" si="56"/>
        <v>1.0336344655076182E-3</v>
      </c>
      <c r="C391" s="9">
        <f t="shared" si="61"/>
        <v>1.4669134859755852E-4</v>
      </c>
      <c r="D391" s="11">
        <f t="shared" si="57"/>
        <v>5.021480978940532E-3</v>
      </c>
      <c r="E391" s="9">
        <f t="shared" si="58"/>
        <v>3.775134544752725E-2</v>
      </c>
      <c r="F391" s="9">
        <f t="shared" si="59"/>
        <v>7.55026908950545E-2</v>
      </c>
      <c r="G391" s="7">
        <f t="shared" si="54"/>
        <v>1208.043054320872</v>
      </c>
      <c r="H391" s="17">
        <f t="shared" si="55"/>
        <v>96.823146056091929</v>
      </c>
      <c r="I391">
        <f t="shared" si="60"/>
        <v>12.476800264484529</v>
      </c>
    </row>
    <row r="392" spans="1:9" x14ac:dyDescent="0.3">
      <c r="A392" s="13">
        <v>137.39999999999799</v>
      </c>
      <c r="B392" s="9">
        <f t="shared" si="56"/>
        <v>1.0336130979451776E-3</v>
      </c>
      <c r="C392" s="9">
        <f t="shared" si="61"/>
        <v>1.4679211937989971E-4</v>
      </c>
      <c r="D392" s="11">
        <f t="shared" si="57"/>
        <v>5.021273370345988E-3</v>
      </c>
      <c r="E392" s="9">
        <f t="shared" si="58"/>
        <v>3.7851772990998671E-2</v>
      </c>
      <c r="F392" s="9">
        <f t="shared" si="59"/>
        <v>7.5703545981997342E-2</v>
      </c>
      <c r="G392" s="7">
        <f t="shared" si="54"/>
        <v>1211.2567357119574</v>
      </c>
      <c r="H392" s="17">
        <f t="shared" si="55"/>
        <v>97.0865592435987</v>
      </c>
      <c r="I392">
        <f t="shared" si="60"/>
        <v>12.476049673084077</v>
      </c>
    </row>
    <row r="393" spans="1:9" x14ac:dyDescent="0.3">
      <c r="A393" s="13">
        <v>137.49999999999801</v>
      </c>
      <c r="B393" s="9">
        <f t="shared" si="56"/>
        <v>1.0335917312661502E-3</v>
      </c>
      <c r="C393" s="9">
        <f t="shared" si="61"/>
        <v>1.4689288170448956E-4</v>
      </c>
      <c r="D393" s="11">
        <f t="shared" si="57"/>
        <v>5.0210657746262615E-3</v>
      </c>
      <c r="E393" s="9">
        <f t="shared" si="58"/>
        <v>3.7952196382426938E-2</v>
      </c>
      <c r="F393" s="9">
        <f t="shared" si="59"/>
        <v>7.5904392764853876E-2</v>
      </c>
      <c r="G393" s="7">
        <f t="shared" si="54"/>
        <v>1214.4702842376621</v>
      </c>
      <c r="H393" s="17">
        <f t="shared" si="55"/>
        <v>97.349993543949168</v>
      </c>
      <c r="I393">
        <f t="shared" si="60"/>
        <v>12.475299073228834</v>
      </c>
    </row>
    <row r="394" spans="1:9" x14ac:dyDescent="0.3">
      <c r="A394" s="13">
        <v>137.599999999998</v>
      </c>
      <c r="B394" s="9">
        <f t="shared" si="56"/>
        <v>1.0335703654704817E-3</v>
      </c>
      <c r="C394" s="9">
        <f t="shared" si="61"/>
        <v>1.4699363557211872E-4</v>
      </c>
      <c r="D394" s="11">
        <f t="shared" si="57"/>
        <v>5.0208581917802909E-3</v>
      </c>
      <c r="E394" s="9">
        <f t="shared" si="58"/>
        <v>3.8052615622069574E-2</v>
      </c>
      <c r="F394" s="9">
        <f t="shared" si="59"/>
        <v>7.6105231244139149E-2</v>
      </c>
      <c r="G394" s="7">
        <f t="shared" si="54"/>
        <v>1217.6836999062264</v>
      </c>
      <c r="H394" s="17">
        <f t="shared" si="55"/>
        <v>97.613448962220957</v>
      </c>
      <c r="I394">
        <f t="shared" si="60"/>
        <v>12.474548464909818</v>
      </c>
    </row>
    <row r="395" spans="1:9" x14ac:dyDescent="0.3">
      <c r="A395" s="13">
        <v>137.699999999998</v>
      </c>
      <c r="B395" s="9">
        <f t="shared" si="56"/>
        <v>1.0335490005581168E-3</v>
      </c>
      <c r="C395" s="9">
        <f t="shared" si="61"/>
        <v>1.4709438098357762E-4</v>
      </c>
      <c r="D395" s="11">
        <f t="shared" si="57"/>
        <v>5.0206506218070067E-3</v>
      </c>
      <c r="E395" s="9">
        <f t="shared" si="58"/>
        <v>3.8153030710183972E-2</v>
      </c>
      <c r="F395" s="9">
        <f t="shared" si="59"/>
        <v>7.6306061420367943E-2</v>
      </c>
      <c r="G395" s="7">
        <f t="shared" si="54"/>
        <v>1220.896982725887</v>
      </c>
      <c r="H395" s="17">
        <f t="shared" si="55"/>
        <v>97.876925503493581</v>
      </c>
      <c r="I395">
        <f t="shared" si="60"/>
        <v>12.47379784811803</v>
      </c>
    </row>
    <row r="396" spans="1:9" x14ac:dyDescent="0.3">
      <c r="A396" s="13">
        <v>137.79999999999799</v>
      </c>
      <c r="B396" s="9">
        <f t="shared" si="56"/>
        <v>1.0335276365290012E-3</v>
      </c>
      <c r="C396" s="9">
        <f t="shared" si="61"/>
        <v>1.4719511793965682E-4</v>
      </c>
      <c r="D396" s="11">
        <f t="shared" si="57"/>
        <v>5.020443064705349E-3</v>
      </c>
      <c r="E396" s="9">
        <f t="shared" si="58"/>
        <v>3.8253441647027611E-2</v>
      </c>
      <c r="F396" s="9">
        <f t="shared" si="59"/>
        <v>7.6506883294055222E-2</v>
      </c>
      <c r="G396" s="7">
        <f t="shared" si="54"/>
        <v>1224.1101327048834</v>
      </c>
      <c r="H396" s="17">
        <f t="shared" si="55"/>
        <v>98.140423172848799</v>
      </c>
      <c r="I396">
        <f t="shared" si="60"/>
        <v>12.473047222844476</v>
      </c>
    </row>
    <row r="397" spans="1:9" x14ac:dyDescent="0.3">
      <c r="A397" s="13">
        <v>137.89999999999799</v>
      </c>
      <c r="B397" s="9">
        <f t="shared" si="56"/>
        <v>1.0335062733830799E-3</v>
      </c>
      <c r="C397" s="9">
        <f t="shared" si="61"/>
        <v>1.4729584644114667E-4</v>
      </c>
      <c r="D397" s="11">
        <f t="shared" si="57"/>
        <v>5.0202355204742527E-3</v>
      </c>
      <c r="E397" s="9">
        <f t="shared" si="58"/>
        <v>3.8353848432857982E-2</v>
      </c>
      <c r="F397" s="9">
        <f t="shared" si="59"/>
        <v>7.6707696865715963E-2</v>
      </c>
      <c r="G397" s="7">
        <f t="shared" si="54"/>
        <v>1227.3231498514554</v>
      </c>
      <c r="H397" s="17">
        <f t="shared" si="55"/>
        <v>98.403941975369889</v>
      </c>
      <c r="I397">
        <f t="shared" si="60"/>
        <v>12.472296589080237</v>
      </c>
    </row>
    <row r="398" spans="1:9" x14ac:dyDescent="0.3">
      <c r="A398" s="13">
        <v>137.99999999999801</v>
      </c>
      <c r="B398" s="9">
        <f t="shared" si="56"/>
        <v>1.033484911120298E-3</v>
      </c>
      <c r="C398" s="9">
        <f t="shared" si="61"/>
        <v>1.4739656648883744E-4</v>
      </c>
      <c r="D398" s="11">
        <f t="shared" si="57"/>
        <v>5.0200279891126518E-3</v>
      </c>
      <c r="E398" s="9">
        <f t="shared" si="58"/>
        <v>3.8454251067932405E-2</v>
      </c>
      <c r="F398" s="9">
        <f t="shared" si="59"/>
        <v>7.6908502135864809E-2</v>
      </c>
      <c r="G398" s="7">
        <f t="shared" si="54"/>
        <v>1230.5360341738369</v>
      </c>
      <c r="H398" s="17">
        <f t="shared" si="55"/>
        <v>98.667481916142734</v>
      </c>
      <c r="I398">
        <f t="shared" si="60"/>
        <v>12.471545946816263</v>
      </c>
    </row>
    <row r="399" spans="1:9" x14ac:dyDescent="0.3">
      <c r="A399" s="13">
        <v>138.099999999998</v>
      </c>
      <c r="B399" s="9">
        <f t="shared" si="56"/>
        <v>1.0334635497406012E-3</v>
      </c>
      <c r="C399" s="9">
        <f t="shared" si="61"/>
        <v>1.4749727808351939E-4</v>
      </c>
      <c r="D399" s="11">
        <f t="shared" si="57"/>
        <v>5.0198204706194873E-3</v>
      </c>
      <c r="E399" s="9">
        <f t="shared" si="58"/>
        <v>3.8554649552508292E-2</v>
      </c>
      <c r="F399" s="9">
        <f t="shared" si="59"/>
        <v>7.7109299105016585E-2</v>
      </c>
      <c r="G399" s="7">
        <f t="shared" si="54"/>
        <v>1233.7487856802654</v>
      </c>
      <c r="H399" s="17">
        <f t="shared" si="55"/>
        <v>98.931043000254732</v>
      </c>
      <c r="I399">
        <f t="shared" si="60"/>
        <v>12.470795296043615</v>
      </c>
    </row>
    <row r="400" spans="1:9" x14ac:dyDescent="0.3">
      <c r="A400" s="13">
        <v>138.199999999998</v>
      </c>
      <c r="B400" s="9">
        <f t="shared" si="56"/>
        <v>1.0334421892439342E-3</v>
      </c>
      <c r="C400" s="9">
        <f t="shared" si="61"/>
        <v>1.4759798122598251E-4</v>
      </c>
      <c r="D400" s="11">
        <f t="shared" si="57"/>
        <v>5.0196129649936888E-3</v>
      </c>
      <c r="E400" s="9">
        <f t="shared" si="58"/>
        <v>3.8655043886842974E-2</v>
      </c>
      <c r="F400" s="9">
        <f t="shared" si="59"/>
        <v>7.7310087773685948E-2</v>
      </c>
      <c r="G400" s="7">
        <f t="shared" si="54"/>
        <v>1236.9614043789752</v>
      </c>
      <c r="H400" s="17">
        <f t="shared" si="55"/>
        <v>99.194625232795531</v>
      </c>
      <c r="I400">
        <f t="shared" si="60"/>
        <v>12.470044636753297</v>
      </c>
    </row>
    <row r="401" spans="1:9" x14ac:dyDescent="0.3">
      <c r="A401" s="13">
        <v>138.29999999999799</v>
      </c>
      <c r="B401" s="9">
        <f t="shared" si="56"/>
        <v>1.0334208296302423E-3</v>
      </c>
      <c r="C401" s="9">
        <f t="shared" si="61"/>
        <v>1.4769867591701678E-4</v>
      </c>
      <c r="D401" s="11">
        <f t="shared" si="57"/>
        <v>5.0194054722341929E-3</v>
      </c>
      <c r="E401" s="9">
        <f t="shared" si="58"/>
        <v>3.8755434071193785E-2</v>
      </c>
      <c r="F401" s="9">
        <f t="shared" si="59"/>
        <v>7.7510868142387571E-2</v>
      </c>
      <c r="G401" s="7">
        <f t="shared" ref="G401:G464" si="62">($B$13+1)*(F401/2.048)</f>
        <v>1240.173890278201</v>
      </c>
      <c r="H401" s="17">
        <f t="shared" ref="H401:H464" si="63">(-$H$3+(SQRT($H$3*$H$3-4*$H$4*(1-A401/100))))/(2*$H$4)</f>
        <v>99.458228618857035</v>
      </c>
      <c r="I401">
        <f t="shared" si="60"/>
        <v>12.469293968936293</v>
      </c>
    </row>
    <row r="402" spans="1:9" x14ac:dyDescent="0.3">
      <c r="A402" s="13">
        <v>138.39999999999799</v>
      </c>
      <c r="B402" s="9">
        <f t="shared" ref="B402:B465" si="64">$L$16/($L$17+A402)</f>
        <v>1.0333994708994713E-3</v>
      </c>
      <c r="C402" s="9">
        <f t="shared" si="61"/>
        <v>1.4779936215741238E-4</v>
      </c>
      <c r="D402" s="11">
        <f t="shared" ref="D402:D465" si="65">POWER(B402,2)*$L$17</f>
        <v>5.0191979923399441E-3</v>
      </c>
      <c r="E402" s="9">
        <f t="shared" ref="E402:E465" si="66">((A402/($L$17+A402))-($M$18/($M$17+$M$18)))*$L$16</f>
        <v>3.8855820105818104E-2</v>
      </c>
      <c r="F402" s="9">
        <f t="shared" ref="F402:F465" si="67">E402*$L$21</f>
        <v>7.7711640211636207E-2</v>
      </c>
      <c r="G402" s="7">
        <f t="shared" si="62"/>
        <v>1243.3862433861793</v>
      </c>
      <c r="H402" s="17">
        <f t="shared" si="63"/>
        <v>99.721853163533396</v>
      </c>
      <c r="I402">
        <f t="shared" si="60"/>
        <v>12.468543292583583</v>
      </c>
    </row>
    <row r="403" spans="1:9" x14ac:dyDescent="0.3">
      <c r="A403" s="13">
        <v>138.49999999999801</v>
      </c>
      <c r="B403" s="9">
        <f t="shared" si="64"/>
        <v>1.0333781130515659E-3</v>
      </c>
      <c r="C403" s="9">
        <f t="shared" si="61"/>
        <v>1.4790003994795891E-4</v>
      </c>
      <c r="D403" s="11">
        <f t="shared" si="65"/>
        <v>5.0189905253098695E-3</v>
      </c>
      <c r="E403" s="9">
        <f t="shared" si="66"/>
        <v>3.8956201990973174E-2</v>
      </c>
      <c r="F403" s="9">
        <f t="shared" si="67"/>
        <v>7.7912403981946349E-2</v>
      </c>
      <c r="G403" s="7">
        <f t="shared" si="62"/>
        <v>1246.5984637111414</v>
      </c>
      <c r="H403" s="17">
        <f t="shared" si="63"/>
        <v>99.985498871919901</v>
      </c>
      <c r="I403">
        <f t="shared" si="60"/>
        <v>12.467792607686215</v>
      </c>
    </row>
    <row r="404" spans="1:9" x14ac:dyDescent="0.3">
      <c r="A404" s="13">
        <v>138.599999999998</v>
      </c>
      <c r="B404" s="9">
        <f t="shared" si="64"/>
        <v>1.0333567560864719E-3</v>
      </c>
      <c r="C404" s="9">
        <f t="shared" si="61"/>
        <v>1.4800070928944634E-4</v>
      </c>
      <c r="D404" s="11">
        <f t="shared" si="65"/>
        <v>5.0187830711429134E-3</v>
      </c>
      <c r="E404" s="9">
        <f t="shared" si="66"/>
        <v>3.9056579726916271E-2</v>
      </c>
      <c r="F404" s="9">
        <f t="shared" si="67"/>
        <v>7.8113159453832542E-2</v>
      </c>
      <c r="G404" s="7">
        <f t="shared" si="62"/>
        <v>1249.8105512613206</v>
      </c>
      <c r="H404" s="17">
        <f t="shared" si="63"/>
        <v>100.24916574911445</v>
      </c>
      <c r="I404">
        <f t="shared" ref="I404:I467" si="68">G404/H404</f>
        <v>12.467041914235189</v>
      </c>
    </row>
    <row r="405" spans="1:9" x14ac:dyDescent="0.3">
      <c r="A405" s="13">
        <v>138.699999999998</v>
      </c>
      <c r="B405" s="9">
        <f t="shared" si="64"/>
        <v>1.0333354000041338E-3</v>
      </c>
      <c r="C405" s="9">
        <f t="shared" si="61"/>
        <v>1.481013701826641E-4</v>
      </c>
      <c r="D405" s="11">
        <f t="shared" si="65"/>
        <v>5.0185756298380055E-3</v>
      </c>
      <c r="E405" s="9">
        <f t="shared" si="66"/>
        <v>3.9156953313904619E-2</v>
      </c>
      <c r="F405" s="9">
        <f t="shared" si="67"/>
        <v>7.8313906627809238E-2</v>
      </c>
      <c r="G405" s="7">
        <f t="shared" si="62"/>
        <v>1253.0225060449477</v>
      </c>
      <c r="H405" s="17">
        <f t="shared" si="63"/>
        <v>100.51285380021721</v>
      </c>
      <c r="I405">
        <f t="shared" si="68"/>
        <v>12.466291212221455</v>
      </c>
    </row>
    <row r="406" spans="1:9" x14ac:dyDescent="0.3">
      <c r="A406" s="13">
        <v>138.79999999999799</v>
      </c>
      <c r="B406" s="9">
        <f t="shared" si="64"/>
        <v>1.0333140448044974E-3</v>
      </c>
      <c r="C406" s="9">
        <f t="shared" si="61"/>
        <v>1.4820202262840189E-4</v>
      </c>
      <c r="D406" s="11">
        <f t="shared" si="65"/>
        <v>5.018368201394085E-3</v>
      </c>
      <c r="E406" s="9">
        <f t="shared" si="66"/>
        <v>3.9257322752195498E-2</v>
      </c>
      <c r="F406" s="9">
        <f t="shared" si="67"/>
        <v>7.8514645504390995E-2</v>
      </c>
      <c r="G406" s="7">
        <f t="shared" si="62"/>
        <v>1256.234328070256</v>
      </c>
      <c r="H406" s="17">
        <f t="shared" si="63"/>
        <v>100.77656303032984</v>
      </c>
      <c r="I406">
        <f t="shared" si="68"/>
        <v>12.465540501636061</v>
      </c>
    </row>
    <row r="407" spans="1:9" x14ac:dyDescent="0.3">
      <c r="A407" s="13">
        <v>138.89999999999799</v>
      </c>
      <c r="B407" s="9">
        <f t="shared" si="64"/>
        <v>1.033292690487508E-3</v>
      </c>
      <c r="C407" s="9">
        <f t="shared" si="61"/>
        <v>1.4830266662744929E-4</v>
      </c>
      <c r="D407" s="11">
        <f t="shared" si="65"/>
        <v>5.0181607858100913E-3</v>
      </c>
      <c r="E407" s="9">
        <f t="shared" si="66"/>
        <v>3.9357688042046118E-2</v>
      </c>
      <c r="F407" s="9">
        <f t="shared" si="67"/>
        <v>7.8715376084092237E-2</v>
      </c>
      <c r="G407" s="7">
        <f t="shared" si="62"/>
        <v>1259.4460173454759</v>
      </c>
      <c r="H407" s="17">
        <f t="shared" si="63"/>
        <v>101.04029344455665</v>
      </c>
      <c r="I407">
        <f t="shared" si="68"/>
        <v>12.464789782469957</v>
      </c>
    </row>
    <row r="408" spans="1:9" x14ac:dyDescent="0.3">
      <c r="A408" s="13">
        <v>138.99999999999801</v>
      </c>
      <c r="B408" s="9">
        <f t="shared" si="64"/>
        <v>1.0332713370531106E-3</v>
      </c>
      <c r="C408" s="9">
        <f t="shared" si="61"/>
        <v>1.4840330218059554E-4</v>
      </c>
      <c r="D408" s="11">
        <f t="shared" si="65"/>
        <v>5.0179533830849565E-3</v>
      </c>
      <c r="E408" s="9">
        <f t="shared" si="66"/>
        <v>3.9458049183713637E-2</v>
      </c>
      <c r="F408" s="9">
        <f t="shared" si="67"/>
        <v>7.8916098367427273E-2</v>
      </c>
      <c r="G408" s="7">
        <f t="shared" si="62"/>
        <v>1262.6575738788363</v>
      </c>
      <c r="H408" s="17">
        <f t="shared" si="63"/>
        <v>101.30404504800379</v>
      </c>
      <c r="I408">
        <f t="shared" si="68"/>
        <v>12.464039054714105</v>
      </c>
    </row>
    <row r="409" spans="1:9" x14ac:dyDescent="0.3">
      <c r="A409" s="13">
        <v>139.099999999998</v>
      </c>
      <c r="B409" s="9">
        <f t="shared" si="64"/>
        <v>1.0332499845012507E-3</v>
      </c>
      <c r="C409" s="9">
        <f t="shared" si="61"/>
        <v>1.4850392928863007E-4</v>
      </c>
      <c r="D409" s="11">
        <f t="shared" si="65"/>
        <v>5.0177459932176233E-3</v>
      </c>
      <c r="E409" s="9">
        <f t="shared" si="66"/>
        <v>3.9558406177455249E-2</v>
      </c>
      <c r="F409" s="9">
        <f t="shared" si="67"/>
        <v>7.9116812354910498E-2</v>
      </c>
      <c r="G409" s="7">
        <f t="shared" si="62"/>
        <v>1265.8689976785679</v>
      </c>
      <c r="H409" s="17">
        <f t="shared" si="63"/>
        <v>101.56781784577893</v>
      </c>
      <c r="I409">
        <f t="shared" si="68"/>
        <v>12.463288318359556</v>
      </c>
    </row>
    <row r="410" spans="1:9" x14ac:dyDescent="0.3">
      <c r="A410" s="13">
        <v>139.199999999998</v>
      </c>
      <c r="B410" s="9">
        <f t="shared" si="64"/>
        <v>1.0332286328318735E-3</v>
      </c>
      <c r="C410" s="9">
        <f t="shared" si="61"/>
        <v>1.486045479523421E-4</v>
      </c>
      <c r="D410" s="11">
        <f t="shared" si="65"/>
        <v>5.0175386162070257E-3</v>
      </c>
      <c r="E410" s="9">
        <f t="shared" si="66"/>
        <v>3.9658759023528056E-2</v>
      </c>
      <c r="F410" s="9">
        <f t="shared" si="67"/>
        <v>7.9317518047056113E-2</v>
      </c>
      <c r="G410" s="7">
        <f t="shared" si="62"/>
        <v>1269.0802887528978</v>
      </c>
      <c r="H410" s="17">
        <f t="shared" si="63"/>
        <v>101.83161184299239</v>
      </c>
      <c r="I410">
        <f t="shared" si="68"/>
        <v>12.462537573397258</v>
      </c>
    </row>
    <row r="411" spans="1:9" x14ac:dyDescent="0.3">
      <c r="A411" s="13">
        <v>139.29999999999799</v>
      </c>
      <c r="B411" s="9">
        <f t="shared" si="64"/>
        <v>1.0332072820449243E-3</v>
      </c>
      <c r="C411" s="9">
        <f t="shared" si="61"/>
        <v>1.4870515817252074E-4</v>
      </c>
      <c r="D411" s="11">
        <f t="shared" si="65"/>
        <v>5.0173312520521004E-3</v>
      </c>
      <c r="E411" s="9">
        <f t="shared" si="66"/>
        <v>3.9759107722189199E-2</v>
      </c>
      <c r="F411" s="9">
        <f t="shared" si="67"/>
        <v>7.9518215444378398E-2</v>
      </c>
      <c r="G411" s="7">
        <f t="shared" si="62"/>
        <v>1272.2914471100544</v>
      </c>
      <c r="H411" s="17">
        <f t="shared" si="63"/>
        <v>102.09542704475672</v>
      </c>
      <c r="I411">
        <f t="shared" si="68"/>
        <v>12.461786819818146</v>
      </c>
    </row>
    <row r="412" spans="1:9" x14ac:dyDescent="0.3">
      <c r="A412" s="13">
        <v>139.39999999999799</v>
      </c>
      <c r="B412" s="9">
        <f t="shared" si="64"/>
        <v>1.0331859321403485E-3</v>
      </c>
      <c r="C412" s="9">
        <f t="shared" si="61"/>
        <v>1.4880575994995513E-4</v>
      </c>
      <c r="D412" s="11">
        <f t="shared" si="65"/>
        <v>5.0171239007517875E-3</v>
      </c>
      <c r="E412" s="9">
        <f t="shared" si="66"/>
        <v>3.9859452273695826E-2</v>
      </c>
      <c r="F412" s="9">
        <f t="shared" si="67"/>
        <v>7.9718904547391653E-2</v>
      </c>
      <c r="G412" s="7">
        <f t="shared" si="62"/>
        <v>1275.5024727582663</v>
      </c>
      <c r="H412" s="17">
        <f t="shared" si="63"/>
        <v>102.35926345618594</v>
      </c>
      <c r="I412">
        <f t="shared" si="68"/>
        <v>12.46103605761324</v>
      </c>
    </row>
    <row r="413" spans="1:9" x14ac:dyDescent="0.3">
      <c r="A413" s="13">
        <v>139.49999999999801</v>
      </c>
      <c r="B413" s="9">
        <f t="shared" si="64"/>
        <v>1.0331645831180912E-3</v>
      </c>
      <c r="C413" s="9">
        <f t="shared" si="61"/>
        <v>1.4890635328543419E-4</v>
      </c>
      <c r="D413" s="11">
        <f t="shared" si="65"/>
        <v>5.0169165623050226E-3</v>
      </c>
      <c r="E413" s="9">
        <f t="shared" si="66"/>
        <v>3.9959792678304989E-2</v>
      </c>
      <c r="F413" s="9">
        <f t="shared" si="67"/>
        <v>7.9919585356609979E-2</v>
      </c>
      <c r="G413" s="7">
        <f t="shared" si="62"/>
        <v>1278.7133657057595</v>
      </c>
      <c r="H413" s="17">
        <f t="shared" si="63"/>
        <v>102.62312108239641</v>
      </c>
      <c r="I413">
        <f t="shared" si="68"/>
        <v>12.460285286773502</v>
      </c>
    </row>
    <row r="414" spans="1:9" x14ac:dyDescent="0.3">
      <c r="A414" s="13">
        <v>139.599999999998</v>
      </c>
      <c r="B414" s="9">
        <f t="shared" si="64"/>
        <v>1.0331432349780978E-3</v>
      </c>
      <c r="C414" s="9">
        <f t="shared" si="61"/>
        <v>1.4900693817974673E-4</v>
      </c>
      <c r="D414" s="11">
        <f t="shared" si="65"/>
        <v>5.0167092367107424E-3</v>
      </c>
      <c r="E414" s="9">
        <f t="shared" si="66"/>
        <v>4.0060128936273733E-2</v>
      </c>
      <c r="F414" s="9">
        <f t="shared" si="67"/>
        <v>8.0120257872547465E-2</v>
      </c>
      <c r="G414" s="7">
        <f t="shared" si="62"/>
        <v>1281.9241259607595</v>
      </c>
      <c r="H414" s="17">
        <f t="shared" si="63"/>
        <v>102.88699992850627</v>
      </c>
      <c r="I414">
        <f t="shared" si="68"/>
        <v>12.459534507289922</v>
      </c>
    </row>
    <row r="415" spans="1:9" x14ac:dyDescent="0.3">
      <c r="A415" s="13">
        <v>139.699999999998</v>
      </c>
      <c r="B415" s="9">
        <f t="shared" si="64"/>
        <v>1.0331218877203136E-3</v>
      </c>
      <c r="C415" s="9">
        <f t="shared" si="61"/>
        <v>1.4910751463368161E-4</v>
      </c>
      <c r="D415" s="11">
        <f t="shared" si="65"/>
        <v>5.0165019239678862E-3</v>
      </c>
      <c r="E415" s="9">
        <f t="shared" si="66"/>
        <v>4.01604610478591E-2</v>
      </c>
      <c r="F415" s="9">
        <f t="shared" si="67"/>
        <v>8.03209220957182E-2</v>
      </c>
      <c r="G415" s="7">
        <f t="shared" si="62"/>
        <v>1285.1347535314912</v>
      </c>
      <c r="H415" s="17">
        <f t="shared" si="63"/>
        <v>103.15089999963637</v>
      </c>
      <c r="I415">
        <f t="shared" si="68"/>
        <v>12.458783719153413</v>
      </c>
    </row>
    <row r="416" spans="1:9" x14ac:dyDescent="0.3">
      <c r="A416" s="13">
        <v>139.79999999999799</v>
      </c>
      <c r="B416" s="9">
        <f t="shared" si="64"/>
        <v>1.033100541344684E-3</v>
      </c>
      <c r="C416" s="9">
        <f t="shared" si="61"/>
        <v>1.4920808264802762E-4</v>
      </c>
      <c r="D416" s="11">
        <f t="shared" si="65"/>
        <v>5.0162946240753931E-3</v>
      </c>
      <c r="E416" s="9">
        <f t="shared" si="66"/>
        <v>4.0260789013318088E-2</v>
      </c>
      <c r="F416" s="9">
        <f t="shared" si="67"/>
        <v>8.0521578026636176E-2</v>
      </c>
      <c r="G416" s="7">
        <f t="shared" si="62"/>
        <v>1288.3452484261788</v>
      </c>
      <c r="H416" s="17">
        <f t="shared" si="63"/>
        <v>103.414821300909</v>
      </c>
      <c r="I416">
        <f t="shared" si="68"/>
        <v>12.458032922354956</v>
      </c>
    </row>
    <row r="417" spans="1:9" x14ac:dyDescent="0.3">
      <c r="A417" s="13">
        <v>139.89999999999799</v>
      </c>
      <c r="B417" s="9">
        <f t="shared" si="64"/>
        <v>1.0330791958511544E-3</v>
      </c>
      <c r="C417" s="9">
        <f t="shared" si="61"/>
        <v>1.493086422235733E-4</v>
      </c>
      <c r="D417" s="11">
        <f t="shared" si="65"/>
        <v>5.0160873370321988E-3</v>
      </c>
      <c r="E417" s="9">
        <f t="shared" si="66"/>
        <v>4.0361112832907761E-2</v>
      </c>
      <c r="F417" s="9">
        <f t="shared" si="67"/>
        <v>8.0722225665815522E-2</v>
      </c>
      <c r="G417" s="7">
        <f t="shared" si="62"/>
        <v>1291.5556106530482</v>
      </c>
      <c r="H417" s="17">
        <f t="shared" si="63"/>
        <v>103.67876383744911</v>
      </c>
      <c r="I417">
        <f t="shared" si="68"/>
        <v>12.457282116885484</v>
      </c>
    </row>
    <row r="418" spans="1:9" x14ac:dyDescent="0.3">
      <c r="A418" s="13">
        <v>139.99999999999801</v>
      </c>
      <c r="B418" s="9">
        <f t="shared" si="64"/>
        <v>1.0330578512396699E-3</v>
      </c>
      <c r="C418" s="9">
        <f t="shared" si="61"/>
        <v>1.4940919336110721E-4</v>
      </c>
      <c r="D418" s="11">
        <f t="shared" si="65"/>
        <v>5.0158800628372427E-3</v>
      </c>
      <c r="E418" s="9">
        <f t="shared" si="66"/>
        <v>4.0461432506885053E-2</v>
      </c>
      <c r="F418" s="9">
        <f t="shared" si="67"/>
        <v>8.0922865013770107E-2</v>
      </c>
      <c r="G418" s="7">
        <f t="shared" si="62"/>
        <v>1294.7658402203217</v>
      </c>
      <c r="H418" s="17">
        <f t="shared" si="63"/>
        <v>103.94272761438278</v>
      </c>
      <c r="I418">
        <f t="shared" si="68"/>
        <v>12.456531302736011</v>
      </c>
    </row>
    <row r="419" spans="1:9" x14ac:dyDescent="0.3">
      <c r="A419" s="13">
        <v>140.099999999998</v>
      </c>
      <c r="B419" s="9">
        <f t="shared" si="64"/>
        <v>1.033036507510176E-3</v>
      </c>
      <c r="C419" s="9">
        <f t="shared" si="61"/>
        <v>1.4950973606141782E-4</v>
      </c>
      <c r="D419" s="11">
        <f t="shared" si="65"/>
        <v>5.0156728014894639E-3</v>
      </c>
      <c r="E419" s="9">
        <f t="shared" si="66"/>
        <v>4.0561748035506925E-2</v>
      </c>
      <c r="F419" s="9">
        <f t="shared" si="67"/>
        <v>8.1123496071013851E-2</v>
      </c>
      <c r="G419" s="7">
        <f t="shared" si="62"/>
        <v>1297.9759371362215</v>
      </c>
      <c r="H419" s="17">
        <f t="shared" si="63"/>
        <v>104.2067126368387</v>
      </c>
      <c r="I419">
        <f t="shared" si="68"/>
        <v>12.455780479897481</v>
      </c>
    </row>
    <row r="420" spans="1:9" x14ac:dyDescent="0.3">
      <c r="A420" s="13">
        <v>140.199999999998</v>
      </c>
      <c r="B420" s="9">
        <f t="shared" si="64"/>
        <v>1.0330151646626177E-3</v>
      </c>
      <c r="C420" s="9">
        <f t="shared" si="61"/>
        <v>1.4961027032529337E-4</v>
      </c>
      <c r="D420" s="11">
        <f t="shared" si="65"/>
        <v>5.0154655529877955E-3</v>
      </c>
      <c r="E420" s="9">
        <f t="shared" si="66"/>
        <v>4.0662059419030276E-2</v>
      </c>
      <c r="F420" s="9">
        <f t="shared" si="67"/>
        <v>8.1324118838060552E-2</v>
      </c>
      <c r="G420" s="7">
        <f t="shared" si="62"/>
        <v>1301.1859014089689</v>
      </c>
      <c r="H420" s="17">
        <f t="shared" si="63"/>
        <v>104.47071890994819</v>
      </c>
      <c r="I420">
        <f t="shared" si="68"/>
        <v>12.455029648360771</v>
      </c>
    </row>
    <row r="421" spans="1:9" x14ac:dyDescent="0.3">
      <c r="A421" s="13">
        <v>140.29999999999799</v>
      </c>
      <c r="B421" s="9">
        <f t="shared" si="64"/>
        <v>1.0329938226969406E-3</v>
      </c>
      <c r="C421" s="9">
        <f t="shared" si="61"/>
        <v>1.4971079615352223E-4</v>
      </c>
      <c r="D421" s="11">
        <f t="shared" si="65"/>
        <v>5.0152583173311794E-3</v>
      </c>
      <c r="E421" s="9">
        <f t="shared" si="66"/>
        <v>4.0762366657712046E-2</v>
      </c>
      <c r="F421" s="9">
        <f t="shared" si="67"/>
        <v>8.1524733315424092E-2</v>
      </c>
      <c r="G421" s="7">
        <f t="shared" si="62"/>
        <v>1304.3957330467854</v>
      </c>
      <c r="H421" s="17">
        <f t="shared" si="63"/>
        <v>104.7347464388441</v>
      </c>
      <c r="I421">
        <f t="shared" si="68"/>
        <v>12.454278808116827</v>
      </c>
    </row>
    <row r="422" spans="1:9" x14ac:dyDescent="0.3">
      <c r="A422" s="13">
        <v>140.39999999999799</v>
      </c>
      <c r="B422" s="9">
        <f t="shared" si="64"/>
        <v>1.0329724816130904E-3</v>
      </c>
      <c r="C422" s="9">
        <f t="shared" si="61"/>
        <v>1.4981131354689271E-4</v>
      </c>
      <c r="D422" s="11">
        <f t="shared" si="65"/>
        <v>5.0150510945185601E-3</v>
      </c>
      <c r="E422" s="9">
        <f t="shared" si="66"/>
        <v>4.0862669751809133E-2</v>
      </c>
      <c r="F422" s="9">
        <f t="shared" si="67"/>
        <v>8.1725339503618266E-2</v>
      </c>
      <c r="G422" s="7">
        <f t="shared" si="62"/>
        <v>1307.6054320578921</v>
      </c>
      <c r="H422" s="17">
        <f t="shared" si="63"/>
        <v>104.99879522866037</v>
      </c>
      <c r="I422">
        <f t="shared" si="68"/>
        <v>12.453527959156711</v>
      </c>
    </row>
    <row r="423" spans="1:9" x14ac:dyDescent="0.3">
      <c r="A423" s="13">
        <v>140.49999999999801</v>
      </c>
      <c r="B423" s="9">
        <f t="shared" si="64"/>
        <v>1.0329511414110116E-3</v>
      </c>
      <c r="C423" s="9">
        <f t="shared" si="61"/>
        <v>1.4991182250619268E-4</v>
      </c>
      <c r="D423" s="11">
        <f t="shared" si="65"/>
        <v>5.0148438845488653E-3</v>
      </c>
      <c r="E423" s="9">
        <f t="shared" si="66"/>
        <v>4.0962968701578423E-2</v>
      </c>
      <c r="F423" s="9">
        <f t="shared" si="67"/>
        <v>8.1925937403156845E-2</v>
      </c>
      <c r="G423" s="7">
        <f t="shared" si="62"/>
        <v>1310.8149984505094</v>
      </c>
      <c r="H423" s="17">
        <f t="shared" si="63"/>
        <v>105.26286528453471</v>
      </c>
      <c r="I423">
        <f t="shared" si="68"/>
        <v>12.452777101471275</v>
      </c>
    </row>
    <row r="424" spans="1:9" x14ac:dyDescent="0.3">
      <c r="A424" s="13">
        <v>140.599999999998</v>
      </c>
      <c r="B424" s="9">
        <f t="shared" si="64"/>
        <v>1.0329298020906503E-3</v>
      </c>
      <c r="C424" s="9">
        <f t="shared" si="61"/>
        <v>1.5001232303221029E-4</v>
      </c>
      <c r="D424" s="11">
        <f t="shared" si="65"/>
        <v>5.0146366874210414E-3</v>
      </c>
      <c r="E424" s="9">
        <f t="shared" si="66"/>
        <v>4.106326350727673E-2</v>
      </c>
      <c r="F424" s="9">
        <f t="shared" si="67"/>
        <v>8.212652701455346E-2</v>
      </c>
      <c r="G424" s="7">
        <f t="shared" si="62"/>
        <v>1314.0244322328554</v>
      </c>
      <c r="H424" s="17">
        <f t="shared" si="63"/>
        <v>105.52695661160634</v>
      </c>
      <c r="I424">
        <f t="shared" si="68"/>
        <v>12.452026235051424</v>
      </c>
    </row>
    <row r="425" spans="1:9" x14ac:dyDescent="0.3">
      <c r="A425" s="13">
        <v>140.699999999998</v>
      </c>
      <c r="B425" s="9">
        <f t="shared" si="64"/>
        <v>1.0329084636519516E-3</v>
      </c>
      <c r="C425" s="9">
        <f t="shared" si="61"/>
        <v>1.5011281512573345E-4</v>
      </c>
      <c r="D425" s="11">
        <f t="shared" si="65"/>
        <v>5.014429503134024E-3</v>
      </c>
      <c r="E425" s="9">
        <f t="shared" si="66"/>
        <v>4.1163554169160857E-2</v>
      </c>
      <c r="F425" s="9">
        <f t="shared" si="67"/>
        <v>8.2327108338321714E-2</v>
      </c>
      <c r="G425" s="7">
        <f t="shared" si="62"/>
        <v>1317.2337334131473</v>
      </c>
      <c r="H425" s="17">
        <f t="shared" si="63"/>
        <v>105.79106921501558</v>
      </c>
      <c r="I425">
        <f t="shared" si="68"/>
        <v>12.451275359888168</v>
      </c>
    </row>
    <row r="426" spans="1:9" x14ac:dyDescent="0.3">
      <c r="A426" s="13">
        <v>140.79999999999799</v>
      </c>
      <c r="B426" s="9">
        <f t="shared" si="64"/>
        <v>1.0328871260948608E-3</v>
      </c>
      <c r="C426" s="9">
        <f t="shared" si="61"/>
        <v>1.5021329878754999E-4</v>
      </c>
      <c r="D426" s="11">
        <f t="shared" si="65"/>
        <v>5.0142223316867549E-3</v>
      </c>
      <c r="E426" s="9">
        <f t="shared" si="66"/>
        <v>4.126384068748766E-2</v>
      </c>
      <c r="F426" s="9">
        <f t="shared" si="67"/>
        <v>8.252768137497532E-2</v>
      </c>
      <c r="G426" s="7">
        <f t="shared" si="62"/>
        <v>1320.4429019996051</v>
      </c>
      <c r="H426" s="17">
        <f t="shared" si="63"/>
        <v>106.05520309990656</v>
      </c>
      <c r="I426">
        <f t="shared" si="68"/>
        <v>12.450524475972347</v>
      </c>
    </row>
    <row r="427" spans="1:9" x14ac:dyDescent="0.3">
      <c r="A427" s="13">
        <v>140.89999999999799</v>
      </c>
      <c r="B427" s="9">
        <f t="shared" si="64"/>
        <v>1.0328657894193233E-3</v>
      </c>
      <c r="C427" s="9">
        <f t="shared" si="61"/>
        <v>1.5031377401844762E-4</v>
      </c>
      <c r="D427" s="11">
        <f t="shared" si="65"/>
        <v>5.0140151730781691E-3</v>
      </c>
      <c r="E427" s="9">
        <f t="shared" si="66"/>
        <v>4.1364123062513913E-2</v>
      </c>
      <c r="F427" s="9">
        <f t="shared" si="67"/>
        <v>8.2728246125027827E-2</v>
      </c>
      <c r="G427" s="7">
        <f t="shared" si="62"/>
        <v>1323.6519380004452</v>
      </c>
      <c r="H427" s="17">
        <f t="shared" si="63"/>
        <v>106.31935827142334</v>
      </c>
      <c r="I427">
        <f t="shared" si="68"/>
        <v>12.44977358329502</v>
      </c>
    </row>
    <row r="428" spans="1:9" x14ac:dyDescent="0.3">
      <c r="A428" s="13">
        <v>140.99999999999801</v>
      </c>
      <c r="B428" s="9">
        <f t="shared" si="64"/>
        <v>1.0328444536252845E-3</v>
      </c>
      <c r="C428" s="9">
        <f t="shared" si="61"/>
        <v>1.5041424081921413E-4</v>
      </c>
      <c r="D428" s="11">
        <f t="shared" si="65"/>
        <v>5.0138080273072075E-3</v>
      </c>
      <c r="E428" s="9">
        <f t="shared" si="66"/>
        <v>4.1464401294496384E-2</v>
      </c>
      <c r="F428" s="9">
        <f t="shared" si="67"/>
        <v>8.2928802588992767E-2</v>
      </c>
      <c r="G428" s="7">
        <f t="shared" si="62"/>
        <v>1326.8608414238843</v>
      </c>
      <c r="H428" s="17">
        <f t="shared" si="63"/>
        <v>106.58353473471453</v>
      </c>
      <c r="I428">
        <f t="shared" si="68"/>
        <v>12.449022681846957</v>
      </c>
    </row>
    <row r="429" spans="1:9" x14ac:dyDescent="0.3">
      <c r="A429" s="13">
        <v>141.099999999998</v>
      </c>
      <c r="B429" s="9">
        <f t="shared" si="64"/>
        <v>1.0328231187126898E-3</v>
      </c>
      <c r="C429" s="9">
        <f t="shared" si="61"/>
        <v>1.50514699190637E-4</v>
      </c>
      <c r="D429" s="11">
        <f t="shared" si="65"/>
        <v>5.0136008943728128E-3</v>
      </c>
      <c r="E429" s="9">
        <f t="shared" si="66"/>
        <v>4.156467538369181E-2</v>
      </c>
      <c r="F429" s="9">
        <f t="shared" si="67"/>
        <v>8.312935076738362E-2</v>
      </c>
      <c r="G429" s="7">
        <f t="shared" si="62"/>
        <v>1330.0696122781378</v>
      </c>
      <c r="H429" s="17">
        <f t="shared" si="63"/>
        <v>106.84773249492872</v>
      </c>
      <c r="I429">
        <f t="shared" si="68"/>
        <v>12.448271771619172</v>
      </c>
    </row>
    <row r="430" spans="1:9" x14ac:dyDescent="0.3">
      <c r="A430" s="13">
        <v>141.199999999998</v>
      </c>
      <c r="B430" s="9">
        <f t="shared" si="64"/>
        <v>1.0328017846814844E-3</v>
      </c>
      <c r="C430" s="9">
        <f t="shared" si="61"/>
        <v>1.5061514913350366E-4</v>
      </c>
      <c r="D430" s="11">
        <f t="shared" si="65"/>
        <v>5.0133937742739181E-3</v>
      </c>
      <c r="E430" s="9">
        <f t="shared" si="66"/>
        <v>4.1664945330356862E-2</v>
      </c>
      <c r="F430" s="9">
        <f t="shared" si="67"/>
        <v>8.3329890660713724E-2</v>
      </c>
      <c r="G430" s="7">
        <f t="shared" si="62"/>
        <v>1333.2782505714194</v>
      </c>
      <c r="H430" s="17">
        <f t="shared" si="63"/>
        <v>107.11195155721754</v>
      </c>
      <c r="I430">
        <f t="shared" si="68"/>
        <v>12.447520852602549</v>
      </c>
    </row>
    <row r="431" spans="1:9" x14ac:dyDescent="0.3">
      <c r="A431" s="13">
        <v>141.29999999999799</v>
      </c>
      <c r="B431" s="9">
        <f t="shared" si="64"/>
        <v>1.0327804515316138E-3</v>
      </c>
      <c r="C431" s="9">
        <f t="shared" si="61"/>
        <v>1.5071559064860164E-4</v>
      </c>
      <c r="D431" s="11">
        <f t="shared" si="65"/>
        <v>5.0131866670094678E-3</v>
      </c>
      <c r="E431" s="9">
        <f t="shared" si="66"/>
        <v>4.1765211134748292E-2</v>
      </c>
      <c r="F431" s="9">
        <f t="shared" si="67"/>
        <v>8.3530422269496585E-2</v>
      </c>
      <c r="G431" s="7">
        <f t="shared" si="62"/>
        <v>1336.4867563119453</v>
      </c>
      <c r="H431" s="17">
        <f t="shared" si="63"/>
        <v>107.37619192673407</v>
      </c>
      <c r="I431">
        <f t="shared" si="68"/>
        <v>12.446769924788072</v>
      </c>
    </row>
    <row r="432" spans="1:9" x14ac:dyDescent="0.3">
      <c r="A432" s="13">
        <v>141.39999999999799</v>
      </c>
      <c r="B432" s="9">
        <f t="shared" si="64"/>
        <v>1.0327591192630236E-3</v>
      </c>
      <c r="C432" s="9">
        <f t="shared" si="61"/>
        <v>1.5081602373671823E-4</v>
      </c>
      <c r="D432" s="11">
        <f t="shared" si="65"/>
        <v>5.0129795725784004E-3</v>
      </c>
      <c r="E432" s="9">
        <f t="shared" si="66"/>
        <v>4.1865472797122799E-2</v>
      </c>
      <c r="F432" s="9">
        <f t="shared" si="67"/>
        <v>8.3730945594245598E-2</v>
      </c>
      <c r="G432" s="7">
        <f t="shared" si="62"/>
        <v>1339.6951295079296</v>
      </c>
      <c r="H432" s="17">
        <f t="shared" si="63"/>
        <v>107.64045360863517</v>
      </c>
      <c r="I432">
        <f t="shared" si="68"/>
        <v>12.446018988166509</v>
      </c>
    </row>
    <row r="433" spans="1:9" x14ac:dyDescent="0.3">
      <c r="A433" s="13">
        <v>141.49999999999801</v>
      </c>
      <c r="B433" s="9">
        <f t="shared" si="64"/>
        <v>1.0327377878756587E-3</v>
      </c>
      <c r="C433" s="9">
        <f t="shared" si="61"/>
        <v>1.5091644839864061E-4</v>
      </c>
      <c r="D433" s="11">
        <f t="shared" si="65"/>
        <v>5.0127724909796532E-3</v>
      </c>
      <c r="E433" s="9">
        <f t="shared" si="66"/>
        <v>4.1965730317737003E-2</v>
      </c>
      <c r="F433" s="9">
        <f t="shared" si="67"/>
        <v>8.3931460635474006E-2</v>
      </c>
      <c r="G433" s="7">
        <f t="shared" si="62"/>
        <v>1342.9033701675842</v>
      </c>
      <c r="H433" s="17">
        <f t="shared" si="63"/>
        <v>107.90473660807734</v>
      </c>
      <c r="I433">
        <f t="shared" si="68"/>
        <v>12.4452680427289</v>
      </c>
    </row>
    <row r="434" spans="1:9" x14ac:dyDescent="0.3">
      <c r="A434" s="13">
        <v>141.599999999998</v>
      </c>
      <c r="B434" s="9">
        <f t="shared" si="64"/>
        <v>1.0327164573694651E-3</v>
      </c>
      <c r="C434" s="9">
        <f t="shared" si="61"/>
        <v>1.5101686463515603E-4</v>
      </c>
      <c r="D434" s="11">
        <f t="shared" si="65"/>
        <v>5.0125654222121698E-3</v>
      </c>
      <c r="E434" s="9">
        <f t="shared" si="66"/>
        <v>4.2065983696847539E-2</v>
      </c>
      <c r="F434" s="9">
        <f t="shared" si="67"/>
        <v>8.4131967393695078E-2</v>
      </c>
      <c r="G434" s="7">
        <f t="shared" si="62"/>
        <v>1346.1114782991212</v>
      </c>
      <c r="H434" s="17">
        <f t="shared" si="63"/>
        <v>108.1690409302208</v>
      </c>
      <c r="I434">
        <f t="shared" si="68"/>
        <v>12.444517088466094</v>
      </c>
    </row>
    <row r="435" spans="1:9" x14ac:dyDescent="0.3">
      <c r="A435" s="13">
        <v>141.699999999998</v>
      </c>
      <c r="B435" s="9">
        <f t="shared" si="64"/>
        <v>1.0326951277443877E-3</v>
      </c>
      <c r="C435" s="9">
        <f t="shared" si="61"/>
        <v>1.5111727244705139E-4</v>
      </c>
      <c r="D435" s="11">
        <f t="shared" si="65"/>
        <v>5.0123583662748869E-3</v>
      </c>
      <c r="E435" s="9">
        <f t="shared" si="66"/>
        <v>4.2166232934711008E-2</v>
      </c>
      <c r="F435" s="9">
        <f t="shared" si="67"/>
        <v>8.4332465869422016E-2</v>
      </c>
      <c r="G435" s="7">
        <f t="shared" si="62"/>
        <v>1349.3194539107521</v>
      </c>
      <c r="H435" s="17">
        <f t="shared" si="63"/>
        <v>108.4333665802277</v>
      </c>
      <c r="I435">
        <f t="shared" si="68"/>
        <v>12.44376612536896</v>
      </c>
    </row>
    <row r="436" spans="1:9" x14ac:dyDescent="0.3">
      <c r="A436" s="13">
        <v>141.79999999999799</v>
      </c>
      <c r="B436" s="9">
        <f t="shared" si="64"/>
        <v>1.0326737990003722E-3</v>
      </c>
      <c r="C436" s="9">
        <f t="shared" si="61"/>
        <v>1.5121767183511376E-4</v>
      </c>
      <c r="D436" s="11">
        <f t="shared" si="65"/>
        <v>5.0121513231667471E-3</v>
      </c>
      <c r="E436" s="9">
        <f t="shared" si="66"/>
        <v>4.2266478031584023E-2</v>
      </c>
      <c r="F436" s="9">
        <f t="shared" si="67"/>
        <v>8.4532956063168047E-2</v>
      </c>
      <c r="G436" s="7">
        <f t="shared" si="62"/>
        <v>1352.5272970106887</v>
      </c>
      <c r="H436" s="17">
        <f t="shared" si="63"/>
        <v>108.69771356326162</v>
      </c>
      <c r="I436">
        <f t="shared" si="68"/>
        <v>12.443015153428442</v>
      </c>
    </row>
    <row r="437" spans="1:9" x14ac:dyDescent="0.3">
      <c r="A437" s="13">
        <v>141.89999999999799</v>
      </c>
      <c r="B437" s="9">
        <f t="shared" si="64"/>
        <v>1.0326524711373639E-3</v>
      </c>
      <c r="C437" s="9">
        <f t="shared" si="61"/>
        <v>1.5131806280013004E-4</v>
      </c>
      <c r="D437" s="11">
        <f t="shared" si="65"/>
        <v>5.0119442928866897E-3</v>
      </c>
      <c r="E437" s="9">
        <f t="shared" si="66"/>
        <v>4.2366718987723193E-2</v>
      </c>
      <c r="F437" s="9">
        <f t="shared" si="67"/>
        <v>8.4733437975446385E-2</v>
      </c>
      <c r="G437" s="7">
        <f t="shared" si="62"/>
        <v>1355.7350076071421</v>
      </c>
      <c r="H437" s="17">
        <f t="shared" si="63"/>
        <v>108.96208188448844</v>
      </c>
      <c r="I437">
        <f t="shared" si="68"/>
        <v>12.442264172635463</v>
      </c>
    </row>
    <row r="438" spans="1:9" x14ac:dyDescent="0.3">
      <c r="A438" s="13">
        <v>141.99999999999801</v>
      </c>
      <c r="B438" s="9">
        <f t="shared" si="64"/>
        <v>1.0326311441553081E-3</v>
      </c>
      <c r="C438" s="9">
        <f t="shared" si="61"/>
        <v>1.5141844534288698E-4</v>
      </c>
      <c r="D438" s="11">
        <f t="shared" si="65"/>
        <v>5.0117372754336529E-3</v>
      </c>
      <c r="E438" s="9">
        <f t="shared" si="66"/>
        <v>4.2466955803385026E-2</v>
      </c>
      <c r="F438" s="9">
        <f t="shared" si="67"/>
        <v>8.4933911606770052E-2</v>
      </c>
      <c r="G438" s="7">
        <f t="shared" si="62"/>
        <v>1358.9425857083208</v>
      </c>
      <c r="H438" s="17">
        <f t="shared" si="63"/>
        <v>109.22647154907705</v>
      </c>
      <c r="I438">
        <f t="shared" si="68"/>
        <v>12.441513182980813</v>
      </c>
    </row>
    <row r="439" spans="1:9" x14ac:dyDescent="0.3">
      <c r="A439" s="13">
        <v>142.099999999998</v>
      </c>
      <c r="B439" s="9">
        <f t="shared" si="64"/>
        <v>1.0326098180541505E-3</v>
      </c>
      <c r="C439" s="9">
        <f t="shared" si="61"/>
        <v>1.5151881946417131E-4</v>
      </c>
      <c r="D439" s="11">
        <f t="shared" si="65"/>
        <v>5.0115302708065813E-3</v>
      </c>
      <c r="E439" s="9">
        <f t="shared" si="66"/>
        <v>4.2567188478826075E-2</v>
      </c>
      <c r="F439" s="9">
        <f t="shared" si="67"/>
        <v>8.513437695765215E-2</v>
      </c>
      <c r="G439" s="7">
        <f t="shared" si="62"/>
        <v>1362.1500313224344</v>
      </c>
      <c r="H439" s="17">
        <f t="shared" si="63"/>
        <v>109.4908825621967</v>
      </c>
      <c r="I439">
        <f t="shared" si="68"/>
        <v>12.440762184455496</v>
      </c>
    </row>
    <row r="440" spans="1:9" x14ac:dyDescent="0.3">
      <c r="A440" s="13">
        <v>142.199999999998</v>
      </c>
      <c r="B440" s="9">
        <f t="shared" si="64"/>
        <v>1.0325884928338363E-3</v>
      </c>
      <c r="C440" s="9">
        <f t="shared" si="61"/>
        <v>1.5161918516476964E-4</v>
      </c>
      <c r="D440" s="11">
        <f t="shared" si="65"/>
        <v>5.0113232790044114E-3</v>
      </c>
      <c r="E440" s="9">
        <f t="shared" si="66"/>
        <v>4.2667417014302794E-2</v>
      </c>
      <c r="F440" s="9">
        <f t="shared" si="67"/>
        <v>8.5334834028605588E-2</v>
      </c>
      <c r="G440" s="7">
        <f t="shared" si="62"/>
        <v>1365.3573444576894</v>
      </c>
      <c r="H440" s="17">
        <f t="shared" si="63"/>
        <v>109.75531492902</v>
      </c>
      <c r="I440">
        <f t="shared" si="68"/>
        <v>12.440011177050344</v>
      </c>
    </row>
    <row r="441" spans="1:9" x14ac:dyDescent="0.3">
      <c r="A441" s="13">
        <v>142.29999999999799</v>
      </c>
      <c r="B441" s="9">
        <f t="shared" si="64"/>
        <v>1.0325671684943108E-3</v>
      </c>
      <c r="C441" s="9">
        <f t="shared" si="61"/>
        <v>1.5171954244546846E-4</v>
      </c>
      <c r="D441" s="11">
        <f t="shared" si="65"/>
        <v>5.0111163000260851E-3</v>
      </c>
      <c r="E441" s="9">
        <f t="shared" si="66"/>
        <v>4.2767641410071701E-2</v>
      </c>
      <c r="F441" s="9">
        <f t="shared" si="67"/>
        <v>8.5535282820143402E-2</v>
      </c>
      <c r="G441" s="7">
        <f t="shared" si="62"/>
        <v>1368.5645251222943</v>
      </c>
      <c r="H441" s="17">
        <f t="shared" si="63"/>
        <v>110.01976865472147</v>
      </c>
      <c r="I441">
        <f t="shared" si="68"/>
        <v>12.439260160756234</v>
      </c>
    </row>
    <row r="442" spans="1:9" x14ac:dyDescent="0.3">
      <c r="A442" s="13">
        <v>142.39999999999799</v>
      </c>
      <c r="B442" s="9">
        <f t="shared" si="64"/>
        <v>1.03254584503552E-3</v>
      </c>
      <c r="C442" s="9">
        <f t="shared" si="61"/>
        <v>1.5181989130705437E-4</v>
      </c>
      <c r="D442" s="11">
        <f t="shared" si="65"/>
        <v>5.0109093338705449E-3</v>
      </c>
      <c r="E442" s="9">
        <f t="shared" si="66"/>
        <v>4.2867861666389312E-2</v>
      </c>
      <c r="F442" s="9">
        <f t="shared" si="67"/>
        <v>8.5735723332778624E-2</v>
      </c>
      <c r="G442" s="7">
        <f t="shared" si="62"/>
        <v>1371.7715733244579</v>
      </c>
      <c r="H442" s="17">
        <f t="shared" si="63"/>
        <v>110.28424374447789</v>
      </c>
      <c r="I442">
        <f t="shared" si="68"/>
        <v>12.438509135564026</v>
      </c>
    </row>
    <row r="443" spans="1:9" x14ac:dyDescent="0.3">
      <c r="A443" s="13">
        <v>142.49999999999801</v>
      </c>
      <c r="B443" s="9">
        <f t="shared" si="64"/>
        <v>1.0325245224574087E-3</v>
      </c>
      <c r="C443" s="9">
        <f t="shared" si="61"/>
        <v>1.519202317503136E-4</v>
      </c>
      <c r="D443" s="11">
        <f t="shared" si="65"/>
        <v>5.0107023805367286E-3</v>
      </c>
      <c r="E443" s="9">
        <f t="shared" si="66"/>
        <v>4.2968077783512026E-2</v>
      </c>
      <c r="F443" s="9">
        <f t="shared" si="67"/>
        <v>8.5936155567024053E-2</v>
      </c>
      <c r="G443" s="7">
        <f t="shared" si="62"/>
        <v>1374.9784890723847</v>
      </c>
      <c r="H443" s="17">
        <f t="shared" si="63"/>
        <v>110.5487402034671</v>
      </c>
      <c r="I443">
        <f t="shared" si="68"/>
        <v>12.437758101464658</v>
      </c>
    </row>
    <row r="444" spans="1:9" x14ac:dyDescent="0.3">
      <c r="A444" s="13">
        <v>142.599999999998</v>
      </c>
      <c r="B444" s="9">
        <f t="shared" si="64"/>
        <v>1.0325032007599229E-3</v>
      </c>
      <c r="C444" s="9">
        <f t="shared" si="61"/>
        <v>1.5202056377603256E-4</v>
      </c>
      <c r="D444" s="11">
        <f t="shared" si="65"/>
        <v>5.0104954400235838E-3</v>
      </c>
      <c r="E444" s="9">
        <f t="shared" si="66"/>
        <v>4.3068289761696285E-2</v>
      </c>
      <c r="F444" s="9">
        <f t="shared" si="67"/>
        <v>8.613657952339257E-2</v>
      </c>
      <c r="G444" s="7">
        <f t="shared" si="62"/>
        <v>1378.1852723742811</v>
      </c>
      <c r="H444" s="17">
        <f t="shared" si="63"/>
        <v>110.81325803687004</v>
      </c>
      <c r="I444">
        <f t="shared" si="68"/>
        <v>12.437007058448982</v>
      </c>
    </row>
    <row r="445" spans="1:9" x14ac:dyDescent="0.3">
      <c r="A445" s="13">
        <v>142.699999999998</v>
      </c>
      <c r="B445" s="9">
        <f t="shared" si="64"/>
        <v>1.0324818799430074E-3</v>
      </c>
      <c r="C445" s="9">
        <f t="shared" si="61"/>
        <v>1.5212088738499714E-4</v>
      </c>
      <c r="D445" s="11">
        <f t="shared" si="65"/>
        <v>5.0102885123300394E-3</v>
      </c>
      <c r="E445" s="9">
        <f t="shared" si="66"/>
        <v>4.3168497601198431E-2</v>
      </c>
      <c r="F445" s="9">
        <f t="shared" si="67"/>
        <v>8.6336995202396863E-2</v>
      </c>
      <c r="G445" s="7">
        <f t="shared" si="62"/>
        <v>1381.3919232383498</v>
      </c>
      <c r="H445" s="17">
        <f t="shared" si="63"/>
        <v>111.07779724986982</v>
      </c>
      <c r="I445">
        <f t="shared" si="68"/>
        <v>12.436256006507806</v>
      </c>
    </row>
    <row r="446" spans="1:9" x14ac:dyDescent="0.3">
      <c r="A446" s="13">
        <v>142.79999999999799</v>
      </c>
      <c r="B446" s="9">
        <f t="shared" si="64"/>
        <v>1.0324605600066082E-3</v>
      </c>
      <c r="C446" s="9">
        <f t="shared" si="61"/>
        <v>1.5222120257799376E-4</v>
      </c>
      <c r="D446" s="11">
        <f t="shared" si="65"/>
        <v>5.0100815974550477E-3</v>
      </c>
      <c r="E446" s="9">
        <f t="shared" si="66"/>
        <v>4.3268701302274906E-2</v>
      </c>
      <c r="F446" s="9">
        <f t="shared" si="67"/>
        <v>8.6537402604549812E-2</v>
      </c>
      <c r="G446" s="7">
        <f t="shared" si="62"/>
        <v>1384.598441672797</v>
      </c>
      <c r="H446" s="17">
        <f t="shared" si="63"/>
        <v>111.3423578476511</v>
      </c>
      <c r="I446">
        <f t="shared" si="68"/>
        <v>12.435504945632035</v>
      </c>
    </row>
    <row r="447" spans="1:9" x14ac:dyDescent="0.3">
      <c r="A447" s="13">
        <v>142.89999999999799</v>
      </c>
      <c r="B447" s="9">
        <f t="shared" si="64"/>
        <v>1.0324392409506705E-3</v>
      </c>
      <c r="C447" s="9">
        <f t="shared" ref="C447:C510" si="69">POWER(B447,2)*A447</f>
        <v>1.5232150935580828E-4</v>
      </c>
      <c r="D447" s="11">
        <f t="shared" si="65"/>
        <v>5.0098746953975435E-3</v>
      </c>
      <c r="E447" s="9">
        <f t="shared" si="66"/>
        <v>4.3368900865182067E-2</v>
      </c>
      <c r="F447" s="9">
        <f t="shared" si="67"/>
        <v>8.6737801730364134E-2</v>
      </c>
      <c r="G447" s="7">
        <f t="shared" si="62"/>
        <v>1387.804827685826</v>
      </c>
      <c r="H447" s="17">
        <f t="shared" si="63"/>
        <v>111.6069398354004</v>
      </c>
      <c r="I447">
        <f t="shared" si="68"/>
        <v>12.434753875812575</v>
      </c>
    </row>
    <row r="448" spans="1:9" x14ac:dyDescent="0.3">
      <c r="A448" s="13">
        <v>142.99999999999801</v>
      </c>
      <c r="B448" s="9">
        <f t="shared" si="64"/>
        <v>1.0324179227751398E-3</v>
      </c>
      <c r="C448" s="9">
        <f t="shared" si="69"/>
        <v>1.5242180771922673E-4</v>
      </c>
      <c r="D448" s="11">
        <f t="shared" si="65"/>
        <v>5.0096678061564729E-3</v>
      </c>
      <c r="E448" s="9">
        <f t="shared" si="66"/>
        <v>4.3469096290176271E-2</v>
      </c>
      <c r="F448" s="9">
        <f t="shared" si="67"/>
        <v>8.6938192580352541E-2</v>
      </c>
      <c r="G448" s="7">
        <f t="shared" si="62"/>
        <v>1391.0110812856406</v>
      </c>
      <c r="H448" s="17">
        <f t="shared" si="63"/>
        <v>111.87154321830725</v>
      </c>
      <c r="I448">
        <f t="shared" si="68"/>
        <v>12.434002797040241</v>
      </c>
    </row>
    <row r="449" spans="1:9" x14ac:dyDescent="0.3">
      <c r="A449" s="13">
        <v>143.099999999998</v>
      </c>
      <c r="B449" s="9">
        <f t="shared" si="64"/>
        <v>1.0323966054799616E-3</v>
      </c>
      <c r="C449" s="9">
        <f t="shared" si="69"/>
        <v>1.5252209766903482E-4</v>
      </c>
      <c r="D449" s="11">
        <f t="shared" si="65"/>
        <v>5.0094609297307736E-3</v>
      </c>
      <c r="E449" s="9">
        <f t="shared" si="66"/>
        <v>4.3569287577513799E-2</v>
      </c>
      <c r="F449" s="9">
        <f t="shared" si="67"/>
        <v>8.7138575155027598E-2</v>
      </c>
      <c r="G449" s="7">
        <f t="shared" si="62"/>
        <v>1394.2172024804415</v>
      </c>
      <c r="H449" s="17">
        <f t="shared" si="63"/>
        <v>112.13616800156267</v>
      </c>
      <c r="I449">
        <f t="shared" si="68"/>
        <v>12.433251709305891</v>
      </c>
    </row>
    <row r="450" spans="1:9" x14ac:dyDescent="0.3">
      <c r="A450" s="13">
        <v>143.199999999997</v>
      </c>
      <c r="B450" s="9">
        <f t="shared" si="64"/>
        <v>1.0323752890650816E-3</v>
      </c>
      <c r="C450" s="9">
        <f t="shared" si="69"/>
        <v>1.5262237920601741E-4</v>
      </c>
      <c r="D450" s="11">
        <f t="shared" si="65"/>
        <v>5.0092540661193915E-3</v>
      </c>
      <c r="E450" s="9">
        <f t="shared" si="66"/>
        <v>4.366947472744992E-2</v>
      </c>
      <c r="F450" s="9">
        <f t="shared" si="67"/>
        <v>8.7338949454899839E-2</v>
      </c>
      <c r="G450" s="7">
        <f t="shared" si="62"/>
        <v>1397.4231912783973</v>
      </c>
      <c r="H450" s="17">
        <f t="shared" si="63"/>
        <v>112.40081419035731</v>
      </c>
      <c r="I450">
        <f t="shared" si="68"/>
        <v>12.432500612600368</v>
      </c>
    </row>
    <row r="451" spans="1:9" x14ac:dyDescent="0.3">
      <c r="A451" s="13">
        <v>143.29999999999799</v>
      </c>
      <c r="B451" s="9">
        <f t="shared" si="64"/>
        <v>1.0323539735304444E-3</v>
      </c>
      <c r="C451" s="9">
        <f t="shared" si="69"/>
        <v>1.5272265233096303E-4</v>
      </c>
      <c r="D451" s="11">
        <f t="shared" si="65"/>
        <v>5.0090472153212582E-3</v>
      </c>
      <c r="E451" s="9">
        <f t="shared" si="66"/>
        <v>4.3769657740243967E-2</v>
      </c>
      <c r="F451" s="9">
        <f t="shared" si="67"/>
        <v>8.7539315480487934E-2</v>
      </c>
      <c r="G451" s="7">
        <f t="shared" si="62"/>
        <v>1400.6290476878069</v>
      </c>
      <c r="H451" s="17">
        <f t="shared" si="63"/>
        <v>112.66548178989386</v>
      </c>
      <c r="I451">
        <f t="shared" si="68"/>
        <v>12.431749506914583</v>
      </c>
    </row>
    <row r="452" spans="1:9" x14ac:dyDescent="0.3">
      <c r="A452" s="13">
        <v>143.39999999999799</v>
      </c>
      <c r="B452" s="9">
        <f t="shared" si="64"/>
        <v>1.0323326588759967E-3</v>
      </c>
      <c r="C452" s="9">
        <f t="shared" si="69"/>
        <v>1.5282291704465448E-4</v>
      </c>
      <c r="D452" s="11">
        <f t="shared" si="65"/>
        <v>5.0088403773353284E-3</v>
      </c>
      <c r="E452" s="9">
        <f t="shared" si="66"/>
        <v>4.3869836616149183E-2</v>
      </c>
      <c r="F452" s="9">
        <f t="shared" si="67"/>
        <v>8.7739673232298365E-2</v>
      </c>
      <c r="G452" s="7">
        <f t="shared" si="62"/>
        <v>1403.8347717167737</v>
      </c>
      <c r="H452" s="17">
        <f t="shared" si="63"/>
        <v>112.93017080536258</v>
      </c>
      <c r="I452">
        <f t="shared" si="68"/>
        <v>12.430998392239317</v>
      </c>
    </row>
    <row r="453" spans="1:9" x14ac:dyDescent="0.3">
      <c r="A453" s="13">
        <v>143.49999999999699</v>
      </c>
      <c r="B453" s="9">
        <f t="shared" si="64"/>
        <v>1.0323113451016833E-3</v>
      </c>
      <c r="C453" s="9">
        <f t="shared" si="69"/>
        <v>1.5292317334787708E-4</v>
      </c>
      <c r="D453" s="11">
        <f t="shared" si="65"/>
        <v>5.0086335521605397E-3</v>
      </c>
      <c r="E453" s="9">
        <f t="shared" si="66"/>
        <v>4.3970011355421779E-2</v>
      </c>
      <c r="F453" s="9">
        <f t="shared" si="67"/>
        <v>8.7940022710843557E-2</v>
      </c>
      <c r="G453" s="7">
        <f t="shared" si="62"/>
        <v>1407.0403633734968</v>
      </c>
      <c r="H453" s="17">
        <f t="shared" si="63"/>
        <v>113.19488124196238</v>
      </c>
      <c r="I453">
        <f t="shared" si="68"/>
        <v>12.430247268565481</v>
      </c>
    </row>
    <row r="454" spans="1:9" x14ac:dyDescent="0.3">
      <c r="A454" s="13">
        <v>143.59999999999701</v>
      </c>
      <c r="B454" s="9">
        <f t="shared" si="64"/>
        <v>1.0322900322074498E-3</v>
      </c>
      <c r="C454" s="9">
        <f t="shared" si="69"/>
        <v>1.5302342124141839E-4</v>
      </c>
      <c r="D454" s="11">
        <f t="shared" si="65"/>
        <v>5.0084267397958312E-3</v>
      </c>
      <c r="E454" s="9">
        <f t="shared" si="66"/>
        <v>4.4070181958320034E-2</v>
      </c>
      <c r="F454" s="9">
        <f t="shared" si="67"/>
        <v>8.8140363916640069E-2</v>
      </c>
      <c r="G454" s="7">
        <f t="shared" si="62"/>
        <v>1410.2458226662411</v>
      </c>
      <c r="H454" s="17">
        <f t="shared" si="63"/>
        <v>113.45961310490082</v>
      </c>
      <c r="I454">
        <f t="shared" si="68"/>
        <v>12.429496135883847</v>
      </c>
    </row>
    <row r="455" spans="1:9" x14ac:dyDescent="0.3">
      <c r="A455" s="13">
        <v>143.699999999997</v>
      </c>
      <c r="B455" s="9">
        <f t="shared" si="64"/>
        <v>1.0322687201932412E-3</v>
      </c>
      <c r="C455" s="9">
        <f t="shared" si="69"/>
        <v>1.5312366072606245E-4</v>
      </c>
      <c r="D455" s="11">
        <f t="shared" si="65"/>
        <v>5.0082199402401431E-3</v>
      </c>
      <c r="E455" s="9">
        <f t="shared" si="66"/>
        <v>4.4170348425099024E-2</v>
      </c>
      <c r="F455" s="9">
        <f t="shared" si="67"/>
        <v>8.8340696850198047E-2</v>
      </c>
      <c r="G455" s="7">
        <f t="shared" si="62"/>
        <v>1413.4511496031687</v>
      </c>
      <c r="H455" s="17">
        <f t="shared" si="63"/>
        <v>113.7243663993787</v>
      </c>
      <c r="I455">
        <f t="shared" si="68"/>
        <v>12.428744994185264</v>
      </c>
    </row>
    <row r="456" spans="1:9" x14ac:dyDescent="0.3">
      <c r="A456" s="13">
        <v>143.79999999999799</v>
      </c>
      <c r="B456" s="9">
        <f t="shared" si="64"/>
        <v>1.0322474090590037E-3</v>
      </c>
      <c r="C456" s="9">
        <f t="shared" si="69"/>
        <v>1.5322389180259582E-4</v>
      </c>
      <c r="D456" s="11">
        <f t="shared" si="65"/>
        <v>5.0080131534924232E-3</v>
      </c>
      <c r="E456" s="9">
        <f t="shared" si="66"/>
        <v>4.4270510756015992E-2</v>
      </c>
      <c r="F456" s="9">
        <f t="shared" si="67"/>
        <v>8.8541021512031984E-2</v>
      </c>
      <c r="G456" s="7">
        <f t="shared" si="62"/>
        <v>1416.6563441925118</v>
      </c>
      <c r="H456" s="17">
        <f t="shared" si="63"/>
        <v>113.98914113060468</v>
      </c>
      <c r="I456">
        <f t="shared" si="68"/>
        <v>12.427993843460559</v>
      </c>
    </row>
    <row r="457" spans="1:9" x14ac:dyDescent="0.3">
      <c r="A457" s="13">
        <v>143.89999999999799</v>
      </c>
      <c r="B457" s="9">
        <f t="shared" si="64"/>
        <v>1.0322260988046826E-3</v>
      </c>
      <c r="C457" s="9">
        <f t="shared" si="69"/>
        <v>1.5332411447180143E-4</v>
      </c>
      <c r="D457" s="11">
        <f t="shared" si="65"/>
        <v>5.0078063795516116E-3</v>
      </c>
      <c r="E457" s="9">
        <f t="shared" si="66"/>
        <v>4.4370668951325097E-2</v>
      </c>
      <c r="F457" s="9">
        <f t="shared" si="67"/>
        <v>8.8741337902650194E-2</v>
      </c>
      <c r="G457" s="7">
        <f t="shared" si="62"/>
        <v>1419.861406442403</v>
      </c>
      <c r="H457" s="17">
        <f t="shared" si="63"/>
        <v>114.25393730378104</v>
      </c>
      <c r="I457">
        <f t="shared" si="68"/>
        <v>12.427242683700626</v>
      </c>
    </row>
    <row r="458" spans="1:9" x14ac:dyDescent="0.3">
      <c r="A458" s="13">
        <v>143.99999999999699</v>
      </c>
      <c r="B458" s="9">
        <f t="shared" si="64"/>
        <v>1.0322047894302236E-3</v>
      </c>
      <c r="C458" s="9">
        <f t="shared" si="69"/>
        <v>1.5342432873446447E-4</v>
      </c>
      <c r="D458" s="11">
        <f t="shared" si="65"/>
        <v>5.0075996184166536E-3</v>
      </c>
      <c r="E458" s="9">
        <f t="shared" si="66"/>
        <v>4.4470823011282419E-2</v>
      </c>
      <c r="F458" s="9">
        <f t="shared" si="67"/>
        <v>8.8941646022564838E-2</v>
      </c>
      <c r="G458" s="7">
        <f t="shared" si="62"/>
        <v>1423.0663363610374</v>
      </c>
      <c r="H458" s="17">
        <f t="shared" si="63"/>
        <v>114.518754924118</v>
      </c>
      <c r="I458">
        <f t="shared" si="68"/>
        <v>12.426491514896266</v>
      </c>
    </row>
    <row r="459" spans="1:9" x14ac:dyDescent="0.3">
      <c r="A459" s="13">
        <v>144.09999999999701</v>
      </c>
      <c r="B459" s="9">
        <f t="shared" si="64"/>
        <v>1.0321834809355719E-3</v>
      </c>
      <c r="C459" s="9">
        <f t="shared" si="69"/>
        <v>1.5352453459137189E-4</v>
      </c>
      <c r="D459" s="11">
        <f t="shared" si="65"/>
        <v>5.0073928700864884E-3</v>
      </c>
      <c r="E459" s="9">
        <f t="shared" si="66"/>
        <v>4.4570972936146154E-2</v>
      </c>
      <c r="F459" s="9">
        <f t="shared" si="67"/>
        <v>8.9141945872292308E-2</v>
      </c>
      <c r="G459" s="7">
        <f t="shared" si="62"/>
        <v>1426.271133956677</v>
      </c>
      <c r="H459" s="17">
        <f t="shared" si="63"/>
        <v>114.78359399683322</v>
      </c>
      <c r="I459">
        <f t="shared" si="68"/>
        <v>12.425740337038294</v>
      </c>
    </row>
    <row r="460" spans="1:9" x14ac:dyDescent="0.3">
      <c r="A460" s="13">
        <v>144.199999999997</v>
      </c>
      <c r="B460" s="9">
        <f t="shared" si="64"/>
        <v>1.0321621733206728E-3</v>
      </c>
      <c r="C460" s="9">
        <f t="shared" si="69"/>
        <v>1.5362473204330747E-4</v>
      </c>
      <c r="D460" s="11">
        <f t="shared" si="65"/>
        <v>5.0071861345600569E-3</v>
      </c>
      <c r="E460" s="9">
        <f t="shared" si="66"/>
        <v>4.4671118726171258E-2</v>
      </c>
      <c r="F460" s="9">
        <f t="shared" si="67"/>
        <v>8.9342237452342516E-2</v>
      </c>
      <c r="G460" s="7">
        <f t="shared" si="62"/>
        <v>1429.4757992374803</v>
      </c>
      <c r="H460" s="17">
        <f t="shared" si="63"/>
        <v>115.04845452713838</v>
      </c>
      <c r="I460">
        <f t="shared" si="68"/>
        <v>12.424989150117495</v>
      </c>
    </row>
    <row r="461" spans="1:9" x14ac:dyDescent="0.3">
      <c r="A461" s="13">
        <v>144.29999999999799</v>
      </c>
      <c r="B461" s="9">
        <f t="shared" si="64"/>
        <v>1.032140866585472E-3</v>
      </c>
      <c r="C461" s="9">
        <f t="shared" si="69"/>
        <v>1.5372492109105713E-4</v>
      </c>
      <c r="D461" s="11">
        <f t="shared" si="65"/>
        <v>5.0069794118363029E-3</v>
      </c>
      <c r="E461" s="9">
        <f t="shared" si="66"/>
        <v>4.4771260381614872E-2</v>
      </c>
      <c r="F461" s="9">
        <f t="shared" si="67"/>
        <v>8.9542520763229744E-2</v>
      </c>
      <c r="G461" s="7">
        <f t="shared" si="62"/>
        <v>1432.6803322116759</v>
      </c>
      <c r="H461" s="17">
        <f t="shared" si="63"/>
        <v>115.31333652025228</v>
      </c>
      <c r="I461">
        <f t="shared" si="68"/>
        <v>12.424237954124733</v>
      </c>
    </row>
    <row r="462" spans="1:9" x14ac:dyDescent="0.3">
      <c r="A462" s="13">
        <v>144.39999999999799</v>
      </c>
      <c r="B462" s="9">
        <f t="shared" si="64"/>
        <v>1.0321195607299154E-3</v>
      </c>
      <c r="C462" s="9">
        <f t="shared" si="69"/>
        <v>1.5382510173540351E-4</v>
      </c>
      <c r="D462" s="11">
        <f t="shared" si="65"/>
        <v>5.0067727019141731E-3</v>
      </c>
      <c r="E462" s="9">
        <f t="shared" si="66"/>
        <v>4.487139790273105E-2</v>
      </c>
      <c r="F462" s="9">
        <f t="shared" si="67"/>
        <v>8.97427958054621E-2</v>
      </c>
      <c r="G462" s="7">
        <f t="shared" si="62"/>
        <v>1435.8847328873935</v>
      </c>
      <c r="H462" s="17">
        <f t="shared" si="63"/>
        <v>115.57823998138814</v>
      </c>
      <c r="I462">
        <f t="shared" si="68"/>
        <v>12.42348674905084</v>
      </c>
    </row>
    <row r="463" spans="1:9" x14ac:dyDescent="0.3">
      <c r="A463" s="13">
        <v>144.49999999999699</v>
      </c>
      <c r="B463" s="9">
        <f t="shared" si="64"/>
        <v>1.0320982557539484E-3</v>
      </c>
      <c r="C463" s="9">
        <f t="shared" si="69"/>
        <v>1.5392527397713128E-4</v>
      </c>
      <c r="D463" s="11">
        <f t="shared" si="65"/>
        <v>5.0065660047926095E-3</v>
      </c>
      <c r="E463" s="9">
        <f t="shared" si="66"/>
        <v>4.4971531289775768E-2</v>
      </c>
      <c r="F463" s="9">
        <f t="shared" si="67"/>
        <v>8.9943062579551536E-2</v>
      </c>
      <c r="G463" s="7">
        <f t="shared" si="62"/>
        <v>1439.0890012728246</v>
      </c>
      <c r="H463" s="17">
        <f t="shared" si="63"/>
        <v>115.84316491576701</v>
      </c>
      <c r="I463">
        <f t="shared" si="68"/>
        <v>12.422735534886575</v>
      </c>
    </row>
    <row r="464" spans="1:9" x14ac:dyDescent="0.3">
      <c r="A464" s="13">
        <v>144.59999999999701</v>
      </c>
      <c r="B464" s="9">
        <f t="shared" si="64"/>
        <v>1.0320769516575163E-3</v>
      </c>
      <c r="C464" s="9">
        <f t="shared" si="69"/>
        <v>1.5402543781702709E-4</v>
      </c>
      <c r="D464" s="11">
        <f t="shared" si="65"/>
        <v>5.0063593204705548E-3</v>
      </c>
      <c r="E464" s="9">
        <f t="shared" si="66"/>
        <v>4.5071660543007111E-2</v>
      </c>
      <c r="F464" s="9">
        <f t="shared" si="67"/>
        <v>9.0143321086014222E-2</v>
      </c>
      <c r="G464" s="7">
        <f t="shared" si="62"/>
        <v>1442.2931373762276</v>
      </c>
      <c r="H464" s="17">
        <f t="shared" si="63"/>
        <v>116.10811132861632</v>
      </c>
      <c r="I464">
        <f t="shared" si="68"/>
        <v>12.421984311622818</v>
      </c>
    </row>
    <row r="465" spans="1:9" x14ac:dyDescent="0.3">
      <c r="A465" s="13">
        <v>144.699999999997</v>
      </c>
      <c r="B465" s="9">
        <f t="shared" si="64"/>
        <v>1.0320556484405645E-3</v>
      </c>
      <c r="C465" s="9">
        <f t="shared" si="69"/>
        <v>1.5412559325587413E-4</v>
      </c>
      <c r="D465" s="11">
        <f t="shared" si="65"/>
        <v>5.0061526489469481E-3</v>
      </c>
      <c r="E465" s="9">
        <f t="shared" si="66"/>
        <v>4.5171785662679931E-2</v>
      </c>
      <c r="F465" s="9">
        <f t="shared" si="67"/>
        <v>9.0343571325359862E-2</v>
      </c>
      <c r="G465" s="7">
        <f t="shared" ref="G465:G528" si="70">($B$13+1)*(F465/2.048)</f>
        <v>1445.4971412057578</v>
      </c>
      <c r="H465" s="17">
        <f t="shared" ref="H465:H528" si="71">(-$H$3+(SQRT($H$3*$H$3-4*$H$4*(1-A465/100))))/(2*$H$4)</f>
        <v>116.37307922515905</v>
      </c>
      <c r="I465">
        <f t="shared" si="68"/>
        <v>12.421233079250269</v>
      </c>
    </row>
    <row r="466" spans="1:9" x14ac:dyDescent="0.3">
      <c r="A466" s="13">
        <v>144.79999999999799</v>
      </c>
      <c r="B466" s="9">
        <f t="shared" ref="B466:B529" si="72">$L$16/($L$17+A466)</f>
        <v>1.0320343461030386E-3</v>
      </c>
      <c r="C466" s="9">
        <f t="shared" si="69"/>
        <v>1.5422574029445792E-4</v>
      </c>
      <c r="D466" s="11">
        <f t="shared" ref="D466:D529" si="73">POWER(B466,2)*$L$17</f>
        <v>5.0059459902207339E-3</v>
      </c>
      <c r="E466" s="9">
        <f t="shared" ref="E466:E529" si="74">((A466/($L$17+A466))-($M$18/($M$17+$M$18)))*$L$16</f>
        <v>4.5271906649051258E-2</v>
      </c>
      <c r="F466" s="9">
        <f t="shared" ref="F466:F529" si="75">E466*$L$21</f>
        <v>9.0543813298102516E-2</v>
      </c>
      <c r="G466" s="7">
        <f t="shared" si="70"/>
        <v>1448.7010127696403</v>
      </c>
      <c r="H466" s="17">
        <f t="shared" si="71"/>
        <v>116.63806861062412</v>
      </c>
      <c r="I466">
        <f t="shared" si="68"/>
        <v>12.420481837759818</v>
      </c>
    </row>
    <row r="467" spans="1:9" x14ac:dyDescent="0.3">
      <c r="A467" s="13">
        <v>144.89999999999699</v>
      </c>
      <c r="B467" s="9">
        <f t="shared" si="72"/>
        <v>1.032013044644885E-3</v>
      </c>
      <c r="C467" s="9">
        <f t="shared" si="69"/>
        <v>1.5432587893355986E-4</v>
      </c>
      <c r="D467" s="11">
        <f t="shared" si="73"/>
        <v>5.0057393442908653E-3</v>
      </c>
      <c r="E467" s="9">
        <f t="shared" si="74"/>
        <v>4.537202350237407E-2</v>
      </c>
      <c r="F467" s="9">
        <f t="shared" si="75"/>
        <v>9.0744047004748141E-2</v>
      </c>
      <c r="G467" s="7">
        <f t="shared" si="70"/>
        <v>1451.9047520759702</v>
      </c>
      <c r="H467" s="17">
        <f t="shared" si="71"/>
        <v>116.90307949023298</v>
      </c>
      <c r="I467">
        <f t="shared" si="68"/>
        <v>12.419730587142265</v>
      </c>
    </row>
    <row r="468" spans="1:9" x14ac:dyDescent="0.3">
      <c r="A468" s="13">
        <v>144.99999999999699</v>
      </c>
      <c r="B468" s="9">
        <f t="shared" si="72"/>
        <v>1.031991744066048E-3</v>
      </c>
      <c r="C468" s="9">
        <f t="shared" si="69"/>
        <v>1.5442600917396691E-4</v>
      </c>
      <c r="D468" s="11">
        <f t="shared" si="73"/>
        <v>5.0055327111562728E-3</v>
      </c>
      <c r="E468" s="9">
        <f t="shared" si="74"/>
        <v>4.5472136222907203E-2</v>
      </c>
      <c r="F468" s="9">
        <f t="shared" si="75"/>
        <v>9.0944272445814406E-2</v>
      </c>
      <c r="G468" s="7">
        <f t="shared" si="70"/>
        <v>1455.1083591330305</v>
      </c>
      <c r="H468" s="17">
        <f t="shared" si="71"/>
        <v>117.16811186922475</v>
      </c>
      <c r="I468">
        <f t="shared" ref="I468:I531" si="76">G468/H468</f>
        <v>12.418979327388374</v>
      </c>
    </row>
    <row r="469" spans="1:9" x14ac:dyDescent="0.3">
      <c r="A469" s="13">
        <v>145.09999999999701</v>
      </c>
      <c r="B469" s="9">
        <f t="shared" si="72"/>
        <v>1.0319704443664741E-3</v>
      </c>
      <c r="C469" s="9">
        <f t="shared" si="69"/>
        <v>1.5452613101646243E-4</v>
      </c>
      <c r="D469" s="11">
        <f t="shared" si="73"/>
        <v>5.0053260908159087E-3</v>
      </c>
      <c r="E469" s="9">
        <f t="shared" si="74"/>
        <v>4.5572244810905632E-2</v>
      </c>
      <c r="F469" s="9">
        <f t="shared" si="75"/>
        <v>9.1144489621811264E-2</v>
      </c>
      <c r="G469" s="7">
        <f t="shared" si="70"/>
        <v>1458.3118339489802</v>
      </c>
      <c r="H469" s="17">
        <f t="shared" si="71"/>
        <v>117.43316575283022</v>
      </c>
      <c r="I469">
        <f t="shared" si="76"/>
        <v>12.418228058488953</v>
      </c>
    </row>
    <row r="470" spans="1:9" x14ac:dyDescent="0.3">
      <c r="A470" s="13">
        <v>145.199999999997</v>
      </c>
      <c r="B470" s="9">
        <f t="shared" si="72"/>
        <v>1.031949145546108E-3</v>
      </c>
      <c r="C470" s="9">
        <f t="shared" si="69"/>
        <v>1.5462624446183014E-4</v>
      </c>
      <c r="D470" s="11">
        <f t="shared" si="73"/>
        <v>5.0051194832687095E-3</v>
      </c>
      <c r="E470" s="9">
        <f t="shared" si="74"/>
        <v>4.567234926662514E-2</v>
      </c>
      <c r="F470" s="9">
        <f t="shared" si="75"/>
        <v>9.1344698533250279E-2</v>
      </c>
      <c r="G470" s="7">
        <f t="shared" si="70"/>
        <v>1461.5151765320045</v>
      </c>
      <c r="H470" s="17">
        <f t="shared" si="71"/>
        <v>117.69824114628513</v>
      </c>
      <c r="I470">
        <f t="shared" si="76"/>
        <v>12.417476780434741</v>
      </c>
    </row>
    <row r="471" spans="1:9" x14ac:dyDescent="0.3">
      <c r="A471" s="13">
        <v>145.299999999997</v>
      </c>
      <c r="B471" s="9">
        <f t="shared" si="72"/>
        <v>1.031927847604896E-3</v>
      </c>
      <c r="C471" s="9">
        <f t="shared" si="69"/>
        <v>1.5472634951085417E-4</v>
      </c>
      <c r="D471" s="11">
        <f t="shared" si="73"/>
        <v>5.0049128885136249E-3</v>
      </c>
      <c r="E471" s="9">
        <f t="shared" si="74"/>
        <v>4.5772449590321639E-2</v>
      </c>
      <c r="F471" s="9">
        <f t="shared" si="75"/>
        <v>9.1544899180643277E-2</v>
      </c>
      <c r="G471" s="7">
        <f t="shared" si="70"/>
        <v>1464.7183868902923</v>
      </c>
      <c r="H471" s="17">
        <f t="shared" si="71"/>
        <v>117.96333805482666</v>
      </c>
      <c r="I471">
        <f t="shared" si="76"/>
        <v>12.416725493216585</v>
      </c>
    </row>
    <row r="472" spans="1:9" x14ac:dyDescent="0.3">
      <c r="A472" s="13">
        <v>145.39999999999699</v>
      </c>
      <c r="B472" s="9">
        <f t="shared" si="72"/>
        <v>1.0319065505427834E-3</v>
      </c>
      <c r="C472" s="9">
        <f t="shared" si="69"/>
        <v>1.5482644616431843E-4</v>
      </c>
      <c r="D472" s="11">
        <f t="shared" si="73"/>
        <v>5.0047063065495985E-3</v>
      </c>
      <c r="E472" s="9">
        <f t="shared" si="74"/>
        <v>4.5872545782250952E-2</v>
      </c>
      <c r="F472" s="9">
        <f t="shared" si="75"/>
        <v>9.1745091564501904E-2</v>
      </c>
      <c r="G472" s="7">
        <f t="shared" si="70"/>
        <v>1467.9214650320305</v>
      </c>
      <c r="H472" s="17">
        <f t="shared" si="71"/>
        <v>118.22845648369432</v>
      </c>
      <c r="I472">
        <f t="shared" si="76"/>
        <v>12.415974196825292</v>
      </c>
    </row>
    <row r="473" spans="1:9" x14ac:dyDescent="0.3">
      <c r="A473" s="13">
        <v>145.49999999999699</v>
      </c>
      <c r="B473" s="9">
        <f t="shared" si="72"/>
        <v>1.0318852543597158E-3</v>
      </c>
      <c r="C473" s="9">
        <f t="shared" si="69"/>
        <v>1.5492653442300653E-4</v>
      </c>
      <c r="D473" s="11">
        <f t="shared" si="73"/>
        <v>5.004499737375572E-3</v>
      </c>
      <c r="E473" s="9">
        <f t="shared" si="74"/>
        <v>4.5972637842668883E-2</v>
      </c>
      <c r="F473" s="9">
        <f t="shared" si="75"/>
        <v>9.1945275685337766E-2</v>
      </c>
      <c r="G473" s="7">
        <f t="shared" si="70"/>
        <v>1471.1244109654042</v>
      </c>
      <c r="H473" s="17">
        <f t="shared" si="71"/>
        <v>118.49359643813054</v>
      </c>
      <c r="I473">
        <f t="shared" si="76"/>
        <v>12.415222891251574</v>
      </c>
    </row>
    <row r="474" spans="1:9" x14ac:dyDescent="0.3">
      <c r="A474" s="13">
        <v>145.59999999999701</v>
      </c>
      <c r="B474" s="9">
        <f t="shared" si="72"/>
        <v>1.0318639590556388E-3</v>
      </c>
      <c r="C474" s="9">
        <f t="shared" si="69"/>
        <v>1.5502661428770225E-4</v>
      </c>
      <c r="D474" s="11">
        <f t="shared" si="73"/>
        <v>5.0042931809904916E-3</v>
      </c>
      <c r="E474" s="9">
        <f t="shared" si="74"/>
        <v>4.6072725771831267E-2</v>
      </c>
      <c r="F474" s="9">
        <f t="shared" si="75"/>
        <v>9.2145451543662535E-2</v>
      </c>
      <c r="G474" s="7">
        <f t="shared" si="70"/>
        <v>1474.3272246986005</v>
      </c>
      <c r="H474" s="17">
        <f t="shared" si="71"/>
        <v>118.75875792337931</v>
      </c>
      <c r="I474">
        <f t="shared" si="76"/>
        <v>12.414471576486223</v>
      </c>
    </row>
    <row r="475" spans="1:9" x14ac:dyDescent="0.3">
      <c r="A475" s="13">
        <v>145.699999999997</v>
      </c>
      <c r="B475" s="9">
        <f t="shared" si="72"/>
        <v>1.0318426646304978E-3</v>
      </c>
      <c r="C475" s="9">
        <f t="shared" si="69"/>
        <v>1.5512668575918913E-4</v>
      </c>
      <c r="D475" s="11">
        <f t="shared" si="73"/>
        <v>5.0040866373933001E-3</v>
      </c>
      <c r="E475" s="9">
        <f t="shared" si="74"/>
        <v>4.617280956999377E-2</v>
      </c>
      <c r="F475" s="9">
        <f t="shared" si="75"/>
        <v>9.2345619139987539E-2</v>
      </c>
      <c r="G475" s="7">
        <f t="shared" si="70"/>
        <v>1477.5299062398005</v>
      </c>
      <c r="H475" s="17">
        <f t="shared" si="71"/>
        <v>119.02394094468609</v>
      </c>
      <c r="I475">
        <f t="shared" si="76"/>
        <v>12.413720252520054</v>
      </c>
    </row>
    <row r="476" spans="1:9" x14ac:dyDescent="0.3">
      <c r="A476" s="13">
        <v>145.799999999997</v>
      </c>
      <c r="B476" s="9">
        <f t="shared" si="72"/>
        <v>1.0318213710842385E-3</v>
      </c>
      <c r="C476" s="9">
        <f t="shared" si="69"/>
        <v>1.5522674883825058E-4</v>
      </c>
      <c r="D476" s="11">
        <f t="shared" si="73"/>
        <v>5.0038801065829409E-3</v>
      </c>
      <c r="E476" s="9">
        <f t="shared" si="74"/>
        <v>4.6272889237412212E-2</v>
      </c>
      <c r="F476" s="9">
        <f t="shared" si="75"/>
        <v>9.2545778474824425E-2</v>
      </c>
      <c r="G476" s="7">
        <f t="shared" si="70"/>
        <v>1480.7324555971907</v>
      </c>
      <c r="H476" s="17">
        <f t="shared" si="71"/>
        <v>119.28914550729975</v>
      </c>
      <c r="I476">
        <f t="shared" si="76"/>
        <v>12.41296891934379</v>
      </c>
    </row>
    <row r="477" spans="1:9" x14ac:dyDescent="0.3">
      <c r="A477" s="13">
        <v>145.89999999999699</v>
      </c>
      <c r="B477" s="9">
        <f t="shared" si="72"/>
        <v>1.0318000784168067E-3</v>
      </c>
      <c r="C477" s="9">
        <f t="shared" si="69"/>
        <v>1.5532680352567027E-4</v>
      </c>
      <c r="D477" s="11">
        <f t="shared" si="73"/>
        <v>5.0036735885583645E-3</v>
      </c>
      <c r="E477" s="9">
        <f t="shared" si="74"/>
        <v>4.6372964774342315E-2</v>
      </c>
      <c r="F477" s="9">
        <f t="shared" si="75"/>
        <v>9.274592954868463E-2</v>
      </c>
      <c r="G477" s="7">
        <f t="shared" si="70"/>
        <v>1483.9348727789541</v>
      </c>
      <c r="H477" s="17">
        <f t="shared" si="71"/>
        <v>119.55437161647026</v>
      </c>
      <c r="I477">
        <f t="shared" si="76"/>
        <v>12.41221757694824</v>
      </c>
    </row>
    <row r="478" spans="1:9" x14ac:dyDescent="0.3">
      <c r="A478" s="13">
        <v>145.99999999999699</v>
      </c>
      <c r="B478" s="9">
        <f t="shared" si="72"/>
        <v>1.0317787866281475E-3</v>
      </c>
      <c r="C478" s="9">
        <f t="shared" si="69"/>
        <v>1.5542684982223123E-4</v>
      </c>
      <c r="D478" s="11">
        <f t="shared" si="73"/>
        <v>5.0034670833185059E-3</v>
      </c>
      <c r="E478" s="9">
        <f t="shared" si="74"/>
        <v>4.6473036181039762E-2</v>
      </c>
      <c r="F478" s="9">
        <f t="shared" si="75"/>
        <v>9.2946072362079524E-2</v>
      </c>
      <c r="G478" s="7">
        <f t="shared" si="70"/>
        <v>1487.1371577932723</v>
      </c>
      <c r="H478" s="17">
        <f t="shared" si="71"/>
        <v>119.81961927745024</v>
      </c>
      <c r="I478">
        <f t="shared" si="76"/>
        <v>12.411466225324151</v>
      </c>
    </row>
    <row r="479" spans="1:9" x14ac:dyDescent="0.3">
      <c r="A479" s="13">
        <v>146.09999999999701</v>
      </c>
      <c r="B479" s="9">
        <f t="shared" si="72"/>
        <v>1.0317574957182071E-3</v>
      </c>
      <c r="C479" s="9">
        <f t="shared" si="69"/>
        <v>1.5552688772871697E-4</v>
      </c>
      <c r="D479" s="11">
        <f t="shared" si="73"/>
        <v>5.0032605908623181E-3</v>
      </c>
      <c r="E479" s="9">
        <f t="shared" si="74"/>
        <v>4.6573103457760306E-2</v>
      </c>
      <c r="F479" s="9">
        <f t="shared" si="75"/>
        <v>9.3146206915520613E-2</v>
      </c>
      <c r="G479" s="7">
        <f t="shared" si="70"/>
        <v>1490.3393106483297</v>
      </c>
      <c r="H479" s="17">
        <f t="shared" si="71"/>
        <v>120.08488849549491</v>
      </c>
      <c r="I479">
        <f t="shared" si="76"/>
        <v>12.410714864462244</v>
      </c>
    </row>
    <row r="480" spans="1:9" x14ac:dyDescent="0.3">
      <c r="A480" s="13">
        <v>146.199999999997</v>
      </c>
      <c r="B480" s="9">
        <f t="shared" si="72"/>
        <v>1.0317362056869305E-3</v>
      </c>
      <c r="C480" s="9">
        <f t="shared" si="69"/>
        <v>1.5562691724591043E-4</v>
      </c>
      <c r="D480" s="11">
        <f t="shared" si="73"/>
        <v>5.0030541111887412E-3</v>
      </c>
      <c r="E480" s="9">
        <f t="shared" si="74"/>
        <v>4.6673166604759495E-2</v>
      </c>
      <c r="F480" s="9">
        <f t="shared" si="75"/>
        <v>9.3346333209518989E-2</v>
      </c>
      <c r="G480" s="7">
        <f t="shared" si="70"/>
        <v>1493.5413313523038</v>
      </c>
      <c r="H480" s="17">
        <f t="shared" si="71"/>
        <v>120.35017927586026</v>
      </c>
      <c r="I480">
        <f t="shared" si="76"/>
        <v>12.409963494353324</v>
      </c>
    </row>
    <row r="481" spans="1:9" x14ac:dyDescent="0.3">
      <c r="A481" s="13">
        <v>146.299999999997</v>
      </c>
      <c r="B481" s="9">
        <f t="shared" si="72"/>
        <v>1.0317149165342638E-3</v>
      </c>
      <c r="C481" s="9">
        <f t="shared" si="69"/>
        <v>1.5572693837459482E-4</v>
      </c>
      <c r="D481" s="11">
        <f t="shared" si="73"/>
        <v>5.002847644296724E-3</v>
      </c>
      <c r="E481" s="9">
        <f t="shared" si="74"/>
        <v>4.6773225622293038E-2</v>
      </c>
      <c r="F481" s="9">
        <f t="shared" si="75"/>
        <v>9.3546451244586076E-2</v>
      </c>
      <c r="G481" s="7">
        <f t="shared" si="70"/>
        <v>1496.7432199133773</v>
      </c>
      <c r="H481" s="17">
        <f t="shared" si="71"/>
        <v>120.61549162380527</v>
      </c>
      <c r="I481">
        <f t="shared" si="76"/>
        <v>12.40921211498816</v>
      </c>
    </row>
    <row r="482" spans="1:9" x14ac:dyDescent="0.3">
      <c r="A482" s="13">
        <v>146.39999999999699</v>
      </c>
      <c r="B482" s="9">
        <f t="shared" si="72"/>
        <v>1.0316936282601524E-3</v>
      </c>
      <c r="C482" s="9">
        <f t="shared" si="69"/>
        <v>1.5582695111555309E-4</v>
      </c>
      <c r="D482" s="11">
        <f t="shared" si="73"/>
        <v>5.0026411901852091E-3</v>
      </c>
      <c r="E482" s="9">
        <f t="shared" si="74"/>
        <v>4.6873280510616559E-2</v>
      </c>
      <c r="F482" s="9">
        <f t="shared" si="75"/>
        <v>9.3746561021233119E-2</v>
      </c>
      <c r="G482" s="7">
        <f t="shared" si="70"/>
        <v>1499.9449763397299</v>
      </c>
      <c r="H482" s="17">
        <f t="shared" si="71"/>
        <v>120.88082554459159</v>
      </c>
      <c r="I482">
        <f t="shared" si="76"/>
        <v>12.40846072635744</v>
      </c>
    </row>
    <row r="483" spans="1:9" x14ac:dyDescent="0.3">
      <c r="A483" s="13">
        <v>146.49999999999699</v>
      </c>
      <c r="B483" s="9">
        <f t="shared" si="72"/>
        <v>1.0316723408645421E-3</v>
      </c>
      <c r="C483" s="9">
        <f t="shared" si="69"/>
        <v>1.5592695546956815E-4</v>
      </c>
      <c r="D483" s="11">
        <f t="shared" si="73"/>
        <v>5.0024347488531427E-3</v>
      </c>
      <c r="E483" s="9">
        <f t="shared" si="74"/>
        <v>4.6973331269985638E-2</v>
      </c>
      <c r="F483" s="9">
        <f t="shared" si="75"/>
        <v>9.3946662539971276E-2</v>
      </c>
      <c r="G483" s="7">
        <f t="shared" si="70"/>
        <v>1503.1466006395403</v>
      </c>
      <c r="H483" s="17">
        <f t="shared" si="71"/>
        <v>121.14618104348156</v>
      </c>
      <c r="I483">
        <f t="shared" si="76"/>
        <v>12.407709328451995</v>
      </c>
    </row>
    <row r="484" spans="1:9" x14ac:dyDescent="0.3">
      <c r="A484" s="13">
        <v>146.59999999999701</v>
      </c>
      <c r="B484" s="9">
        <f t="shared" si="72"/>
        <v>1.0316510543473783E-3</v>
      </c>
      <c r="C484" s="9">
        <f t="shared" si="69"/>
        <v>1.5602695143742282E-4</v>
      </c>
      <c r="D484" s="11">
        <f t="shared" si="73"/>
        <v>5.0022283202994693E-3</v>
      </c>
      <c r="E484" s="9">
        <f t="shared" si="74"/>
        <v>4.7073377900655897E-2</v>
      </c>
      <c r="F484" s="9">
        <f t="shared" si="75"/>
        <v>9.4146755801311793E-2</v>
      </c>
      <c r="G484" s="7">
        <f t="shared" si="70"/>
        <v>1506.3480928209888</v>
      </c>
      <c r="H484" s="17">
        <f t="shared" si="71"/>
        <v>121.41155812574132</v>
      </c>
      <c r="I484">
        <f t="shared" si="76"/>
        <v>12.406957921262499</v>
      </c>
    </row>
    <row r="485" spans="1:9" x14ac:dyDescent="0.3">
      <c r="A485" s="13">
        <v>146.699999999997</v>
      </c>
      <c r="B485" s="9">
        <f t="shared" si="72"/>
        <v>1.0316297687086064E-3</v>
      </c>
      <c r="C485" s="9">
        <f t="shared" si="69"/>
        <v>1.5612693901989965E-4</v>
      </c>
      <c r="D485" s="11">
        <f t="shared" si="73"/>
        <v>5.0020219045231315E-3</v>
      </c>
      <c r="E485" s="9">
        <f t="shared" si="74"/>
        <v>4.7173420402882825E-2</v>
      </c>
      <c r="F485" s="9">
        <f t="shared" si="75"/>
        <v>9.434684080576565E-2</v>
      </c>
      <c r="G485" s="7">
        <f t="shared" si="70"/>
        <v>1509.5494528922504</v>
      </c>
      <c r="H485" s="17">
        <f t="shared" si="71"/>
        <v>121.67695679663775</v>
      </c>
      <c r="I485">
        <f t="shared" si="76"/>
        <v>12.406206504779737</v>
      </c>
    </row>
    <row r="486" spans="1:9" x14ac:dyDescent="0.3">
      <c r="A486" s="13">
        <v>146.799999999997</v>
      </c>
      <c r="B486" s="9">
        <f t="shared" si="72"/>
        <v>1.0316084839481726E-3</v>
      </c>
      <c r="C486" s="9">
        <f t="shared" si="69"/>
        <v>1.5622691821778157E-4</v>
      </c>
      <c r="D486" s="11">
        <f t="shared" si="73"/>
        <v>5.0018155015230815E-3</v>
      </c>
      <c r="E486" s="9">
        <f t="shared" si="74"/>
        <v>4.7273458776921976E-2</v>
      </c>
      <c r="F486" s="9">
        <f t="shared" si="75"/>
        <v>9.4546917553843951E-2</v>
      </c>
      <c r="G486" s="7">
        <f t="shared" si="70"/>
        <v>1512.7506808615033</v>
      </c>
      <c r="H486" s="17">
        <f t="shared" si="71"/>
        <v>121.94237706144109</v>
      </c>
      <c r="I486">
        <f t="shared" si="76"/>
        <v>12.40545507899439</v>
      </c>
    </row>
    <row r="487" spans="1:9" x14ac:dyDescent="0.3">
      <c r="A487" s="13">
        <v>146.89999999999699</v>
      </c>
      <c r="B487" s="9">
        <f t="shared" si="72"/>
        <v>1.0315872000660222E-3</v>
      </c>
      <c r="C487" s="9">
        <f t="shared" si="69"/>
        <v>1.5632688903185091E-4</v>
      </c>
      <c r="D487" s="11">
        <f t="shared" si="73"/>
        <v>5.0016091112982594E-3</v>
      </c>
      <c r="E487" s="9">
        <f t="shared" si="74"/>
        <v>4.7373493023028915E-2</v>
      </c>
      <c r="F487" s="9">
        <f t="shared" si="75"/>
        <v>9.4746986046057829E-2</v>
      </c>
      <c r="G487" s="7">
        <f t="shared" si="70"/>
        <v>1515.9517767369252</v>
      </c>
      <c r="H487" s="17">
        <f t="shared" si="71"/>
        <v>122.20781892542236</v>
      </c>
      <c r="I487">
        <f t="shared" si="76"/>
        <v>12.404703643897276</v>
      </c>
    </row>
    <row r="488" spans="1:9" x14ac:dyDescent="0.3">
      <c r="A488" s="13">
        <v>146.99999999999699</v>
      </c>
      <c r="B488" s="9">
        <f t="shared" si="72"/>
        <v>1.0315659170621009E-3</v>
      </c>
      <c r="C488" s="9">
        <f t="shared" si="69"/>
        <v>1.5642685146289025E-4</v>
      </c>
      <c r="D488" s="11">
        <f t="shared" si="73"/>
        <v>5.0014027338476132E-3</v>
      </c>
      <c r="E488" s="9">
        <f t="shared" si="74"/>
        <v>4.7473523141459056E-2</v>
      </c>
      <c r="F488" s="9">
        <f t="shared" si="75"/>
        <v>9.4947046282918113E-2</v>
      </c>
      <c r="G488" s="7">
        <f t="shared" si="70"/>
        <v>1519.1527405266897</v>
      </c>
      <c r="H488" s="17">
        <f t="shared" si="71"/>
        <v>122.47328239385592</v>
      </c>
      <c r="I488">
        <f t="shared" si="76"/>
        <v>12.403952199479065</v>
      </c>
    </row>
    <row r="489" spans="1:9" x14ac:dyDescent="0.3">
      <c r="A489" s="13">
        <v>147.09999999999701</v>
      </c>
      <c r="B489" s="9">
        <f t="shared" si="72"/>
        <v>1.0315446349363545E-3</v>
      </c>
      <c r="C489" s="9">
        <f t="shared" si="69"/>
        <v>1.56526805511682E-4</v>
      </c>
      <c r="D489" s="11">
        <f t="shared" si="73"/>
        <v>5.0011963691700906E-3</v>
      </c>
      <c r="E489" s="9">
        <f t="shared" si="74"/>
        <v>4.7573549132467995E-2</v>
      </c>
      <c r="F489" s="9">
        <f t="shared" si="75"/>
        <v>9.5147098264935989E-2</v>
      </c>
      <c r="G489" s="7">
        <f t="shared" si="70"/>
        <v>1522.3535722389759</v>
      </c>
      <c r="H489" s="17">
        <f t="shared" si="71"/>
        <v>122.7387674720177</v>
      </c>
      <c r="I489">
        <f t="shared" si="76"/>
        <v>12.403200745730528</v>
      </c>
    </row>
    <row r="490" spans="1:9" x14ac:dyDescent="0.3">
      <c r="A490" s="13">
        <v>147.199999999997</v>
      </c>
      <c r="B490" s="9">
        <f t="shared" si="72"/>
        <v>1.0315233536887282E-3</v>
      </c>
      <c r="C490" s="9">
        <f t="shared" si="69"/>
        <v>1.5662675117900831E-4</v>
      </c>
      <c r="D490" s="11">
        <f t="shared" si="73"/>
        <v>5.0009900172646327E-3</v>
      </c>
      <c r="E490" s="9">
        <f t="shared" si="74"/>
        <v>4.7673570996311032E-2</v>
      </c>
      <c r="F490" s="9">
        <f t="shared" si="75"/>
        <v>9.5347141992622064E-2</v>
      </c>
      <c r="G490" s="7">
        <f t="shared" si="70"/>
        <v>1525.5542718819529</v>
      </c>
      <c r="H490" s="17">
        <f t="shared" si="71"/>
        <v>123.00427416518619</v>
      </c>
      <c r="I490">
        <f t="shared" si="76"/>
        <v>12.402449282642321</v>
      </c>
    </row>
    <row r="491" spans="1:9" x14ac:dyDescent="0.3">
      <c r="A491" s="13">
        <v>147.299999999997</v>
      </c>
      <c r="B491" s="9">
        <f t="shared" si="72"/>
        <v>1.0315020733191679E-3</v>
      </c>
      <c r="C491" s="9">
        <f t="shared" si="69"/>
        <v>1.5672668846565139E-4</v>
      </c>
      <c r="D491" s="11">
        <f t="shared" si="73"/>
        <v>5.0007836781301874E-3</v>
      </c>
      <c r="E491" s="9">
        <f t="shared" si="74"/>
        <v>4.777358873324368E-2</v>
      </c>
      <c r="F491" s="9">
        <f t="shared" si="75"/>
        <v>9.554717746648736E-2</v>
      </c>
      <c r="G491" s="7">
        <f t="shared" si="70"/>
        <v>1528.7548394637977</v>
      </c>
      <c r="H491" s="17">
        <f t="shared" si="71"/>
        <v>123.26980247864103</v>
      </c>
      <c r="I491">
        <f t="shared" si="76"/>
        <v>12.401697810205263</v>
      </c>
    </row>
    <row r="492" spans="1:9" x14ac:dyDescent="0.3">
      <c r="A492" s="13">
        <v>147.39999999999699</v>
      </c>
      <c r="B492" s="9">
        <f t="shared" si="72"/>
        <v>1.0314807938276195E-3</v>
      </c>
      <c r="C492" s="9">
        <f t="shared" si="69"/>
        <v>1.5682661737239354E-4</v>
      </c>
      <c r="D492" s="11">
        <f t="shared" si="73"/>
        <v>5.0005773517657033E-3</v>
      </c>
      <c r="E492" s="9">
        <f t="shared" si="74"/>
        <v>4.7873602343521358E-2</v>
      </c>
      <c r="F492" s="9">
        <f t="shared" si="75"/>
        <v>9.5747204687042717E-2</v>
      </c>
      <c r="G492" s="7">
        <f t="shared" si="70"/>
        <v>1531.9552749926834</v>
      </c>
      <c r="H492" s="17">
        <f t="shared" si="71"/>
        <v>123.53535241766524</v>
      </c>
      <c r="I492">
        <f t="shared" si="76"/>
        <v>12.400946328410019</v>
      </c>
    </row>
    <row r="493" spans="1:9" x14ac:dyDescent="0.3">
      <c r="A493" s="13">
        <v>147.49999999999699</v>
      </c>
      <c r="B493" s="9">
        <f t="shared" si="72"/>
        <v>1.0314595152140285E-3</v>
      </c>
      <c r="C493" s="9">
        <f t="shared" si="69"/>
        <v>1.5692653790001673E-4</v>
      </c>
      <c r="D493" s="11">
        <f t="shared" si="73"/>
        <v>5.0003710381701268E-3</v>
      </c>
      <c r="E493" s="9">
        <f t="shared" si="74"/>
        <v>4.7973611827399426E-2</v>
      </c>
      <c r="F493" s="9">
        <f t="shared" si="75"/>
        <v>9.5947223654798852E-2</v>
      </c>
      <c r="G493" s="7">
        <f t="shared" si="70"/>
        <v>1535.1555784767816</v>
      </c>
      <c r="H493" s="17">
        <f t="shared" si="71"/>
        <v>123.80092398754373</v>
      </c>
      <c r="I493">
        <f t="shared" si="76"/>
        <v>12.400194837247271</v>
      </c>
    </row>
    <row r="494" spans="1:9" x14ac:dyDescent="0.3">
      <c r="A494" s="13">
        <v>147.59999999999701</v>
      </c>
      <c r="B494" s="9">
        <f t="shared" si="72"/>
        <v>1.0314382374783406E-3</v>
      </c>
      <c r="C494" s="9">
        <f t="shared" si="69"/>
        <v>1.5702645004930286E-4</v>
      </c>
      <c r="D494" s="11">
        <f t="shared" si="73"/>
        <v>5.0001647373424012E-3</v>
      </c>
      <c r="E494" s="9">
        <f t="shared" si="74"/>
        <v>4.8073617185133317E-2</v>
      </c>
      <c r="F494" s="9">
        <f t="shared" si="75"/>
        <v>9.6147234370266635E-2</v>
      </c>
      <c r="G494" s="7">
        <f t="shared" si="70"/>
        <v>1538.3557499242661</v>
      </c>
      <c r="H494" s="17">
        <f t="shared" si="71"/>
        <v>124.06651719356289</v>
      </c>
      <c r="I494">
        <f t="shared" si="76"/>
        <v>12.399443336707792</v>
      </c>
    </row>
    <row r="495" spans="1:9" x14ac:dyDescent="0.3">
      <c r="A495" s="13">
        <v>147.699999999997</v>
      </c>
      <c r="B495" s="9">
        <f t="shared" si="72"/>
        <v>1.031416960620501E-3</v>
      </c>
      <c r="C495" s="9">
        <f t="shared" si="69"/>
        <v>1.5712635382103364E-4</v>
      </c>
      <c r="D495" s="11">
        <f t="shared" si="73"/>
        <v>4.9999584492814702E-3</v>
      </c>
      <c r="E495" s="9">
        <f t="shared" si="74"/>
        <v>4.8173618416978252E-2</v>
      </c>
      <c r="F495" s="9">
        <f t="shared" si="75"/>
        <v>9.6347236833956504E-2</v>
      </c>
      <c r="G495" s="7">
        <f t="shared" si="70"/>
        <v>1541.555789343304</v>
      </c>
      <c r="H495" s="17">
        <f t="shared" si="71"/>
        <v>124.33213204101138</v>
      </c>
      <c r="I495">
        <f t="shared" si="76"/>
        <v>12.398691826782288</v>
      </c>
    </row>
    <row r="496" spans="1:9" x14ac:dyDescent="0.3">
      <c r="A496" s="13">
        <v>147.799999999997</v>
      </c>
      <c r="B496" s="9">
        <f t="shared" si="72"/>
        <v>1.0313956846404559E-3</v>
      </c>
      <c r="C496" s="9">
        <f t="shared" si="69"/>
        <v>1.5722624921599111E-4</v>
      </c>
      <c r="D496" s="11">
        <f t="shared" si="73"/>
        <v>4.9997521739862877E-3</v>
      </c>
      <c r="E496" s="9">
        <f t="shared" si="74"/>
        <v>4.8273615523189636E-2</v>
      </c>
      <c r="F496" s="9">
        <f t="shared" si="75"/>
        <v>9.6547231046379273E-2</v>
      </c>
      <c r="G496" s="7">
        <f t="shared" si="70"/>
        <v>1544.7556967420683</v>
      </c>
      <c r="H496" s="17">
        <f t="shared" si="71"/>
        <v>124.59776853518123</v>
      </c>
      <c r="I496">
        <f t="shared" si="76"/>
        <v>12.397940307461393</v>
      </c>
    </row>
    <row r="497" spans="1:9" x14ac:dyDescent="0.3">
      <c r="A497" s="13">
        <v>147.89999999999699</v>
      </c>
      <c r="B497" s="9">
        <f t="shared" si="72"/>
        <v>1.0313744095381513E-3</v>
      </c>
      <c r="C497" s="9">
        <f t="shared" si="69"/>
        <v>1.5732613623495697E-4</v>
      </c>
      <c r="D497" s="11">
        <f t="shared" si="73"/>
        <v>4.9995459114557999E-3</v>
      </c>
      <c r="E497" s="9">
        <f t="shared" si="74"/>
        <v>4.8373608504022808E-2</v>
      </c>
      <c r="F497" s="9">
        <f t="shared" si="75"/>
        <v>9.6747217008045616E-2</v>
      </c>
      <c r="G497" s="7">
        <f t="shared" si="70"/>
        <v>1547.9554721287298</v>
      </c>
      <c r="H497" s="17">
        <f t="shared" si="71"/>
        <v>124.86342668136486</v>
      </c>
      <c r="I497">
        <f t="shared" si="76"/>
        <v>12.397188778735904</v>
      </c>
    </row>
    <row r="498" spans="1:9" x14ac:dyDescent="0.3">
      <c r="A498" s="13">
        <v>147.99999999999699</v>
      </c>
      <c r="B498" s="9">
        <f t="shared" si="72"/>
        <v>1.0313531353135319E-3</v>
      </c>
      <c r="C498" s="9">
        <f t="shared" si="69"/>
        <v>1.5742601487871258E-4</v>
      </c>
      <c r="D498" s="11">
        <f t="shared" si="73"/>
        <v>4.9993396616889469E-3</v>
      </c>
      <c r="E498" s="9">
        <f t="shared" si="74"/>
        <v>4.8473597359732952E-2</v>
      </c>
      <c r="F498" s="9">
        <f t="shared" si="75"/>
        <v>9.6947194719465904E-2</v>
      </c>
      <c r="G498" s="7">
        <f t="shared" si="70"/>
        <v>1551.1551155114544</v>
      </c>
      <c r="H498" s="17">
        <f t="shared" si="71"/>
        <v>125.12910648485804</v>
      </c>
      <c r="I498">
        <f t="shared" si="76"/>
        <v>12.396437240596461</v>
      </c>
    </row>
    <row r="499" spans="1:9" x14ac:dyDescent="0.3">
      <c r="A499" s="13">
        <v>148.09999999999701</v>
      </c>
      <c r="B499" s="9">
        <f t="shared" si="72"/>
        <v>1.0313318619665443E-3</v>
      </c>
      <c r="C499" s="9">
        <f t="shared" si="69"/>
        <v>1.5752588514803968E-4</v>
      </c>
      <c r="D499" s="11">
        <f t="shared" si="73"/>
        <v>4.9991334246846826E-3</v>
      </c>
      <c r="E499" s="9">
        <f t="shared" si="74"/>
        <v>4.8573582090575468E-2</v>
      </c>
      <c r="F499" s="9">
        <f t="shared" si="75"/>
        <v>9.7147164181150936E-2</v>
      </c>
      <c r="G499" s="7">
        <f t="shared" si="70"/>
        <v>1554.3546268984148</v>
      </c>
      <c r="H499" s="17">
        <f t="shared" si="71"/>
        <v>125.39480795095845</v>
      </c>
      <c r="I499">
        <f t="shared" si="76"/>
        <v>12.395685693033785</v>
      </c>
    </row>
    <row r="500" spans="1:9" x14ac:dyDescent="0.3">
      <c r="A500" s="13">
        <v>148.199999999997</v>
      </c>
      <c r="B500" s="9">
        <f t="shared" si="72"/>
        <v>1.0313105894971335E-3</v>
      </c>
      <c r="C500" s="9">
        <f t="shared" si="69"/>
        <v>1.5762574704371952E-4</v>
      </c>
      <c r="D500" s="11">
        <f t="shared" si="73"/>
        <v>4.998927200441948E-3</v>
      </c>
      <c r="E500" s="9">
        <f t="shared" si="74"/>
        <v>4.867356269680545E-2</v>
      </c>
      <c r="F500" s="9">
        <f t="shared" si="75"/>
        <v>9.73471253936109E-2</v>
      </c>
      <c r="G500" s="7">
        <f t="shared" si="70"/>
        <v>1557.5540062977743</v>
      </c>
      <c r="H500" s="17">
        <f t="shared" si="71"/>
        <v>125.66053108496524</v>
      </c>
      <c r="I500">
        <f t="shared" si="76"/>
        <v>12.394934136038593</v>
      </c>
    </row>
    <row r="501" spans="1:9" x14ac:dyDescent="0.3">
      <c r="A501" s="13">
        <v>148.299999999997</v>
      </c>
      <c r="B501" s="9">
        <f t="shared" si="72"/>
        <v>1.0312893179052457E-3</v>
      </c>
      <c r="C501" s="9">
        <f t="shared" si="69"/>
        <v>1.5772560056653351E-4</v>
      </c>
      <c r="D501" s="11">
        <f t="shared" si="73"/>
        <v>4.9987209889596936E-3</v>
      </c>
      <c r="E501" s="9">
        <f t="shared" si="74"/>
        <v>4.8773539178678174E-2</v>
      </c>
      <c r="F501" s="9">
        <f t="shared" si="75"/>
        <v>9.7547078357356348E-2</v>
      </c>
      <c r="G501" s="7">
        <f t="shared" si="70"/>
        <v>1560.7532537177015</v>
      </c>
      <c r="H501" s="17">
        <f t="shared" si="71"/>
        <v>125.92627589218137</v>
      </c>
      <c r="I501">
        <f t="shared" si="76"/>
        <v>12.394182569601481</v>
      </c>
    </row>
    <row r="502" spans="1:9" x14ac:dyDescent="0.3">
      <c r="A502" s="13">
        <v>148.39999999999699</v>
      </c>
      <c r="B502" s="9">
        <f t="shared" si="72"/>
        <v>1.0312680471908264E-3</v>
      </c>
      <c r="C502" s="9">
        <f t="shared" si="69"/>
        <v>1.5782544571726307E-4</v>
      </c>
      <c r="D502" s="11">
        <f t="shared" si="73"/>
        <v>4.9985147902368689E-3</v>
      </c>
      <c r="E502" s="9">
        <f t="shared" si="74"/>
        <v>4.887351153644888E-2</v>
      </c>
      <c r="F502" s="9">
        <f t="shared" si="75"/>
        <v>9.774702307289776E-2</v>
      </c>
      <c r="G502" s="7">
        <f t="shared" si="70"/>
        <v>1563.9523691663642</v>
      </c>
      <c r="H502" s="17">
        <f t="shared" si="71"/>
        <v>126.1920423779097</v>
      </c>
      <c r="I502">
        <f t="shared" si="76"/>
        <v>12.393430993713267</v>
      </c>
    </row>
    <row r="503" spans="1:9" x14ac:dyDescent="0.3">
      <c r="A503" s="13">
        <v>148.49999999999699</v>
      </c>
      <c r="B503" s="9">
        <f t="shared" si="72"/>
        <v>1.0312467773538213E-3</v>
      </c>
      <c r="C503" s="9">
        <f t="shared" si="69"/>
        <v>1.579252824966891E-4</v>
      </c>
      <c r="D503" s="11">
        <f t="shared" si="73"/>
        <v>4.9983086042724159E-3</v>
      </c>
      <c r="E503" s="9">
        <f t="shared" si="74"/>
        <v>4.8973479770372703E-2</v>
      </c>
      <c r="F503" s="9">
        <f t="shared" si="75"/>
        <v>9.7946959540745407E-2</v>
      </c>
      <c r="G503" s="7">
        <f t="shared" si="70"/>
        <v>1567.1513526519266</v>
      </c>
      <c r="H503" s="17">
        <f t="shared" si="71"/>
        <v>126.45783054745772</v>
      </c>
      <c r="I503">
        <f t="shared" si="76"/>
        <v>12.392679408364501</v>
      </c>
    </row>
    <row r="504" spans="1:9" x14ac:dyDescent="0.3">
      <c r="A504" s="13">
        <v>148.59999999999701</v>
      </c>
      <c r="B504" s="9">
        <f t="shared" si="72"/>
        <v>1.0312255083941763E-3</v>
      </c>
      <c r="C504" s="9">
        <f t="shared" si="69"/>
        <v>1.5802511090559298E-4</v>
      </c>
      <c r="D504" s="11">
        <f t="shared" si="73"/>
        <v>4.9981024310652893E-3</v>
      </c>
      <c r="E504" s="9">
        <f t="shared" si="74"/>
        <v>4.9073443880704865E-2</v>
      </c>
      <c r="F504" s="9">
        <f t="shared" si="75"/>
        <v>9.8146887761409729E-2</v>
      </c>
      <c r="G504" s="7">
        <f t="shared" si="70"/>
        <v>1570.3502041825557</v>
      </c>
      <c r="H504" s="17">
        <f t="shared" si="71"/>
        <v>126.72364040613282</v>
      </c>
      <c r="I504">
        <f t="shared" si="76"/>
        <v>12.391927813545975</v>
      </c>
    </row>
    <row r="505" spans="1:9" x14ac:dyDescent="0.3">
      <c r="A505" s="13">
        <v>148.699999999997</v>
      </c>
      <c r="B505" s="9">
        <f t="shared" si="72"/>
        <v>1.0312042403118368E-3</v>
      </c>
      <c r="C505" s="9">
        <f t="shared" si="69"/>
        <v>1.5812493094475544E-4</v>
      </c>
      <c r="D505" s="11">
        <f t="shared" si="73"/>
        <v>4.9978962706144284E-3</v>
      </c>
      <c r="E505" s="9">
        <f t="shared" si="74"/>
        <v>4.9173403867700374E-2</v>
      </c>
      <c r="F505" s="9">
        <f t="shared" si="75"/>
        <v>9.8346807735400749E-2</v>
      </c>
      <c r="G505" s="7">
        <f t="shared" si="70"/>
        <v>1573.5489237664119</v>
      </c>
      <c r="H505" s="17">
        <f t="shared" si="71"/>
        <v>126.98947195924582</v>
      </c>
      <c r="I505">
        <f t="shared" si="76"/>
        <v>12.391176209248307</v>
      </c>
    </row>
    <row r="506" spans="1:9" x14ac:dyDescent="0.3">
      <c r="A506" s="13">
        <v>148.799999999997</v>
      </c>
      <c r="B506" s="9">
        <f t="shared" si="72"/>
        <v>1.0311829731067487E-3</v>
      </c>
      <c r="C506" s="9">
        <f t="shared" si="69"/>
        <v>1.5822474261495751E-4</v>
      </c>
      <c r="D506" s="11">
        <f t="shared" si="73"/>
        <v>4.9976901229187853E-3</v>
      </c>
      <c r="E506" s="9">
        <f t="shared" si="74"/>
        <v>4.9273359731614438E-2</v>
      </c>
      <c r="F506" s="9">
        <f t="shared" si="75"/>
        <v>9.8546719463228877E-2</v>
      </c>
      <c r="G506" s="7">
        <f t="shared" si="70"/>
        <v>1576.7475114116619</v>
      </c>
      <c r="H506" s="17">
        <f t="shared" si="71"/>
        <v>127.25532521211015</v>
      </c>
      <c r="I506">
        <f t="shared" si="76"/>
        <v>12.390424595462131</v>
      </c>
    </row>
    <row r="507" spans="1:9" x14ac:dyDescent="0.3">
      <c r="A507" s="13">
        <v>148.89999999999699</v>
      </c>
      <c r="B507" s="9">
        <f t="shared" si="72"/>
        <v>1.0311617067788577E-3</v>
      </c>
      <c r="C507" s="9">
        <f t="shared" si="69"/>
        <v>1.5832454591698005E-4</v>
      </c>
      <c r="D507" s="11">
        <f t="shared" si="73"/>
        <v>4.997483987977309E-3</v>
      </c>
      <c r="E507" s="9">
        <f t="shared" si="74"/>
        <v>4.9373311472702144E-2</v>
      </c>
      <c r="F507" s="9">
        <f t="shared" si="75"/>
        <v>9.8746622945404289E-2</v>
      </c>
      <c r="G507" s="7">
        <f t="shared" si="70"/>
        <v>1579.9459671264685</v>
      </c>
      <c r="H507" s="17">
        <f t="shared" si="71"/>
        <v>127.52120017003962</v>
      </c>
      <c r="I507">
        <f t="shared" si="76"/>
        <v>12.38967297217822</v>
      </c>
    </row>
    <row r="508" spans="1:9" x14ac:dyDescent="0.3">
      <c r="A508" s="13">
        <v>148.99999999999699</v>
      </c>
      <c r="B508" s="9">
        <f t="shared" si="72"/>
        <v>1.0311404413281095E-3</v>
      </c>
      <c r="C508" s="9">
        <f t="shared" si="69"/>
        <v>1.5842434085160372E-4</v>
      </c>
      <c r="D508" s="11">
        <f t="shared" si="73"/>
        <v>4.9972778657889436E-3</v>
      </c>
      <c r="E508" s="9">
        <f t="shared" si="74"/>
        <v>4.9473259091218552E-2</v>
      </c>
      <c r="F508" s="9">
        <f t="shared" si="75"/>
        <v>9.8946518182437104E-2</v>
      </c>
      <c r="G508" s="7">
        <f t="shared" si="70"/>
        <v>1583.1442909189936</v>
      </c>
      <c r="H508" s="17">
        <f t="shared" si="71"/>
        <v>127.78709683835181</v>
      </c>
      <c r="I508">
        <f t="shared" si="76"/>
        <v>12.388921339387187</v>
      </c>
    </row>
    <row r="509" spans="1:9" x14ac:dyDescent="0.3">
      <c r="A509" s="13">
        <v>149.09999999999701</v>
      </c>
      <c r="B509" s="9">
        <f t="shared" si="72"/>
        <v>1.0311191767544499E-3</v>
      </c>
      <c r="C509" s="9">
        <f t="shared" si="69"/>
        <v>1.5852412741960929E-4</v>
      </c>
      <c r="D509" s="11">
        <f t="shared" si="73"/>
        <v>4.9970717563526399E-3</v>
      </c>
      <c r="E509" s="9">
        <f t="shared" si="74"/>
        <v>4.9573202587418749E-2</v>
      </c>
      <c r="F509" s="9">
        <f t="shared" si="75"/>
        <v>9.9146405174837499E-2</v>
      </c>
      <c r="G509" s="7">
        <f t="shared" si="70"/>
        <v>1586.3424827974</v>
      </c>
      <c r="H509" s="17">
        <f t="shared" si="71"/>
        <v>128.05301522236616</v>
      </c>
      <c r="I509">
        <f t="shared" si="76"/>
        <v>12.388169697079684</v>
      </c>
    </row>
    <row r="510" spans="1:9" x14ac:dyDescent="0.3">
      <c r="A510" s="13">
        <v>149.199999999997</v>
      </c>
      <c r="B510" s="9">
        <f t="shared" si="72"/>
        <v>1.0310979130578246E-3</v>
      </c>
      <c r="C510" s="9">
        <f t="shared" si="69"/>
        <v>1.5862390562177724E-4</v>
      </c>
      <c r="D510" s="11">
        <f t="shared" si="73"/>
        <v>4.9968656596673456E-3</v>
      </c>
      <c r="E510" s="9">
        <f t="shared" si="74"/>
        <v>4.9673141961557671E-2</v>
      </c>
      <c r="F510" s="9">
        <f t="shared" si="75"/>
        <v>9.9346283923115342E-2</v>
      </c>
      <c r="G510" s="7">
        <f t="shared" si="70"/>
        <v>1589.5405427698454</v>
      </c>
      <c r="H510" s="17">
        <f t="shared" si="71"/>
        <v>128.31895532740359</v>
      </c>
      <c r="I510">
        <f t="shared" si="76"/>
        <v>12.387418045246397</v>
      </c>
    </row>
    <row r="511" spans="1:9" x14ac:dyDescent="0.3">
      <c r="A511" s="13">
        <v>149.299999999997</v>
      </c>
      <c r="B511" s="9">
        <f t="shared" si="72"/>
        <v>1.0310766502381792E-3</v>
      </c>
      <c r="C511" s="9">
        <f t="shared" ref="C511:C574" si="77">POWER(B511,2)*A511</f>
        <v>1.58723675458888E-4</v>
      </c>
      <c r="D511" s="11">
        <f t="shared" si="73"/>
        <v>4.9966595757320069E-3</v>
      </c>
      <c r="E511" s="9">
        <f t="shared" si="74"/>
        <v>4.9773077213890404E-2</v>
      </c>
      <c r="F511" s="9">
        <f t="shared" si="75"/>
        <v>9.9546154427780809E-2</v>
      </c>
      <c r="G511" s="7">
        <f t="shared" si="70"/>
        <v>1592.7384708444929</v>
      </c>
      <c r="H511" s="17">
        <f t="shared" si="71"/>
        <v>128.58491715878844</v>
      </c>
      <c r="I511">
        <f t="shared" si="76"/>
        <v>12.386666383877927</v>
      </c>
    </row>
    <row r="512" spans="1:9" x14ac:dyDescent="0.3">
      <c r="A512" s="13">
        <v>149.39999999999699</v>
      </c>
      <c r="B512" s="9">
        <f t="shared" si="72"/>
        <v>1.0310553882954599E-3</v>
      </c>
      <c r="C512" s="9">
        <f t="shared" si="77"/>
        <v>1.5882343693172221E-4</v>
      </c>
      <c r="D512" s="11">
        <f t="shared" si="73"/>
        <v>4.9964535045455786E-3</v>
      </c>
      <c r="E512" s="9">
        <f t="shared" si="74"/>
        <v>4.9873008344671954E-2</v>
      </c>
      <c r="F512" s="9">
        <f t="shared" si="75"/>
        <v>9.9746016689343908E-2</v>
      </c>
      <c r="G512" s="7">
        <f t="shared" si="70"/>
        <v>1595.9362670295025</v>
      </c>
      <c r="H512" s="17">
        <f t="shared" si="71"/>
        <v>128.85090072184542</v>
      </c>
      <c r="I512">
        <f t="shared" si="76"/>
        <v>12.385914712965036</v>
      </c>
    </row>
    <row r="513" spans="1:9" x14ac:dyDescent="0.3">
      <c r="A513" s="13">
        <v>149.49999999999699</v>
      </c>
      <c r="B513" s="9">
        <f t="shared" si="72"/>
        <v>1.0310341272296119E-3</v>
      </c>
      <c r="C513" s="9">
        <f t="shared" si="77"/>
        <v>1.5892319004105987E-4</v>
      </c>
      <c r="D513" s="11">
        <f t="shared" si="73"/>
        <v>4.996247446107E-3</v>
      </c>
      <c r="E513" s="9">
        <f t="shared" si="74"/>
        <v>4.99729353541572E-2</v>
      </c>
      <c r="F513" s="9">
        <f t="shared" si="75"/>
        <v>9.9945870708314399E-2</v>
      </c>
      <c r="G513" s="7">
        <f t="shared" si="70"/>
        <v>1599.1339313330304</v>
      </c>
      <c r="H513" s="17">
        <f t="shared" si="71"/>
        <v>129.11690602190373</v>
      </c>
      <c r="I513">
        <f t="shared" si="76"/>
        <v>12.385163032498232</v>
      </c>
    </row>
    <row r="514" spans="1:9" x14ac:dyDescent="0.3">
      <c r="A514" s="13">
        <v>149.59999999999701</v>
      </c>
      <c r="B514" s="9">
        <f t="shared" si="72"/>
        <v>1.0310128670405815E-3</v>
      </c>
      <c r="C514" s="9">
        <f t="shared" si="77"/>
        <v>1.5902293478768149E-4</v>
      </c>
      <c r="D514" s="11">
        <f t="shared" si="73"/>
        <v>4.9960414004152267E-3</v>
      </c>
      <c r="E514" s="9">
        <f t="shared" si="74"/>
        <v>5.0072858242601222E-2</v>
      </c>
      <c r="F514" s="9">
        <f t="shared" si="75"/>
        <v>0.10014571648520244</v>
      </c>
      <c r="G514" s="7">
        <f t="shared" si="70"/>
        <v>1602.3314637632391</v>
      </c>
      <c r="H514" s="17">
        <f t="shared" si="71"/>
        <v>129.38293306429222</v>
      </c>
      <c r="I514">
        <f t="shared" si="76"/>
        <v>12.384411342468313</v>
      </c>
    </row>
    <row r="515" spans="1:9" x14ac:dyDescent="0.3">
      <c r="A515" s="13">
        <v>149.699999999997</v>
      </c>
      <c r="B515" s="9">
        <f t="shared" si="72"/>
        <v>1.0309916077283136E-3</v>
      </c>
      <c r="C515" s="9">
        <f t="shared" si="77"/>
        <v>1.5912267117236688E-4</v>
      </c>
      <c r="D515" s="11">
        <f t="shared" si="73"/>
        <v>4.9958353674692006E-3</v>
      </c>
      <c r="E515" s="9">
        <f t="shared" si="74"/>
        <v>5.0172777010258823E-2</v>
      </c>
      <c r="F515" s="9">
        <f t="shared" si="75"/>
        <v>0.10034555402051765</v>
      </c>
      <c r="G515" s="7">
        <f t="shared" si="70"/>
        <v>1605.5288643282822</v>
      </c>
      <c r="H515" s="17">
        <f t="shared" si="71"/>
        <v>129.64898185434416</v>
      </c>
      <c r="I515">
        <f t="shared" si="76"/>
        <v>12.383659642865801</v>
      </c>
    </row>
    <row r="516" spans="1:9" x14ac:dyDescent="0.3">
      <c r="A516" s="13">
        <v>149.799999999997</v>
      </c>
      <c r="B516" s="9">
        <f t="shared" si="72"/>
        <v>1.0309703492927549E-3</v>
      </c>
      <c r="C516" s="9">
        <f t="shared" si="77"/>
        <v>1.5922239919589638E-4</v>
      </c>
      <c r="D516" s="11">
        <f t="shared" si="73"/>
        <v>4.9956293472678765E-3</v>
      </c>
      <c r="E516" s="9">
        <f t="shared" si="74"/>
        <v>5.0272691657384933E-2</v>
      </c>
      <c r="F516" s="9">
        <f t="shared" si="75"/>
        <v>0.10054538331476987</v>
      </c>
      <c r="G516" s="7">
        <f t="shared" si="70"/>
        <v>1608.7261330363178</v>
      </c>
      <c r="H516" s="17">
        <f t="shared" si="71"/>
        <v>129.91505239739334</v>
      </c>
      <c r="I516">
        <f t="shared" si="76"/>
        <v>12.382907933681409</v>
      </c>
    </row>
    <row r="517" spans="1:9" x14ac:dyDescent="0.3">
      <c r="A517" s="13">
        <v>149.89999999999699</v>
      </c>
      <c r="B517" s="9">
        <f t="shared" si="72"/>
        <v>1.0309490917338507E-3</v>
      </c>
      <c r="C517" s="9">
        <f t="shared" si="77"/>
        <v>1.5932211885904987E-4</v>
      </c>
      <c r="D517" s="11">
        <f t="shared" si="73"/>
        <v>4.9954233398102031E-3</v>
      </c>
      <c r="E517" s="9">
        <f t="shared" si="74"/>
        <v>5.0372602184234477E-2</v>
      </c>
      <c r="F517" s="9">
        <f t="shared" si="75"/>
        <v>0.10074520436846895</v>
      </c>
      <c r="G517" s="7">
        <f t="shared" si="70"/>
        <v>1611.9232698955032</v>
      </c>
      <c r="H517" s="17">
        <f t="shared" si="71"/>
        <v>130.18114469877682</v>
      </c>
      <c r="I517">
        <f t="shared" si="76"/>
        <v>12.382156214905743</v>
      </c>
    </row>
    <row r="518" spans="1:9" x14ac:dyDescent="0.3">
      <c r="A518" s="13">
        <v>149.99999999999699</v>
      </c>
      <c r="B518" s="9">
        <f t="shared" si="72"/>
        <v>1.0309278350515471E-3</v>
      </c>
      <c r="C518" s="9">
        <f t="shared" si="77"/>
        <v>1.5942183016260728E-4</v>
      </c>
      <c r="D518" s="11">
        <f t="shared" si="73"/>
        <v>4.9952173450951284E-3</v>
      </c>
      <c r="E518" s="9">
        <f t="shared" si="74"/>
        <v>5.0472508591062282E-2</v>
      </c>
      <c r="F518" s="9">
        <f t="shared" si="75"/>
        <v>0.10094501718212456</v>
      </c>
      <c r="G518" s="7">
        <f t="shared" si="70"/>
        <v>1615.1202749139929</v>
      </c>
      <c r="H518" s="17">
        <f t="shared" si="71"/>
        <v>130.44725876383353</v>
      </c>
      <c r="I518">
        <f t="shared" si="76"/>
        <v>12.381404486529423</v>
      </c>
    </row>
    <row r="519" spans="1:9" x14ac:dyDescent="0.3">
      <c r="A519" s="13">
        <v>150.09999999999701</v>
      </c>
      <c r="B519" s="9">
        <f t="shared" si="72"/>
        <v>1.0309065792457894E-3</v>
      </c>
      <c r="C519" s="9">
        <f t="shared" si="77"/>
        <v>1.5952153310734831E-4</v>
      </c>
      <c r="D519" s="11">
        <f t="shared" si="73"/>
        <v>4.9950113631215985E-3</v>
      </c>
      <c r="E519" s="9">
        <f t="shared" si="74"/>
        <v>5.0572410878123253E-2</v>
      </c>
      <c r="F519" s="9">
        <f t="shared" si="75"/>
        <v>0.10114482175624651</v>
      </c>
      <c r="G519" s="7">
        <f t="shared" si="70"/>
        <v>1618.317148099944</v>
      </c>
      <c r="H519" s="17">
        <f t="shared" si="71"/>
        <v>130.71339459790437</v>
      </c>
      <c r="I519">
        <f t="shared" si="76"/>
        <v>12.380652748543104</v>
      </c>
    </row>
    <row r="520" spans="1:9" x14ac:dyDescent="0.3">
      <c r="A520" s="13">
        <v>150.199999999997</v>
      </c>
      <c r="B520" s="9">
        <f t="shared" si="72"/>
        <v>1.0308853243165236E-3</v>
      </c>
      <c r="C520" s="9">
        <f t="shared" si="77"/>
        <v>1.5962122769405264E-4</v>
      </c>
      <c r="D520" s="11">
        <f t="shared" si="73"/>
        <v>4.9948053938885647E-3</v>
      </c>
      <c r="E520" s="9">
        <f t="shared" si="74"/>
        <v>5.0672309045672104E-2</v>
      </c>
      <c r="F520" s="9">
        <f t="shared" si="75"/>
        <v>0.10134461809134421</v>
      </c>
      <c r="G520" s="7">
        <f t="shared" si="70"/>
        <v>1621.5138894615072</v>
      </c>
      <c r="H520" s="17">
        <f t="shared" si="71"/>
        <v>130.97955220633204</v>
      </c>
      <c r="I520">
        <f t="shared" si="76"/>
        <v>12.379901000937435</v>
      </c>
    </row>
    <row r="521" spans="1:9" x14ac:dyDescent="0.3">
      <c r="A521" s="13">
        <v>150.299999999997</v>
      </c>
      <c r="B521" s="9">
        <f t="shared" si="72"/>
        <v>1.0308640702636955E-3</v>
      </c>
      <c r="C521" s="9">
        <f t="shared" si="77"/>
        <v>1.597209139235E-4</v>
      </c>
      <c r="D521" s="11">
        <f t="shared" si="73"/>
        <v>4.9945994373949767E-3</v>
      </c>
      <c r="E521" s="9">
        <f t="shared" si="74"/>
        <v>5.0772203093963686E-2</v>
      </c>
      <c r="F521" s="9">
        <f t="shared" si="75"/>
        <v>0.10154440618792737</v>
      </c>
      <c r="G521" s="7">
        <f t="shared" si="70"/>
        <v>1624.7104990068378</v>
      </c>
      <c r="H521" s="17">
        <f t="shared" si="71"/>
        <v>131.24573159446265</v>
      </c>
      <c r="I521">
        <f t="shared" si="76"/>
        <v>12.379149243702988</v>
      </c>
    </row>
    <row r="522" spans="1:9" x14ac:dyDescent="0.3">
      <c r="A522" s="13">
        <v>150.39999999999699</v>
      </c>
      <c r="B522" s="9">
        <f t="shared" si="72"/>
        <v>1.0308428170872513E-3</v>
      </c>
      <c r="C522" s="9">
        <f t="shared" si="77"/>
        <v>1.5982059179647001E-4</v>
      </c>
      <c r="D522" s="11">
        <f t="shared" si="73"/>
        <v>4.9943934936397876E-3</v>
      </c>
      <c r="E522" s="9">
        <f t="shared" si="74"/>
        <v>5.0872093023252817E-2</v>
      </c>
      <c r="F522" s="9">
        <f t="shared" si="75"/>
        <v>0.10174418604650563</v>
      </c>
      <c r="G522" s="7">
        <f t="shared" si="70"/>
        <v>1627.9069767440901</v>
      </c>
      <c r="H522" s="17">
        <f t="shared" si="71"/>
        <v>131.51193276764383</v>
      </c>
      <c r="I522">
        <f t="shared" si="76"/>
        <v>12.378397476830388</v>
      </c>
    </row>
    <row r="523" spans="1:9" x14ac:dyDescent="0.3">
      <c r="A523" s="13">
        <v>150.49999999999699</v>
      </c>
      <c r="B523" s="9">
        <f t="shared" si="72"/>
        <v>1.030821564787136E-3</v>
      </c>
      <c r="C523" s="9">
        <f t="shared" si="77"/>
        <v>1.5992026131374186E-4</v>
      </c>
      <c r="D523" s="11">
        <f t="shared" si="73"/>
        <v>4.9941875626219384E-3</v>
      </c>
      <c r="E523" s="9">
        <f t="shared" si="74"/>
        <v>5.0971978833794195E-2</v>
      </c>
      <c r="F523" s="9">
        <f t="shared" si="75"/>
        <v>0.10194395766758839</v>
      </c>
      <c r="G523" s="7">
        <f t="shared" si="70"/>
        <v>1631.1033226814143</v>
      </c>
      <c r="H523" s="17">
        <f t="shared" si="71"/>
        <v>131.77815573122462</v>
      </c>
      <c r="I523">
        <f t="shared" si="76"/>
        <v>12.377645700310307</v>
      </c>
    </row>
    <row r="524" spans="1:9" x14ac:dyDescent="0.3">
      <c r="A524" s="13">
        <v>150.59999999999701</v>
      </c>
      <c r="B524" s="9">
        <f t="shared" si="72"/>
        <v>1.0308003133632959E-3</v>
      </c>
      <c r="C524" s="9">
        <f t="shared" si="77"/>
        <v>1.6001992247609512E-4</v>
      </c>
      <c r="D524" s="11">
        <f t="shared" si="73"/>
        <v>4.9939816443403855E-3</v>
      </c>
      <c r="E524" s="9">
        <f t="shared" si="74"/>
        <v>5.107186052584263E-2</v>
      </c>
      <c r="F524" s="9">
        <f t="shared" si="75"/>
        <v>0.10214372105168526</v>
      </c>
      <c r="G524" s="7">
        <f t="shared" si="70"/>
        <v>1634.2995368269642</v>
      </c>
      <c r="H524" s="17">
        <f t="shared" si="71"/>
        <v>132.04440049055754</v>
      </c>
      <c r="I524">
        <f t="shared" si="76"/>
        <v>12.376893914133319</v>
      </c>
    </row>
    <row r="525" spans="1:9" x14ac:dyDescent="0.3">
      <c r="A525" s="13">
        <v>150.699999999997</v>
      </c>
      <c r="B525" s="9">
        <f t="shared" si="72"/>
        <v>1.0307790628156766E-3</v>
      </c>
      <c r="C525" s="9">
        <f t="shared" si="77"/>
        <v>1.6011957528430892E-4</v>
      </c>
      <c r="D525" s="11">
        <f t="shared" si="73"/>
        <v>4.9937757387940734E-3</v>
      </c>
      <c r="E525" s="9">
        <f t="shared" si="74"/>
        <v>5.1171738099652725E-2</v>
      </c>
      <c r="F525" s="9">
        <f t="shared" si="75"/>
        <v>0.10234347619930545</v>
      </c>
      <c r="G525" s="7">
        <f t="shared" si="70"/>
        <v>1637.4956191888871</v>
      </c>
      <c r="H525" s="17">
        <f t="shared" si="71"/>
        <v>132.31066705099622</v>
      </c>
      <c r="I525">
        <f t="shared" si="76"/>
        <v>12.37614211829006</v>
      </c>
    </row>
    <row r="526" spans="1:9" x14ac:dyDescent="0.3">
      <c r="A526" s="13">
        <v>150.799999999997</v>
      </c>
      <c r="B526" s="9">
        <f t="shared" si="72"/>
        <v>1.0307578131442242E-3</v>
      </c>
      <c r="C526" s="9">
        <f t="shared" si="77"/>
        <v>1.6021921973916262E-4</v>
      </c>
      <c r="D526" s="11">
        <f t="shared" si="73"/>
        <v>4.9935698459819588E-3</v>
      </c>
      <c r="E526" s="9">
        <f t="shared" si="74"/>
        <v>5.1271611555479255E-2</v>
      </c>
      <c r="F526" s="9">
        <f t="shared" si="75"/>
        <v>0.10254322311095851</v>
      </c>
      <c r="G526" s="7">
        <f t="shared" si="70"/>
        <v>1640.6915697753361</v>
      </c>
      <c r="H526" s="17">
        <f t="shared" si="71"/>
        <v>132.57695541789764</v>
      </c>
      <c r="I526">
        <f t="shared" si="76"/>
        <v>12.375390312771097</v>
      </c>
    </row>
    <row r="527" spans="1:9" x14ac:dyDescent="0.3">
      <c r="A527" s="13">
        <v>150.89999999999699</v>
      </c>
      <c r="B527" s="9">
        <f t="shared" si="72"/>
        <v>1.0307365643488844E-3</v>
      </c>
      <c r="C527" s="9">
        <f t="shared" si="77"/>
        <v>1.6031885584143527E-4</v>
      </c>
      <c r="D527" s="11">
        <f t="shared" si="73"/>
        <v>4.9933639659029876E-3</v>
      </c>
      <c r="E527" s="9">
        <f t="shared" si="74"/>
        <v>5.137148089357689E-2</v>
      </c>
      <c r="F527" s="9">
        <f t="shared" si="75"/>
        <v>0.10274296178715378</v>
      </c>
      <c r="G527" s="7">
        <f t="shared" si="70"/>
        <v>1643.8873885944604</v>
      </c>
      <c r="H527" s="17">
        <f t="shared" si="71"/>
        <v>132.84326559662026</v>
      </c>
      <c r="I527">
        <f t="shared" si="76"/>
        <v>12.374638497567043</v>
      </c>
    </row>
    <row r="528" spans="1:9" x14ac:dyDescent="0.3">
      <c r="A528" s="13">
        <v>150.99999999999699</v>
      </c>
      <c r="B528" s="9">
        <f t="shared" si="72"/>
        <v>1.0307153164296028E-3</v>
      </c>
      <c r="C528" s="9">
        <f t="shared" si="77"/>
        <v>1.6041848359190579E-4</v>
      </c>
      <c r="D528" s="11">
        <f t="shared" si="73"/>
        <v>4.9931580985561079E-3</v>
      </c>
      <c r="E528" s="9">
        <f t="shared" si="74"/>
        <v>5.1471346114200248E-2</v>
      </c>
      <c r="F528" s="9">
        <f t="shared" si="75"/>
        <v>0.1029426922284005</v>
      </c>
      <c r="G528" s="7">
        <f t="shared" si="70"/>
        <v>1647.0830756544078</v>
      </c>
      <c r="H528" s="17">
        <f t="shared" si="71"/>
        <v>133.10959759252412</v>
      </c>
      <c r="I528">
        <f t="shared" si="76"/>
        <v>12.373886672668549</v>
      </c>
    </row>
    <row r="529" spans="1:9" x14ac:dyDescent="0.3">
      <c r="A529" s="13">
        <v>151.09999999999701</v>
      </c>
      <c r="B529" s="9">
        <f t="shared" si="72"/>
        <v>1.0306940693863254E-3</v>
      </c>
      <c r="C529" s="9">
        <f t="shared" si="77"/>
        <v>1.605181029913533E-4</v>
      </c>
      <c r="D529" s="11">
        <f t="shared" si="73"/>
        <v>4.9929522439402744E-3</v>
      </c>
      <c r="E529" s="9">
        <f t="shared" si="74"/>
        <v>5.1571207217604026E-2</v>
      </c>
      <c r="F529" s="9">
        <f t="shared" si="75"/>
        <v>0.10314241443520805</v>
      </c>
      <c r="G529" s="7">
        <f t="shared" ref="G529:G592" si="78">($B$13+1)*(F529/2.048)</f>
        <v>1650.2786309633289</v>
      </c>
      <c r="H529" s="17">
        <f t="shared" ref="H529:H592" si="79">(-$H$3+(SQRT($H$3*$H$3-4*$H$4*(1-A529/100))))/(2*$H$4)</f>
        <v>133.37595141097296</v>
      </c>
      <c r="I529">
        <f t="shared" si="76"/>
        <v>12.373134838066159</v>
      </c>
    </row>
    <row r="530" spans="1:9" x14ac:dyDescent="0.3">
      <c r="A530" s="13">
        <v>151.199999999997</v>
      </c>
      <c r="B530" s="9">
        <f t="shared" ref="B530:B593" si="80">$L$16/($L$17+A530)</f>
        <v>1.030672823218998E-3</v>
      </c>
      <c r="C530" s="9">
        <f t="shared" si="77"/>
        <v>1.6061771404055647E-4</v>
      </c>
      <c r="D530" s="11">
        <f t="shared" ref="D530:D593" si="81">POWER(B530,2)*$L$17</f>
        <v>4.9927464020544342E-3</v>
      </c>
      <c r="E530" s="9">
        <f t="shared" ref="E530:E593" si="82">((A530/($L$17+A530))-($M$18/($M$17+$M$18)))*$L$16</f>
        <v>5.1671064204042751E-2</v>
      </c>
      <c r="F530" s="9">
        <f t="shared" ref="F530:F593" si="83">E530*$L$21</f>
        <v>0.1033421284080855</v>
      </c>
      <c r="G530" s="7">
        <f t="shared" si="78"/>
        <v>1653.474054529368</v>
      </c>
      <c r="H530" s="17">
        <f t="shared" si="79"/>
        <v>133.64232705733164</v>
      </c>
      <c r="I530">
        <f t="shared" si="76"/>
        <v>12.372382993750469</v>
      </c>
    </row>
    <row r="531" spans="1:9" x14ac:dyDescent="0.3">
      <c r="A531" s="13">
        <v>151.299999999997</v>
      </c>
      <c r="B531" s="9">
        <f t="shared" si="80"/>
        <v>1.0306515779275663E-3</v>
      </c>
      <c r="C531" s="9">
        <f t="shared" si="77"/>
        <v>1.6071731674029409E-4</v>
      </c>
      <c r="D531" s="11">
        <f t="shared" si="81"/>
        <v>4.9925405728975369E-3</v>
      </c>
      <c r="E531" s="9">
        <f t="shared" si="82"/>
        <v>5.1770917073771031E-2</v>
      </c>
      <c r="F531" s="9">
        <f t="shared" si="83"/>
        <v>0.10354183414754206</v>
      </c>
      <c r="G531" s="7">
        <f t="shared" si="78"/>
        <v>1656.669346360673</v>
      </c>
      <c r="H531" s="17">
        <f t="shared" si="79"/>
        <v>133.9087245369673</v>
      </c>
      <c r="I531">
        <f t="shared" si="76"/>
        <v>12.37163113971209</v>
      </c>
    </row>
    <row r="532" spans="1:9" x14ac:dyDescent="0.3">
      <c r="A532" s="13">
        <v>151.39999999999699</v>
      </c>
      <c r="B532" s="9">
        <f t="shared" si="80"/>
        <v>1.0306303335119765E-3</v>
      </c>
      <c r="C532" s="9">
        <f t="shared" si="77"/>
        <v>1.6081691109134501E-4</v>
      </c>
      <c r="D532" s="11">
        <f t="shared" si="81"/>
        <v>4.9923347564685373E-3</v>
      </c>
      <c r="E532" s="9">
        <f t="shared" si="82"/>
        <v>5.1870765827043488E-2</v>
      </c>
      <c r="F532" s="9">
        <f t="shared" si="83"/>
        <v>0.10374153165408698</v>
      </c>
      <c r="G532" s="7">
        <f t="shared" si="78"/>
        <v>1659.8645064653915</v>
      </c>
      <c r="H532" s="17">
        <f t="shared" si="79"/>
        <v>134.1751438552497</v>
      </c>
      <c r="I532">
        <f t="shared" ref="I532:I595" si="84">G532/H532</f>
        <v>12.370879275941601</v>
      </c>
    </row>
    <row r="533" spans="1:9" x14ac:dyDescent="0.3">
      <c r="A533" s="13">
        <v>151.49999999999699</v>
      </c>
      <c r="B533" s="9">
        <f t="shared" si="80"/>
        <v>1.0306090899721741E-3</v>
      </c>
      <c r="C533" s="9">
        <f t="shared" si="77"/>
        <v>1.6091649709448763E-4</v>
      </c>
      <c r="D533" s="11">
        <f t="shared" si="81"/>
        <v>4.9921289527663825E-3</v>
      </c>
      <c r="E533" s="9">
        <f t="shared" si="82"/>
        <v>5.1970610464114608E-2</v>
      </c>
      <c r="F533" s="9">
        <f t="shared" si="83"/>
        <v>0.10394122092822922</v>
      </c>
      <c r="G533" s="7">
        <f t="shared" si="78"/>
        <v>1663.0595348516674</v>
      </c>
      <c r="H533" s="17">
        <f t="shared" si="79"/>
        <v>134.44158501755049</v>
      </c>
      <c r="I533">
        <f t="shared" si="84"/>
        <v>12.37012740242958</v>
      </c>
    </row>
    <row r="534" spans="1:9" x14ac:dyDescent="0.3">
      <c r="A534" s="13">
        <v>151.59999999999701</v>
      </c>
      <c r="B534" s="9">
        <f t="shared" si="80"/>
        <v>1.0305878473081053E-3</v>
      </c>
      <c r="C534" s="9">
        <f t="shared" si="77"/>
        <v>1.6101607475050068E-4</v>
      </c>
      <c r="D534" s="11">
        <f t="shared" si="81"/>
        <v>4.9919231617900264E-3</v>
      </c>
      <c r="E534" s="9">
        <f t="shared" si="82"/>
        <v>5.2070450985239013E-2</v>
      </c>
      <c r="F534" s="9">
        <f t="shared" si="83"/>
        <v>0.10414090197047803</v>
      </c>
      <c r="G534" s="7">
        <f t="shared" si="78"/>
        <v>1666.2544315276484</v>
      </c>
      <c r="H534" s="17">
        <f t="shared" si="79"/>
        <v>134.70804802924351</v>
      </c>
      <c r="I534">
        <f t="shared" si="84"/>
        <v>12.369375519166638</v>
      </c>
    </row>
    <row r="535" spans="1:9" x14ac:dyDescent="0.3">
      <c r="A535" s="13">
        <v>151.699999999997</v>
      </c>
      <c r="B535" s="9">
        <f t="shared" si="80"/>
        <v>1.0305666055197154E-3</v>
      </c>
      <c r="C535" s="9">
        <f t="shared" si="77"/>
        <v>1.6111564406016225E-4</v>
      </c>
      <c r="D535" s="11">
        <f t="shared" si="81"/>
        <v>4.9917173835384151E-3</v>
      </c>
      <c r="E535" s="9">
        <f t="shared" si="82"/>
        <v>5.2170287390671061E-2</v>
      </c>
      <c r="F535" s="9">
        <f t="shared" si="83"/>
        <v>0.10434057478134212</v>
      </c>
      <c r="G535" s="7">
        <f t="shared" si="78"/>
        <v>1669.4491965014738</v>
      </c>
      <c r="H535" s="17">
        <f t="shared" si="79"/>
        <v>134.97453289570495</v>
      </c>
      <c r="I535">
        <f t="shared" si="84"/>
        <v>12.368623626143311</v>
      </c>
    </row>
    <row r="536" spans="1:9" x14ac:dyDescent="0.3">
      <c r="A536" s="13">
        <v>151.799999999997</v>
      </c>
      <c r="B536" s="9">
        <f t="shared" si="80"/>
        <v>1.0305453646069504E-3</v>
      </c>
      <c r="C536" s="9">
        <f t="shared" si="77"/>
        <v>1.6121520502425084E-4</v>
      </c>
      <c r="D536" s="11">
        <f t="shared" si="81"/>
        <v>4.9915116180105001E-3</v>
      </c>
      <c r="E536" s="9">
        <f t="shared" si="82"/>
        <v>5.2270119680665347E-2</v>
      </c>
      <c r="F536" s="9">
        <f t="shared" si="83"/>
        <v>0.10454023936133069</v>
      </c>
      <c r="G536" s="7">
        <f t="shared" si="78"/>
        <v>1672.6438297812911</v>
      </c>
      <c r="H536" s="17">
        <f t="shared" si="79"/>
        <v>135.2410396223128</v>
      </c>
      <c r="I536">
        <f t="shared" si="84"/>
        <v>12.367871723350234</v>
      </c>
    </row>
    <row r="537" spans="1:9" x14ac:dyDescent="0.3">
      <c r="A537" s="13">
        <v>151.89999999999699</v>
      </c>
      <c r="B537" s="9">
        <f t="shared" si="80"/>
        <v>1.0305241245697567E-3</v>
      </c>
      <c r="C537" s="9">
        <f t="shared" si="77"/>
        <v>1.6131475764354485E-4</v>
      </c>
      <c r="D537" s="11">
        <f t="shared" si="81"/>
        <v>4.9913058652052388E-3</v>
      </c>
      <c r="E537" s="9">
        <f t="shared" si="82"/>
        <v>5.2369947855476301E-2</v>
      </c>
      <c r="F537" s="9">
        <f t="shared" si="83"/>
        <v>0.1047398957109526</v>
      </c>
      <c r="G537" s="7">
        <f t="shared" si="78"/>
        <v>1675.8383313752415</v>
      </c>
      <c r="H537" s="17">
        <f t="shared" si="79"/>
        <v>135.50756821444847</v>
      </c>
      <c r="I537">
        <f t="shared" si="84"/>
        <v>12.367119810777886</v>
      </c>
    </row>
    <row r="538" spans="1:9" x14ac:dyDescent="0.3">
      <c r="A538" s="13">
        <v>151.99999999999699</v>
      </c>
      <c r="B538" s="9">
        <f t="shared" si="80"/>
        <v>1.0305028854080797E-3</v>
      </c>
      <c r="C538" s="9">
        <f t="shared" si="77"/>
        <v>1.6141430191882221E-4</v>
      </c>
      <c r="D538" s="11">
        <f t="shared" si="81"/>
        <v>4.9911001251215755E-3</v>
      </c>
      <c r="E538" s="9">
        <f t="shared" si="82"/>
        <v>5.2469771915358343E-2</v>
      </c>
      <c r="F538" s="9">
        <f t="shared" si="83"/>
        <v>0.10493954383071669</v>
      </c>
      <c r="G538" s="7">
        <f t="shared" si="78"/>
        <v>1679.032701291467</v>
      </c>
      <c r="H538" s="17">
        <f t="shared" si="79"/>
        <v>135.7741186774941</v>
      </c>
      <c r="I538">
        <f t="shared" si="84"/>
        <v>12.366367888416891</v>
      </c>
    </row>
    <row r="539" spans="1:9" x14ac:dyDescent="0.3">
      <c r="A539" s="13">
        <v>152.09999999999701</v>
      </c>
      <c r="B539" s="9">
        <f t="shared" si="80"/>
        <v>1.0304816471218654E-3</v>
      </c>
      <c r="C539" s="9">
        <f t="shared" si="77"/>
        <v>1.6151383785086121E-4</v>
      </c>
      <c r="D539" s="11">
        <f t="shared" si="81"/>
        <v>4.9908943977584651E-3</v>
      </c>
      <c r="E539" s="9">
        <f t="shared" si="82"/>
        <v>5.2569591860566006E-2</v>
      </c>
      <c r="F539" s="9">
        <f t="shared" si="83"/>
        <v>0.10513918372113201</v>
      </c>
      <c r="G539" s="7">
        <f t="shared" si="78"/>
        <v>1682.2269395381122</v>
      </c>
      <c r="H539" s="17">
        <f t="shared" si="79"/>
        <v>136.0406910168345</v>
      </c>
      <c r="I539">
        <f t="shared" si="84"/>
        <v>12.365615956257846</v>
      </c>
    </row>
    <row r="540" spans="1:9" x14ac:dyDescent="0.3">
      <c r="A540" s="13">
        <v>152.199999999997</v>
      </c>
      <c r="B540" s="9">
        <f t="shared" si="80"/>
        <v>1.0304604097110595E-3</v>
      </c>
      <c r="C540" s="9">
        <f t="shared" si="77"/>
        <v>1.6161336544043967E-4</v>
      </c>
      <c r="D540" s="11">
        <f t="shared" si="81"/>
        <v>4.9906886831148582E-3</v>
      </c>
      <c r="E540" s="9">
        <f t="shared" si="82"/>
        <v>5.2669407691353518E-2</v>
      </c>
      <c r="F540" s="9">
        <f t="shared" si="83"/>
        <v>0.10533881538270704</v>
      </c>
      <c r="G540" s="7">
        <f t="shared" si="78"/>
        <v>1685.4210461233126</v>
      </c>
      <c r="H540" s="17">
        <f t="shared" si="79"/>
        <v>136.3072852378574</v>
      </c>
      <c r="I540">
        <f t="shared" si="84"/>
        <v>12.364864014291227</v>
      </c>
    </row>
    <row r="541" spans="1:9" x14ac:dyDescent="0.3">
      <c r="A541" s="13">
        <v>152.299999999997</v>
      </c>
      <c r="B541" s="9">
        <f t="shared" si="80"/>
        <v>1.0304391731756079E-3</v>
      </c>
      <c r="C541" s="9">
        <f t="shared" si="77"/>
        <v>1.617128846883355E-4</v>
      </c>
      <c r="D541" s="11">
        <f t="shared" si="81"/>
        <v>4.9904829811897033E-3</v>
      </c>
      <c r="E541" s="9">
        <f t="shared" si="82"/>
        <v>5.2769219407975354E-2</v>
      </c>
      <c r="F541" s="9">
        <f t="shared" si="83"/>
        <v>0.10553843881595071</v>
      </c>
      <c r="G541" s="7">
        <f t="shared" si="78"/>
        <v>1688.6150210552114</v>
      </c>
      <c r="H541" s="17">
        <f t="shared" si="79"/>
        <v>136.57390134595136</v>
      </c>
      <c r="I541">
        <f t="shared" si="84"/>
        <v>12.364112062507683</v>
      </c>
    </row>
    <row r="542" spans="1:9" x14ac:dyDescent="0.3">
      <c r="A542" s="13">
        <v>152.39999999999699</v>
      </c>
      <c r="B542" s="9">
        <f t="shared" si="80"/>
        <v>1.030417937515457E-3</v>
      </c>
      <c r="C542" s="9">
        <f t="shared" si="77"/>
        <v>1.6181239559532673E-4</v>
      </c>
      <c r="D542" s="11">
        <f t="shared" si="81"/>
        <v>4.990277291981959E-3</v>
      </c>
      <c r="E542" s="9">
        <f t="shared" si="82"/>
        <v>5.2869027010685868E-2</v>
      </c>
      <c r="F542" s="9">
        <f t="shared" si="83"/>
        <v>0.10573805402137174</v>
      </c>
      <c r="G542" s="7">
        <f t="shared" si="78"/>
        <v>1691.8088643419478</v>
      </c>
      <c r="H542" s="17">
        <f t="shared" si="79"/>
        <v>136.84053934650865</v>
      </c>
      <c r="I542">
        <f t="shared" si="84"/>
        <v>12.363360100897706</v>
      </c>
    </row>
    <row r="543" spans="1:9" x14ac:dyDescent="0.3">
      <c r="A543" s="13">
        <v>152.49999999999699</v>
      </c>
      <c r="B543" s="9">
        <f t="shared" si="80"/>
        <v>1.0303967027305517E-3</v>
      </c>
      <c r="C543" s="9">
        <f t="shared" si="77"/>
        <v>1.6191189816219074E-4</v>
      </c>
      <c r="D543" s="11">
        <f t="shared" si="81"/>
        <v>4.9900716154905678E-3</v>
      </c>
      <c r="E543" s="9">
        <f t="shared" si="82"/>
        <v>5.2968830499739383E-2</v>
      </c>
      <c r="F543" s="9">
        <f t="shared" si="83"/>
        <v>0.10593766099947877</v>
      </c>
      <c r="G543" s="7">
        <f t="shared" si="78"/>
        <v>1695.0025759916603</v>
      </c>
      <c r="H543" s="17">
        <f t="shared" si="79"/>
        <v>137.10719924492344</v>
      </c>
      <c r="I543">
        <f t="shared" si="84"/>
        <v>12.362608129451814</v>
      </c>
    </row>
    <row r="544" spans="1:9" x14ac:dyDescent="0.3">
      <c r="A544" s="13">
        <v>152.59999999999701</v>
      </c>
      <c r="B544" s="9">
        <f t="shared" si="80"/>
        <v>1.030375468820839E-3</v>
      </c>
      <c r="C544" s="9">
        <f t="shared" si="77"/>
        <v>1.6201139238970557E-4</v>
      </c>
      <c r="D544" s="11">
        <f t="shared" si="81"/>
        <v>4.9898659517144898E-3</v>
      </c>
      <c r="E544" s="9">
        <f t="shared" si="82"/>
        <v>5.3068629875390308E-2</v>
      </c>
      <c r="F544" s="9">
        <f t="shared" si="83"/>
        <v>0.10613725975078062</v>
      </c>
      <c r="G544" s="7">
        <f t="shared" si="78"/>
        <v>1698.1961560124898</v>
      </c>
      <c r="H544" s="17">
        <f t="shared" si="79"/>
        <v>137.37388104659067</v>
      </c>
      <c r="I544">
        <f t="shared" si="84"/>
        <v>12.361856148160673</v>
      </c>
    </row>
    <row r="545" spans="1:9" x14ac:dyDescent="0.3">
      <c r="A545" s="13">
        <v>152.699999999997</v>
      </c>
      <c r="B545" s="9">
        <f t="shared" si="80"/>
        <v>1.030354235786264E-3</v>
      </c>
      <c r="C545" s="9">
        <f t="shared" si="77"/>
        <v>1.6211087827864852E-4</v>
      </c>
      <c r="D545" s="11">
        <f t="shared" si="81"/>
        <v>4.989660300652672E-3</v>
      </c>
      <c r="E545" s="9">
        <f t="shared" si="82"/>
        <v>5.3168425137892758E-2</v>
      </c>
      <c r="F545" s="9">
        <f t="shared" si="83"/>
        <v>0.10633685027578552</v>
      </c>
      <c r="G545" s="7">
        <f t="shared" si="78"/>
        <v>1701.3896044125681</v>
      </c>
      <c r="H545" s="17">
        <f t="shared" si="79"/>
        <v>137.64058475690933</v>
      </c>
      <c r="I545">
        <f t="shared" si="84"/>
        <v>12.361104157014715</v>
      </c>
    </row>
    <row r="546" spans="1:9" x14ac:dyDescent="0.3">
      <c r="A546" s="13">
        <v>152.799999999997</v>
      </c>
      <c r="B546" s="9">
        <f t="shared" si="80"/>
        <v>1.0303330036267727E-3</v>
      </c>
      <c r="C546" s="9">
        <f t="shared" si="77"/>
        <v>1.6221035582979709E-4</v>
      </c>
      <c r="D546" s="11">
        <f t="shared" si="81"/>
        <v>4.9894546623040666E-3</v>
      </c>
      <c r="E546" s="9">
        <f t="shared" si="82"/>
        <v>5.3268216287501113E-2</v>
      </c>
      <c r="F546" s="9">
        <f t="shared" si="83"/>
        <v>0.10653643257500223</v>
      </c>
      <c r="G546" s="7">
        <f t="shared" si="78"/>
        <v>1704.5829212000356</v>
      </c>
      <c r="H546" s="17">
        <f t="shared" si="79"/>
        <v>137.90731038127967</v>
      </c>
      <c r="I546">
        <f t="shared" si="84"/>
        <v>12.360352156004526</v>
      </c>
    </row>
    <row r="547" spans="1:9" x14ac:dyDescent="0.3">
      <c r="A547" s="13">
        <v>152.89999999999699</v>
      </c>
      <c r="B547" s="9">
        <f t="shared" si="80"/>
        <v>1.0303117723423115E-3</v>
      </c>
      <c r="C547" s="9">
        <f t="shared" si="77"/>
        <v>1.6230982504392884E-4</v>
      </c>
      <c r="D547" s="11">
        <f t="shared" si="81"/>
        <v>4.9892490366676293E-3</v>
      </c>
      <c r="E547" s="9">
        <f t="shared" si="82"/>
        <v>5.3368003324469671E-2</v>
      </c>
      <c r="F547" s="9">
        <f t="shared" si="83"/>
        <v>0.10673600664893934</v>
      </c>
      <c r="G547" s="7">
        <f t="shared" si="78"/>
        <v>1707.7761063830294</v>
      </c>
      <c r="H547" s="17">
        <f t="shared" si="79"/>
        <v>138.17405792510442</v>
      </c>
      <c r="I547">
        <f t="shared" si="84"/>
        <v>12.359600145120648</v>
      </c>
    </row>
    <row r="548" spans="1:9" x14ac:dyDescent="0.3">
      <c r="A548" s="13">
        <v>152.99999999999699</v>
      </c>
      <c r="B548" s="9">
        <f t="shared" si="80"/>
        <v>1.0302905419328256E-3</v>
      </c>
      <c r="C548" s="9">
        <f t="shared" si="77"/>
        <v>1.6240928592182083E-4</v>
      </c>
      <c r="D548" s="11">
        <f t="shared" si="81"/>
        <v>4.9890434237423063E-3</v>
      </c>
      <c r="E548" s="9">
        <f t="shared" si="82"/>
        <v>5.3467786249052546E-2</v>
      </c>
      <c r="F548" s="9">
        <f t="shared" si="83"/>
        <v>0.10693557249810509</v>
      </c>
      <c r="G548" s="7">
        <f t="shared" si="78"/>
        <v>1710.9691599696814</v>
      </c>
      <c r="H548" s="17">
        <f t="shared" si="79"/>
        <v>138.44082739378794</v>
      </c>
      <c r="I548">
        <f t="shared" si="84"/>
        <v>12.358848124353635</v>
      </c>
    </row>
    <row r="549" spans="1:9" x14ac:dyDescent="0.3">
      <c r="A549" s="13">
        <v>153.09999999999701</v>
      </c>
      <c r="B549" s="9">
        <f t="shared" si="80"/>
        <v>1.0302693123982617E-3</v>
      </c>
      <c r="C549" s="9">
        <f t="shared" si="77"/>
        <v>1.6250873846425056E-4</v>
      </c>
      <c r="D549" s="11">
        <f t="shared" si="81"/>
        <v>4.9888378235270576E-3</v>
      </c>
      <c r="E549" s="9">
        <f t="shared" si="82"/>
        <v>5.3567565061504119E-2</v>
      </c>
      <c r="F549" s="9">
        <f t="shared" si="83"/>
        <v>0.10713513012300824</v>
      </c>
      <c r="G549" s="7">
        <f t="shared" si="78"/>
        <v>1714.1620819681318</v>
      </c>
      <c r="H549" s="17">
        <f t="shared" si="79"/>
        <v>138.70761879273823</v>
      </c>
      <c r="I549">
        <f t="shared" si="84"/>
        <v>12.358096093693979</v>
      </c>
    </row>
    <row r="550" spans="1:9" x14ac:dyDescent="0.3">
      <c r="A550" s="13">
        <v>153.199999999997</v>
      </c>
      <c r="B550" s="9">
        <f t="shared" si="80"/>
        <v>1.0302480837385648E-3</v>
      </c>
      <c r="C550" s="9">
        <f t="shared" si="77"/>
        <v>1.6260818267199492E-4</v>
      </c>
      <c r="D550" s="11">
        <f t="shared" si="81"/>
        <v>4.9886322360208294E-3</v>
      </c>
      <c r="E550" s="9">
        <f t="shared" si="82"/>
        <v>5.3667339762078409E-2</v>
      </c>
      <c r="F550" s="9">
        <f t="shared" si="83"/>
        <v>0.10733467952415682</v>
      </c>
      <c r="G550" s="7">
        <f t="shared" si="78"/>
        <v>1717.354872386509</v>
      </c>
      <c r="H550" s="17">
        <f t="shared" si="79"/>
        <v>138.97443212736451</v>
      </c>
      <c r="I550">
        <f t="shared" si="84"/>
        <v>12.357344053132175</v>
      </c>
    </row>
    <row r="551" spans="1:9" x14ac:dyDescent="0.3">
      <c r="A551" s="13">
        <v>153.299999999997</v>
      </c>
      <c r="B551" s="9">
        <f t="shared" si="80"/>
        <v>1.0302268559536816E-3</v>
      </c>
      <c r="C551" s="9">
        <f t="shared" si="77"/>
        <v>1.6270761854583109E-4</v>
      </c>
      <c r="D551" s="11">
        <f t="shared" si="81"/>
        <v>4.9884266612225774E-3</v>
      </c>
      <c r="E551" s="9">
        <f t="shared" si="82"/>
        <v>5.3767110351029629E-2</v>
      </c>
      <c r="F551" s="9">
        <f t="shared" si="83"/>
        <v>0.10753422070205926</v>
      </c>
      <c r="G551" s="7">
        <f t="shared" si="78"/>
        <v>1720.5475312329481</v>
      </c>
      <c r="H551" s="17">
        <f t="shared" si="79"/>
        <v>139.24126740307744</v>
      </c>
      <c r="I551">
        <f t="shared" si="84"/>
        <v>12.356592002658843</v>
      </c>
    </row>
    <row r="552" spans="1:9" x14ac:dyDescent="0.3">
      <c r="A552" s="13">
        <v>153.39999999999699</v>
      </c>
      <c r="B552" s="9">
        <f t="shared" si="80"/>
        <v>1.0302056290435577E-3</v>
      </c>
      <c r="C552" s="9">
        <f t="shared" si="77"/>
        <v>1.6280704608653598E-4</v>
      </c>
      <c r="D552" s="11">
        <f t="shared" si="81"/>
        <v>4.988221099131252E-3</v>
      </c>
      <c r="E552" s="9">
        <f t="shared" si="82"/>
        <v>5.3866876828612006E-2</v>
      </c>
      <c r="F552" s="9">
        <f t="shared" si="83"/>
        <v>0.10773375365722401</v>
      </c>
      <c r="G552" s="7">
        <f t="shared" si="78"/>
        <v>1723.7400585155842</v>
      </c>
      <c r="H552" s="17">
        <f t="shared" si="79"/>
        <v>139.50812462529186</v>
      </c>
      <c r="I552">
        <f t="shared" si="84"/>
        <v>12.355839942264424</v>
      </c>
    </row>
    <row r="553" spans="1:9" x14ac:dyDescent="0.3">
      <c r="A553" s="13">
        <v>153.49999999999699</v>
      </c>
      <c r="B553" s="9">
        <f t="shared" si="80"/>
        <v>1.030184403008139E-3</v>
      </c>
      <c r="C553" s="9">
        <f t="shared" si="77"/>
        <v>1.6290646529488646E-4</v>
      </c>
      <c r="D553" s="11">
        <f t="shared" si="81"/>
        <v>4.9880155497458072E-3</v>
      </c>
      <c r="E553" s="9">
        <f t="shared" si="82"/>
        <v>5.3966639195079574E-2</v>
      </c>
      <c r="F553" s="9">
        <f t="shared" si="83"/>
        <v>0.10793327839015915</v>
      </c>
      <c r="G553" s="7">
        <f t="shared" si="78"/>
        <v>1726.9324542425463</v>
      </c>
      <c r="H553" s="17">
        <f t="shared" si="79"/>
        <v>139.7750037994233</v>
      </c>
      <c r="I553">
        <f t="shared" si="84"/>
        <v>12.355087871939457</v>
      </c>
    </row>
    <row r="554" spans="1:9" x14ac:dyDescent="0.3">
      <c r="A554" s="13">
        <v>153.59999999999701</v>
      </c>
      <c r="B554" s="9">
        <f t="shared" si="80"/>
        <v>1.0301631778473718E-3</v>
      </c>
      <c r="C554" s="9">
        <f t="shared" si="77"/>
        <v>1.6300587617165953E-4</v>
      </c>
      <c r="D554" s="11">
        <f t="shared" si="81"/>
        <v>4.9878100130652005E-3</v>
      </c>
      <c r="E554" s="9">
        <f t="shared" si="82"/>
        <v>5.406639745068656E-2</v>
      </c>
      <c r="F554" s="9">
        <f t="shared" si="83"/>
        <v>0.10813279490137312</v>
      </c>
      <c r="G554" s="7">
        <f t="shared" si="78"/>
        <v>1730.1247184219699</v>
      </c>
      <c r="H554" s="17">
        <f t="shared" si="79"/>
        <v>140.04190493089001</v>
      </c>
      <c r="I554">
        <f t="shared" si="84"/>
        <v>12.354335791674483</v>
      </c>
    </row>
    <row r="555" spans="1:9" x14ac:dyDescent="0.3">
      <c r="A555" s="13">
        <v>153.699999999997</v>
      </c>
      <c r="B555" s="9">
        <f t="shared" si="80"/>
        <v>1.0301419535612014E-3</v>
      </c>
      <c r="C555" s="9">
        <f t="shared" si="77"/>
        <v>1.6310527871763155E-4</v>
      </c>
      <c r="D555" s="11">
        <f t="shared" si="81"/>
        <v>4.9876044890883754E-3</v>
      </c>
      <c r="E555" s="9">
        <f t="shared" si="82"/>
        <v>5.4166151595686898E-2</v>
      </c>
      <c r="F555" s="9">
        <f t="shared" si="83"/>
        <v>0.1083323031913738</v>
      </c>
      <c r="G555" s="7">
        <f t="shared" si="78"/>
        <v>1733.3168510619807</v>
      </c>
      <c r="H555" s="17">
        <f t="shared" si="79"/>
        <v>140.30882802511277</v>
      </c>
      <c r="I555">
        <f t="shared" si="84"/>
        <v>12.353583701459954</v>
      </c>
    </row>
    <row r="556" spans="1:9" x14ac:dyDescent="0.3">
      <c r="A556" s="13">
        <v>153.799999999997</v>
      </c>
      <c r="B556" s="9">
        <f t="shared" si="80"/>
        <v>1.0301207301495741E-3</v>
      </c>
      <c r="C556" s="9">
        <f t="shared" si="77"/>
        <v>1.6320467293357935E-4</v>
      </c>
      <c r="D556" s="11">
        <f t="shared" si="81"/>
        <v>4.987398977814291E-3</v>
      </c>
      <c r="E556" s="9">
        <f t="shared" si="82"/>
        <v>5.426590163033472E-2</v>
      </c>
      <c r="F556" s="9">
        <f t="shared" si="83"/>
        <v>0.10853180326066944</v>
      </c>
      <c r="G556" s="7">
        <f t="shared" si="78"/>
        <v>1736.508852170711</v>
      </c>
      <c r="H556" s="17">
        <f t="shared" si="79"/>
        <v>140.57577308751357</v>
      </c>
      <c r="I556">
        <f t="shared" si="84"/>
        <v>12.35283160128645</v>
      </c>
    </row>
    <row r="557" spans="1:9" x14ac:dyDescent="0.3">
      <c r="A557" s="13">
        <v>153.89999999999699</v>
      </c>
      <c r="B557" s="9">
        <f t="shared" si="80"/>
        <v>1.0300995076124361E-3</v>
      </c>
      <c r="C557" s="9">
        <f t="shared" si="77"/>
        <v>1.6330405882027951E-4</v>
      </c>
      <c r="D557" s="11">
        <f t="shared" si="81"/>
        <v>4.9871934792419014E-3</v>
      </c>
      <c r="E557" s="9">
        <f t="shared" si="82"/>
        <v>5.4365647554884142E-2</v>
      </c>
      <c r="F557" s="9">
        <f t="shared" si="83"/>
        <v>0.10873129510976828</v>
      </c>
      <c r="G557" s="7">
        <f t="shared" si="78"/>
        <v>1739.7007217562925</v>
      </c>
      <c r="H557" s="17">
        <f t="shared" si="79"/>
        <v>140.84274012351807</v>
      </c>
      <c r="I557">
        <f t="shared" si="84"/>
        <v>12.352079491144432</v>
      </c>
    </row>
    <row r="558" spans="1:9" x14ac:dyDescent="0.3">
      <c r="A558" s="13">
        <v>153.99999999999699</v>
      </c>
      <c r="B558" s="9">
        <f t="shared" si="80"/>
        <v>1.0300782859497327E-3</v>
      </c>
      <c r="C558" s="9">
        <f t="shared" si="77"/>
        <v>1.6340343637850826E-4</v>
      </c>
      <c r="D558" s="11">
        <f t="shared" si="81"/>
        <v>4.9869879933701544E-3</v>
      </c>
      <c r="E558" s="9">
        <f t="shared" si="82"/>
        <v>5.4465389369589085E-2</v>
      </c>
      <c r="F558" s="9">
        <f t="shared" si="83"/>
        <v>0.10893077873917817</v>
      </c>
      <c r="G558" s="7">
        <f t="shared" si="78"/>
        <v>1742.8924598268507</v>
      </c>
      <c r="H558" s="17">
        <f t="shared" si="79"/>
        <v>141.10972913855312</v>
      </c>
      <c r="I558">
        <f t="shared" si="84"/>
        <v>12.351327371024402</v>
      </c>
    </row>
    <row r="559" spans="1:9" x14ac:dyDescent="0.3">
      <c r="A559" s="13">
        <v>154.09999999999701</v>
      </c>
      <c r="B559" s="9">
        <f t="shared" si="80"/>
        <v>1.0300570651614106E-3</v>
      </c>
      <c r="C559" s="9">
        <f t="shared" si="77"/>
        <v>1.6350280560904225E-4</v>
      </c>
      <c r="D559" s="11">
        <f t="shared" si="81"/>
        <v>4.9867825201980109E-3</v>
      </c>
      <c r="E559" s="9">
        <f t="shared" si="82"/>
        <v>5.4565127074703651E-2</v>
      </c>
      <c r="F559" s="9">
        <f t="shared" si="83"/>
        <v>0.1091302541494073</v>
      </c>
      <c r="G559" s="7">
        <f t="shared" si="78"/>
        <v>1746.0840663905167</v>
      </c>
      <c r="H559" s="17">
        <f t="shared" si="79"/>
        <v>141.37674013804855</v>
      </c>
      <c r="I559">
        <f t="shared" si="84"/>
        <v>12.350575240916841</v>
      </c>
    </row>
    <row r="560" spans="1:9" x14ac:dyDescent="0.3">
      <c r="A560" s="13">
        <v>154.199999999997</v>
      </c>
      <c r="B560" s="9">
        <f t="shared" si="80"/>
        <v>1.0300358452474151E-3</v>
      </c>
      <c r="C560" s="9">
        <f t="shared" si="77"/>
        <v>1.636021665126575E-4</v>
      </c>
      <c r="D560" s="11">
        <f t="shared" si="81"/>
        <v>4.986577059724418E-3</v>
      </c>
      <c r="E560" s="9">
        <f t="shared" si="82"/>
        <v>5.4664860670481666E-2</v>
      </c>
      <c r="F560" s="9">
        <f t="shared" si="83"/>
        <v>0.10932972134096333</v>
      </c>
      <c r="G560" s="7">
        <f t="shared" si="78"/>
        <v>1749.2755414554133</v>
      </c>
      <c r="H560" s="17">
        <f t="shared" si="79"/>
        <v>141.64377312743531</v>
      </c>
      <c r="I560">
        <f t="shared" si="84"/>
        <v>12.349823100812273</v>
      </c>
    </row>
    <row r="561" spans="1:9" x14ac:dyDescent="0.3">
      <c r="A561" s="13">
        <v>154.299999999997</v>
      </c>
      <c r="B561" s="9">
        <f t="shared" si="80"/>
        <v>1.0300146262076928E-3</v>
      </c>
      <c r="C561" s="9">
        <f t="shared" si="77"/>
        <v>1.637015190901304E-4</v>
      </c>
      <c r="D561" s="11">
        <f t="shared" si="81"/>
        <v>4.9863716119483339E-3</v>
      </c>
      <c r="E561" s="9">
        <f t="shared" si="82"/>
        <v>5.4764590157177231E-2</v>
      </c>
      <c r="F561" s="9">
        <f t="shared" si="83"/>
        <v>0.10952918031435446</v>
      </c>
      <c r="G561" s="7">
        <f t="shared" si="78"/>
        <v>1752.4668850296714</v>
      </c>
      <c r="H561" s="17">
        <f t="shared" si="79"/>
        <v>141.91082811214739</v>
      </c>
      <c r="I561">
        <f t="shared" si="84"/>
        <v>12.349070950701206</v>
      </c>
    </row>
    <row r="562" spans="1:9" x14ac:dyDescent="0.3">
      <c r="A562" s="13">
        <v>154.39999999999699</v>
      </c>
      <c r="B562" s="9">
        <f t="shared" si="80"/>
        <v>1.0299934080421891E-3</v>
      </c>
      <c r="C562" s="9">
        <f t="shared" si="77"/>
        <v>1.6380086334223692E-4</v>
      </c>
      <c r="D562" s="11">
        <f t="shared" si="81"/>
        <v>4.9861661768687083E-3</v>
      </c>
      <c r="E562" s="9">
        <f t="shared" si="82"/>
        <v>5.4864315535044242E-2</v>
      </c>
      <c r="F562" s="9">
        <f t="shared" si="83"/>
        <v>0.10972863107008848</v>
      </c>
      <c r="G562" s="7">
        <f t="shared" si="78"/>
        <v>1755.6580971214157</v>
      </c>
      <c r="H562" s="17">
        <f t="shared" si="79"/>
        <v>142.17790509762176</v>
      </c>
      <c r="I562">
        <f t="shared" si="84"/>
        <v>12.348318790574043</v>
      </c>
    </row>
    <row r="563" spans="1:9" x14ac:dyDescent="0.3">
      <c r="A563" s="13">
        <v>154.49999999999699</v>
      </c>
      <c r="B563" s="9">
        <f t="shared" si="80"/>
        <v>1.0299721907508503E-3</v>
      </c>
      <c r="C563" s="9">
        <f t="shared" si="77"/>
        <v>1.6390019926975318E-4</v>
      </c>
      <c r="D563" s="11">
        <f t="shared" si="81"/>
        <v>4.9859607544844985E-3</v>
      </c>
      <c r="E563" s="9">
        <f t="shared" si="82"/>
        <v>5.4964036804336591E-2</v>
      </c>
      <c r="F563" s="9">
        <f t="shared" si="83"/>
        <v>0.10992807360867318</v>
      </c>
      <c r="G563" s="7">
        <f t="shared" si="78"/>
        <v>1758.8491777387708</v>
      </c>
      <c r="H563" s="17">
        <f t="shared" si="79"/>
        <v>142.44500408929574</v>
      </c>
      <c r="I563">
        <f t="shared" si="84"/>
        <v>12.34756662042135</v>
      </c>
    </row>
    <row r="564" spans="1:9" x14ac:dyDescent="0.3">
      <c r="A564" s="13">
        <v>154.59999999999701</v>
      </c>
      <c r="B564" s="9">
        <f t="shared" si="80"/>
        <v>1.0299509743336224E-3</v>
      </c>
      <c r="C564" s="9">
        <f t="shared" si="77"/>
        <v>1.6399952687345512E-4</v>
      </c>
      <c r="D564" s="11">
        <f t="shared" si="81"/>
        <v>4.9857553447946569E-3</v>
      </c>
      <c r="E564" s="9">
        <f t="shared" si="82"/>
        <v>5.5063753965308285E-2</v>
      </c>
      <c r="F564" s="9">
        <f t="shared" si="83"/>
        <v>0.11012750793061657</v>
      </c>
      <c r="G564" s="7">
        <f t="shared" si="78"/>
        <v>1762.0401268898652</v>
      </c>
      <c r="H564" s="17">
        <f t="shared" si="79"/>
        <v>142.71212509261008</v>
      </c>
      <c r="I564">
        <f t="shared" si="84"/>
        <v>12.346814440233622</v>
      </c>
    </row>
    <row r="565" spans="1:9" x14ac:dyDescent="0.3">
      <c r="A565" s="13">
        <v>154.699999999997</v>
      </c>
      <c r="B565" s="9">
        <f t="shared" si="80"/>
        <v>1.029929758790451E-3</v>
      </c>
      <c r="C565" s="9">
        <f t="shared" si="77"/>
        <v>1.6409884615411845E-4</v>
      </c>
      <c r="D565" s="11">
        <f t="shared" si="81"/>
        <v>4.9855499477981357E-3</v>
      </c>
      <c r="E565" s="9">
        <f t="shared" si="82"/>
        <v>5.5163467018213022E-2</v>
      </c>
      <c r="F565" s="9">
        <f t="shared" si="83"/>
        <v>0.11032693403642604</v>
      </c>
      <c r="G565" s="7">
        <f t="shared" si="78"/>
        <v>1765.2309445828166</v>
      </c>
      <c r="H565" s="17">
        <f t="shared" si="79"/>
        <v>142.97926811300846</v>
      </c>
      <c r="I565">
        <f t="shared" si="84"/>
        <v>12.346062250001218</v>
      </c>
    </row>
    <row r="566" spans="1:9" x14ac:dyDescent="0.3">
      <c r="A566" s="13">
        <v>154.799999999997</v>
      </c>
      <c r="B566" s="9">
        <f t="shared" si="80"/>
        <v>1.0299085441212825E-3</v>
      </c>
      <c r="C566" s="9">
        <f t="shared" si="77"/>
        <v>1.6419815711251904E-4</v>
      </c>
      <c r="D566" s="11">
        <f t="shared" si="81"/>
        <v>4.9853445634938922E-3</v>
      </c>
      <c r="E566" s="9">
        <f t="shared" si="82"/>
        <v>5.5263175963304795E-2</v>
      </c>
      <c r="F566" s="9">
        <f t="shared" si="83"/>
        <v>0.11052635192660959</v>
      </c>
      <c r="G566" s="7">
        <f t="shared" si="78"/>
        <v>1768.4216308257535</v>
      </c>
      <c r="H566" s="17">
        <f t="shared" si="79"/>
        <v>143.24643315593505</v>
      </c>
      <c r="I566">
        <f t="shared" si="84"/>
        <v>12.345310049714724</v>
      </c>
    </row>
    <row r="567" spans="1:9" x14ac:dyDescent="0.3">
      <c r="A567" s="13">
        <v>154.89999999999699</v>
      </c>
      <c r="B567" s="9">
        <f t="shared" si="80"/>
        <v>1.0298873303260629E-3</v>
      </c>
      <c r="C567" s="9">
        <f t="shared" si="77"/>
        <v>1.6429745974943266E-4</v>
      </c>
      <c r="D567" s="11">
        <f t="shared" si="81"/>
        <v>4.9851391918808814E-3</v>
      </c>
      <c r="E567" s="9">
        <f t="shared" si="82"/>
        <v>5.53628808008374E-2</v>
      </c>
      <c r="F567" s="9">
        <f t="shared" si="83"/>
        <v>0.1107257616016748</v>
      </c>
      <c r="G567" s="7">
        <f t="shared" si="78"/>
        <v>1771.6121856267966</v>
      </c>
      <c r="H567" s="17">
        <f t="shared" si="79"/>
        <v>143.51362022683728</v>
      </c>
      <c r="I567">
        <f t="shared" si="84"/>
        <v>12.34455783936459</v>
      </c>
    </row>
    <row r="568" spans="1:9" x14ac:dyDescent="0.3">
      <c r="A568" s="13">
        <v>154.99999999999699</v>
      </c>
      <c r="B568" s="9">
        <f t="shared" si="80"/>
        <v>1.029866117404738E-3</v>
      </c>
      <c r="C568" s="9">
        <f t="shared" si="77"/>
        <v>1.6439675406563478E-4</v>
      </c>
      <c r="D568" s="11">
        <f t="shared" si="81"/>
        <v>4.9849338329580545E-3</v>
      </c>
      <c r="E568" s="9">
        <f t="shared" si="82"/>
        <v>5.546258153106462E-2</v>
      </c>
      <c r="F568" s="9">
        <f t="shared" si="83"/>
        <v>0.11092516306212924</v>
      </c>
      <c r="G568" s="7">
        <f t="shared" si="78"/>
        <v>1774.8026089940679</v>
      </c>
      <c r="H568" s="17">
        <f t="shared" si="79"/>
        <v>143.78082933116491</v>
      </c>
      <c r="I568">
        <f t="shared" si="84"/>
        <v>12.343805618941261</v>
      </c>
    </row>
    <row r="569" spans="1:9" x14ac:dyDescent="0.3">
      <c r="A569" s="13">
        <v>155.09999999999701</v>
      </c>
      <c r="B569" s="9">
        <f t="shared" si="80"/>
        <v>1.0298449053572538E-3</v>
      </c>
      <c r="C569" s="9">
        <f t="shared" si="77"/>
        <v>1.6449604006190096E-4</v>
      </c>
      <c r="D569" s="11">
        <f t="shared" si="81"/>
        <v>4.9847284867243682E-3</v>
      </c>
      <c r="E569" s="9">
        <f t="shared" si="82"/>
        <v>5.5562278154240322E-2</v>
      </c>
      <c r="F569" s="9">
        <f t="shared" si="83"/>
        <v>0.11112455630848064</v>
      </c>
      <c r="G569" s="7">
        <f t="shared" si="78"/>
        <v>1777.9929009356902</v>
      </c>
      <c r="H569" s="17">
        <f t="shared" si="79"/>
        <v>144.04806047437032</v>
      </c>
      <c r="I569">
        <f t="shared" si="84"/>
        <v>12.343053388435166</v>
      </c>
    </row>
    <row r="570" spans="1:9" x14ac:dyDescent="0.3">
      <c r="A570" s="13">
        <v>155.199999999997</v>
      </c>
      <c r="B570" s="9">
        <f t="shared" si="80"/>
        <v>1.0298236941835564E-3</v>
      </c>
      <c r="C570" s="9">
        <f t="shared" si="77"/>
        <v>1.6459531773900659E-4</v>
      </c>
      <c r="D570" s="11">
        <f t="shared" si="81"/>
        <v>4.9845231531787755E-3</v>
      </c>
      <c r="E570" s="9">
        <f t="shared" si="82"/>
        <v>5.5661970670618219E-2</v>
      </c>
      <c r="F570" s="9">
        <f t="shared" si="83"/>
        <v>0.11132394134123644</v>
      </c>
      <c r="G570" s="7">
        <f t="shared" si="78"/>
        <v>1781.1830614597829</v>
      </c>
      <c r="H570" s="17">
        <f t="shared" si="79"/>
        <v>144.31531366190657</v>
      </c>
      <c r="I570">
        <f t="shared" si="84"/>
        <v>12.342301147836839</v>
      </c>
    </row>
    <row r="571" spans="1:9" x14ac:dyDescent="0.3">
      <c r="A571" s="13">
        <v>155.299999999997</v>
      </c>
      <c r="B571" s="9">
        <f t="shared" si="80"/>
        <v>1.0298024838835916E-3</v>
      </c>
      <c r="C571" s="9">
        <f t="shared" si="77"/>
        <v>1.6469458709772699E-4</v>
      </c>
      <c r="D571" s="11">
        <f t="shared" si="81"/>
        <v>4.9843178323202304E-3</v>
      </c>
      <c r="E571" s="9">
        <f t="shared" si="82"/>
        <v>5.5761659080452039E-2</v>
      </c>
      <c r="F571" s="9">
        <f t="shared" si="83"/>
        <v>0.11152331816090408</v>
      </c>
      <c r="G571" s="7">
        <f t="shared" si="78"/>
        <v>1784.3730905744653</v>
      </c>
      <c r="H571" s="17">
        <f t="shared" si="79"/>
        <v>144.58258889923056</v>
      </c>
      <c r="I571">
        <f t="shared" si="84"/>
        <v>12.341548897136683</v>
      </c>
    </row>
    <row r="572" spans="1:9" x14ac:dyDescent="0.3">
      <c r="A572" s="13">
        <v>155.39999999999699</v>
      </c>
      <c r="B572" s="9">
        <f t="shared" si="80"/>
        <v>1.0297812744573059E-3</v>
      </c>
      <c r="C572" s="9">
        <f t="shared" si="77"/>
        <v>1.647938481388375E-4</v>
      </c>
      <c r="D572" s="11">
        <f t="shared" si="81"/>
        <v>4.9841125241476911E-3</v>
      </c>
      <c r="E572" s="9">
        <f t="shared" si="82"/>
        <v>5.5861343383995593E-2</v>
      </c>
      <c r="F572" s="9">
        <f t="shared" si="83"/>
        <v>0.11172268676799119</v>
      </c>
      <c r="G572" s="7">
        <f t="shared" si="78"/>
        <v>1787.5629882878588</v>
      </c>
      <c r="H572" s="17">
        <f t="shared" si="79"/>
        <v>144.84988619180106</v>
      </c>
      <c r="I572">
        <f t="shared" si="84"/>
        <v>12.340796636325146</v>
      </c>
    </row>
    <row r="573" spans="1:9" x14ac:dyDescent="0.3">
      <c r="A573" s="13">
        <v>155.49999999999699</v>
      </c>
      <c r="B573" s="9">
        <f t="shared" si="80"/>
        <v>1.0297600659046448E-3</v>
      </c>
      <c r="C573" s="9">
        <f t="shared" si="77"/>
        <v>1.6489310086311324E-4</v>
      </c>
      <c r="D573" s="11">
        <f t="shared" si="81"/>
        <v>4.9839072286601109E-3</v>
      </c>
      <c r="E573" s="9">
        <f t="shared" si="82"/>
        <v>5.5961023581502498E-2</v>
      </c>
      <c r="F573" s="9">
        <f t="shared" si="83"/>
        <v>0.111922047163005</v>
      </c>
      <c r="G573" s="7">
        <f t="shared" si="78"/>
        <v>1790.7527546080798</v>
      </c>
      <c r="H573" s="17">
        <f t="shared" si="79"/>
        <v>145.11720554507829</v>
      </c>
      <c r="I573">
        <f t="shared" si="84"/>
        <v>12.340044365392716</v>
      </c>
    </row>
    <row r="574" spans="1:9" x14ac:dyDescent="0.3">
      <c r="A574" s="13">
        <v>155.59999999999701</v>
      </c>
      <c r="B574" s="9">
        <f t="shared" si="80"/>
        <v>1.0297388582255547E-3</v>
      </c>
      <c r="C574" s="9">
        <f t="shared" si="77"/>
        <v>1.6499234527132936E-4</v>
      </c>
      <c r="D574" s="11">
        <f t="shared" si="81"/>
        <v>4.9837019458564454E-3</v>
      </c>
      <c r="E574" s="9">
        <f t="shared" si="82"/>
        <v>5.6060699673226563E-2</v>
      </c>
      <c r="F574" s="9">
        <f t="shared" si="83"/>
        <v>0.11212139934645313</v>
      </c>
      <c r="G574" s="7">
        <f t="shared" si="78"/>
        <v>1793.9423895432501</v>
      </c>
      <c r="H574" s="17">
        <f t="shared" si="79"/>
        <v>145.3845469645255</v>
      </c>
      <c r="I574">
        <f t="shared" si="84"/>
        <v>12.339292084329845</v>
      </c>
    </row>
    <row r="575" spans="1:9" x14ac:dyDescent="0.3">
      <c r="A575" s="13">
        <v>155.699999999997</v>
      </c>
      <c r="B575" s="9">
        <f t="shared" si="80"/>
        <v>1.0297176514199812E-3</v>
      </c>
      <c r="C575" s="9">
        <f t="shared" ref="C575:C638" si="85">POWER(B575,2)*A575</f>
        <v>1.6509158136426063E-4</v>
      </c>
      <c r="D575" s="11">
        <f t="shared" si="81"/>
        <v>4.9834966757356441E-3</v>
      </c>
      <c r="E575" s="9">
        <f t="shared" si="82"/>
        <v>5.6160371659421338E-2</v>
      </c>
      <c r="F575" s="9">
        <f t="shared" si="83"/>
        <v>0.11232074331884268</v>
      </c>
      <c r="G575" s="7">
        <f t="shared" si="78"/>
        <v>1797.1318931014828</v>
      </c>
      <c r="H575" s="17">
        <f t="shared" si="79"/>
        <v>145.6519104556086</v>
      </c>
      <c r="I575">
        <f t="shared" si="84"/>
        <v>12.3385397931269</v>
      </c>
    </row>
    <row r="576" spans="1:9" x14ac:dyDescent="0.3">
      <c r="A576" s="13">
        <v>155.799999999997</v>
      </c>
      <c r="B576" s="9">
        <f t="shared" si="80"/>
        <v>1.0296964454878706E-3</v>
      </c>
      <c r="C576" s="9">
        <f t="shared" si="85"/>
        <v>1.6519080914268217E-4</v>
      </c>
      <c r="D576" s="11">
        <f t="shared" si="81"/>
        <v>4.9832914182966698E-3</v>
      </c>
      <c r="E576" s="9">
        <f t="shared" si="82"/>
        <v>5.6260039540340492E-2</v>
      </c>
      <c r="F576" s="9">
        <f t="shared" si="83"/>
        <v>0.11252007908068098</v>
      </c>
      <c r="G576" s="7">
        <f t="shared" si="78"/>
        <v>1800.3212652908958</v>
      </c>
      <c r="H576" s="17">
        <f t="shared" si="79"/>
        <v>145.91929602379454</v>
      </c>
      <c r="I576">
        <f t="shared" si="84"/>
        <v>12.337787491774383</v>
      </c>
    </row>
    <row r="577" spans="1:9" x14ac:dyDescent="0.3">
      <c r="A577" s="13">
        <v>155.89999999999699</v>
      </c>
      <c r="B577" s="9">
        <f t="shared" si="80"/>
        <v>1.0296752404291693E-3</v>
      </c>
      <c r="C577" s="9">
        <f t="shared" si="85"/>
        <v>1.6529002860736887E-4</v>
      </c>
      <c r="D577" s="11">
        <f t="shared" si="81"/>
        <v>4.9830861735384781E-3</v>
      </c>
      <c r="E577" s="9">
        <f t="shared" si="82"/>
        <v>5.6359703316237728E-2</v>
      </c>
      <c r="F577" s="9">
        <f t="shared" si="83"/>
        <v>0.11271940663247546</v>
      </c>
      <c r="G577" s="7">
        <f t="shared" si="78"/>
        <v>1803.5105061196073</v>
      </c>
      <c r="H577" s="17">
        <f t="shared" si="79"/>
        <v>146.18670367455303</v>
      </c>
      <c r="I577">
        <f t="shared" si="84"/>
        <v>12.337035180262754</v>
      </c>
    </row>
    <row r="578" spans="1:9" x14ac:dyDescent="0.3">
      <c r="A578" s="13">
        <v>155.99999999999699</v>
      </c>
      <c r="B578" s="9">
        <f t="shared" si="80"/>
        <v>1.0296540362438227E-3</v>
      </c>
      <c r="C578" s="9">
        <f t="shared" si="85"/>
        <v>1.6538923975909528E-4</v>
      </c>
      <c r="D578" s="11">
        <f t="shared" si="81"/>
        <v>4.9828809414600179E-3</v>
      </c>
      <c r="E578" s="9">
        <f t="shared" si="82"/>
        <v>5.6459362987366563E-2</v>
      </c>
      <c r="F578" s="9">
        <f t="shared" si="83"/>
        <v>0.11291872597473313</v>
      </c>
      <c r="G578" s="7">
        <f t="shared" si="78"/>
        <v>1806.6996155957299</v>
      </c>
      <c r="H578" s="17">
        <f t="shared" si="79"/>
        <v>146.45413341335666</v>
      </c>
      <c r="I578">
        <f t="shared" si="84"/>
        <v>12.336282858582388</v>
      </c>
    </row>
    <row r="579" spans="1:9" x14ac:dyDescent="0.3">
      <c r="A579" s="13">
        <v>156.09999999999701</v>
      </c>
      <c r="B579" s="9">
        <f t="shared" si="80"/>
        <v>1.0296328329317773E-3</v>
      </c>
      <c r="C579" s="9">
        <f t="shared" si="85"/>
        <v>1.6548844259863622E-4</v>
      </c>
      <c r="D579" s="11">
        <f t="shared" si="81"/>
        <v>4.9826757220602508E-3</v>
      </c>
      <c r="E579" s="9">
        <f t="shared" si="82"/>
        <v>5.6559018553980683E-2</v>
      </c>
      <c r="F579" s="9">
        <f t="shared" si="83"/>
        <v>0.11311803710796137</v>
      </c>
      <c r="G579" s="7">
        <f t="shared" si="78"/>
        <v>1809.8885937273819</v>
      </c>
      <c r="H579" s="17">
        <f t="shared" si="79"/>
        <v>146.72158524567996</v>
      </c>
      <c r="I579">
        <f t="shared" si="84"/>
        <v>12.335530526723721</v>
      </c>
    </row>
    <row r="580" spans="1:9" x14ac:dyDescent="0.3">
      <c r="A580" s="13">
        <v>156.199999999997</v>
      </c>
      <c r="B580" s="9">
        <f t="shared" si="80"/>
        <v>1.0296116304929787E-3</v>
      </c>
      <c r="C580" s="9">
        <f t="shared" si="85"/>
        <v>1.6558763712676608E-4</v>
      </c>
      <c r="D580" s="11">
        <f t="shared" si="81"/>
        <v>4.9824705153381273E-3</v>
      </c>
      <c r="E580" s="9">
        <f t="shared" si="82"/>
        <v>5.6658670016333526E-2</v>
      </c>
      <c r="F580" s="9">
        <f t="shared" si="83"/>
        <v>0.11331734003266705</v>
      </c>
      <c r="G580" s="7">
        <f t="shared" si="78"/>
        <v>1813.0774405226728</v>
      </c>
      <c r="H580" s="17">
        <f t="shared" si="79"/>
        <v>146.98905917699855</v>
      </c>
      <c r="I580">
        <f t="shared" si="84"/>
        <v>12.334778184677234</v>
      </c>
    </row>
    <row r="581" spans="1:9" x14ac:dyDescent="0.3">
      <c r="A581" s="13">
        <v>156.299999999997</v>
      </c>
      <c r="B581" s="9">
        <f t="shared" si="80"/>
        <v>1.0295904289273732E-3</v>
      </c>
      <c r="C581" s="9">
        <f t="shared" si="85"/>
        <v>1.6568682334425943E-4</v>
      </c>
      <c r="D581" s="11">
        <f t="shared" si="81"/>
        <v>4.9822653212926058E-3</v>
      </c>
      <c r="E581" s="9">
        <f t="shared" si="82"/>
        <v>5.6758317374678693E-2</v>
      </c>
      <c r="F581" s="9">
        <f t="shared" si="83"/>
        <v>0.11351663474935739</v>
      </c>
      <c r="G581" s="7">
        <f t="shared" si="78"/>
        <v>1816.2661559897181</v>
      </c>
      <c r="H581" s="17">
        <f t="shared" si="79"/>
        <v>147.25655521279225</v>
      </c>
      <c r="I581">
        <f t="shared" si="84"/>
        <v>12.334025832433285</v>
      </c>
    </row>
    <row r="582" spans="1:9" x14ac:dyDescent="0.3">
      <c r="A582" s="13">
        <v>156.39999999999699</v>
      </c>
      <c r="B582" s="9">
        <f t="shared" si="80"/>
        <v>1.0295692282349072E-3</v>
      </c>
      <c r="C582" s="9">
        <f t="shared" si="85"/>
        <v>1.6578600125189083E-4</v>
      </c>
      <c r="D582" s="11">
        <f t="shared" si="81"/>
        <v>4.9820601399226463E-3</v>
      </c>
      <c r="E582" s="9">
        <f t="shared" si="82"/>
        <v>5.6857960629269705E-2</v>
      </c>
      <c r="F582" s="9">
        <f t="shared" si="83"/>
        <v>0.11371592125853941</v>
      </c>
      <c r="G582" s="7">
        <f t="shared" si="78"/>
        <v>1819.4547401366306</v>
      </c>
      <c r="H582" s="17">
        <f t="shared" si="79"/>
        <v>147.52407335854232</v>
      </c>
      <c r="I582">
        <f t="shared" si="84"/>
        <v>12.333273469982286</v>
      </c>
    </row>
    <row r="583" spans="1:9" x14ac:dyDescent="0.3">
      <c r="A583" s="13">
        <v>156.49999999999699</v>
      </c>
      <c r="B583" s="9">
        <f t="shared" si="80"/>
        <v>1.0295480284155261E-3</v>
      </c>
      <c r="C583" s="9">
        <f t="shared" si="85"/>
        <v>1.6588517085043431E-4</v>
      </c>
      <c r="D583" s="11">
        <f t="shared" si="81"/>
        <v>4.9818549712271967E-3</v>
      </c>
      <c r="E583" s="9">
        <f t="shared" si="82"/>
        <v>5.6957599780360094E-2</v>
      </c>
      <c r="F583" s="9">
        <f t="shared" si="83"/>
        <v>0.11391519956072019</v>
      </c>
      <c r="G583" s="7">
        <f t="shared" si="78"/>
        <v>1822.6431929715229</v>
      </c>
      <c r="H583" s="17">
        <f t="shared" si="79"/>
        <v>147.79161361973152</v>
      </c>
      <c r="I583">
        <f t="shared" si="84"/>
        <v>12.332521097314709</v>
      </c>
    </row>
    <row r="584" spans="1:9" x14ac:dyDescent="0.3">
      <c r="A584" s="13">
        <v>156.59999999999701</v>
      </c>
      <c r="B584" s="9">
        <f t="shared" si="80"/>
        <v>1.0295268294691767E-3</v>
      </c>
      <c r="C584" s="9">
        <f t="shared" si="85"/>
        <v>1.6598433214066438E-4</v>
      </c>
      <c r="D584" s="11">
        <f t="shared" si="81"/>
        <v>4.9816498152052205E-3</v>
      </c>
      <c r="E584" s="9">
        <f t="shared" si="82"/>
        <v>5.7057234828203338E-2</v>
      </c>
      <c r="F584" s="9">
        <f t="shared" si="83"/>
        <v>0.11411446965640668</v>
      </c>
      <c r="G584" s="7">
        <f t="shared" si="78"/>
        <v>1825.8315145025067</v>
      </c>
      <c r="H584" s="17">
        <f t="shared" si="79"/>
        <v>148.05917600184563</v>
      </c>
      <c r="I584">
        <f t="shared" si="84"/>
        <v>12.331768714420962</v>
      </c>
    </row>
    <row r="585" spans="1:9" x14ac:dyDescent="0.3">
      <c r="A585" s="13">
        <v>156.699999999997</v>
      </c>
      <c r="B585" s="9">
        <f t="shared" si="80"/>
        <v>1.0295056313958044E-3</v>
      </c>
      <c r="C585" s="9">
        <f t="shared" si="85"/>
        <v>1.660834851233549E-4</v>
      </c>
      <c r="D585" s="11">
        <f t="shared" si="81"/>
        <v>4.9814446718556673E-3</v>
      </c>
      <c r="E585" s="9">
        <f t="shared" si="82"/>
        <v>5.715686577305279E-2</v>
      </c>
      <c r="F585" s="9">
        <f t="shared" si="83"/>
        <v>0.11431373154610558</v>
      </c>
      <c r="G585" s="7">
        <f t="shared" si="78"/>
        <v>1829.0197047376892</v>
      </c>
      <c r="H585" s="17">
        <f t="shared" si="79"/>
        <v>148.32676051037308</v>
      </c>
      <c r="I585">
        <f t="shared" si="84"/>
        <v>12.331016321291386</v>
      </c>
    </row>
    <row r="586" spans="1:9" x14ac:dyDescent="0.3">
      <c r="A586" s="13">
        <v>156.799999999997</v>
      </c>
      <c r="B586" s="9">
        <f t="shared" si="80"/>
        <v>1.0294844341953554E-3</v>
      </c>
      <c r="C586" s="9">
        <f t="shared" si="85"/>
        <v>1.661826297992801E-4</v>
      </c>
      <c r="D586" s="11">
        <f t="shared" si="81"/>
        <v>4.9812395411774962E-3</v>
      </c>
      <c r="E586" s="9">
        <f t="shared" si="82"/>
        <v>5.7256492615161983E-2</v>
      </c>
      <c r="F586" s="9">
        <f t="shared" si="83"/>
        <v>0.11451298523032397</v>
      </c>
      <c r="G586" s="7">
        <f t="shared" si="78"/>
        <v>1832.2077636851834</v>
      </c>
      <c r="H586" s="17">
        <f t="shared" si="79"/>
        <v>148.59436715080378</v>
      </c>
      <c r="I586">
        <f t="shared" si="84"/>
        <v>12.330263917916438</v>
      </c>
    </row>
    <row r="587" spans="1:9" x14ac:dyDescent="0.3">
      <c r="A587" s="13">
        <v>156.89999999999699</v>
      </c>
      <c r="B587" s="9">
        <f t="shared" si="80"/>
        <v>1.0294632378677765E-3</v>
      </c>
      <c r="C587" s="9">
        <f t="shared" si="85"/>
        <v>1.6628176616921407E-4</v>
      </c>
      <c r="D587" s="11">
        <f t="shared" si="81"/>
        <v>4.9810344231696691E-3</v>
      </c>
      <c r="E587" s="9">
        <f t="shared" si="82"/>
        <v>5.7356115354784354E-2</v>
      </c>
      <c r="F587" s="9">
        <f t="shared" si="83"/>
        <v>0.11471223070956871</v>
      </c>
      <c r="G587" s="7">
        <f t="shared" si="78"/>
        <v>1835.3956913530992</v>
      </c>
      <c r="H587" s="17">
        <f t="shared" si="79"/>
        <v>148.86199592863025</v>
      </c>
      <c r="I587">
        <f t="shared" si="84"/>
        <v>12.329511504286517</v>
      </c>
    </row>
    <row r="588" spans="1:9" x14ac:dyDescent="0.3">
      <c r="A588" s="13">
        <v>156.99999999999699</v>
      </c>
      <c r="B588" s="9">
        <f t="shared" si="80"/>
        <v>1.0294420424130128E-3</v>
      </c>
      <c r="C588" s="9">
        <f t="shared" si="85"/>
        <v>1.6638089423393038E-4</v>
      </c>
      <c r="D588" s="11">
        <f t="shared" si="81"/>
        <v>4.9808293178311329E-3</v>
      </c>
      <c r="E588" s="9">
        <f t="shared" si="82"/>
        <v>5.7455733992173241E-2</v>
      </c>
      <c r="F588" s="9">
        <f t="shared" si="83"/>
        <v>0.11491146798434648</v>
      </c>
      <c r="G588" s="7">
        <f t="shared" si="78"/>
        <v>1838.5834877495438</v>
      </c>
      <c r="H588" s="17">
        <f t="shared" si="79"/>
        <v>149.1296468493473</v>
      </c>
      <c r="I588">
        <f t="shared" si="84"/>
        <v>12.328759080392008</v>
      </c>
    </row>
    <row r="589" spans="1:9" x14ac:dyDescent="0.3">
      <c r="A589" s="13">
        <v>157.09999999999701</v>
      </c>
      <c r="B589" s="9">
        <f t="shared" si="80"/>
        <v>1.029420847831011E-3</v>
      </c>
      <c r="C589" s="9">
        <f t="shared" si="85"/>
        <v>1.6648001399420317E-4</v>
      </c>
      <c r="D589" s="11">
        <f t="shared" si="81"/>
        <v>4.9806242251608521E-3</v>
      </c>
      <c r="E589" s="9">
        <f t="shared" si="82"/>
        <v>5.7555348527582095E-2</v>
      </c>
      <c r="F589" s="9">
        <f t="shared" si="83"/>
        <v>0.11511069705516419</v>
      </c>
      <c r="G589" s="7">
        <f t="shared" si="78"/>
        <v>1841.7711528826271</v>
      </c>
      <c r="H589" s="17">
        <f t="shared" si="79"/>
        <v>149.39731991845198</v>
      </c>
      <c r="I589">
        <f t="shared" si="84"/>
        <v>12.328006646223317</v>
      </c>
    </row>
    <row r="590" spans="1:9" x14ac:dyDescent="0.3">
      <c r="A590" s="13">
        <v>157.199999999997</v>
      </c>
      <c r="B590" s="9">
        <f t="shared" si="80"/>
        <v>1.0293996541217169E-3</v>
      </c>
      <c r="C590" s="9">
        <f t="shared" si="85"/>
        <v>1.6657912545080594E-4</v>
      </c>
      <c r="D590" s="11">
        <f t="shared" si="81"/>
        <v>4.9804191451577788E-3</v>
      </c>
      <c r="E590" s="9">
        <f t="shared" si="82"/>
        <v>5.765495896126413E-2</v>
      </c>
      <c r="F590" s="9">
        <f t="shared" si="83"/>
        <v>0.11530991792252826</v>
      </c>
      <c r="G590" s="7">
        <f t="shared" si="78"/>
        <v>1844.9586867604521</v>
      </c>
      <c r="H590" s="17">
        <f t="shared" si="79"/>
        <v>149.66501514144358</v>
      </c>
      <c r="I590">
        <f t="shared" si="84"/>
        <v>12.32725420177081</v>
      </c>
    </row>
    <row r="591" spans="1:9" x14ac:dyDescent="0.3">
      <c r="A591" s="13">
        <v>157.299999999997</v>
      </c>
      <c r="B591" s="9">
        <f t="shared" si="80"/>
        <v>1.0293784612850766E-3</v>
      </c>
      <c r="C591" s="9">
        <f t="shared" si="85"/>
        <v>1.6667822860451235E-4</v>
      </c>
      <c r="D591" s="11">
        <f t="shared" si="81"/>
        <v>4.9802140778208706E-3</v>
      </c>
      <c r="E591" s="9">
        <f t="shared" si="82"/>
        <v>5.7754565293472809E-2</v>
      </c>
      <c r="F591" s="9">
        <f t="shared" si="83"/>
        <v>0.11550913058694562</v>
      </c>
      <c r="G591" s="7">
        <f t="shared" si="78"/>
        <v>1848.1460893911299</v>
      </c>
      <c r="H591" s="17">
        <f t="shared" si="79"/>
        <v>149.93273252382363</v>
      </c>
      <c r="I591">
        <f t="shared" si="84"/>
        <v>12.326501747024906</v>
      </c>
    </row>
    <row r="592" spans="1:9" x14ac:dyDescent="0.3">
      <c r="A592" s="13">
        <v>157.39999999999699</v>
      </c>
      <c r="B592" s="9">
        <f t="shared" si="80"/>
        <v>1.0293572693210367E-3</v>
      </c>
      <c r="C592" s="9">
        <f t="shared" si="85"/>
        <v>1.6677732345609603E-4</v>
      </c>
      <c r="D592" s="11">
        <f t="shared" si="81"/>
        <v>4.9800090231490873E-3</v>
      </c>
      <c r="E592" s="9">
        <f t="shared" si="82"/>
        <v>5.7854167524461403E-2</v>
      </c>
      <c r="F592" s="9">
        <f t="shared" si="83"/>
        <v>0.11570833504892281</v>
      </c>
      <c r="G592" s="7">
        <f t="shared" si="78"/>
        <v>1851.3333607827649</v>
      </c>
      <c r="H592" s="17">
        <f t="shared" si="79"/>
        <v>150.20047207109562</v>
      </c>
      <c r="I592">
        <f t="shared" si="84"/>
        <v>12.325749281976012</v>
      </c>
    </row>
    <row r="593" spans="1:9" x14ac:dyDescent="0.3">
      <c r="A593" s="13">
        <v>157.49999999999699</v>
      </c>
      <c r="B593" s="9">
        <f t="shared" si="80"/>
        <v>1.0293360782295425E-3</v>
      </c>
      <c r="C593" s="9">
        <f t="shared" si="85"/>
        <v>1.6687641000633034E-4</v>
      </c>
      <c r="D593" s="11">
        <f t="shared" si="81"/>
        <v>4.9798039811413822E-3</v>
      </c>
      <c r="E593" s="9">
        <f t="shared" si="82"/>
        <v>5.7953765654483194E-2</v>
      </c>
      <c r="F593" s="9">
        <f t="shared" si="83"/>
        <v>0.11590753130896639</v>
      </c>
      <c r="G593" s="7">
        <f t="shared" ref="G593:G656" si="86">($B$13+1)*(F593/2.048)</f>
        <v>1854.5205009434621</v>
      </c>
      <c r="H593" s="17">
        <f t="shared" ref="H593:H656" si="87">(-$H$3+(SQRT($H$3*$H$3-4*$H$4*(1-A593/100))))/(2*$H$4)</f>
        <v>150.46823378876664</v>
      </c>
      <c r="I593">
        <f t="shared" si="84"/>
        <v>12.324996806614429</v>
      </c>
    </row>
    <row r="594" spans="1:9" x14ac:dyDescent="0.3">
      <c r="A594" s="13">
        <v>157.59999999999701</v>
      </c>
      <c r="B594" s="9">
        <f t="shared" ref="B594:B657" si="88">$L$16/($L$17+A594)</f>
        <v>1.0293148880105409E-3</v>
      </c>
      <c r="C594" s="9">
        <f t="shared" si="85"/>
        <v>1.6697548825598884E-4</v>
      </c>
      <c r="D594" s="11">
        <f t="shared" ref="D594:D657" si="89">POWER(B594,2)*$L$17</f>
        <v>4.9795989517967161E-3</v>
      </c>
      <c r="E594" s="9">
        <f t="shared" ref="E594:E657" si="90">((A594/($L$17+A594))-($M$18/($M$17+$M$18)))*$L$16</f>
        <v>5.8053359683791508E-2</v>
      </c>
      <c r="F594" s="9">
        <f t="shared" ref="F594:F657" si="91">E594*$L$21</f>
        <v>0.11610671936758302</v>
      </c>
      <c r="G594" s="7">
        <f t="shared" si="86"/>
        <v>1857.7075098813282</v>
      </c>
      <c r="H594" s="17">
        <f t="shared" si="87"/>
        <v>150.73601768234471</v>
      </c>
      <c r="I594">
        <f t="shared" si="84"/>
        <v>12.32424432093058</v>
      </c>
    </row>
    <row r="595" spans="1:9" x14ac:dyDescent="0.3">
      <c r="A595" s="13">
        <v>157.699999999997</v>
      </c>
      <c r="B595" s="9">
        <f t="shared" si="88"/>
        <v>1.0292936986639775E-3</v>
      </c>
      <c r="C595" s="9">
        <f t="shared" si="85"/>
        <v>1.6707455820584463E-4</v>
      </c>
      <c r="D595" s="11">
        <f t="shared" si="89"/>
        <v>4.979393935114043E-3</v>
      </c>
      <c r="E595" s="9">
        <f t="shared" si="90"/>
        <v>5.8152949612639504E-2</v>
      </c>
      <c r="F595" s="9">
        <f t="shared" si="91"/>
        <v>0.11630589922527901</v>
      </c>
      <c r="G595" s="7">
        <f t="shared" si="86"/>
        <v>1860.8943876044641</v>
      </c>
      <c r="H595" s="17">
        <f t="shared" si="87"/>
        <v>151.00382375734</v>
      </c>
      <c r="I595">
        <f t="shared" si="84"/>
        <v>12.323491824914862</v>
      </c>
    </row>
    <row r="596" spans="1:9" x14ac:dyDescent="0.3">
      <c r="A596" s="13">
        <v>157.799999999997</v>
      </c>
      <c r="B596" s="9">
        <f t="shared" si="88"/>
        <v>1.0292725101897983E-3</v>
      </c>
      <c r="C596" s="9">
        <f t="shared" si="85"/>
        <v>1.6717361985667088E-4</v>
      </c>
      <c r="D596" s="11">
        <f t="shared" si="89"/>
        <v>4.9791889310923203E-3</v>
      </c>
      <c r="E596" s="9">
        <f t="shared" si="90"/>
        <v>5.8252535441280423E-2</v>
      </c>
      <c r="F596" s="9">
        <f t="shared" si="91"/>
        <v>0.11650507088256085</v>
      </c>
      <c r="G596" s="7">
        <f t="shared" si="86"/>
        <v>1864.0811341209735</v>
      </c>
      <c r="H596" s="17">
        <f t="shared" si="87"/>
        <v>151.27165201926604</v>
      </c>
      <c r="I596">
        <f t="shared" ref="I596:I659" si="92">G596/H596</f>
        <v>12.322739318557604</v>
      </c>
    </row>
    <row r="597" spans="1:9" x14ac:dyDescent="0.3">
      <c r="A597" s="13">
        <v>157.89999999999699</v>
      </c>
      <c r="B597" s="9">
        <f t="shared" si="88"/>
        <v>1.0292513225879502E-3</v>
      </c>
      <c r="C597" s="9">
        <f t="shared" si="85"/>
        <v>1.6727267320924095E-4</v>
      </c>
      <c r="D597" s="11">
        <f t="shared" si="89"/>
        <v>4.9789839397305097E-3</v>
      </c>
      <c r="E597" s="9">
        <f t="shared" si="90"/>
        <v>5.8352117169967591E-2</v>
      </c>
      <c r="F597" s="9">
        <f t="shared" si="91"/>
        <v>0.11670423433993518</v>
      </c>
      <c r="G597" s="7">
        <f t="shared" si="86"/>
        <v>1867.2677494389629</v>
      </c>
      <c r="H597" s="17">
        <f t="shared" si="87"/>
        <v>151.53950247363792</v>
      </c>
      <c r="I597">
        <f t="shared" si="92"/>
        <v>12.321986801849215</v>
      </c>
    </row>
    <row r="598" spans="1:9" x14ac:dyDescent="0.3">
      <c r="A598" s="13">
        <v>157.99999999999699</v>
      </c>
      <c r="B598" s="9">
        <f t="shared" si="88"/>
        <v>1.0292301358583785E-3</v>
      </c>
      <c r="C598" s="9">
        <f t="shared" si="85"/>
        <v>1.6737171826432769E-4</v>
      </c>
      <c r="D598" s="11">
        <f t="shared" si="89"/>
        <v>4.9787789610275636E-3</v>
      </c>
      <c r="E598" s="9">
        <f t="shared" si="90"/>
        <v>5.845169479895404E-2</v>
      </c>
      <c r="F598" s="9">
        <f t="shared" si="91"/>
        <v>0.11690338959790808</v>
      </c>
      <c r="G598" s="7">
        <f t="shared" si="86"/>
        <v>1870.4542335665292</v>
      </c>
      <c r="H598" s="17">
        <f t="shared" si="87"/>
        <v>151.80737512597375</v>
      </c>
      <c r="I598">
        <f t="shared" si="92"/>
        <v>12.321234274779977</v>
      </c>
    </row>
    <row r="599" spans="1:9" x14ac:dyDescent="0.3">
      <c r="A599" s="13">
        <v>158.09999999999701</v>
      </c>
      <c r="B599" s="9">
        <f t="shared" si="88"/>
        <v>1.0292089500010299E-3</v>
      </c>
      <c r="C599" s="9">
        <f t="shared" si="85"/>
        <v>1.6747075502270418E-4</v>
      </c>
      <c r="D599" s="11">
        <f t="shared" si="89"/>
        <v>4.9785739949824446E-3</v>
      </c>
      <c r="E599" s="9">
        <f t="shared" si="90"/>
        <v>5.855126832849307E-2</v>
      </c>
      <c r="F599" s="9">
        <f t="shared" si="91"/>
        <v>0.11710253665698614</v>
      </c>
      <c r="G599" s="7">
        <f t="shared" si="86"/>
        <v>1873.6405865117781</v>
      </c>
      <c r="H599" s="17">
        <f t="shared" si="87"/>
        <v>152.07526998179267</v>
      </c>
      <c r="I599">
        <f t="shared" si="92"/>
        <v>12.320481737340339</v>
      </c>
    </row>
    <row r="600" spans="1:9" x14ac:dyDescent="0.3">
      <c r="A600" s="13">
        <v>158.199999999997</v>
      </c>
      <c r="B600" s="9">
        <f t="shared" si="88"/>
        <v>1.0291877650158501E-3</v>
      </c>
      <c r="C600" s="9">
        <f t="shared" si="85"/>
        <v>1.6756978348514317E-4</v>
      </c>
      <c r="D600" s="11">
        <f t="shared" si="89"/>
        <v>4.9783690415941073E-3</v>
      </c>
      <c r="E600" s="9">
        <f t="shared" si="90"/>
        <v>5.8650837758837754E-2</v>
      </c>
      <c r="F600" s="9">
        <f t="shared" si="91"/>
        <v>0.11730167551767551</v>
      </c>
      <c r="G600" s="7">
        <f t="shared" si="86"/>
        <v>1876.8268082828081</v>
      </c>
      <c r="H600" s="17">
        <f t="shared" si="87"/>
        <v>152.34318704661692</v>
      </c>
      <c r="I600">
        <f t="shared" si="92"/>
        <v>12.319729189520633</v>
      </c>
    </row>
    <row r="601" spans="1:9" x14ac:dyDescent="0.3">
      <c r="A601" s="13">
        <v>158.299999999997</v>
      </c>
      <c r="B601" s="9">
        <f t="shared" si="88"/>
        <v>1.0291665809027855E-3</v>
      </c>
      <c r="C601" s="9">
        <f t="shared" si="85"/>
        <v>1.6766880365241745E-4</v>
      </c>
      <c r="D601" s="11">
        <f t="shared" si="89"/>
        <v>4.9781641008615094E-3</v>
      </c>
      <c r="E601" s="9">
        <f t="shared" si="90"/>
        <v>5.8750403090241182E-2</v>
      </c>
      <c r="F601" s="9">
        <f t="shared" si="91"/>
        <v>0.11750080618048236</v>
      </c>
      <c r="G601" s="7">
        <f t="shared" si="86"/>
        <v>1880.0128988877177</v>
      </c>
      <c r="H601" s="17">
        <f t="shared" si="87"/>
        <v>152.61112632597093</v>
      </c>
      <c r="I601">
        <f t="shared" si="92"/>
        <v>12.318976631311202</v>
      </c>
    </row>
    <row r="602" spans="1:9" x14ac:dyDescent="0.3">
      <c r="A602" s="13">
        <v>158.39999999999699</v>
      </c>
      <c r="B602" s="9">
        <f t="shared" si="88"/>
        <v>1.0291453976617824E-3</v>
      </c>
      <c r="C602" s="9">
        <f t="shared" si="85"/>
        <v>1.6776781552529983E-4</v>
      </c>
      <c r="D602" s="11">
        <f t="shared" si="89"/>
        <v>4.9779591727836126E-3</v>
      </c>
      <c r="E602" s="9">
        <f t="shared" si="90"/>
        <v>5.8849964322956555E-2</v>
      </c>
      <c r="F602" s="9">
        <f t="shared" si="91"/>
        <v>0.11769992864591311</v>
      </c>
      <c r="G602" s="7">
        <f t="shared" si="86"/>
        <v>1883.1988583346097</v>
      </c>
      <c r="H602" s="17">
        <f t="shared" si="87"/>
        <v>152.87908782538179</v>
      </c>
      <c r="I602">
        <f t="shared" si="92"/>
        <v>12.318224062702388</v>
      </c>
    </row>
    <row r="603" spans="1:9" x14ac:dyDescent="0.3">
      <c r="A603" s="13">
        <v>158.49999999999699</v>
      </c>
      <c r="B603" s="9">
        <f t="shared" si="88"/>
        <v>1.0291242152927864E-3</v>
      </c>
      <c r="C603" s="9">
        <f t="shared" si="85"/>
        <v>1.6786681910456274E-4</v>
      </c>
      <c r="D603" s="11">
        <f t="shared" si="89"/>
        <v>4.9777542573593682E-3</v>
      </c>
      <c r="E603" s="9">
        <f t="shared" si="90"/>
        <v>5.8949521457236906E-2</v>
      </c>
      <c r="F603" s="9">
        <f t="shared" si="91"/>
        <v>0.11789904291447381</v>
      </c>
      <c r="G603" s="7">
        <f t="shared" si="86"/>
        <v>1886.384686631581</v>
      </c>
      <c r="H603" s="17">
        <f t="shared" si="87"/>
        <v>153.14707155037812</v>
      </c>
      <c r="I603">
        <f t="shared" si="92"/>
        <v>12.317471483684557</v>
      </c>
    </row>
    <row r="604" spans="1:9" x14ac:dyDescent="0.3">
      <c r="A604" s="13">
        <v>158.59999999999701</v>
      </c>
      <c r="B604" s="9">
        <f t="shared" si="88"/>
        <v>1.0291030337957444E-3</v>
      </c>
      <c r="C604" s="9">
        <f t="shared" si="85"/>
        <v>1.6796581439097901E-4</v>
      </c>
      <c r="D604" s="11">
        <f t="shared" si="89"/>
        <v>4.9775493545877441E-3</v>
      </c>
      <c r="E604" s="9">
        <f t="shared" si="90"/>
        <v>5.904907449333531E-2</v>
      </c>
      <c r="F604" s="9">
        <f t="shared" si="91"/>
        <v>0.11809814898667062</v>
      </c>
      <c r="G604" s="7">
        <f t="shared" si="86"/>
        <v>1889.57038378673</v>
      </c>
      <c r="H604" s="17">
        <f t="shared" si="87"/>
        <v>153.41507750649146</v>
      </c>
      <c r="I604">
        <f t="shared" si="92"/>
        <v>12.316718894248034</v>
      </c>
    </row>
    <row r="605" spans="1:9" x14ac:dyDescent="0.3">
      <c r="A605" s="13">
        <v>158.699999999997</v>
      </c>
      <c r="B605" s="9">
        <f t="shared" si="88"/>
        <v>1.0290818531706017E-3</v>
      </c>
      <c r="C605" s="9">
        <f t="shared" si="85"/>
        <v>1.6806480138532065E-4</v>
      </c>
      <c r="D605" s="11">
        <f t="shared" si="89"/>
        <v>4.9773444644676873E-3</v>
      </c>
      <c r="E605" s="9">
        <f t="shared" si="90"/>
        <v>5.9148623431504746E-2</v>
      </c>
      <c r="F605" s="9">
        <f t="shared" si="91"/>
        <v>0.11829724686300949</v>
      </c>
      <c r="G605" s="7">
        <f t="shared" si="86"/>
        <v>1892.7559498081519</v>
      </c>
      <c r="H605" s="17">
        <f t="shared" si="87"/>
        <v>153.68310569925532</v>
      </c>
      <c r="I605">
        <f t="shared" si="92"/>
        <v>12.315966294383152</v>
      </c>
    </row>
    <row r="606" spans="1:9" x14ac:dyDescent="0.3">
      <c r="A606" s="13">
        <v>158.799999999997</v>
      </c>
      <c r="B606" s="9">
        <f t="shared" si="88"/>
        <v>1.0290606734173053E-3</v>
      </c>
      <c r="C606" s="9">
        <f t="shared" si="85"/>
        <v>1.6816378008836037E-4</v>
      </c>
      <c r="D606" s="11">
        <f t="shared" si="89"/>
        <v>4.9771395869981656E-3</v>
      </c>
      <c r="E606" s="9">
        <f t="shared" si="90"/>
        <v>5.9248168271998303E-2</v>
      </c>
      <c r="F606" s="9">
        <f t="shared" si="91"/>
        <v>0.11849633654399661</v>
      </c>
      <c r="G606" s="7">
        <f t="shared" si="86"/>
        <v>1895.9413847039457</v>
      </c>
      <c r="H606" s="17">
        <f t="shared" si="87"/>
        <v>153.95115613420577</v>
      </c>
      <c r="I606">
        <f t="shared" si="92"/>
        <v>12.315213684080247</v>
      </c>
    </row>
    <row r="607" spans="1:9" x14ac:dyDescent="0.3">
      <c r="A607" s="13">
        <v>158.89999999999699</v>
      </c>
      <c r="B607" s="9">
        <f t="shared" si="88"/>
        <v>1.029039494535801E-3</v>
      </c>
      <c r="C607" s="9">
        <f t="shared" si="85"/>
        <v>1.6826275050087038E-4</v>
      </c>
      <c r="D607" s="11">
        <f t="shared" si="89"/>
        <v>4.9769347221781356E-3</v>
      </c>
      <c r="E607" s="9">
        <f t="shared" si="90"/>
        <v>5.9347709015069014E-2</v>
      </c>
      <c r="F607" s="9">
        <f t="shared" si="91"/>
        <v>0.11869541803013803</v>
      </c>
      <c r="G607" s="7">
        <f t="shared" si="86"/>
        <v>1899.1266884822085</v>
      </c>
      <c r="H607" s="17">
        <f t="shared" si="87"/>
        <v>154.21922881688042</v>
      </c>
      <c r="I607">
        <f t="shared" si="92"/>
        <v>12.314461063329706</v>
      </c>
    </row>
    <row r="608" spans="1:9" x14ac:dyDescent="0.3">
      <c r="A608" s="13">
        <v>158.99999999999699</v>
      </c>
      <c r="B608" s="9">
        <f t="shared" si="88"/>
        <v>1.0290183165260348E-3</v>
      </c>
      <c r="C608" s="9">
        <f t="shared" si="85"/>
        <v>1.6836171262362269E-4</v>
      </c>
      <c r="D608" s="11">
        <f t="shared" si="89"/>
        <v>4.9767298700065512E-3</v>
      </c>
      <c r="E608" s="9">
        <f t="shared" si="90"/>
        <v>5.9447245660969747E-2</v>
      </c>
      <c r="F608" s="9">
        <f t="shared" si="91"/>
        <v>0.11889449132193949</v>
      </c>
      <c r="G608" s="7">
        <f t="shared" si="86"/>
        <v>1902.311861151032</v>
      </c>
      <c r="H608" s="17">
        <f t="shared" si="87"/>
        <v>154.48732375282023</v>
      </c>
      <c r="I608">
        <f t="shared" si="92"/>
        <v>12.313708432121794</v>
      </c>
    </row>
    <row r="609" spans="1:9" x14ac:dyDescent="0.3">
      <c r="A609" s="13">
        <v>159.09999999999701</v>
      </c>
      <c r="B609" s="9">
        <f t="shared" si="88"/>
        <v>1.0289971393879532E-3</v>
      </c>
      <c r="C609" s="9">
        <f t="shared" si="85"/>
        <v>1.6846066645738962E-4</v>
      </c>
      <c r="D609" s="11">
        <f t="shared" si="89"/>
        <v>4.9765250304823769E-3</v>
      </c>
      <c r="E609" s="9">
        <f t="shared" si="90"/>
        <v>5.9546778209953619E-2</v>
      </c>
      <c r="F609" s="9">
        <f t="shared" si="91"/>
        <v>0.11909355641990724</v>
      </c>
      <c r="G609" s="7">
        <f t="shared" si="86"/>
        <v>1905.4969027185157</v>
      </c>
      <c r="H609" s="17">
        <f t="shared" si="87"/>
        <v>154.75544094756808</v>
      </c>
      <c r="I609">
        <f t="shared" si="92"/>
        <v>12.312955790446862</v>
      </c>
    </row>
    <row r="610" spans="1:9" x14ac:dyDescent="0.3">
      <c r="A610" s="13">
        <v>159.199999999997</v>
      </c>
      <c r="B610" s="9">
        <f t="shared" si="88"/>
        <v>1.0289759631215022E-3</v>
      </c>
      <c r="C610" s="9">
        <f t="shared" si="85"/>
        <v>1.6855961200294304E-4</v>
      </c>
      <c r="D610" s="11">
        <f t="shared" si="89"/>
        <v>4.9763202036045675E-3</v>
      </c>
      <c r="E610" s="9">
        <f t="shared" si="90"/>
        <v>5.9646306662273371E-2</v>
      </c>
      <c r="F610" s="9">
        <f t="shared" si="91"/>
        <v>0.11929261332454674</v>
      </c>
      <c r="G610" s="7">
        <f t="shared" si="86"/>
        <v>1908.6818131927478</v>
      </c>
      <c r="H610" s="17">
        <f t="shared" si="87"/>
        <v>155.02358040666869</v>
      </c>
      <c r="I610">
        <f t="shared" si="92"/>
        <v>12.312203138295221</v>
      </c>
    </row>
    <row r="611" spans="1:9" x14ac:dyDescent="0.3">
      <c r="A611" s="13">
        <v>159.299999999997</v>
      </c>
      <c r="B611" s="9">
        <f t="shared" si="88"/>
        <v>1.0289547877266277E-3</v>
      </c>
      <c r="C611" s="9">
        <f t="shared" si="85"/>
        <v>1.6865854926105485E-4</v>
      </c>
      <c r="D611" s="11">
        <f t="shared" si="89"/>
        <v>4.9761153893720829E-3</v>
      </c>
      <c r="E611" s="9">
        <f t="shared" si="90"/>
        <v>5.9745831018182066E-2</v>
      </c>
      <c r="F611" s="9">
        <f t="shared" si="91"/>
        <v>0.11949166203636413</v>
      </c>
      <c r="G611" s="7">
        <f t="shared" si="86"/>
        <v>1911.8665925818261</v>
      </c>
      <c r="H611" s="17">
        <f t="shared" si="87"/>
        <v>155.29174213566978</v>
      </c>
      <c r="I611">
        <f t="shared" si="92"/>
        <v>12.311450475657194</v>
      </c>
    </row>
    <row r="612" spans="1:9" x14ac:dyDescent="0.3">
      <c r="A612" s="13">
        <v>159.39999999999699</v>
      </c>
      <c r="B612" s="9">
        <f t="shared" si="88"/>
        <v>1.0289336132032767E-3</v>
      </c>
      <c r="C612" s="9">
        <f t="shared" si="85"/>
        <v>1.687574782324971E-4</v>
      </c>
      <c r="D612" s="11">
        <f t="shared" si="89"/>
        <v>4.9759105877838859E-3</v>
      </c>
      <c r="E612" s="9">
        <f t="shared" si="90"/>
        <v>5.9845351277932557E-2</v>
      </c>
      <c r="F612" s="9">
        <f t="shared" si="91"/>
        <v>0.11969070255586511</v>
      </c>
      <c r="G612" s="7">
        <f t="shared" si="86"/>
        <v>1915.0512408938419</v>
      </c>
      <c r="H612" s="17">
        <f t="shared" si="87"/>
        <v>155.55992614012098</v>
      </c>
      <c r="I612">
        <f t="shared" si="92"/>
        <v>12.310697802523093</v>
      </c>
    </row>
    <row r="613" spans="1:9" x14ac:dyDescent="0.3">
      <c r="A613" s="13">
        <v>159.49999999999699</v>
      </c>
      <c r="B613" s="9">
        <f t="shared" si="88"/>
        <v>1.0289124395513947E-3</v>
      </c>
      <c r="C613" s="9">
        <f t="shared" si="85"/>
        <v>1.6885639891804139E-4</v>
      </c>
      <c r="D613" s="11">
        <f t="shared" si="89"/>
        <v>4.9757057988389312E-3</v>
      </c>
      <c r="E613" s="9">
        <f t="shared" si="90"/>
        <v>5.9944867441777697E-2</v>
      </c>
      <c r="F613" s="9">
        <f t="shared" si="91"/>
        <v>0.11988973488355539</v>
      </c>
      <c r="G613" s="7">
        <f t="shared" si="86"/>
        <v>1918.2357581368863</v>
      </c>
      <c r="H613" s="17">
        <f t="shared" si="87"/>
        <v>155.82813242557418</v>
      </c>
      <c r="I613">
        <f t="shared" si="92"/>
        <v>12.309945118883229</v>
      </c>
    </row>
    <row r="614" spans="1:9" x14ac:dyDescent="0.3">
      <c r="A614" s="13">
        <v>159.59999999999701</v>
      </c>
      <c r="B614" s="9">
        <f t="shared" si="88"/>
        <v>1.0288912667709284E-3</v>
      </c>
      <c r="C614" s="9">
        <f t="shared" si="85"/>
        <v>1.6895531131845952E-4</v>
      </c>
      <c r="D614" s="11">
        <f t="shared" si="89"/>
        <v>4.9755010225361824E-3</v>
      </c>
      <c r="E614" s="9">
        <f t="shared" si="90"/>
        <v>6.0044379509970408E-2</v>
      </c>
      <c r="F614" s="9">
        <f t="shared" si="91"/>
        <v>0.12008875901994082</v>
      </c>
      <c r="G614" s="7">
        <f t="shared" si="86"/>
        <v>1921.420144319053</v>
      </c>
      <c r="H614" s="17">
        <f t="shared" si="87"/>
        <v>156.09636099758382</v>
      </c>
      <c r="I614">
        <f t="shared" si="92"/>
        <v>12.309192424727916</v>
      </c>
    </row>
    <row r="615" spans="1:9" x14ac:dyDescent="0.3">
      <c r="A615" s="13">
        <v>159.699999999997</v>
      </c>
      <c r="B615" s="9">
        <f t="shared" si="88"/>
        <v>1.0288700948618233E-3</v>
      </c>
      <c r="C615" s="9">
        <f t="shared" si="85"/>
        <v>1.6905421543452292E-4</v>
      </c>
      <c r="D615" s="11">
        <f t="shared" si="89"/>
        <v>4.9752962588745942E-3</v>
      </c>
      <c r="E615" s="9">
        <f t="shared" si="90"/>
        <v>6.0143887482763447E-2</v>
      </c>
      <c r="F615" s="9">
        <f t="shared" si="91"/>
        <v>0.12028777496552689</v>
      </c>
      <c r="G615" s="7">
        <f t="shared" si="86"/>
        <v>1924.6043994484303</v>
      </c>
      <c r="H615" s="17">
        <f t="shared" si="87"/>
        <v>156.36461186170632</v>
      </c>
      <c r="I615">
        <f t="shared" si="92"/>
        <v>12.30843972004746</v>
      </c>
    </row>
    <row r="616" spans="1:9" x14ac:dyDescent="0.3">
      <c r="A616" s="13">
        <v>159.799999999997</v>
      </c>
      <c r="B616" s="9">
        <f t="shared" si="88"/>
        <v>1.0288489238240261E-3</v>
      </c>
      <c r="C616" s="9">
        <f t="shared" si="85"/>
        <v>1.6915311126700314E-4</v>
      </c>
      <c r="D616" s="11">
        <f t="shared" si="89"/>
        <v>4.9750915078531268E-3</v>
      </c>
      <c r="E616" s="9">
        <f t="shared" si="90"/>
        <v>6.0243391360409654E-2</v>
      </c>
      <c r="F616" s="9">
        <f t="shared" si="91"/>
        <v>0.12048678272081931</v>
      </c>
      <c r="G616" s="7">
        <f t="shared" si="86"/>
        <v>1927.7885235331089</v>
      </c>
      <c r="H616" s="17">
        <f t="shared" si="87"/>
        <v>156.63288502350065</v>
      </c>
      <c r="I616">
        <f t="shared" si="92"/>
        <v>12.307687004832161</v>
      </c>
    </row>
    <row r="617" spans="1:9" x14ac:dyDescent="0.3">
      <c r="A617" s="13">
        <v>159.89999999999699</v>
      </c>
      <c r="B617" s="9">
        <f t="shared" si="88"/>
        <v>1.0288277536574834E-3</v>
      </c>
      <c r="C617" s="9">
        <f t="shared" si="85"/>
        <v>1.6925199881667174E-4</v>
      </c>
      <c r="D617" s="11">
        <f t="shared" si="89"/>
        <v>4.9748867694707453E-3</v>
      </c>
      <c r="E617" s="9">
        <f t="shared" si="90"/>
        <v>6.0342891143161811E-2</v>
      </c>
      <c r="F617" s="9">
        <f t="shared" si="91"/>
        <v>0.12068578228632362</v>
      </c>
      <c r="G617" s="7">
        <f t="shared" si="86"/>
        <v>1930.9725165811778</v>
      </c>
      <c r="H617" s="17">
        <f t="shared" si="87"/>
        <v>156.90118048852807</v>
      </c>
      <c r="I617">
        <f t="shared" si="92"/>
        <v>12.306934279072312</v>
      </c>
    </row>
    <row r="618" spans="1:9" x14ac:dyDescent="0.3">
      <c r="A618" s="13">
        <v>159.99999999999699</v>
      </c>
      <c r="B618" s="9">
        <f t="shared" si="88"/>
        <v>1.0288065843621404E-3</v>
      </c>
      <c r="C618" s="9">
        <f t="shared" si="85"/>
        <v>1.6935087808429985E-4</v>
      </c>
      <c r="D618" s="11">
        <f t="shared" si="89"/>
        <v>4.9746820437264012E-3</v>
      </c>
      <c r="E618" s="9">
        <f t="shared" si="90"/>
        <v>6.0442386831272718E-2</v>
      </c>
      <c r="F618" s="9">
        <f t="shared" si="91"/>
        <v>0.12088477366254544</v>
      </c>
      <c r="G618" s="7">
        <f t="shared" si="86"/>
        <v>1934.1563786007268</v>
      </c>
      <c r="H618" s="17">
        <f t="shared" si="87"/>
        <v>157.16949826235248</v>
      </c>
      <c r="I618">
        <f t="shared" si="92"/>
        <v>12.306181542758186</v>
      </c>
    </row>
    <row r="619" spans="1:9" x14ac:dyDescent="0.3">
      <c r="A619" s="13">
        <v>160.09999999999701</v>
      </c>
      <c r="B619" s="9">
        <f t="shared" si="88"/>
        <v>1.0287854159379444E-3</v>
      </c>
      <c r="C619" s="9">
        <f t="shared" si="85"/>
        <v>1.6944974907065897E-4</v>
      </c>
      <c r="D619" s="11">
        <f t="shared" si="89"/>
        <v>4.9744773306190631E-3</v>
      </c>
      <c r="E619" s="9">
        <f t="shared" si="90"/>
        <v>6.0541878424995157E-2</v>
      </c>
      <c r="F619" s="9">
        <f t="shared" si="91"/>
        <v>0.12108375684999031</v>
      </c>
      <c r="G619" s="7">
        <f t="shared" si="86"/>
        <v>1937.3401095998449</v>
      </c>
      <c r="H619" s="17">
        <f t="shared" si="87"/>
        <v>157.43783835053924</v>
      </c>
      <c r="I619">
        <f t="shared" si="92"/>
        <v>12.30542879588012</v>
      </c>
    </row>
    <row r="620" spans="1:9" x14ac:dyDescent="0.3">
      <c r="A620" s="13">
        <v>160.199999999997</v>
      </c>
      <c r="B620" s="9">
        <f t="shared" si="88"/>
        <v>1.0287642483848408E-3</v>
      </c>
      <c r="C620" s="9">
        <f t="shared" si="85"/>
        <v>1.6954861177652004E-4</v>
      </c>
      <c r="D620" s="11">
        <f t="shared" si="89"/>
        <v>4.974272630147685E-3</v>
      </c>
      <c r="E620" s="9">
        <f t="shared" si="90"/>
        <v>6.0641365924581761E-2</v>
      </c>
      <c r="F620" s="9">
        <f t="shared" si="91"/>
        <v>0.12128273184916352</v>
      </c>
      <c r="G620" s="7">
        <f t="shared" si="86"/>
        <v>1940.5237095866164</v>
      </c>
      <c r="H620" s="17">
        <f t="shared" si="87"/>
        <v>157.70620075865673</v>
      </c>
      <c r="I620">
        <f t="shared" si="92"/>
        <v>12.304676038428363</v>
      </c>
    </row>
    <row r="621" spans="1:9" x14ac:dyDescent="0.3">
      <c r="A621" s="13">
        <v>160.299999999997</v>
      </c>
      <c r="B621" s="9">
        <f t="shared" si="88"/>
        <v>1.028743081702776E-3</v>
      </c>
      <c r="C621" s="9">
        <f t="shared" si="85"/>
        <v>1.6964746620265413E-4</v>
      </c>
      <c r="D621" s="11">
        <f t="shared" si="89"/>
        <v>4.9740679423112251E-3</v>
      </c>
      <c r="E621" s="9">
        <f t="shared" si="90"/>
        <v>6.0740849330285243E-2</v>
      </c>
      <c r="F621" s="9">
        <f t="shared" si="91"/>
        <v>0.12148169866057049</v>
      </c>
      <c r="G621" s="7">
        <f t="shared" si="86"/>
        <v>1943.7071785691278</v>
      </c>
      <c r="H621" s="17">
        <f t="shared" si="87"/>
        <v>157.97458549227565</v>
      </c>
      <c r="I621">
        <f t="shared" si="92"/>
        <v>12.303923270393183</v>
      </c>
    </row>
    <row r="622" spans="1:9" x14ac:dyDescent="0.3">
      <c r="A622" s="13">
        <v>160.39999999999699</v>
      </c>
      <c r="B622" s="9">
        <f t="shared" si="88"/>
        <v>1.0287219158916967E-3</v>
      </c>
      <c r="C622" s="9">
        <f t="shared" si="85"/>
        <v>1.6974631234983247E-4</v>
      </c>
      <c r="D622" s="11">
        <f t="shared" si="89"/>
        <v>4.9738632671086505E-3</v>
      </c>
      <c r="E622" s="9">
        <f t="shared" si="90"/>
        <v>6.0840328642358402E-2</v>
      </c>
      <c r="F622" s="9">
        <f t="shared" si="91"/>
        <v>0.1216806572847168</v>
      </c>
      <c r="G622" s="7">
        <f t="shared" si="86"/>
        <v>1946.8905165554688</v>
      </c>
      <c r="H622" s="17">
        <f t="shared" si="87"/>
        <v>158.24299255696806</v>
      </c>
      <c r="I622">
        <f t="shared" si="92"/>
        <v>12.303170491764941</v>
      </c>
    </row>
    <row r="623" spans="1:9" x14ac:dyDescent="0.3">
      <c r="A623" s="13">
        <v>160.49999999999699</v>
      </c>
      <c r="B623" s="9">
        <f t="shared" si="88"/>
        <v>1.0287007509515488E-3</v>
      </c>
      <c r="C623" s="9">
        <f t="shared" si="85"/>
        <v>1.6984515021882583E-4</v>
      </c>
      <c r="D623" s="11">
        <f t="shared" si="89"/>
        <v>4.9736586045389178E-3</v>
      </c>
      <c r="E623" s="9">
        <f t="shared" si="90"/>
        <v>6.0939803861053812E-2</v>
      </c>
      <c r="F623" s="9">
        <f t="shared" si="91"/>
        <v>0.12187960772210762</v>
      </c>
      <c r="G623" s="7">
        <f t="shared" si="86"/>
        <v>1950.0737235537219</v>
      </c>
      <c r="H623" s="17">
        <f t="shared" si="87"/>
        <v>158.51142195831028</v>
      </c>
      <c r="I623">
        <f t="shared" si="92"/>
        <v>12.302417702533804</v>
      </c>
    </row>
    <row r="624" spans="1:9" x14ac:dyDescent="0.3">
      <c r="A624" s="13">
        <v>160.59999999999701</v>
      </c>
      <c r="B624" s="9">
        <f t="shared" si="88"/>
        <v>1.0286795868822787E-3</v>
      </c>
      <c r="C624" s="9">
        <f t="shared" si="85"/>
        <v>1.6994397981040507E-4</v>
      </c>
      <c r="D624" s="11">
        <f t="shared" si="89"/>
        <v>4.9734539546009886E-3</v>
      </c>
      <c r="E624" s="9">
        <f t="shared" si="90"/>
        <v>6.1039274986624203E-2</v>
      </c>
      <c r="F624" s="9">
        <f t="shared" si="91"/>
        <v>0.12207854997324841</v>
      </c>
      <c r="G624" s="7">
        <f t="shared" si="86"/>
        <v>1953.2567995719744</v>
      </c>
      <c r="H624" s="17">
        <f t="shared" si="87"/>
        <v>158.77987370187859</v>
      </c>
      <c r="I624">
        <f t="shared" si="92"/>
        <v>12.301664902690149</v>
      </c>
    </row>
    <row r="625" spans="1:9" x14ac:dyDescent="0.3">
      <c r="A625" s="13">
        <v>160.69999999999601</v>
      </c>
      <c r="B625" s="9">
        <f t="shared" si="88"/>
        <v>1.0286584236838324E-3</v>
      </c>
      <c r="C625" s="9">
        <f t="shared" si="85"/>
        <v>1.7004280112533986E-4</v>
      </c>
      <c r="D625" s="11">
        <f t="shared" si="89"/>
        <v>4.9732493172938222E-3</v>
      </c>
      <c r="E625" s="9">
        <f t="shared" si="90"/>
        <v>6.1138742019321096E-2</v>
      </c>
      <c r="F625" s="9">
        <f t="shared" si="91"/>
        <v>0.12227748403864219</v>
      </c>
      <c r="G625" s="7">
        <f t="shared" si="86"/>
        <v>1956.439744618275</v>
      </c>
      <c r="H625" s="17">
        <f t="shared" si="87"/>
        <v>159.04834779325111</v>
      </c>
      <c r="I625">
        <f t="shared" si="92"/>
        <v>12.30091209222415</v>
      </c>
    </row>
    <row r="626" spans="1:9" x14ac:dyDescent="0.3">
      <c r="A626" s="13">
        <v>160.799999999996</v>
      </c>
      <c r="B626" s="9">
        <f t="shared" si="88"/>
        <v>1.0286372613561563E-3</v>
      </c>
      <c r="C626" s="9">
        <f t="shared" si="85"/>
        <v>1.7014161416440297E-4</v>
      </c>
      <c r="D626" s="11">
        <f t="shared" si="89"/>
        <v>4.9730446926163794E-3</v>
      </c>
      <c r="E626" s="9">
        <f t="shared" si="90"/>
        <v>6.1238204959399148E-2</v>
      </c>
      <c r="F626" s="9">
        <f t="shared" si="91"/>
        <v>0.1224764099187983</v>
      </c>
      <c r="G626" s="7">
        <f t="shared" si="86"/>
        <v>1959.6225587007727</v>
      </c>
      <c r="H626" s="17">
        <f t="shared" si="87"/>
        <v>159.31684423801426</v>
      </c>
      <c r="I626">
        <f t="shared" si="92"/>
        <v>12.300159271126155</v>
      </c>
    </row>
    <row r="627" spans="1:9" x14ac:dyDescent="0.3">
      <c r="A627" s="13">
        <v>160.89999999999699</v>
      </c>
      <c r="B627" s="9">
        <f t="shared" si="88"/>
        <v>1.0286160998991963E-3</v>
      </c>
      <c r="C627" s="9">
        <f t="shared" si="85"/>
        <v>1.7024041892836481E-4</v>
      </c>
      <c r="D627" s="11">
        <f t="shared" si="89"/>
        <v>4.9728400805676169E-3</v>
      </c>
      <c r="E627" s="9">
        <f t="shared" si="90"/>
        <v>6.133766380711092E-2</v>
      </c>
      <c r="F627" s="9">
        <f t="shared" si="91"/>
        <v>0.12267532761422184</v>
      </c>
      <c r="G627" s="7">
        <f t="shared" si="86"/>
        <v>1962.8052418275495</v>
      </c>
      <c r="H627" s="17">
        <f t="shared" si="87"/>
        <v>159.58536304175331</v>
      </c>
      <c r="I627">
        <f t="shared" si="92"/>
        <v>12.299406439386352</v>
      </c>
    </row>
    <row r="628" spans="1:9" x14ac:dyDescent="0.3">
      <c r="A628" s="13">
        <v>160.99999999999699</v>
      </c>
      <c r="B628" s="9">
        <f t="shared" si="88"/>
        <v>1.0285949393128992E-3</v>
      </c>
      <c r="C628" s="9">
        <f t="shared" si="85"/>
        <v>1.70339215417994E-4</v>
      </c>
      <c r="D628" s="11">
        <f t="shared" si="89"/>
        <v>4.9726354811465015E-3</v>
      </c>
      <c r="E628" s="9">
        <f t="shared" si="90"/>
        <v>6.1437118562707019E-2</v>
      </c>
      <c r="F628" s="9">
        <f t="shared" si="91"/>
        <v>0.12287423712541404</v>
      </c>
      <c r="G628" s="7">
        <f t="shared" si="86"/>
        <v>1965.9877940066247</v>
      </c>
      <c r="H628" s="17">
        <f t="shared" si="87"/>
        <v>159.85390421004908</v>
      </c>
      <c r="I628">
        <f t="shared" si="92"/>
        <v>12.298653596995065</v>
      </c>
    </row>
    <row r="629" spans="1:9" x14ac:dyDescent="0.3">
      <c r="A629" s="13">
        <v>161.09999999999599</v>
      </c>
      <c r="B629" s="9">
        <f t="shared" si="88"/>
        <v>1.0285737795972113E-3</v>
      </c>
      <c r="C629" s="9">
        <f t="shared" si="85"/>
        <v>1.7043800363406093E-4</v>
      </c>
      <c r="D629" s="11">
        <f t="shared" si="89"/>
        <v>4.9724308943519951E-3</v>
      </c>
      <c r="E629" s="9">
        <f t="shared" si="90"/>
        <v>6.1536569226439977E-2</v>
      </c>
      <c r="F629" s="9">
        <f t="shared" si="91"/>
        <v>0.12307313845287995</v>
      </c>
      <c r="G629" s="7">
        <f t="shared" si="86"/>
        <v>1969.1702152460791</v>
      </c>
      <c r="H629" s="17">
        <f t="shared" si="87"/>
        <v>160.12246774849095</v>
      </c>
      <c r="I629">
        <f t="shared" si="92"/>
        <v>12.29790074394252</v>
      </c>
    </row>
    <row r="630" spans="1:9" x14ac:dyDescent="0.3">
      <c r="A630" s="13">
        <v>161.19999999999601</v>
      </c>
      <c r="B630" s="9">
        <f t="shared" si="88"/>
        <v>1.0285526207520785E-3</v>
      </c>
      <c r="C630" s="9">
        <f t="shared" si="85"/>
        <v>1.7053678357733797E-4</v>
      </c>
      <c r="D630" s="11">
        <f t="shared" si="89"/>
        <v>4.9722263201830543E-3</v>
      </c>
      <c r="E630" s="9">
        <f t="shared" si="90"/>
        <v>6.16360157985643E-2</v>
      </c>
      <c r="F630" s="9">
        <f t="shared" si="91"/>
        <v>0.1232720315971286</v>
      </c>
      <c r="G630" s="7">
        <f t="shared" si="86"/>
        <v>1972.3525055540576</v>
      </c>
      <c r="H630" s="17">
        <f t="shared" si="87"/>
        <v>160.39105366267586</v>
      </c>
      <c r="I630">
        <f t="shared" si="92"/>
        <v>12.297147880218946</v>
      </c>
    </row>
    <row r="631" spans="1:9" x14ac:dyDescent="0.3">
      <c r="A631" s="13">
        <v>161.299999999996</v>
      </c>
      <c r="B631" s="9">
        <f t="shared" si="88"/>
        <v>1.0285314627774473E-3</v>
      </c>
      <c r="C631" s="9">
        <f t="shared" si="85"/>
        <v>1.7063555524859429E-4</v>
      </c>
      <c r="D631" s="11">
        <f t="shared" si="89"/>
        <v>4.9720217586386424E-3</v>
      </c>
      <c r="E631" s="9">
        <f t="shared" si="90"/>
        <v>6.1735458279331468E-2</v>
      </c>
      <c r="F631" s="9">
        <f t="shared" si="91"/>
        <v>0.12347091655866294</v>
      </c>
      <c r="G631" s="7">
        <f t="shared" si="86"/>
        <v>1975.534664938607</v>
      </c>
      <c r="H631" s="17">
        <f t="shared" si="87"/>
        <v>160.65966195819396</v>
      </c>
      <c r="I631">
        <f t="shared" si="92"/>
        <v>12.296395005814654</v>
      </c>
    </row>
    <row r="632" spans="1:9" x14ac:dyDescent="0.3">
      <c r="A632" s="13">
        <v>161.39999999999699</v>
      </c>
      <c r="B632" s="9">
        <f t="shared" si="88"/>
        <v>1.0285103056732635E-3</v>
      </c>
      <c r="C632" s="9">
        <f t="shared" si="85"/>
        <v>1.7073431864860094E-4</v>
      </c>
      <c r="D632" s="11">
        <f t="shared" si="89"/>
        <v>4.9718172097177162E-3</v>
      </c>
      <c r="E632" s="9">
        <f t="shared" si="90"/>
        <v>6.1834896668994957E-2</v>
      </c>
      <c r="F632" s="9">
        <f t="shared" si="91"/>
        <v>0.12366979333798991</v>
      </c>
      <c r="G632" s="7">
        <f t="shared" si="86"/>
        <v>1978.7166934078386</v>
      </c>
      <c r="H632" s="17">
        <f t="shared" si="87"/>
        <v>160.9282926406452</v>
      </c>
      <c r="I632">
        <f t="shared" si="92"/>
        <v>12.295642120719796</v>
      </c>
    </row>
    <row r="633" spans="1:9" x14ac:dyDescent="0.3">
      <c r="A633" s="13">
        <v>161.49999999999699</v>
      </c>
      <c r="B633" s="9">
        <f t="shared" si="88"/>
        <v>1.0284891494394741E-3</v>
      </c>
      <c r="C633" s="9">
        <f t="shared" si="85"/>
        <v>1.7083307377812617E-4</v>
      </c>
      <c r="D633" s="11">
        <f t="shared" si="89"/>
        <v>4.9716126734192442E-3</v>
      </c>
      <c r="E633" s="9">
        <f t="shared" si="90"/>
        <v>6.1934330967805276E-2</v>
      </c>
      <c r="F633" s="9">
        <f t="shared" si="91"/>
        <v>0.12386866193561055</v>
      </c>
      <c r="G633" s="7">
        <f t="shared" si="86"/>
        <v>1981.8985909697687</v>
      </c>
      <c r="H633" s="17">
        <f t="shared" si="87"/>
        <v>161.19694571562198</v>
      </c>
      <c r="I633">
        <f t="shared" si="92"/>
        <v>12.294889224924678</v>
      </c>
    </row>
    <row r="634" spans="1:9" x14ac:dyDescent="0.3">
      <c r="A634" s="13">
        <v>161.59999999999599</v>
      </c>
      <c r="B634" s="9">
        <f t="shared" si="88"/>
        <v>1.0284679940760252E-3</v>
      </c>
      <c r="C634" s="9">
        <f t="shared" si="85"/>
        <v>1.7093182063793985E-4</v>
      </c>
      <c r="D634" s="11">
        <f t="shared" si="89"/>
        <v>4.9714081497421857E-3</v>
      </c>
      <c r="E634" s="9">
        <f t="shared" si="90"/>
        <v>6.203376117601489E-2</v>
      </c>
      <c r="F634" s="9">
        <f t="shared" si="91"/>
        <v>0.12406752235202978</v>
      </c>
      <c r="G634" s="7">
        <f t="shared" si="86"/>
        <v>1985.0803576324765</v>
      </c>
      <c r="H634" s="17">
        <f t="shared" si="87"/>
        <v>161.46562118872498</v>
      </c>
      <c r="I634">
        <f t="shared" si="92"/>
        <v>12.294136318419547</v>
      </c>
    </row>
    <row r="635" spans="1:9" x14ac:dyDescent="0.3">
      <c r="A635" s="13">
        <v>161.69999999999601</v>
      </c>
      <c r="B635" s="9">
        <f t="shared" si="88"/>
        <v>1.0284468395828628E-3</v>
      </c>
      <c r="C635" s="9">
        <f t="shared" si="85"/>
        <v>1.7103055922881394E-4</v>
      </c>
      <c r="D635" s="11">
        <f t="shared" si="89"/>
        <v>4.9712036386854999E-3</v>
      </c>
      <c r="E635" s="9">
        <f t="shared" si="90"/>
        <v>6.213318729387815E-2</v>
      </c>
      <c r="F635" s="9">
        <f t="shared" si="91"/>
        <v>0.1242663745877563</v>
      </c>
      <c r="G635" s="7">
        <f t="shared" si="86"/>
        <v>1988.2619934041008</v>
      </c>
      <c r="H635" s="17">
        <f t="shared" si="87"/>
        <v>161.73431906556277</v>
      </c>
      <c r="I635">
        <f t="shared" si="92"/>
        <v>12.293383401194601</v>
      </c>
    </row>
    <row r="636" spans="1:9" x14ac:dyDescent="0.3">
      <c r="A636" s="13">
        <v>161.799999999996</v>
      </c>
      <c r="B636" s="9">
        <f t="shared" si="88"/>
        <v>1.0284256859599335E-3</v>
      </c>
      <c r="C636" s="9">
        <f t="shared" si="85"/>
        <v>1.7112928955151721E-4</v>
      </c>
      <c r="D636" s="11">
        <f t="shared" si="89"/>
        <v>4.970999140248151E-3</v>
      </c>
      <c r="E636" s="9">
        <f t="shared" si="90"/>
        <v>6.2232609321646468E-2</v>
      </c>
      <c r="F636" s="9">
        <f t="shared" si="91"/>
        <v>0.12446521864329294</v>
      </c>
      <c r="G636" s="7">
        <f t="shared" si="86"/>
        <v>1991.4434982926869</v>
      </c>
      <c r="H636" s="17">
        <f t="shared" si="87"/>
        <v>162.00303935173827</v>
      </c>
      <c r="I636">
        <f t="shared" si="92"/>
        <v>12.292630473240063</v>
      </c>
    </row>
    <row r="637" spans="1:9" x14ac:dyDescent="0.3">
      <c r="A637" s="13">
        <v>161.89999999999699</v>
      </c>
      <c r="B637" s="9">
        <f t="shared" si="88"/>
        <v>1.028404533207183E-3</v>
      </c>
      <c r="C637" s="9">
        <f t="shared" si="85"/>
        <v>1.7122801160682032E-4</v>
      </c>
      <c r="D637" s="11">
        <f t="shared" si="89"/>
        <v>4.970794654429094E-3</v>
      </c>
      <c r="E637" s="9">
        <f t="shared" si="90"/>
        <v>6.2332027259573167E-2</v>
      </c>
      <c r="F637" s="9">
        <f t="shared" si="91"/>
        <v>0.12466405451914633</v>
      </c>
      <c r="G637" s="7">
        <f t="shared" si="86"/>
        <v>1994.6248723063413</v>
      </c>
      <c r="H637" s="17">
        <f t="shared" si="87"/>
        <v>162.27178205286117</v>
      </c>
      <c r="I637">
        <f t="shared" si="92"/>
        <v>12.291877534546199</v>
      </c>
    </row>
    <row r="638" spans="1:9" x14ac:dyDescent="0.3">
      <c r="A638" s="13">
        <v>161.99999999999699</v>
      </c>
      <c r="B638" s="9">
        <f t="shared" si="88"/>
        <v>1.0283833813245584E-3</v>
      </c>
      <c r="C638" s="9">
        <f t="shared" si="85"/>
        <v>1.7132672539549101E-4</v>
      </c>
      <c r="D638" s="11">
        <f t="shared" si="89"/>
        <v>4.970590181227301E-3</v>
      </c>
      <c r="E638" s="9">
        <f t="shared" si="90"/>
        <v>6.24314411079087E-2</v>
      </c>
      <c r="F638" s="9">
        <f t="shared" si="91"/>
        <v>0.1248628822158174</v>
      </c>
      <c r="G638" s="7">
        <f t="shared" si="86"/>
        <v>1997.8061154530783</v>
      </c>
      <c r="H638" s="17">
        <f t="shared" si="87"/>
        <v>162.54054717453667</v>
      </c>
      <c r="I638">
        <f t="shared" si="92"/>
        <v>12.291124585103226</v>
      </c>
    </row>
    <row r="639" spans="1:9" x14ac:dyDescent="0.3">
      <c r="A639" s="13">
        <v>162.09999999999599</v>
      </c>
      <c r="B639" s="9">
        <f t="shared" si="88"/>
        <v>1.0283622303120059E-3</v>
      </c>
      <c r="C639" s="9">
        <f t="shared" ref="C639:C702" si="93">POWER(B639,2)*A639</f>
        <v>1.7142543091829883E-4</v>
      </c>
      <c r="D639" s="11">
        <f t="shared" si="89"/>
        <v>4.9703857206417302E-3</v>
      </c>
      <c r="E639" s="9">
        <f t="shared" si="90"/>
        <v>6.2530850866905366E-2</v>
      </c>
      <c r="F639" s="9">
        <f t="shared" si="91"/>
        <v>0.12506170173381073</v>
      </c>
      <c r="G639" s="7">
        <f t="shared" si="86"/>
        <v>2000.9872277409718</v>
      </c>
      <c r="H639" s="17">
        <f t="shared" si="87"/>
        <v>162.80933472237749</v>
      </c>
      <c r="I639">
        <f t="shared" si="92"/>
        <v>12.290371624901335</v>
      </c>
    </row>
    <row r="640" spans="1:9" x14ac:dyDescent="0.3">
      <c r="A640" s="13">
        <v>162.19999999999601</v>
      </c>
      <c r="B640" s="9">
        <f t="shared" si="88"/>
        <v>1.0283410801694714E-3</v>
      </c>
      <c r="C640" s="9">
        <f t="shared" si="93"/>
        <v>1.7152412817601526E-4</v>
      </c>
      <c r="D640" s="11">
        <f t="shared" si="89"/>
        <v>4.9701812726713418E-3</v>
      </c>
      <c r="E640" s="9">
        <f t="shared" si="90"/>
        <v>6.2630256536817516E-2</v>
      </c>
      <c r="F640" s="9">
        <f t="shared" si="91"/>
        <v>0.12526051307363503</v>
      </c>
      <c r="G640" s="7">
        <f t="shared" si="86"/>
        <v>2004.1682091781604</v>
      </c>
      <c r="H640" s="17">
        <f t="shared" si="87"/>
        <v>163.07814470200339</v>
      </c>
      <c r="I640">
        <f t="shared" si="92"/>
        <v>12.289618653930759</v>
      </c>
    </row>
    <row r="641" spans="1:9" x14ac:dyDescent="0.3">
      <c r="A641" s="13">
        <v>162.299999999996</v>
      </c>
      <c r="B641" s="9">
        <f t="shared" si="88"/>
        <v>1.0283199308969016E-3</v>
      </c>
      <c r="C641" s="9">
        <f t="shared" si="93"/>
        <v>1.7162281716940871E-4</v>
      </c>
      <c r="D641" s="11">
        <f t="shared" si="89"/>
        <v>4.9699768373151001E-3</v>
      </c>
      <c r="E641" s="9">
        <f t="shared" si="90"/>
        <v>6.2729658117896353E-2</v>
      </c>
      <c r="F641" s="9">
        <f t="shared" si="91"/>
        <v>0.12545931623579271</v>
      </c>
      <c r="G641" s="7">
        <f t="shared" si="86"/>
        <v>2007.3490597726832</v>
      </c>
      <c r="H641" s="17">
        <f t="shared" si="87"/>
        <v>163.34697711902896</v>
      </c>
      <c r="I641">
        <f t="shared" si="92"/>
        <v>12.288865672181691</v>
      </c>
    </row>
    <row r="642" spans="1:9" x14ac:dyDescent="0.3">
      <c r="A642" s="13">
        <v>162.39999999999699</v>
      </c>
      <c r="B642" s="9">
        <f t="shared" si="88"/>
        <v>1.0282987824942421E-3</v>
      </c>
      <c r="C642" s="9">
        <f t="shared" si="93"/>
        <v>1.7172149789924929E-4</v>
      </c>
      <c r="D642" s="11">
        <f t="shared" si="89"/>
        <v>4.9697724145719617E-3</v>
      </c>
      <c r="E642" s="9">
        <f t="shared" si="90"/>
        <v>6.2829055610395174E-2</v>
      </c>
      <c r="F642" s="9">
        <f t="shared" si="91"/>
        <v>0.12565811122079035</v>
      </c>
      <c r="G642" s="7">
        <f t="shared" si="86"/>
        <v>2010.5297795326455</v>
      </c>
      <c r="H642" s="17">
        <f t="shared" si="87"/>
        <v>163.61583197907595</v>
      </c>
      <c r="I642">
        <f t="shared" si="92"/>
        <v>12.288112679644367</v>
      </c>
    </row>
    <row r="643" spans="1:9" x14ac:dyDescent="0.3">
      <c r="A643" s="13">
        <v>162.49999999999599</v>
      </c>
      <c r="B643" s="9">
        <f t="shared" si="88"/>
        <v>1.0282776349614404E-3</v>
      </c>
      <c r="C643" s="9">
        <f t="shared" si="93"/>
        <v>1.7182017036630341E-4</v>
      </c>
      <c r="D643" s="11">
        <f t="shared" si="89"/>
        <v>4.9695680044408979E-3</v>
      </c>
      <c r="E643" s="9">
        <f t="shared" si="90"/>
        <v>6.2928449014563265E-2</v>
      </c>
      <c r="F643" s="9">
        <f t="shared" si="91"/>
        <v>0.12585689802912653</v>
      </c>
      <c r="G643" s="7">
        <f t="shared" si="86"/>
        <v>2013.7103684660244</v>
      </c>
      <c r="H643" s="17">
        <f t="shared" si="87"/>
        <v>163.88470928775854</v>
      </c>
      <c r="I643">
        <f t="shared" si="92"/>
        <v>12.287359676308983</v>
      </c>
    </row>
    <row r="644" spans="1:9" x14ac:dyDescent="0.3">
      <c r="A644" s="13">
        <v>162.59999999999599</v>
      </c>
      <c r="B644" s="9">
        <f t="shared" si="88"/>
        <v>1.028256488298442E-3</v>
      </c>
      <c r="C644" s="9">
        <f t="shared" si="93"/>
        <v>1.7191883457134318E-4</v>
      </c>
      <c r="D644" s="11">
        <f t="shared" si="89"/>
        <v>4.9693636069208669E-3</v>
      </c>
      <c r="E644" s="9">
        <f t="shared" si="90"/>
        <v>6.3027838330655894E-2</v>
      </c>
      <c r="F644" s="9">
        <f t="shared" si="91"/>
        <v>0.12605567666131179</v>
      </c>
      <c r="G644" s="7">
        <f t="shared" si="86"/>
        <v>2016.8908265809887</v>
      </c>
      <c r="H644" s="17">
        <f t="shared" si="87"/>
        <v>164.15360905070852</v>
      </c>
      <c r="I644">
        <f t="shared" si="92"/>
        <v>12.286606662165758</v>
      </c>
    </row>
    <row r="645" spans="1:9" x14ac:dyDescent="0.3">
      <c r="A645" s="13">
        <v>162.69999999999601</v>
      </c>
      <c r="B645" s="9">
        <f t="shared" si="88"/>
        <v>1.0282353425051934E-3</v>
      </c>
      <c r="C645" s="9">
        <f t="shared" si="93"/>
        <v>1.7201749051513668E-4</v>
      </c>
      <c r="D645" s="11">
        <f t="shared" si="89"/>
        <v>4.9691592220108306E-3</v>
      </c>
      <c r="E645" s="9">
        <f t="shared" si="90"/>
        <v>6.3127223558924209E-2</v>
      </c>
      <c r="F645" s="9">
        <f t="shared" si="91"/>
        <v>0.12625444711784842</v>
      </c>
      <c r="G645" s="7">
        <f t="shared" si="86"/>
        <v>2020.0711538855746</v>
      </c>
      <c r="H645" s="17">
        <f t="shared" si="87"/>
        <v>164.42253127355031</v>
      </c>
      <c r="I645">
        <f t="shared" si="92"/>
        <v>12.285853637204841</v>
      </c>
    </row>
    <row r="646" spans="1:9" x14ac:dyDescent="0.3">
      <c r="A646" s="13">
        <v>162.799999999996</v>
      </c>
      <c r="B646" s="9">
        <f t="shared" si="88"/>
        <v>1.0282141975816411E-3</v>
      </c>
      <c r="C646" s="9">
        <f t="shared" si="93"/>
        <v>1.7211613819845275E-4</v>
      </c>
      <c r="D646" s="11">
        <f t="shared" si="89"/>
        <v>4.9689548497097525E-3</v>
      </c>
      <c r="E646" s="9">
        <f t="shared" si="90"/>
        <v>6.3226604699620409E-2</v>
      </c>
      <c r="F646" s="9">
        <f t="shared" si="91"/>
        <v>0.12645320939924082</v>
      </c>
      <c r="G646" s="7">
        <f t="shared" si="86"/>
        <v>2023.2513503878531</v>
      </c>
      <c r="H646" s="17">
        <f t="shared" si="87"/>
        <v>164.69147596191195</v>
      </c>
      <c r="I646">
        <f t="shared" si="92"/>
        <v>12.285100601416485</v>
      </c>
    </row>
    <row r="647" spans="1:9" x14ac:dyDescent="0.3">
      <c r="A647" s="13">
        <v>162.899999999996</v>
      </c>
      <c r="B647" s="9">
        <f t="shared" si="88"/>
        <v>1.0281930535277312E-3</v>
      </c>
      <c r="C647" s="9">
        <f t="shared" si="93"/>
        <v>1.7221477762206035E-4</v>
      </c>
      <c r="D647" s="11">
        <f t="shared" si="89"/>
        <v>4.968750490016596E-3</v>
      </c>
      <c r="E647" s="9">
        <f t="shared" si="90"/>
        <v>6.3325981752996641E-2</v>
      </c>
      <c r="F647" s="9">
        <f t="shared" si="91"/>
        <v>0.12665196350599328</v>
      </c>
      <c r="G647" s="7">
        <f t="shared" si="86"/>
        <v>2026.4314160958925</v>
      </c>
      <c r="H647" s="17">
        <f t="shared" si="87"/>
        <v>164.96044312142527</v>
      </c>
      <c r="I647">
        <f t="shared" si="92"/>
        <v>12.284347554790831</v>
      </c>
    </row>
    <row r="648" spans="1:9" x14ac:dyDescent="0.3">
      <c r="A648" s="13">
        <v>162.99999999999599</v>
      </c>
      <c r="B648" s="9">
        <f t="shared" si="88"/>
        <v>1.0281719103434103E-3</v>
      </c>
      <c r="C648" s="9">
        <f t="shared" si="93"/>
        <v>1.7231340878672826E-4</v>
      </c>
      <c r="D648" s="11">
        <f t="shared" si="89"/>
        <v>4.9685461429303237E-3</v>
      </c>
      <c r="E648" s="9">
        <f t="shared" si="90"/>
        <v>6.3425354719305063E-2</v>
      </c>
      <c r="F648" s="9">
        <f t="shared" si="91"/>
        <v>0.12685070943861013</v>
      </c>
      <c r="G648" s="7">
        <f t="shared" si="86"/>
        <v>2029.611351017762</v>
      </c>
      <c r="H648" s="17">
        <f t="shared" si="87"/>
        <v>165.22943275772363</v>
      </c>
      <c r="I648">
        <f t="shared" si="92"/>
        <v>12.283594497318083</v>
      </c>
    </row>
    <row r="649" spans="1:9" x14ac:dyDescent="0.3">
      <c r="A649" s="13">
        <v>163.09999999999599</v>
      </c>
      <c r="B649" s="9">
        <f t="shared" si="88"/>
        <v>1.0281507680286247E-3</v>
      </c>
      <c r="C649" s="9">
        <f t="shared" si="93"/>
        <v>1.7241203169322521E-4</v>
      </c>
      <c r="D649" s="11">
        <f t="shared" si="89"/>
        <v>4.9683418084498984E-3</v>
      </c>
      <c r="E649" s="9">
        <f t="shared" si="90"/>
        <v>6.3524723598797891E-2</v>
      </c>
      <c r="F649" s="9">
        <f t="shared" si="91"/>
        <v>0.12704944719759578</v>
      </c>
      <c r="G649" s="7">
        <f t="shared" si="86"/>
        <v>2032.7911551615325</v>
      </c>
      <c r="H649" s="17">
        <f t="shared" si="87"/>
        <v>165.49844487644225</v>
      </c>
      <c r="I649">
        <f t="shared" si="92"/>
        <v>12.282841428988489</v>
      </c>
    </row>
    <row r="650" spans="1:9" x14ac:dyDescent="0.3">
      <c r="A650" s="13">
        <v>163.19999999999601</v>
      </c>
      <c r="B650" s="9">
        <f t="shared" si="88"/>
        <v>1.0281296265833204E-3</v>
      </c>
      <c r="C650" s="9">
        <f t="shared" si="93"/>
        <v>1.7251064634231979E-4</v>
      </c>
      <c r="D650" s="11">
        <f t="shared" si="89"/>
        <v>4.9681374865742818E-3</v>
      </c>
      <c r="E650" s="9">
        <f t="shared" si="90"/>
        <v>6.3624088391727118E-2</v>
      </c>
      <c r="F650" s="9">
        <f t="shared" si="91"/>
        <v>0.12724817678345424</v>
      </c>
      <c r="G650" s="7">
        <f t="shared" si="86"/>
        <v>2035.9708285352679</v>
      </c>
      <c r="H650" s="17">
        <f t="shared" si="87"/>
        <v>165.76747948322051</v>
      </c>
      <c r="I650">
        <f t="shared" si="92"/>
        <v>12.282088349792126</v>
      </c>
    </row>
    <row r="651" spans="1:9" x14ac:dyDescent="0.3">
      <c r="A651" s="13">
        <v>163.299999999996</v>
      </c>
      <c r="B651" s="9">
        <f t="shared" si="88"/>
        <v>1.0281084860074444E-3</v>
      </c>
      <c r="C651" s="9">
        <f t="shared" si="93"/>
        <v>1.7260925273478061E-4</v>
      </c>
      <c r="D651" s="11">
        <f t="shared" si="89"/>
        <v>4.9679331773024417E-3</v>
      </c>
      <c r="E651" s="9">
        <f t="shared" si="90"/>
        <v>6.3723449098344889E-2</v>
      </c>
      <c r="F651" s="9">
        <f t="shared" si="91"/>
        <v>0.12744689819668978</v>
      </c>
      <c r="G651" s="7">
        <f t="shared" si="86"/>
        <v>2039.1503711470364</v>
      </c>
      <c r="H651" s="17">
        <f t="shared" si="87"/>
        <v>166.03653658369888</v>
      </c>
      <c r="I651">
        <f t="shared" si="92"/>
        <v>12.28133525971919</v>
      </c>
    </row>
    <row r="652" spans="1:9" x14ac:dyDescent="0.3">
      <c r="A652" s="13">
        <v>163.399999999996</v>
      </c>
      <c r="B652" s="9">
        <f t="shared" si="88"/>
        <v>1.0280873463009426E-3</v>
      </c>
      <c r="C652" s="9">
        <f t="shared" si="93"/>
        <v>1.7270785087137601E-4</v>
      </c>
      <c r="D652" s="11">
        <f t="shared" si="89"/>
        <v>4.9677288806333365E-3</v>
      </c>
      <c r="E652" s="9">
        <f t="shared" si="90"/>
        <v>6.3822805718903253E-2</v>
      </c>
      <c r="F652" s="9">
        <f t="shared" si="91"/>
        <v>0.12764561143780651</v>
      </c>
      <c r="G652" s="7">
        <f t="shared" si="86"/>
        <v>2042.3297830049041</v>
      </c>
      <c r="H652" s="17">
        <f t="shared" si="87"/>
        <v>166.30561618351931</v>
      </c>
      <c r="I652">
        <f t="shared" si="92"/>
        <v>12.280582158759932</v>
      </c>
    </row>
    <row r="653" spans="1:9" x14ac:dyDescent="0.3">
      <c r="A653" s="13">
        <v>163.49999999999599</v>
      </c>
      <c r="B653" s="9">
        <f t="shared" si="88"/>
        <v>1.0280662074637615E-3</v>
      </c>
      <c r="C653" s="9">
        <f t="shared" si="93"/>
        <v>1.7280644075287448E-4</v>
      </c>
      <c r="D653" s="11">
        <f t="shared" si="89"/>
        <v>4.9675245965659321E-3</v>
      </c>
      <c r="E653" s="9">
        <f t="shared" si="90"/>
        <v>6.3922158253654202E-2</v>
      </c>
      <c r="F653" s="9">
        <f t="shared" si="91"/>
        <v>0.1278443165073084</v>
      </c>
      <c r="G653" s="7">
        <f t="shared" si="86"/>
        <v>2045.5090641169345</v>
      </c>
      <c r="H653" s="17">
        <f t="shared" si="87"/>
        <v>166.57471828832792</v>
      </c>
      <c r="I653">
        <f t="shared" si="92"/>
        <v>12.279829046904446</v>
      </c>
    </row>
    <row r="654" spans="1:9" x14ac:dyDescent="0.3">
      <c r="A654" s="13">
        <v>163.59999999999599</v>
      </c>
      <c r="B654" s="9">
        <f t="shared" si="88"/>
        <v>1.0280450694958477E-3</v>
      </c>
      <c r="C654" s="9">
        <f t="shared" si="93"/>
        <v>1.729050223800443E-4</v>
      </c>
      <c r="D654" s="11">
        <f t="shared" si="89"/>
        <v>4.967320325099194E-3</v>
      </c>
      <c r="E654" s="9">
        <f t="shared" si="90"/>
        <v>6.4021506702849881E-2</v>
      </c>
      <c r="F654" s="9">
        <f t="shared" si="91"/>
        <v>0.12804301340569976</v>
      </c>
      <c r="G654" s="7">
        <f t="shared" si="86"/>
        <v>2048.688214491196</v>
      </c>
      <c r="H654" s="17">
        <f t="shared" si="87"/>
        <v>166.84384290377236</v>
      </c>
      <c r="I654">
        <f t="shared" si="92"/>
        <v>12.279075924142928</v>
      </c>
    </row>
    <row r="655" spans="1:9" x14ac:dyDescent="0.3">
      <c r="A655" s="13">
        <v>163.69999999999601</v>
      </c>
      <c r="B655" s="9">
        <f t="shared" si="88"/>
        <v>1.028023932397147E-3</v>
      </c>
      <c r="C655" s="9">
        <f t="shared" si="93"/>
        <v>1.7300359575365357E-4</v>
      </c>
      <c r="D655" s="11">
        <f t="shared" si="89"/>
        <v>4.9671160662320812E-3</v>
      </c>
      <c r="E655" s="9">
        <f t="shared" si="90"/>
        <v>6.4120851066742215E-2</v>
      </c>
      <c r="F655" s="9">
        <f t="shared" si="91"/>
        <v>0.12824170213348443</v>
      </c>
      <c r="G655" s="7">
        <f t="shared" si="86"/>
        <v>2051.867234135751</v>
      </c>
      <c r="H655" s="17">
        <f t="shared" si="87"/>
        <v>167.11299003550246</v>
      </c>
      <c r="I655">
        <f t="shared" si="92"/>
        <v>12.278322790465543</v>
      </c>
    </row>
    <row r="656" spans="1:9" x14ac:dyDescent="0.3">
      <c r="A656" s="13">
        <v>163.799999999996</v>
      </c>
      <c r="B656" s="9">
        <f t="shared" si="88"/>
        <v>1.0280027961676065E-3</v>
      </c>
      <c r="C656" s="9">
        <f t="shared" si="93"/>
        <v>1.7310216087447058E-4</v>
      </c>
      <c r="D656" s="11">
        <f t="shared" si="89"/>
        <v>4.9669118199635633E-3</v>
      </c>
      <c r="E656" s="9">
        <f t="shared" si="90"/>
        <v>6.4220191345583183E-2</v>
      </c>
      <c r="F656" s="9">
        <f t="shared" si="91"/>
        <v>0.12844038269116637</v>
      </c>
      <c r="G656" s="7">
        <f t="shared" si="86"/>
        <v>2055.046123058662</v>
      </c>
      <c r="H656" s="17">
        <f t="shared" si="87"/>
        <v>167.38215968917075</v>
      </c>
      <c r="I656">
        <f t="shared" si="92"/>
        <v>12.277569645862437</v>
      </c>
    </row>
    <row r="657" spans="1:9" x14ac:dyDescent="0.3">
      <c r="A657" s="13">
        <v>163.899999999996</v>
      </c>
      <c r="B657" s="9">
        <f t="shared" si="88"/>
        <v>1.0279816608071721E-3</v>
      </c>
      <c r="C657" s="9">
        <f t="shared" si="93"/>
        <v>1.7320071774326316E-4</v>
      </c>
      <c r="D657" s="11">
        <f t="shared" si="89"/>
        <v>4.9667075862925977E-3</v>
      </c>
      <c r="E657" s="9">
        <f t="shared" si="90"/>
        <v>6.4319527539624721E-2</v>
      </c>
      <c r="F657" s="9">
        <f t="shared" si="91"/>
        <v>0.12863905507924944</v>
      </c>
      <c r="G657" s="7">
        <f t="shared" ref="G657:G720" si="94">($B$13+1)*(F657/2.048)</f>
        <v>2058.2248812679909</v>
      </c>
      <c r="H657" s="17">
        <f t="shared" ref="H657:H720" si="95">(-$H$3+(SQRT($H$3*$H$3-4*$H$4*(1-A657/100))))/(2*$H$4)</f>
        <v>167.65135187043194</v>
      </c>
      <c r="I657">
        <f t="shared" si="92"/>
        <v>12.276816490323766</v>
      </c>
    </row>
    <row r="658" spans="1:9" x14ac:dyDescent="0.3">
      <c r="A658" s="13">
        <v>163.99999999999599</v>
      </c>
      <c r="B658" s="9">
        <f t="shared" ref="B658:B721" si="96">$L$16/($L$17+A658)</f>
        <v>1.0279605263157903E-3</v>
      </c>
      <c r="C658" s="9">
        <f t="shared" si="93"/>
        <v>1.7329926636079938E-4</v>
      </c>
      <c r="D658" s="11">
        <f t="shared" ref="D658:D721" si="97">POWER(B658,2)*$L$17</f>
        <v>4.9665033652181523E-3</v>
      </c>
      <c r="E658" s="9">
        <f t="shared" ref="E658:E721" si="98">((A658/($L$17+A658))-($M$18/($M$17+$M$18)))*$L$16</f>
        <v>6.4418859649118823E-2</v>
      </c>
      <c r="F658" s="9">
        <f t="shared" ref="F658:F721" si="99">E658*$L$21</f>
        <v>0.12883771929823765</v>
      </c>
      <c r="G658" s="7">
        <f t="shared" si="94"/>
        <v>2061.4035087718021</v>
      </c>
      <c r="H658" s="17">
        <f t="shared" si="95"/>
        <v>167.9205665849434</v>
      </c>
      <c r="I658">
        <f t="shared" si="92"/>
        <v>12.276063323839677</v>
      </c>
    </row>
    <row r="659" spans="1:9" x14ac:dyDescent="0.3">
      <c r="A659" s="13">
        <v>164.09999999999599</v>
      </c>
      <c r="B659" s="9">
        <f t="shared" si="96"/>
        <v>1.0279393926934076E-3</v>
      </c>
      <c r="C659" s="9">
        <f t="shared" si="93"/>
        <v>1.7339780672784706E-4</v>
      </c>
      <c r="D659" s="11">
        <f t="shared" si="97"/>
        <v>4.9662991567391906E-3</v>
      </c>
      <c r="E659" s="9">
        <f t="shared" si="98"/>
        <v>6.4518187674317426E-2</v>
      </c>
      <c r="F659" s="9">
        <f t="shared" si="99"/>
        <v>0.12903637534863485</v>
      </c>
      <c r="G659" s="7">
        <f t="shared" si="94"/>
        <v>2064.5820055781578</v>
      </c>
      <c r="H659" s="17">
        <f t="shared" si="95"/>
        <v>168.18980383836444</v>
      </c>
      <c r="I659">
        <f t="shared" si="92"/>
        <v>12.27531014640034</v>
      </c>
    </row>
    <row r="660" spans="1:9" x14ac:dyDescent="0.3">
      <c r="A660" s="13">
        <v>164.19999999999601</v>
      </c>
      <c r="B660" s="9">
        <f t="shared" si="96"/>
        <v>1.0279182599399704E-3</v>
      </c>
      <c r="C660" s="9">
        <f t="shared" si="93"/>
        <v>1.7349633884517409E-4</v>
      </c>
      <c r="D660" s="11">
        <f t="shared" si="97"/>
        <v>4.9660949608546778E-3</v>
      </c>
      <c r="E660" s="9">
        <f t="shared" si="98"/>
        <v>6.461751161547237E-2</v>
      </c>
      <c r="F660" s="9">
        <f t="shared" si="99"/>
        <v>0.12923502323094474</v>
      </c>
      <c r="G660" s="7">
        <f t="shared" si="94"/>
        <v>2067.7603716951157</v>
      </c>
      <c r="H660" s="17">
        <f t="shared" si="95"/>
        <v>168.45906363635692</v>
      </c>
      <c r="I660">
        <f t="shared" ref="I660:I723" si="100">G660/H660</f>
        <v>12.274556957995882</v>
      </c>
    </row>
    <row r="661" spans="1:9" x14ac:dyDescent="0.3">
      <c r="A661" s="13">
        <v>164.299999999996</v>
      </c>
      <c r="B661" s="9">
        <f t="shared" si="96"/>
        <v>1.027897128055425E-3</v>
      </c>
      <c r="C661" s="9">
        <f t="shared" si="93"/>
        <v>1.7359486271354807E-4</v>
      </c>
      <c r="D661" s="11">
        <f t="shared" si="97"/>
        <v>4.9658907775635775E-3</v>
      </c>
      <c r="E661" s="9">
        <f t="shared" si="98"/>
        <v>6.4716831472835579E-2</v>
      </c>
      <c r="F661" s="9">
        <f t="shared" si="99"/>
        <v>0.12943366294567116</v>
      </c>
      <c r="G661" s="7">
        <f t="shared" si="94"/>
        <v>2070.9386071307385</v>
      </c>
      <c r="H661" s="17">
        <f t="shared" si="95"/>
        <v>168.7283459845853</v>
      </c>
      <c r="I661">
        <f t="shared" si="100"/>
        <v>12.273803758616442</v>
      </c>
    </row>
    <row r="662" spans="1:9" x14ac:dyDescent="0.3">
      <c r="A662" s="13">
        <v>164.399999999996</v>
      </c>
      <c r="B662" s="9">
        <f t="shared" si="96"/>
        <v>1.0278759970397181E-3</v>
      </c>
      <c r="C662" s="9">
        <f t="shared" si="93"/>
        <v>1.7369337833373662E-4</v>
      </c>
      <c r="D662" s="11">
        <f t="shared" si="97"/>
        <v>4.9656866068648539E-3</v>
      </c>
      <c r="E662" s="9">
        <f t="shared" si="98"/>
        <v>6.4816147246658851E-2</v>
      </c>
      <c r="F662" s="9">
        <f t="shared" si="99"/>
        <v>0.1296322944933177</v>
      </c>
      <c r="G662" s="7">
        <f t="shared" si="94"/>
        <v>2074.116711893083</v>
      </c>
      <c r="H662" s="17">
        <f t="shared" si="95"/>
        <v>168.99765088871604</v>
      </c>
      <c r="I662">
        <f t="shared" si="100"/>
        <v>12.273050548252156</v>
      </c>
    </row>
    <row r="663" spans="1:9" x14ac:dyDescent="0.3">
      <c r="A663" s="13">
        <v>164.49999999999599</v>
      </c>
      <c r="B663" s="9">
        <f t="shared" si="96"/>
        <v>1.0278548668927955E-3</v>
      </c>
      <c r="C663" s="9">
        <f t="shared" si="93"/>
        <v>1.737918857065072E-4</v>
      </c>
      <c r="D663" s="11">
        <f t="shared" si="97"/>
        <v>4.9654824487574698E-3</v>
      </c>
      <c r="E663" s="9">
        <f t="shared" si="98"/>
        <v>6.4915458937194068E-2</v>
      </c>
      <c r="F663" s="9">
        <f t="shared" si="99"/>
        <v>0.12983091787438814</v>
      </c>
      <c r="G663" s="7">
        <f t="shared" si="94"/>
        <v>2077.2946859902099</v>
      </c>
      <c r="H663" s="17">
        <f t="shared" si="95"/>
        <v>169.26697835441809</v>
      </c>
      <c r="I663">
        <f t="shared" si="100"/>
        <v>12.272297326893174</v>
      </c>
    </row>
    <row r="664" spans="1:9" x14ac:dyDescent="0.3">
      <c r="A664" s="13">
        <v>164.59999999999599</v>
      </c>
      <c r="B664" s="9">
        <f t="shared" si="96"/>
        <v>1.0278337376146043E-3</v>
      </c>
      <c r="C664" s="9">
        <f t="shared" si="93"/>
        <v>1.7389038483262744E-4</v>
      </c>
      <c r="D664" s="11">
        <f t="shared" si="97"/>
        <v>4.9652783032403947E-3</v>
      </c>
      <c r="E664" s="9">
        <f t="shared" si="98"/>
        <v>6.5014766544693098E-2</v>
      </c>
      <c r="F664" s="9">
        <f t="shared" si="99"/>
        <v>0.1300295330893862</v>
      </c>
      <c r="G664" s="7">
        <f t="shared" si="94"/>
        <v>2080.4725294301793</v>
      </c>
      <c r="H664" s="17">
        <f t="shared" si="95"/>
        <v>169.53632838736277</v>
      </c>
      <c r="I664">
        <f t="shared" si="100"/>
        <v>12.27154409452964</v>
      </c>
    </row>
    <row r="665" spans="1:9" x14ac:dyDescent="0.3">
      <c r="A665" s="13">
        <v>164.69999999999601</v>
      </c>
      <c r="B665" s="9">
        <f t="shared" si="96"/>
        <v>1.0278126092050906E-3</v>
      </c>
      <c r="C665" s="9">
        <f t="shared" si="93"/>
        <v>1.7398887571286458E-4</v>
      </c>
      <c r="D665" s="11">
        <f t="shared" si="97"/>
        <v>4.9650741703125886E-3</v>
      </c>
      <c r="E665" s="9">
        <f t="shared" si="98"/>
        <v>6.5114070069407656E-2</v>
      </c>
      <c r="F665" s="9">
        <f t="shared" si="99"/>
        <v>0.13022814013881531</v>
      </c>
      <c r="G665" s="7">
        <f t="shared" si="94"/>
        <v>2083.6502422210451</v>
      </c>
      <c r="H665" s="17">
        <f t="shared" si="95"/>
        <v>169.80570099322435</v>
      </c>
      <c r="I665">
        <f t="shared" si="100"/>
        <v>12.270790851151622</v>
      </c>
    </row>
    <row r="666" spans="1:9" x14ac:dyDescent="0.3">
      <c r="A666" s="13">
        <v>164.799999999996</v>
      </c>
      <c r="B666" s="9">
        <f t="shared" si="96"/>
        <v>1.0277914816642008E-3</v>
      </c>
      <c r="C666" s="9">
        <f t="shared" si="93"/>
        <v>1.7408735834798588E-4</v>
      </c>
      <c r="D666" s="11">
        <f t="shared" si="97"/>
        <v>4.9648700499730185E-3</v>
      </c>
      <c r="E666" s="9">
        <f t="shared" si="98"/>
        <v>6.5213369511589542E-2</v>
      </c>
      <c r="F666" s="9">
        <f t="shared" si="99"/>
        <v>0.13042673902317908</v>
      </c>
      <c r="G666" s="7">
        <f t="shared" si="94"/>
        <v>2086.8278243708651</v>
      </c>
      <c r="H666" s="17">
        <f t="shared" si="95"/>
        <v>170.07509617767857</v>
      </c>
      <c r="I666">
        <f t="shared" si="100"/>
        <v>12.270037596749276</v>
      </c>
    </row>
    <row r="667" spans="1:9" x14ac:dyDescent="0.3">
      <c r="A667" s="13">
        <v>164.899999999996</v>
      </c>
      <c r="B667" s="9">
        <f t="shared" si="96"/>
        <v>1.0277703549918815E-3</v>
      </c>
      <c r="C667" s="9">
        <f t="shared" si="93"/>
        <v>1.7418583273875852E-4</v>
      </c>
      <c r="D667" s="11">
        <f t="shared" si="97"/>
        <v>4.9646659422206488E-3</v>
      </c>
      <c r="E667" s="9">
        <f t="shared" si="98"/>
        <v>6.5312664871490497E-2</v>
      </c>
      <c r="F667" s="9">
        <f t="shared" si="99"/>
        <v>0.13062532974298099</v>
      </c>
      <c r="G667" s="7">
        <f t="shared" si="94"/>
        <v>2090.0052758876959</v>
      </c>
      <c r="H667" s="17">
        <f t="shared" si="95"/>
        <v>170.34451394640348</v>
      </c>
      <c r="I667">
        <f t="shared" si="100"/>
        <v>12.269284331312759</v>
      </c>
    </row>
    <row r="668" spans="1:9" x14ac:dyDescent="0.3">
      <c r="A668" s="13">
        <v>164.99999999999599</v>
      </c>
      <c r="B668" s="9">
        <f t="shared" si="96"/>
        <v>1.0277492291880788E-3</v>
      </c>
      <c r="C668" s="9">
        <f t="shared" si="93"/>
        <v>1.7428429888594963E-4</v>
      </c>
      <c r="D668" s="11">
        <f t="shared" si="97"/>
        <v>4.964461847054443E-3</v>
      </c>
      <c r="E668" s="9">
        <f t="shared" si="98"/>
        <v>6.5411956149362252E-2</v>
      </c>
      <c r="F668" s="9">
        <f t="shared" si="99"/>
        <v>0.1308239122987245</v>
      </c>
      <c r="G668" s="7">
        <f t="shared" si="94"/>
        <v>2093.1825967795921</v>
      </c>
      <c r="H668" s="17">
        <f t="shared" si="95"/>
        <v>170.61395430508088</v>
      </c>
      <c r="I668">
        <f t="shared" si="100"/>
        <v>12.268531054832115</v>
      </c>
    </row>
    <row r="669" spans="1:9" x14ac:dyDescent="0.3">
      <c r="A669" s="13">
        <v>165.09999999999599</v>
      </c>
      <c r="B669" s="9">
        <f t="shared" si="96"/>
        <v>1.0277281042527398E-3</v>
      </c>
      <c r="C669" s="9">
        <f t="shared" si="93"/>
        <v>1.7438275679032637E-4</v>
      </c>
      <c r="D669" s="11">
        <f t="shared" si="97"/>
        <v>4.9642577644733732E-3</v>
      </c>
      <c r="E669" s="9">
        <f t="shared" si="98"/>
        <v>6.5511243345456549E-2</v>
      </c>
      <c r="F669" s="9">
        <f t="shared" si="99"/>
        <v>0.1310224866909131</v>
      </c>
      <c r="G669" s="7">
        <f t="shared" si="94"/>
        <v>2096.3597870546096</v>
      </c>
      <c r="H669" s="17">
        <f t="shared" si="95"/>
        <v>170.88341725939327</v>
      </c>
      <c r="I669">
        <f t="shared" si="100"/>
        <v>12.267777767297517</v>
      </c>
    </row>
    <row r="670" spans="1:9" x14ac:dyDescent="0.3">
      <c r="A670" s="13">
        <v>165.19999999999601</v>
      </c>
      <c r="B670" s="9">
        <f t="shared" si="96"/>
        <v>1.0277069801858103E-3</v>
      </c>
      <c r="C670" s="9">
        <f t="shared" si="93"/>
        <v>1.7448120645265552E-4</v>
      </c>
      <c r="D670" s="11">
        <f t="shared" si="97"/>
        <v>4.9640536944763969E-3</v>
      </c>
      <c r="E670" s="9">
        <f t="shared" si="98"/>
        <v>6.5610526460025076E-2</v>
      </c>
      <c r="F670" s="9">
        <f t="shared" si="99"/>
        <v>0.13122105292005015</v>
      </c>
      <c r="G670" s="7">
        <f t="shared" si="94"/>
        <v>2099.5368467208023</v>
      </c>
      <c r="H670" s="17">
        <f t="shared" si="95"/>
        <v>171.15290281502695</v>
      </c>
      <c r="I670">
        <f t="shared" si="100"/>
        <v>12.267024468699027</v>
      </c>
    </row>
    <row r="671" spans="1:9" x14ac:dyDescent="0.3">
      <c r="A671" s="13">
        <v>165.299999999996</v>
      </c>
      <c r="B671" s="9">
        <f t="shared" si="96"/>
        <v>1.027685856987237E-3</v>
      </c>
      <c r="C671" s="9">
        <f t="shared" si="93"/>
        <v>1.7457964787370391E-4</v>
      </c>
      <c r="D671" s="11">
        <f t="shared" si="97"/>
        <v>4.963849637062482E-3</v>
      </c>
      <c r="E671" s="9">
        <f t="shared" si="98"/>
        <v>6.5709805493319506E-2</v>
      </c>
      <c r="F671" s="9">
        <f t="shared" si="99"/>
        <v>0.13141961098663901</v>
      </c>
      <c r="G671" s="7">
        <f t="shared" si="94"/>
        <v>2102.7137757862242</v>
      </c>
      <c r="H671" s="17">
        <f t="shared" si="95"/>
        <v>171.4224109776697</v>
      </c>
      <c r="I671">
        <f t="shared" si="100"/>
        <v>12.266271159026772</v>
      </c>
    </row>
    <row r="672" spans="1:9" x14ac:dyDescent="0.3">
      <c r="A672" s="13">
        <v>165.399999999996</v>
      </c>
      <c r="B672" s="9">
        <f t="shared" si="96"/>
        <v>1.0276647346569663E-3</v>
      </c>
      <c r="C672" s="9">
        <f t="shared" si="93"/>
        <v>1.7467808105423835E-4</v>
      </c>
      <c r="D672" s="11">
        <f t="shared" si="97"/>
        <v>4.9636455922305927E-3</v>
      </c>
      <c r="E672" s="9">
        <f t="shared" si="98"/>
        <v>6.5809080445591459E-2</v>
      </c>
      <c r="F672" s="9">
        <f t="shared" si="99"/>
        <v>0.13161816089118292</v>
      </c>
      <c r="G672" s="7">
        <f t="shared" si="94"/>
        <v>2105.8905742589268</v>
      </c>
      <c r="H672" s="17">
        <f t="shared" si="95"/>
        <v>171.69194175301158</v>
      </c>
      <c r="I672">
        <f t="shared" si="100"/>
        <v>12.26551783827087</v>
      </c>
    </row>
    <row r="673" spans="1:9" x14ac:dyDescent="0.3">
      <c r="A673" s="13">
        <v>165.49999999999599</v>
      </c>
      <c r="B673" s="9">
        <f t="shared" si="96"/>
        <v>1.0276436131949449E-3</v>
      </c>
      <c r="C673" s="9">
        <f t="shared" si="93"/>
        <v>1.7477650599502561E-4</v>
      </c>
      <c r="D673" s="11">
        <f t="shared" si="97"/>
        <v>4.9634415599796996E-3</v>
      </c>
      <c r="E673" s="9">
        <f t="shared" si="98"/>
        <v>6.5908351317092592E-2</v>
      </c>
      <c r="F673" s="9">
        <f t="shared" si="99"/>
        <v>0.13181670263418518</v>
      </c>
      <c r="G673" s="7">
        <f t="shared" si="94"/>
        <v>2109.0672421469631</v>
      </c>
      <c r="H673" s="17">
        <f t="shared" si="95"/>
        <v>171.96149514674602</v>
      </c>
      <c r="I673">
        <f t="shared" si="100"/>
        <v>12.264764506421381</v>
      </c>
    </row>
    <row r="674" spans="1:9" x14ac:dyDescent="0.3">
      <c r="A674" s="13">
        <v>165.59999999999599</v>
      </c>
      <c r="B674" s="9">
        <f t="shared" si="96"/>
        <v>1.0276224926011189E-3</v>
      </c>
      <c r="C674" s="9">
        <f t="shared" si="93"/>
        <v>1.7487492269683218E-4</v>
      </c>
      <c r="D674" s="11">
        <f t="shared" si="97"/>
        <v>4.9632375403087627E-3</v>
      </c>
      <c r="E674" s="9">
        <f t="shared" si="98"/>
        <v>6.6007618108074512E-2</v>
      </c>
      <c r="F674" s="9">
        <f t="shared" si="99"/>
        <v>0.13201523621614902</v>
      </c>
      <c r="G674" s="7">
        <f t="shared" si="94"/>
        <v>2112.2437794583843</v>
      </c>
      <c r="H674" s="17">
        <f t="shared" si="95"/>
        <v>172.23107116456757</v>
      </c>
      <c r="I674">
        <f t="shared" si="100"/>
        <v>12.264011163468442</v>
      </c>
    </row>
    <row r="675" spans="1:9" x14ac:dyDescent="0.3">
      <c r="A675" s="13">
        <v>165.69999999999601</v>
      </c>
      <c r="B675" s="9">
        <f t="shared" si="96"/>
        <v>1.0276013728754349E-3</v>
      </c>
      <c r="C675" s="9">
        <f t="shared" si="93"/>
        <v>1.7497333116042461E-4</v>
      </c>
      <c r="D675" s="11">
        <f t="shared" si="97"/>
        <v>4.9630335332167498E-3</v>
      </c>
      <c r="E675" s="9">
        <f t="shared" si="98"/>
        <v>6.6106880818788807E-2</v>
      </c>
      <c r="F675" s="9">
        <f t="shared" si="99"/>
        <v>0.13221376163757761</v>
      </c>
      <c r="G675" s="7">
        <f t="shared" si="94"/>
        <v>2115.4201862012419</v>
      </c>
      <c r="H675" s="17">
        <f t="shared" si="95"/>
        <v>172.50066981217449</v>
      </c>
      <c r="I675">
        <f t="shared" si="100"/>
        <v>12.2632578094021</v>
      </c>
    </row>
    <row r="676" spans="1:9" x14ac:dyDescent="0.3">
      <c r="A676" s="13">
        <v>165.799999999996</v>
      </c>
      <c r="B676" s="9">
        <f t="shared" si="96"/>
        <v>1.0275802540178397E-3</v>
      </c>
      <c r="C676" s="9">
        <f t="shared" si="93"/>
        <v>1.750717313865694E-4</v>
      </c>
      <c r="D676" s="11">
        <f t="shared" si="97"/>
        <v>4.9628295387026296E-3</v>
      </c>
      <c r="E676" s="9">
        <f t="shared" si="98"/>
        <v>6.6206139449487056E-2</v>
      </c>
      <c r="F676" s="9">
        <f t="shared" si="99"/>
        <v>0.13241227889897411</v>
      </c>
      <c r="G676" s="7">
        <f t="shared" si="94"/>
        <v>2118.5964623835857</v>
      </c>
      <c r="H676" s="17">
        <f t="shared" si="95"/>
        <v>172.77029109526626</v>
      </c>
      <c r="I676">
        <f t="shared" si="100"/>
        <v>12.262504444212476</v>
      </c>
    </row>
    <row r="677" spans="1:9" x14ac:dyDescent="0.3">
      <c r="A677" s="13">
        <v>165.899999999996</v>
      </c>
      <c r="B677" s="9">
        <f t="shared" si="96"/>
        <v>1.0275591360282793E-3</v>
      </c>
      <c r="C677" s="9">
        <f t="shared" si="93"/>
        <v>1.7517012337603277E-4</v>
      </c>
      <c r="D677" s="11">
        <f t="shared" si="97"/>
        <v>4.9626255567653639E-3</v>
      </c>
      <c r="E677" s="9">
        <f t="shared" si="98"/>
        <v>6.630539400042075E-2</v>
      </c>
      <c r="F677" s="9">
        <f t="shared" si="99"/>
        <v>0.1326107880008415</v>
      </c>
      <c r="G677" s="7">
        <f t="shared" si="94"/>
        <v>2121.7726080134639</v>
      </c>
      <c r="H677" s="17">
        <f t="shared" si="95"/>
        <v>173.03993501954568</v>
      </c>
      <c r="I677">
        <f t="shared" si="100"/>
        <v>12.261751067889616</v>
      </c>
    </row>
    <row r="678" spans="1:9" x14ac:dyDescent="0.3">
      <c r="A678" s="13">
        <v>165.99999999999599</v>
      </c>
      <c r="B678" s="9">
        <f t="shared" si="96"/>
        <v>1.0275380189067004E-3</v>
      </c>
      <c r="C678" s="9">
        <f t="shared" si="93"/>
        <v>1.7526850712958105E-4</v>
      </c>
      <c r="D678" s="11">
        <f t="shared" si="97"/>
        <v>4.9624215874039205E-3</v>
      </c>
      <c r="E678" s="9">
        <f t="shared" si="98"/>
        <v>6.6404644471841481E-2</v>
      </c>
      <c r="F678" s="9">
        <f t="shared" si="99"/>
        <v>0.13280928894368296</v>
      </c>
      <c r="G678" s="7">
        <f t="shared" si="94"/>
        <v>2124.9486230989273</v>
      </c>
      <c r="H678" s="17">
        <f t="shared" si="95"/>
        <v>173.30960159071705</v>
      </c>
      <c r="I678">
        <f t="shared" si="100"/>
        <v>12.260997680423642</v>
      </c>
    </row>
    <row r="679" spans="1:9" x14ac:dyDescent="0.3">
      <c r="A679" s="13">
        <v>166.09999999999599</v>
      </c>
      <c r="B679" s="9">
        <f t="shared" si="96"/>
        <v>1.0275169026530495E-3</v>
      </c>
      <c r="C679" s="9">
        <f t="shared" si="93"/>
        <v>1.7536688264798049E-4</v>
      </c>
      <c r="D679" s="11">
        <f t="shared" si="97"/>
        <v>4.9622176306172681E-3</v>
      </c>
      <c r="E679" s="9">
        <f t="shared" si="98"/>
        <v>6.6503890864000728E-2</v>
      </c>
      <c r="F679" s="9">
        <f t="shared" si="99"/>
        <v>0.13300778172800146</v>
      </c>
      <c r="G679" s="7">
        <f t="shared" si="94"/>
        <v>2128.1245076480232</v>
      </c>
      <c r="H679" s="17">
        <f t="shared" si="95"/>
        <v>173.57929081448768</v>
      </c>
      <c r="I679">
        <f t="shared" si="100"/>
        <v>12.260244281804617</v>
      </c>
    </row>
    <row r="680" spans="1:9" x14ac:dyDescent="0.3">
      <c r="A680" s="13">
        <v>166.19999999999601</v>
      </c>
      <c r="B680" s="9">
        <f t="shared" si="96"/>
        <v>1.0274957872672731E-3</v>
      </c>
      <c r="C680" s="9">
        <f t="shared" si="93"/>
        <v>1.7546524993199708E-4</v>
      </c>
      <c r="D680" s="11">
        <f t="shared" si="97"/>
        <v>4.9620136864043686E-3</v>
      </c>
      <c r="E680" s="9">
        <f t="shared" si="98"/>
        <v>6.6603133177150026E-2</v>
      </c>
      <c r="F680" s="9">
        <f t="shared" si="99"/>
        <v>0.13320626635430005</v>
      </c>
      <c r="G680" s="7">
        <f t="shared" si="94"/>
        <v>2131.3002616688009</v>
      </c>
      <c r="H680" s="17">
        <f t="shared" si="95"/>
        <v>173.84900269656788</v>
      </c>
      <c r="I680">
        <f t="shared" si="100"/>
        <v>12.259490872022569</v>
      </c>
    </row>
    <row r="681" spans="1:9" x14ac:dyDescent="0.3">
      <c r="A681" s="13">
        <v>166.299999999996</v>
      </c>
      <c r="B681" s="9">
        <f t="shared" si="96"/>
        <v>1.0274746727493176E-3</v>
      </c>
      <c r="C681" s="9">
        <f t="shared" si="93"/>
        <v>1.7556360898239684E-4</v>
      </c>
      <c r="D681" s="11">
        <f t="shared" si="97"/>
        <v>4.9618097547641914E-3</v>
      </c>
      <c r="E681" s="9">
        <f t="shared" si="98"/>
        <v>6.6702371411540756E-2</v>
      </c>
      <c r="F681" s="9">
        <f t="shared" si="99"/>
        <v>0.13340474282308151</v>
      </c>
      <c r="G681" s="7">
        <f t="shared" si="94"/>
        <v>2134.4758851693041</v>
      </c>
      <c r="H681" s="17">
        <f t="shared" si="95"/>
        <v>174.1187372426684</v>
      </c>
      <c r="I681">
        <f t="shared" si="100"/>
        <v>12.258737451067635</v>
      </c>
    </row>
    <row r="682" spans="1:9" x14ac:dyDescent="0.3">
      <c r="A682" s="13">
        <v>166.399999999996</v>
      </c>
      <c r="B682" s="9">
        <f t="shared" si="96"/>
        <v>1.0274535590991296E-3</v>
      </c>
      <c r="C682" s="9">
        <f t="shared" si="93"/>
        <v>1.7566195979994574E-4</v>
      </c>
      <c r="D682" s="11">
        <f t="shared" si="97"/>
        <v>4.9616058356957028E-3</v>
      </c>
      <c r="E682" s="9">
        <f t="shared" si="98"/>
        <v>6.6801605567424399E-2</v>
      </c>
      <c r="F682" s="9">
        <f t="shared" si="99"/>
        <v>0.1336032111348488</v>
      </c>
      <c r="G682" s="7">
        <f t="shared" si="94"/>
        <v>2137.6513781575809</v>
      </c>
      <c r="H682" s="17">
        <f t="shared" si="95"/>
        <v>174.38849445850437</v>
      </c>
      <c r="I682">
        <f t="shared" si="100"/>
        <v>12.257984018929836</v>
      </c>
    </row>
    <row r="683" spans="1:9" x14ac:dyDescent="0.3">
      <c r="A683" s="13">
        <v>166.49999999999599</v>
      </c>
      <c r="B683" s="9">
        <f t="shared" si="96"/>
        <v>1.0274324463166555E-3</v>
      </c>
      <c r="C683" s="9">
        <f t="shared" si="93"/>
        <v>1.7576030238540961E-4</v>
      </c>
      <c r="D683" s="11">
        <f t="shared" si="97"/>
        <v>4.9614019291978678E-3</v>
      </c>
      <c r="E683" s="9">
        <f t="shared" si="98"/>
        <v>6.6900835645052351E-2</v>
      </c>
      <c r="F683" s="9">
        <f t="shared" si="99"/>
        <v>0.1338016712901047</v>
      </c>
      <c r="G683" s="7">
        <f t="shared" si="94"/>
        <v>2140.8267406416753</v>
      </c>
      <c r="H683" s="17">
        <f t="shared" si="95"/>
        <v>174.65827434979252</v>
      </c>
      <c r="I683">
        <f t="shared" si="100"/>
        <v>12.257230575599229</v>
      </c>
    </row>
    <row r="684" spans="1:9" x14ac:dyDescent="0.3">
      <c r="A684" s="13">
        <v>166.59999999999599</v>
      </c>
      <c r="B684" s="9">
        <f t="shared" si="96"/>
        <v>1.0274113344018419E-3</v>
      </c>
      <c r="C684" s="9">
        <f t="shared" si="93"/>
        <v>1.7585863673955419E-4</v>
      </c>
      <c r="D684" s="11">
        <f t="shared" si="97"/>
        <v>4.9611980352696561E-3</v>
      </c>
      <c r="E684" s="9">
        <f t="shared" si="98"/>
        <v>6.700006164467609E-2</v>
      </c>
      <c r="F684" s="9">
        <f t="shared" si="99"/>
        <v>0.13400012328935218</v>
      </c>
      <c r="G684" s="7">
        <f t="shared" si="94"/>
        <v>2144.001972629635</v>
      </c>
      <c r="H684" s="17">
        <f t="shared" si="95"/>
        <v>174.92807692225185</v>
      </c>
      <c r="I684">
        <f t="shared" si="100"/>
        <v>12.256477121065897</v>
      </c>
    </row>
    <row r="685" spans="1:9" x14ac:dyDescent="0.3">
      <c r="A685" s="13">
        <v>166.69999999999601</v>
      </c>
      <c r="B685" s="9">
        <f t="shared" si="96"/>
        <v>1.0273902233546353E-3</v>
      </c>
      <c r="C685" s="9">
        <f t="shared" si="93"/>
        <v>1.7595696286314518E-4</v>
      </c>
      <c r="D685" s="11">
        <f t="shared" si="97"/>
        <v>4.9609941539100312E-3</v>
      </c>
      <c r="E685" s="9">
        <f t="shared" si="98"/>
        <v>6.7099283566546944E-2</v>
      </c>
      <c r="F685" s="9">
        <f t="shared" si="99"/>
        <v>0.13419856713309389</v>
      </c>
      <c r="G685" s="7">
        <f t="shared" si="94"/>
        <v>2147.1770741295022</v>
      </c>
      <c r="H685" s="17">
        <f t="shared" si="95"/>
        <v>175.1979021816035</v>
      </c>
      <c r="I685">
        <f t="shared" si="100"/>
        <v>12.255723655319914</v>
      </c>
    </row>
    <row r="686" spans="1:9" x14ac:dyDescent="0.3">
      <c r="A686" s="13">
        <v>166.799999999996</v>
      </c>
      <c r="B686" s="9">
        <f t="shared" si="96"/>
        <v>1.0273691131749824E-3</v>
      </c>
      <c r="C686" s="9">
        <f t="shared" si="93"/>
        <v>1.760552807569482E-4</v>
      </c>
      <c r="D686" s="11">
        <f t="shared" si="97"/>
        <v>4.9607902851179645E-3</v>
      </c>
      <c r="E686" s="9">
        <f t="shared" si="98"/>
        <v>6.7198501410916295E-2</v>
      </c>
      <c r="F686" s="9">
        <f t="shared" si="99"/>
        <v>0.13439700282183259</v>
      </c>
      <c r="G686" s="7">
        <f t="shared" si="94"/>
        <v>2150.3520451493214</v>
      </c>
      <c r="H686" s="17">
        <f t="shared" si="95"/>
        <v>175.46775013357245</v>
      </c>
      <c r="I686">
        <f t="shared" si="100"/>
        <v>12.254970178351265</v>
      </c>
    </row>
    <row r="687" spans="1:9" x14ac:dyDescent="0.3">
      <c r="A687" s="13">
        <v>166.899999999996</v>
      </c>
      <c r="B687" s="9">
        <f t="shared" si="96"/>
        <v>1.0273480038628293E-3</v>
      </c>
      <c r="C687" s="9">
        <f t="shared" si="93"/>
        <v>1.7615359042172864E-4</v>
      </c>
      <c r="D687" s="11">
        <f t="shared" si="97"/>
        <v>4.9605864288924176E-3</v>
      </c>
      <c r="E687" s="9">
        <f t="shared" si="98"/>
        <v>6.7297715178035442E-2</v>
      </c>
      <c r="F687" s="9">
        <f t="shared" si="99"/>
        <v>0.13459543035607088</v>
      </c>
      <c r="G687" s="7">
        <f t="shared" si="94"/>
        <v>2153.5268856971343</v>
      </c>
      <c r="H687" s="17">
        <f t="shared" si="95"/>
        <v>175.73762078388444</v>
      </c>
      <c r="I687">
        <f t="shared" si="100"/>
        <v>12.254216690150034</v>
      </c>
    </row>
    <row r="688" spans="1:9" x14ac:dyDescent="0.3">
      <c r="A688" s="13">
        <v>166.99999999999599</v>
      </c>
      <c r="B688" s="9">
        <f t="shared" si="96"/>
        <v>1.0273268954181227E-3</v>
      </c>
      <c r="C688" s="9">
        <f t="shared" si="93"/>
        <v>1.7625189185825201E-4</v>
      </c>
      <c r="D688" s="11">
        <f t="shared" si="97"/>
        <v>4.960382585232361E-3</v>
      </c>
      <c r="E688" s="9">
        <f t="shared" si="98"/>
        <v>6.7396924868155739E-2</v>
      </c>
      <c r="F688" s="9">
        <f t="shared" si="99"/>
        <v>0.13479384973631148</v>
      </c>
      <c r="G688" s="7">
        <f t="shared" si="94"/>
        <v>2156.7015957809836</v>
      </c>
      <c r="H688" s="17">
        <f t="shared" si="95"/>
        <v>176.00751413826816</v>
      </c>
      <c r="I688">
        <f t="shared" si="100"/>
        <v>12.253463190706277</v>
      </c>
    </row>
    <row r="689" spans="1:9" x14ac:dyDescent="0.3">
      <c r="A689" s="13">
        <v>167.09999999999599</v>
      </c>
      <c r="B689" s="9">
        <f t="shared" si="96"/>
        <v>1.0273057878408096E-3</v>
      </c>
      <c r="C689" s="9">
        <f t="shared" si="93"/>
        <v>1.7635018506728371E-4</v>
      </c>
      <c r="D689" s="11">
        <f t="shared" si="97"/>
        <v>4.9601787541367643E-3</v>
      </c>
      <c r="E689" s="9">
        <f t="shared" si="98"/>
        <v>6.7496130481528499E-2</v>
      </c>
      <c r="F689" s="9">
        <f t="shared" si="99"/>
        <v>0.134992260963057</v>
      </c>
      <c r="G689" s="7">
        <f t="shared" si="94"/>
        <v>2159.8761754089119</v>
      </c>
      <c r="H689" s="17">
        <f t="shared" si="95"/>
        <v>176.27743020245538</v>
      </c>
      <c r="I689">
        <f t="shared" si="100"/>
        <v>12.252709680009998</v>
      </c>
    </row>
    <row r="690" spans="1:9" x14ac:dyDescent="0.3">
      <c r="A690" s="13">
        <v>167.19999999999601</v>
      </c>
      <c r="B690" s="9">
        <f t="shared" si="96"/>
        <v>1.0272846811308358E-3</v>
      </c>
      <c r="C690" s="9">
        <f t="shared" si="93"/>
        <v>1.7644847004958885E-4</v>
      </c>
      <c r="D690" s="11">
        <f t="shared" si="97"/>
        <v>4.9599749356045901E-3</v>
      </c>
      <c r="E690" s="9">
        <f t="shared" si="98"/>
        <v>6.7595332018404994E-2</v>
      </c>
      <c r="F690" s="9">
        <f t="shared" si="99"/>
        <v>0.13519066403680999</v>
      </c>
      <c r="G690" s="7">
        <f t="shared" si="94"/>
        <v>2163.0506245889596</v>
      </c>
      <c r="H690" s="17">
        <f t="shared" si="95"/>
        <v>176.54736898217925</v>
      </c>
      <c r="I690">
        <f t="shared" si="100"/>
        <v>12.251956158051263</v>
      </c>
    </row>
    <row r="691" spans="1:9" x14ac:dyDescent="0.3">
      <c r="A691" s="13">
        <v>167.299999999996</v>
      </c>
      <c r="B691" s="9">
        <f t="shared" si="96"/>
        <v>1.0272635752881483E-3</v>
      </c>
      <c r="C691" s="9">
        <f t="shared" si="93"/>
        <v>1.7654674680593274E-4</v>
      </c>
      <c r="D691" s="11">
        <f t="shared" si="97"/>
        <v>4.9597711296348098E-3</v>
      </c>
      <c r="E691" s="9">
        <f t="shared" si="98"/>
        <v>6.7694529479036453E-2</v>
      </c>
      <c r="F691" s="9">
        <f t="shared" si="99"/>
        <v>0.13538905895807291</v>
      </c>
      <c r="G691" s="7">
        <f t="shared" si="94"/>
        <v>2166.2249433291663</v>
      </c>
      <c r="H691" s="17">
        <f t="shared" si="95"/>
        <v>176.81733048317568</v>
      </c>
      <c r="I691">
        <f t="shared" si="100"/>
        <v>12.251202624820108</v>
      </c>
    </row>
    <row r="692" spans="1:9" x14ac:dyDescent="0.3">
      <c r="A692" s="13">
        <v>167.399999999996</v>
      </c>
      <c r="B692" s="9">
        <f t="shared" si="96"/>
        <v>1.0272424703126933E-3</v>
      </c>
      <c r="C692" s="9">
        <f t="shared" si="93"/>
        <v>1.7664501533708025E-4</v>
      </c>
      <c r="D692" s="11">
        <f t="shared" si="97"/>
        <v>4.9595673362263859E-3</v>
      </c>
      <c r="E692" s="9">
        <f t="shared" si="98"/>
        <v>6.7793722863674133E-2</v>
      </c>
      <c r="F692" s="9">
        <f t="shared" si="99"/>
        <v>0.13558744572734827</v>
      </c>
      <c r="G692" s="7">
        <f t="shared" si="94"/>
        <v>2169.3991316375723</v>
      </c>
      <c r="H692" s="17">
        <f t="shared" si="95"/>
        <v>177.0873147111835</v>
      </c>
      <c r="I692">
        <f t="shared" si="100"/>
        <v>12.250449080306538</v>
      </c>
    </row>
    <row r="693" spans="1:9" x14ac:dyDescent="0.3">
      <c r="A693" s="13">
        <v>167.49999999999599</v>
      </c>
      <c r="B693" s="9">
        <f t="shared" si="96"/>
        <v>1.0272213662044177E-3</v>
      </c>
      <c r="C693" s="9">
        <f t="shared" si="93"/>
        <v>1.7674327564379659E-4</v>
      </c>
      <c r="D693" s="11">
        <f t="shared" si="97"/>
        <v>4.9593635553782916E-3</v>
      </c>
      <c r="E693" s="9">
        <f t="shared" si="98"/>
        <v>6.7892912172569223E-2</v>
      </c>
      <c r="F693" s="9">
        <f t="shared" si="99"/>
        <v>0.13578582434513845</v>
      </c>
      <c r="G693" s="7">
        <f t="shared" si="94"/>
        <v>2172.5731895222152</v>
      </c>
      <c r="H693" s="17">
        <f t="shared" si="95"/>
        <v>177.35732167194345</v>
      </c>
      <c r="I693">
        <f t="shared" si="100"/>
        <v>12.249695524500579</v>
      </c>
    </row>
    <row r="694" spans="1:9" x14ac:dyDescent="0.3">
      <c r="A694" s="13">
        <v>167.59999999999599</v>
      </c>
      <c r="B694" s="9">
        <f t="shared" si="96"/>
        <v>1.0272002629632682E-3</v>
      </c>
      <c r="C694" s="9">
        <f t="shared" si="93"/>
        <v>1.7684152772684666E-4</v>
      </c>
      <c r="D694" s="11">
        <f t="shared" si="97"/>
        <v>4.9591597870894946E-3</v>
      </c>
      <c r="E694" s="9">
        <f t="shared" si="98"/>
        <v>6.7992097405972979E-2</v>
      </c>
      <c r="F694" s="9">
        <f t="shared" si="99"/>
        <v>0.13598419481194596</v>
      </c>
      <c r="G694" s="7">
        <f t="shared" si="94"/>
        <v>2175.7471169911355</v>
      </c>
      <c r="H694" s="17">
        <f t="shared" si="95"/>
        <v>177.62735137119887</v>
      </c>
      <c r="I694">
        <f t="shared" si="100"/>
        <v>12.24894195739226</v>
      </c>
    </row>
    <row r="695" spans="1:9" x14ac:dyDescent="0.3">
      <c r="A695" s="13">
        <v>167.69999999999601</v>
      </c>
      <c r="B695" s="9">
        <f t="shared" si="96"/>
        <v>1.0271791605891908E-3</v>
      </c>
      <c r="C695" s="9">
        <f t="shared" si="93"/>
        <v>1.7693977158699526E-4</v>
      </c>
      <c r="D695" s="11">
        <f t="shared" si="97"/>
        <v>4.9589560313589593E-3</v>
      </c>
      <c r="E695" s="9">
        <f t="shared" si="98"/>
        <v>6.809127856413652E-2</v>
      </c>
      <c r="F695" s="9">
        <f t="shared" si="99"/>
        <v>0.13618255712827304</v>
      </c>
      <c r="G695" s="7">
        <f t="shared" si="94"/>
        <v>2178.9209140523685</v>
      </c>
      <c r="H695" s="17">
        <f t="shared" si="95"/>
        <v>177.89740381469542</v>
      </c>
      <c r="I695">
        <f t="shared" si="100"/>
        <v>12.248188378971589</v>
      </c>
    </row>
    <row r="696" spans="1:9" x14ac:dyDescent="0.3">
      <c r="A696" s="13">
        <v>167.799999999996</v>
      </c>
      <c r="B696" s="9">
        <f t="shared" si="96"/>
        <v>1.0271580590821324E-3</v>
      </c>
      <c r="C696" s="9">
        <f t="shared" si="93"/>
        <v>1.7703800722500705E-4</v>
      </c>
      <c r="D696" s="11">
        <f t="shared" si="97"/>
        <v>4.9587522881856553E-3</v>
      </c>
      <c r="E696" s="9">
        <f t="shared" si="98"/>
        <v>6.8190455647311063E-2</v>
      </c>
      <c r="F696" s="9">
        <f t="shared" si="99"/>
        <v>0.13638091129462213</v>
      </c>
      <c r="G696" s="7">
        <f t="shared" si="94"/>
        <v>2182.0945807139537</v>
      </c>
      <c r="H696" s="17">
        <f t="shared" si="95"/>
        <v>178.16747900818132</v>
      </c>
      <c r="I696">
        <f t="shared" si="100"/>
        <v>12.247434789228587</v>
      </c>
    </row>
    <row r="697" spans="1:9" x14ac:dyDescent="0.3">
      <c r="A697" s="13">
        <v>167.899999999996</v>
      </c>
      <c r="B697" s="9">
        <f t="shared" si="96"/>
        <v>1.0271369584420396E-3</v>
      </c>
      <c r="C697" s="9">
        <f t="shared" si="93"/>
        <v>1.7713623464164682E-4</v>
      </c>
      <c r="D697" s="11">
        <f t="shared" si="97"/>
        <v>4.9585485575685513E-3</v>
      </c>
      <c r="E697" s="9">
        <f t="shared" si="98"/>
        <v>6.8289628655747669E-2</v>
      </c>
      <c r="F697" s="9">
        <f t="shared" si="99"/>
        <v>0.13657925731149534</v>
      </c>
      <c r="G697" s="7">
        <f t="shared" si="94"/>
        <v>2185.2681169839252</v>
      </c>
      <c r="H697" s="17">
        <f t="shared" si="95"/>
        <v>178.43757695740666</v>
      </c>
      <c r="I697">
        <f t="shared" si="100"/>
        <v>12.246681188153278</v>
      </c>
    </row>
    <row r="698" spans="1:9" x14ac:dyDescent="0.3">
      <c r="A698" s="13">
        <v>167.99999999999599</v>
      </c>
      <c r="B698" s="9">
        <f t="shared" si="96"/>
        <v>1.0271158586688586E-3</v>
      </c>
      <c r="C698" s="9">
        <f t="shared" si="93"/>
        <v>1.7723445383767899E-4</v>
      </c>
      <c r="D698" s="11">
        <f t="shared" si="97"/>
        <v>4.9583448395066135E-3</v>
      </c>
      <c r="E698" s="9">
        <f t="shared" si="98"/>
        <v>6.8388797589697459E-2</v>
      </c>
      <c r="F698" s="9">
        <f t="shared" si="99"/>
        <v>0.13677759517939492</v>
      </c>
      <c r="G698" s="7">
        <f t="shared" si="94"/>
        <v>2188.4415228703187</v>
      </c>
      <c r="H698" s="17">
        <f t="shared" si="95"/>
        <v>178.70769766812498</v>
      </c>
      <c r="I698">
        <f t="shared" si="100"/>
        <v>12.245927575735637</v>
      </c>
    </row>
    <row r="699" spans="1:9" x14ac:dyDescent="0.3">
      <c r="A699" s="13">
        <v>168.09999999999599</v>
      </c>
      <c r="B699" s="9">
        <f t="shared" si="96"/>
        <v>1.0270947597625366E-3</v>
      </c>
      <c r="C699" s="9">
        <f t="shared" si="93"/>
        <v>1.7733266481386828E-4</v>
      </c>
      <c r="D699" s="11">
        <f t="shared" si="97"/>
        <v>4.9581411339988156E-3</v>
      </c>
      <c r="E699" s="9">
        <f t="shared" si="98"/>
        <v>6.8487962449411605E-2</v>
      </c>
      <c r="F699" s="9">
        <f t="shared" si="99"/>
        <v>0.13697592489882321</v>
      </c>
      <c r="G699" s="7">
        <f t="shared" si="94"/>
        <v>2191.6147983811711</v>
      </c>
      <c r="H699" s="17">
        <f t="shared" si="95"/>
        <v>178.97784114609129</v>
      </c>
      <c r="I699">
        <f t="shared" si="100"/>
        <v>12.245173951965695</v>
      </c>
    </row>
    <row r="700" spans="1:9" x14ac:dyDescent="0.3">
      <c r="A700" s="13">
        <v>168.19999999999601</v>
      </c>
      <c r="B700" s="9">
        <f t="shared" si="96"/>
        <v>1.0270736617230196E-3</v>
      </c>
      <c r="C700" s="9">
        <f t="shared" si="93"/>
        <v>1.7743086757097891E-4</v>
      </c>
      <c r="D700" s="11">
        <f t="shared" si="97"/>
        <v>4.9579374410441178E-3</v>
      </c>
      <c r="E700" s="9">
        <f t="shared" si="98"/>
        <v>6.8587123235141129E-2</v>
      </c>
      <c r="F700" s="9">
        <f t="shared" si="99"/>
        <v>0.13717424647028226</v>
      </c>
      <c r="G700" s="7">
        <f t="shared" si="94"/>
        <v>2194.7879435245159</v>
      </c>
      <c r="H700" s="17">
        <f t="shared" si="95"/>
        <v>179.24800739706393</v>
      </c>
      <c r="I700">
        <f t="shared" si="100"/>
        <v>12.244420316833414</v>
      </c>
    </row>
    <row r="701" spans="1:9" x14ac:dyDescent="0.3">
      <c r="A701" s="13">
        <v>168.299999999996</v>
      </c>
      <c r="B701" s="9">
        <f t="shared" si="96"/>
        <v>1.0270525645502545E-3</v>
      </c>
      <c r="C701" s="9">
        <f t="shared" si="93"/>
        <v>1.7752906210977536E-4</v>
      </c>
      <c r="D701" s="11">
        <f t="shared" si="97"/>
        <v>4.9577337606414966E-3</v>
      </c>
      <c r="E701" s="9">
        <f t="shared" si="98"/>
        <v>6.868627994713708E-2</v>
      </c>
      <c r="F701" s="9">
        <f t="shared" si="99"/>
        <v>0.13737255989427416</v>
      </c>
      <c r="G701" s="7">
        <f t="shared" si="94"/>
        <v>2197.9609583083866</v>
      </c>
      <c r="H701" s="17">
        <f t="shared" si="95"/>
        <v>179.51819642680204</v>
      </c>
      <c r="I701">
        <f t="shared" si="100"/>
        <v>12.243666670328865</v>
      </c>
    </row>
    <row r="702" spans="1:9" x14ac:dyDescent="0.3">
      <c r="A702" s="13">
        <v>168.399999999996</v>
      </c>
      <c r="B702" s="9">
        <f t="shared" si="96"/>
        <v>1.0270314682441879E-3</v>
      </c>
      <c r="C702" s="9">
        <f t="shared" si="93"/>
        <v>1.7762724843102177E-4</v>
      </c>
      <c r="D702" s="11">
        <f t="shared" si="97"/>
        <v>4.9575300927899172E-3</v>
      </c>
      <c r="E702" s="9">
        <f t="shared" si="98"/>
        <v>6.8785432585650466E-2</v>
      </c>
      <c r="F702" s="9">
        <f t="shared" si="99"/>
        <v>0.13757086517130093</v>
      </c>
      <c r="G702" s="7">
        <f t="shared" si="94"/>
        <v>2201.133842740815</v>
      </c>
      <c r="H702" s="17">
        <f t="shared" si="95"/>
        <v>179.78840824106965</v>
      </c>
      <c r="I702">
        <f t="shared" si="100"/>
        <v>12.242913012441939</v>
      </c>
    </row>
    <row r="703" spans="1:9" x14ac:dyDescent="0.3">
      <c r="A703" s="13">
        <v>168.49999999999599</v>
      </c>
      <c r="B703" s="9">
        <f t="shared" si="96"/>
        <v>1.0270103728047661E-3</v>
      </c>
      <c r="C703" s="9">
        <f t="shared" ref="C703:C766" si="101">POWER(B703,2)*A703</f>
        <v>1.7772542653548228E-4</v>
      </c>
      <c r="D703" s="11">
        <f t="shared" si="97"/>
        <v>4.9573264374883474E-3</v>
      </c>
      <c r="E703" s="9">
        <f t="shared" si="98"/>
        <v>6.8884581150932322E-2</v>
      </c>
      <c r="F703" s="9">
        <f t="shared" si="99"/>
        <v>0.13776916230186464</v>
      </c>
      <c r="G703" s="7">
        <f t="shared" si="94"/>
        <v>2204.3065968298342</v>
      </c>
      <c r="H703" s="17">
        <f t="shared" si="95"/>
        <v>180.05864284563077</v>
      </c>
      <c r="I703">
        <f t="shared" si="100"/>
        <v>12.242159343162699</v>
      </c>
    </row>
    <row r="704" spans="1:9" x14ac:dyDescent="0.3">
      <c r="A704" s="13">
        <v>168.59999999999599</v>
      </c>
      <c r="B704" s="9">
        <f t="shared" si="96"/>
        <v>1.026989278231936E-3</v>
      </c>
      <c r="C704" s="9">
        <f t="shared" si="101"/>
        <v>1.7782359642392104E-4</v>
      </c>
      <c r="D704" s="11">
        <f t="shared" si="97"/>
        <v>4.9571227947357585E-3</v>
      </c>
      <c r="E704" s="9">
        <f t="shared" si="98"/>
        <v>6.8983725643233643E-2</v>
      </c>
      <c r="F704" s="9">
        <f t="shared" si="99"/>
        <v>0.13796745128646729</v>
      </c>
      <c r="G704" s="7">
        <f t="shared" si="94"/>
        <v>2207.4792205834765</v>
      </c>
      <c r="H704" s="17">
        <f t="shared" si="95"/>
        <v>180.32890024625357</v>
      </c>
      <c r="I704">
        <f t="shared" si="100"/>
        <v>12.241405662481093</v>
      </c>
    </row>
    <row r="705" spans="1:9" x14ac:dyDescent="0.3">
      <c r="A705" s="13">
        <v>168.69999999999601</v>
      </c>
      <c r="B705" s="9">
        <f t="shared" si="96"/>
        <v>1.0269681845256442E-3</v>
      </c>
      <c r="C705" s="9">
        <f t="shared" si="101"/>
        <v>1.7792175809710212E-4</v>
      </c>
      <c r="D705" s="11">
        <f t="shared" si="97"/>
        <v>4.9569191645311185E-3</v>
      </c>
      <c r="E705" s="9">
        <f t="shared" si="98"/>
        <v>6.9082866062805406E-2</v>
      </c>
      <c r="F705" s="9">
        <f t="shared" si="99"/>
        <v>0.13816573212561081</v>
      </c>
      <c r="G705" s="7">
        <f t="shared" si="94"/>
        <v>2210.6517140097731</v>
      </c>
      <c r="H705" s="17">
        <f t="shared" si="95"/>
        <v>180.59918044870801</v>
      </c>
      <c r="I705">
        <f t="shared" si="100"/>
        <v>12.2406519703871</v>
      </c>
    </row>
    <row r="706" spans="1:9" x14ac:dyDescent="0.3">
      <c r="A706" s="13">
        <v>168.799999999996</v>
      </c>
      <c r="B706" s="9">
        <f t="shared" si="96"/>
        <v>1.0269470916858374E-3</v>
      </c>
      <c r="C706" s="9">
        <f t="shared" si="101"/>
        <v>1.7801991155578931E-4</v>
      </c>
      <c r="D706" s="11">
        <f t="shared" si="97"/>
        <v>4.9567155468733986E-3</v>
      </c>
      <c r="E706" s="9">
        <f t="shared" si="98"/>
        <v>6.918200240989858E-2</v>
      </c>
      <c r="F706" s="9">
        <f t="shared" si="99"/>
        <v>0.13836400481979716</v>
      </c>
      <c r="G706" s="7">
        <f t="shared" si="94"/>
        <v>2213.8240771167543</v>
      </c>
      <c r="H706" s="17">
        <f t="shared" si="95"/>
        <v>180.86948345876564</v>
      </c>
      <c r="I706">
        <f t="shared" si="100"/>
        <v>12.239898266870755</v>
      </c>
    </row>
    <row r="707" spans="1:9" x14ac:dyDescent="0.3">
      <c r="A707" s="13">
        <v>168.899999999996</v>
      </c>
      <c r="B707" s="9">
        <f t="shared" si="96"/>
        <v>1.0269259997124616E-3</v>
      </c>
      <c r="C707" s="9">
        <f t="shared" si="101"/>
        <v>1.7811805680074638E-4</v>
      </c>
      <c r="D707" s="11">
        <f t="shared" si="97"/>
        <v>4.9565119417615622E-3</v>
      </c>
      <c r="E707" s="9">
        <f t="shared" si="98"/>
        <v>6.9281134684763976E-2</v>
      </c>
      <c r="F707" s="9">
        <f t="shared" si="99"/>
        <v>0.13856226936952795</v>
      </c>
      <c r="G707" s="7">
        <f t="shared" si="94"/>
        <v>2216.996309912447</v>
      </c>
      <c r="H707" s="17">
        <f t="shared" si="95"/>
        <v>181.13980928220249</v>
      </c>
      <c r="I707">
        <f t="shared" si="100"/>
        <v>12.239144551921935</v>
      </c>
    </row>
    <row r="708" spans="1:9" x14ac:dyDescent="0.3">
      <c r="A708" s="13">
        <v>168.99999999999599</v>
      </c>
      <c r="B708" s="9">
        <f t="shared" si="96"/>
        <v>1.0269049086054638E-3</v>
      </c>
      <c r="C708" s="9">
        <f t="shared" si="101"/>
        <v>1.7821619383273711E-4</v>
      </c>
      <c r="D708" s="11">
        <f t="shared" si="97"/>
        <v>4.9563083491945817E-3</v>
      </c>
      <c r="E708" s="9">
        <f t="shared" si="98"/>
        <v>6.938026288765263E-2</v>
      </c>
      <c r="F708" s="9">
        <f t="shared" si="99"/>
        <v>0.13876052577530526</v>
      </c>
      <c r="G708" s="7">
        <f t="shared" si="94"/>
        <v>2220.1684124048843</v>
      </c>
      <c r="H708" s="17">
        <f t="shared" si="95"/>
        <v>181.41015792479499</v>
      </c>
      <c r="I708">
        <f t="shared" si="100"/>
        <v>12.238390825530688</v>
      </c>
    </row>
    <row r="709" spans="1:9" x14ac:dyDescent="0.3">
      <c r="A709" s="13">
        <v>169.09999999999599</v>
      </c>
      <c r="B709" s="9">
        <f t="shared" si="96"/>
        <v>1.026883818364791E-3</v>
      </c>
      <c r="C709" s="9">
        <f t="shared" si="101"/>
        <v>1.7831432265252528E-4</v>
      </c>
      <c r="D709" s="11">
        <f t="shared" si="97"/>
        <v>4.9561047691714299E-3</v>
      </c>
      <c r="E709" s="9">
        <f t="shared" si="98"/>
        <v>6.9479387018815383E-2</v>
      </c>
      <c r="F709" s="9">
        <f t="shared" si="99"/>
        <v>0.13895877403763077</v>
      </c>
      <c r="G709" s="7">
        <f t="shared" si="94"/>
        <v>2223.3403846020924</v>
      </c>
      <c r="H709" s="17">
        <f t="shared" si="95"/>
        <v>181.68052939232362</v>
      </c>
      <c r="I709">
        <f t="shared" si="100"/>
        <v>12.237637087686917</v>
      </c>
    </row>
    <row r="710" spans="1:9" x14ac:dyDescent="0.3">
      <c r="A710" s="13">
        <v>169.19999999999601</v>
      </c>
      <c r="B710" s="9">
        <f t="shared" si="96"/>
        <v>1.0268627289903895E-3</v>
      </c>
      <c r="C710" s="9">
        <f t="shared" si="101"/>
        <v>1.784124432608744E-4</v>
      </c>
      <c r="D710" s="11">
        <f t="shared" si="97"/>
        <v>4.9559012016910731E-3</v>
      </c>
      <c r="E710" s="9">
        <f t="shared" si="98"/>
        <v>6.9578507078503132E-2</v>
      </c>
      <c r="F710" s="9">
        <f t="shared" si="99"/>
        <v>0.13915701415700626</v>
      </c>
      <c r="G710" s="7">
        <f t="shared" si="94"/>
        <v>2226.5122265121004</v>
      </c>
      <c r="H710" s="17">
        <f t="shared" si="95"/>
        <v>181.95092369056971</v>
      </c>
      <c r="I710">
        <f t="shared" si="100"/>
        <v>12.236883338380643</v>
      </c>
    </row>
    <row r="711" spans="1:9" x14ac:dyDescent="0.3">
      <c r="A711" s="13">
        <v>169.299999999996</v>
      </c>
      <c r="B711" s="9">
        <f t="shared" si="96"/>
        <v>1.0268416404822058E-3</v>
      </c>
      <c r="C711" s="9">
        <f t="shared" si="101"/>
        <v>1.7851055565854795E-4</v>
      </c>
      <c r="D711" s="11">
        <f t="shared" si="97"/>
        <v>4.9556976467524817E-3</v>
      </c>
      <c r="E711" s="9">
        <f t="shared" si="98"/>
        <v>6.967762306696669E-2</v>
      </c>
      <c r="F711" s="9">
        <f t="shared" si="99"/>
        <v>0.13935524613393338</v>
      </c>
      <c r="G711" s="7">
        <f t="shared" si="94"/>
        <v>2229.683938142934</v>
      </c>
      <c r="H711" s="17">
        <f t="shared" si="95"/>
        <v>182.22134082531829</v>
      </c>
      <c r="I711">
        <f t="shared" si="100"/>
        <v>12.236129577601792</v>
      </c>
    </row>
    <row r="712" spans="1:9" x14ac:dyDescent="0.3">
      <c r="A712" s="13">
        <v>169.399999999996</v>
      </c>
      <c r="B712" s="9">
        <f t="shared" si="96"/>
        <v>1.0268205528401865E-3</v>
      </c>
      <c r="C712" s="9">
        <f t="shared" si="101"/>
        <v>1.7860865984630921E-4</v>
      </c>
      <c r="D712" s="11">
        <f t="shared" si="97"/>
        <v>4.9554941043546234E-3</v>
      </c>
      <c r="E712" s="9">
        <f t="shared" si="98"/>
        <v>6.9776734984456829E-2</v>
      </c>
      <c r="F712" s="9">
        <f t="shared" si="99"/>
        <v>0.13955346996891366</v>
      </c>
      <c r="G712" s="7">
        <f t="shared" si="94"/>
        <v>2232.8555195026183</v>
      </c>
      <c r="H712" s="17">
        <f t="shared" si="95"/>
        <v>182.49178080235626</v>
      </c>
      <c r="I712">
        <f t="shared" si="100"/>
        <v>12.235375805340317</v>
      </c>
    </row>
    <row r="713" spans="1:9" x14ac:dyDescent="0.3">
      <c r="A713" s="13">
        <v>169.49999999999599</v>
      </c>
      <c r="B713" s="9">
        <f t="shared" si="96"/>
        <v>1.0267994660642784E-3</v>
      </c>
      <c r="C713" s="9">
        <f t="shared" si="101"/>
        <v>1.7870675582492166E-4</v>
      </c>
      <c r="D713" s="11">
        <f t="shared" si="97"/>
        <v>4.9552905744964697E-3</v>
      </c>
      <c r="E713" s="9">
        <f t="shared" si="98"/>
        <v>6.9875842831224416E-2</v>
      </c>
      <c r="F713" s="9">
        <f t="shared" si="99"/>
        <v>0.13975168566244883</v>
      </c>
      <c r="G713" s="7">
        <f t="shared" si="94"/>
        <v>2236.0269705991814</v>
      </c>
      <c r="H713" s="17">
        <f t="shared" si="95"/>
        <v>182.7622436274732</v>
      </c>
      <c r="I713">
        <f t="shared" si="100"/>
        <v>12.234622021586176</v>
      </c>
    </row>
    <row r="714" spans="1:9" x14ac:dyDescent="0.3">
      <c r="A714" s="13">
        <v>169.59999999999599</v>
      </c>
      <c r="B714" s="9">
        <f t="shared" si="96"/>
        <v>1.0267783801544284E-3</v>
      </c>
      <c r="C714" s="9">
        <f t="shared" si="101"/>
        <v>1.7880484359514859E-4</v>
      </c>
      <c r="D714" s="11">
        <f t="shared" si="97"/>
        <v>4.9550870571769944E-3</v>
      </c>
      <c r="E714" s="9">
        <f t="shared" si="98"/>
        <v>6.997494660752028E-2</v>
      </c>
      <c r="F714" s="9">
        <f t="shared" si="99"/>
        <v>0.13994989321504056</v>
      </c>
      <c r="G714" s="7">
        <f t="shared" si="94"/>
        <v>2239.198291440649</v>
      </c>
      <c r="H714" s="17">
        <f t="shared" si="95"/>
        <v>183.03272930646088</v>
      </c>
      <c r="I714">
        <f t="shared" si="100"/>
        <v>12.23386822632933</v>
      </c>
    </row>
    <row r="715" spans="1:9" x14ac:dyDescent="0.3">
      <c r="A715" s="13">
        <v>169.69999999999601</v>
      </c>
      <c r="B715" s="9">
        <f t="shared" si="96"/>
        <v>1.0267572951105826E-3</v>
      </c>
      <c r="C715" s="9">
        <f t="shared" si="101"/>
        <v>1.7890292315775295E-4</v>
      </c>
      <c r="D715" s="11">
        <f t="shared" si="97"/>
        <v>4.9548835523951602E-3</v>
      </c>
      <c r="E715" s="9">
        <f t="shared" si="98"/>
        <v>7.0074046313595095E-2</v>
      </c>
      <c r="F715" s="9">
        <f t="shared" si="99"/>
        <v>0.14014809262719019</v>
      </c>
      <c r="G715" s="7">
        <f t="shared" si="94"/>
        <v>2242.3694820350429</v>
      </c>
      <c r="H715" s="17">
        <f t="shared" si="95"/>
        <v>183.3032378451141</v>
      </c>
      <c r="I715">
        <f t="shared" si="100"/>
        <v>12.23311441955968</v>
      </c>
    </row>
    <row r="716" spans="1:9" x14ac:dyDescent="0.3">
      <c r="A716" s="13">
        <v>169.799999999996</v>
      </c>
      <c r="B716" s="9">
        <f t="shared" si="96"/>
        <v>1.0267362109326881E-3</v>
      </c>
      <c r="C716" s="9">
        <f t="shared" si="101"/>
        <v>1.7900099451349796E-4</v>
      </c>
      <c r="D716" s="11">
        <f t="shared" si="97"/>
        <v>4.9546800601499427E-3</v>
      </c>
      <c r="E716" s="9">
        <f t="shared" si="98"/>
        <v>7.0173141949699688E-2</v>
      </c>
      <c r="F716" s="9">
        <f t="shared" si="99"/>
        <v>0.14034628389939938</v>
      </c>
      <c r="G716" s="7">
        <f t="shared" si="94"/>
        <v>2245.5405423903899</v>
      </c>
      <c r="H716" s="17">
        <f t="shared" si="95"/>
        <v>183.57376924922917</v>
      </c>
      <c r="I716">
        <f t="shared" si="100"/>
        <v>12.232360601267215</v>
      </c>
    </row>
    <row r="717" spans="1:9" x14ac:dyDescent="0.3">
      <c r="A717" s="13">
        <v>169.899999999996</v>
      </c>
      <c r="B717" s="9">
        <f t="shared" si="96"/>
        <v>1.0267151276206912E-3</v>
      </c>
      <c r="C717" s="9">
        <f t="shared" si="101"/>
        <v>1.7909905766314656E-4</v>
      </c>
      <c r="D717" s="11">
        <f t="shared" si="97"/>
        <v>4.9544765804403097E-3</v>
      </c>
      <c r="E717" s="9">
        <f t="shared" si="98"/>
        <v>7.0272233516084651E-2</v>
      </c>
      <c r="F717" s="9">
        <f t="shared" si="99"/>
        <v>0.1405444670321693</v>
      </c>
      <c r="G717" s="7">
        <f t="shared" si="94"/>
        <v>2248.7114725147089</v>
      </c>
      <c r="H717" s="17">
        <f t="shared" si="95"/>
        <v>183.84432352460578</v>
      </c>
      <c r="I717">
        <f t="shared" si="100"/>
        <v>12.23160677144182</v>
      </c>
    </row>
    <row r="718" spans="1:9" x14ac:dyDescent="0.3">
      <c r="A718" s="13">
        <v>169.99999999999599</v>
      </c>
      <c r="B718" s="9">
        <f t="shared" si="96"/>
        <v>1.0266940451745387E-3</v>
      </c>
      <c r="C718" s="9">
        <f t="shared" si="101"/>
        <v>1.7919711260746158E-4</v>
      </c>
      <c r="D718" s="11">
        <f t="shared" si="97"/>
        <v>4.9542731132652309E-3</v>
      </c>
      <c r="E718" s="9">
        <f t="shared" si="98"/>
        <v>7.0371321013000823E-2</v>
      </c>
      <c r="F718" s="9">
        <f t="shared" si="99"/>
        <v>0.14074264202600165</v>
      </c>
      <c r="G718" s="7">
        <f t="shared" si="94"/>
        <v>2251.8822724160264</v>
      </c>
      <c r="H718" s="17">
        <f t="shared" si="95"/>
        <v>184.11490067704511</v>
      </c>
      <c r="I718">
        <f t="shared" si="100"/>
        <v>12.230852930073487</v>
      </c>
    </row>
    <row r="719" spans="1:9" x14ac:dyDescent="0.3">
      <c r="A719" s="13">
        <v>170.09999999999599</v>
      </c>
      <c r="B719" s="9">
        <f t="shared" si="96"/>
        <v>1.0266729635941775E-3</v>
      </c>
      <c r="C719" s="9">
        <f t="shared" si="101"/>
        <v>1.79295159347206E-4</v>
      </c>
      <c r="D719" s="11">
        <f t="shared" si="97"/>
        <v>4.9540696586236809E-3</v>
      </c>
      <c r="E719" s="9">
        <f t="shared" si="98"/>
        <v>7.0470404440698839E-2</v>
      </c>
      <c r="F719" s="9">
        <f t="shared" si="99"/>
        <v>0.14094080888139768</v>
      </c>
      <c r="G719" s="7">
        <f t="shared" si="94"/>
        <v>2255.052942102363</v>
      </c>
      <c r="H719" s="17">
        <f t="shared" si="95"/>
        <v>184.38550071235176</v>
      </c>
      <c r="I719">
        <f t="shared" si="100"/>
        <v>12.23009907715211</v>
      </c>
    </row>
    <row r="720" spans="1:9" x14ac:dyDescent="0.3">
      <c r="A720" s="13">
        <v>170.19999999999601</v>
      </c>
      <c r="B720" s="9">
        <f t="shared" si="96"/>
        <v>1.0266518828795539E-3</v>
      </c>
      <c r="C720" s="9">
        <f t="shared" si="101"/>
        <v>1.7939319788314246E-4</v>
      </c>
      <c r="D720" s="11">
        <f t="shared" si="97"/>
        <v>4.953866216514626E-3</v>
      </c>
      <c r="E720" s="9">
        <f t="shared" si="98"/>
        <v>7.0569483799429331E-2</v>
      </c>
      <c r="F720" s="9">
        <f t="shared" si="99"/>
        <v>0.14113896759885866</v>
      </c>
      <c r="G720" s="7">
        <f t="shared" si="94"/>
        <v>2258.2234815817387</v>
      </c>
      <c r="H720" s="17">
        <f t="shared" si="95"/>
        <v>184.6561236363325</v>
      </c>
      <c r="I720">
        <f t="shared" si="100"/>
        <v>12.229345212667598</v>
      </c>
    </row>
    <row r="721" spans="1:9" x14ac:dyDescent="0.3">
      <c r="A721" s="13">
        <v>170.299999999996</v>
      </c>
      <c r="B721" s="9">
        <f t="shared" si="96"/>
        <v>1.026630803030615E-3</v>
      </c>
      <c r="C721" s="9">
        <f t="shared" si="101"/>
        <v>1.7949122821603371E-4</v>
      </c>
      <c r="D721" s="11">
        <f t="shared" si="97"/>
        <v>4.9536627869370417E-3</v>
      </c>
      <c r="E721" s="9">
        <f t="shared" si="98"/>
        <v>7.0668559089442973E-2</v>
      </c>
      <c r="F721" s="9">
        <f t="shared" si="99"/>
        <v>0.14133711817888595</v>
      </c>
      <c r="G721" s="7">
        <f t="shared" ref="G721:G784" si="102">($B$13+1)*(F721/2.048)</f>
        <v>2261.3938908621749</v>
      </c>
      <c r="H721" s="17">
        <f t="shared" ref="H721:H784" si="103">(-$H$3+(SQRT($H$3*$H$3-4*$H$4*(1-A721/100))))/(2*$H$4)</f>
        <v>184.92676945479602</v>
      </c>
      <c r="I721">
        <f t="shared" si="100"/>
        <v>12.228591336609901</v>
      </c>
    </row>
    <row r="722" spans="1:9" x14ac:dyDescent="0.3">
      <c r="A722" s="13">
        <v>170.399999999996</v>
      </c>
      <c r="B722" s="9">
        <f t="shared" ref="B722:B785" si="104">$L$16/($L$17+A722)</f>
        <v>1.0266097240473071E-3</v>
      </c>
      <c r="C722" s="9">
        <f t="shared" si="101"/>
        <v>1.7958925034664214E-4</v>
      </c>
      <c r="D722" s="11">
        <f t="shared" ref="D722:D785" si="105">POWER(B722,2)*$L$17</f>
        <v>4.9534593698898942E-3</v>
      </c>
      <c r="E722" s="9">
        <f t="shared" ref="E722:E785" si="106">((A722/($L$17+A722))-($M$18/($M$17+$M$18)))*$L$16</f>
        <v>7.0767630310990343E-2</v>
      </c>
      <c r="F722" s="9">
        <f t="shared" ref="F722:F785" si="107">E722*$L$21</f>
        <v>0.14153526062198069</v>
      </c>
      <c r="G722" s="7">
        <f t="shared" si="102"/>
        <v>2264.5641699516909</v>
      </c>
      <c r="H722" s="17">
        <f t="shared" si="103"/>
        <v>185.19743817355405</v>
      </c>
      <c r="I722">
        <f t="shared" si="100"/>
        <v>12.227837448968923</v>
      </c>
    </row>
    <row r="723" spans="1:9" x14ac:dyDescent="0.3">
      <c r="A723" s="13">
        <v>170.49999999999599</v>
      </c>
      <c r="B723" s="9">
        <f t="shared" si="104"/>
        <v>1.0265886459295767E-3</v>
      </c>
      <c r="C723" s="9">
        <f t="shared" si="101"/>
        <v>1.7968726427573025E-4</v>
      </c>
      <c r="D723" s="11">
        <f t="shared" si="105"/>
        <v>4.9532559653721522E-3</v>
      </c>
      <c r="E723" s="9">
        <f t="shared" si="106"/>
        <v>7.0866697464322059E-2</v>
      </c>
      <c r="F723" s="9">
        <f t="shared" si="107"/>
        <v>0.14173339492864412</v>
      </c>
      <c r="G723" s="7">
        <f t="shared" si="102"/>
        <v>2267.7343188583059</v>
      </c>
      <c r="H723" s="17">
        <f t="shared" si="103"/>
        <v>185.46812979842053</v>
      </c>
      <c r="I723">
        <f t="shared" si="100"/>
        <v>12.227083549734582</v>
      </c>
    </row>
    <row r="724" spans="1:9" x14ac:dyDescent="0.3">
      <c r="A724" s="13">
        <v>170.59999999999599</v>
      </c>
      <c r="B724" s="9">
        <f t="shared" si="104"/>
        <v>1.0265675686773712E-3</v>
      </c>
      <c r="C724" s="9">
        <f t="shared" si="101"/>
        <v>1.7978527000406065E-4</v>
      </c>
      <c r="D724" s="11">
        <f t="shared" si="105"/>
        <v>4.9530525733827956E-3</v>
      </c>
      <c r="E724" s="9">
        <f t="shared" si="106"/>
        <v>7.0965760549688756E-2</v>
      </c>
      <c r="F724" s="9">
        <f t="shared" si="107"/>
        <v>0.14193152109937751</v>
      </c>
      <c r="G724" s="7">
        <f t="shared" si="102"/>
        <v>2270.9043375900401</v>
      </c>
      <c r="H724" s="17">
        <f t="shared" si="103"/>
        <v>185.73884433521243</v>
      </c>
      <c r="I724">
        <f t="shared" ref="I724:I787" si="108">G724/H724</f>
        <v>12.226329638896765</v>
      </c>
    </row>
    <row r="725" spans="1:9" x14ac:dyDescent="0.3">
      <c r="A725" s="13">
        <v>170.69999999999601</v>
      </c>
      <c r="B725" s="9">
        <f t="shared" si="104"/>
        <v>1.0265464922906366E-3</v>
      </c>
      <c r="C725" s="9">
        <f t="shared" si="101"/>
        <v>1.7988326753239545E-4</v>
      </c>
      <c r="D725" s="11">
        <f t="shared" si="105"/>
        <v>4.952849193920787E-3</v>
      </c>
      <c r="E725" s="9">
        <f t="shared" si="106"/>
        <v>7.1064819567340912E-2</v>
      </c>
      <c r="F725" s="9">
        <f t="shared" si="107"/>
        <v>0.14212963913468182</v>
      </c>
      <c r="G725" s="7">
        <f t="shared" si="102"/>
        <v>2274.074226154909</v>
      </c>
      <c r="H725" s="17">
        <f t="shared" si="103"/>
        <v>186.00958178974781</v>
      </c>
      <c r="I725">
        <f t="shared" si="108"/>
        <v>12.22557571644542</v>
      </c>
    </row>
    <row r="726" spans="1:9" x14ac:dyDescent="0.3">
      <c r="A726" s="13">
        <v>170.799999999996</v>
      </c>
      <c r="B726" s="9">
        <f t="shared" si="104"/>
        <v>1.0265254167693201E-3</v>
      </c>
      <c r="C726" s="9">
        <f t="shared" si="101"/>
        <v>1.7998125686149703E-4</v>
      </c>
      <c r="D726" s="11">
        <f t="shared" si="105"/>
        <v>4.952645826985104E-3</v>
      </c>
      <c r="E726" s="9">
        <f t="shared" si="106"/>
        <v>7.1163874517529133E-2</v>
      </c>
      <c r="F726" s="9">
        <f t="shared" si="107"/>
        <v>0.14232774903505827</v>
      </c>
      <c r="G726" s="7">
        <f t="shared" si="102"/>
        <v>2277.2439845609324</v>
      </c>
      <c r="H726" s="17">
        <f t="shared" si="103"/>
        <v>186.28034216784852</v>
      </c>
      <c r="I726">
        <f t="shared" si="108"/>
        <v>12.224821782370435</v>
      </c>
    </row>
    <row r="727" spans="1:9" x14ac:dyDescent="0.3">
      <c r="A727" s="13">
        <v>170.899999999996</v>
      </c>
      <c r="B727" s="9">
        <f t="shared" si="104"/>
        <v>1.0265043421133679E-3</v>
      </c>
      <c r="C727" s="9">
        <f t="shared" si="101"/>
        <v>1.8007923799212734E-4</v>
      </c>
      <c r="D727" s="11">
        <f t="shared" si="105"/>
        <v>4.9524424725747125E-3</v>
      </c>
      <c r="E727" s="9">
        <f t="shared" si="106"/>
        <v>7.1262925400503802E-2</v>
      </c>
      <c r="F727" s="9">
        <f t="shared" si="107"/>
        <v>0.1425258508010076</v>
      </c>
      <c r="G727" s="7">
        <f t="shared" si="102"/>
        <v>2280.4136128161217</v>
      </c>
      <c r="H727" s="17">
        <f t="shared" si="103"/>
        <v>186.55112547533867</v>
      </c>
      <c r="I727">
        <f t="shared" si="108"/>
        <v>12.224067836661664</v>
      </c>
    </row>
    <row r="728" spans="1:9" x14ac:dyDescent="0.3">
      <c r="A728" s="13">
        <v>170.99999999999599</v>
      </c>
      <c r="B728" s="9">
        <f t="shared" si="104"/>
        <v>1.026483268322727E-3</v>
      </c>
      <c r="C728" s="9">
        <f t="shared" si="101"/>
        <v>1.8017721092504859E-4</v>
      </c>
      <c r="D728" s="11">
        <f t="shared" si="105"/>
        <v>4.9522391306885865E-3</v>
      </c>
      <c r="E728" s="9">
        <f t="shared" si="106"/>
        <v>7.1361972216515565E-2</v>
      </c>
      <c r="F728" s="9">
        <f t="shared" si="107"/>
        <v>0.14272394443303113</v>
      </c>
      <c r="G728" s="7">
        <f t="shared" si="102"/>
        <v>2283.5831109284982</v>
      </c>
      <c r="H728" s="17">
        <f t="shared" si="103"/>
        <v>186.82193171804417</v>
      </c>
      <c r="I728">
        <f t="shared" si="108"/>
        <v>12.223313879309057</v>
      </c>
    </row>
    <row r="729" spans="1:9" x14ac:dyDescent="0.3">
      <c r="A729" s="13">
        <v>171.09999999999599</v>
      </c>
      <c r="B729" s="9">
        <f t="shared" si="104"/>
        <v>1.0264621953973445E-3</v>
      </c>
      <c r="C729" s="9">
        <f t="shared" si="101"/>
        <v>1.8027517566102284E-4</v>
      </c>
      <c r="D729" s="11">
        <f t="shared" si="105"/>
        <v>4.9520358013256998E-3</v>
      </c>
      <c r="E729" s="9">
        <f t="shared" si="106"/>
        <v>7.1461014965814848E-2</v>
      </c>
      <c r="F729" s="9">
        <f t="shared" si="107"/>
        <v>0.1429220299316297</v>
      </c>
      <c r="G729" s="7">
        <f t="shared" si="102"/>
        <v>2286.7524789060749</v>
      </c>
      <c r="H729" s="17">
        <f t="shared" si="103"/>
        <v>187.09276090179367</v>
      </c>
      <c r="I729">
        <f t="shared" si="108"/>
        <v>12.222559910302504</v>
      </c>
    </row>
    <row r="730" spans="1:9" x14ac:dyDescent="0.3">
      <c r="A730" s="13">
        <v>171.19999999999601</v>
      </c>
      <c r="B730" s="9">
        <f t="shared" si="104"/>
        <v>1.0264411233371661E-3</v>
      </c>
      <c r="C730" s="9">
        <f t="shared" si="101"/>
        <v>1.803731322008118E-4</v>
      </c>
      <c r="D730" s="11">
        <f t="shared" si="105"/>
        <v>4.9518324844850187E-3</v>
      </c>
      <c r="E730" s="9">
        <f t="shared" si="106"/>
        <v>7.1560053648652089E-2</v>
      </c>
      <c r="F730" s="9">
        <f t="shared" si="107"/>
        <v>0.14312010729730418</v>
      </c>
      <c r="G730" s="7">
        <f t="shared" si="102"/>
        <v>2289.9217167568668</v>
      </c>
      <c r="H730" s="17">
        <f t="shared" si="103"/>
        <v>187.36361303241912</v>
      </c>
      <c r="I730">
        <f t="shared" si="108"/>
        <v>12.221805929631847</v>
      </c>
    </row>
    <row r="731" spans="1:9" x14ac:dyDescent="0.3">
      <c r="A731" s="13">
        <v>171.299999999996</v>
      </c>
      <c r="B731" s="9">
        <f t="shared" si="104"/>
        <v>1.0264200521421397E-3</v>
      </c>
      <c r="C731" s="9">
        <f t="shared" si="101"/>
        <v>1.8047108054517746E-4</v>
      </c>
      <c r="D731" s="11">
        <f t="shared" si="105"/>
        <v>4.9516291801655222E-3</v>
      </c>
      <c r="E731" s="9">
        <f t="shared" si="106"/>
        <v>7.165908826527774E-2</v>
      </c>
      <c r="F731" s="9">
        <f t="shared" si="107"/>
        <v>0.14331817653055548</v>
      </c>
      <c r="G731" s="7">
        <f t="shared" si="102"/>
        <v>2293.0908244888878</v>
      </c>
      <c r="H731" s="17">
        <f t="shared" si="103"/>
        <v>187.63448811575364</v>
      </c>
      <c r="I731">
        <f t="shared" si="108"/>
        <v>12.221051937287012</v>
      </c>
    </row>
    <row r="732" spans="1:9" x14ac:dyDescent="0.3">
      <c r="A732" s="13">
        <v>171.399999999996</v>
      </c>
      <c r="B732" s="9">
        <f t="shared" si="104"/>
        <v>1.0263989818122109E-3</v>
      </c>
      <c r="C732" s="9">
        <f t="shared" si="101"/>
        <v>1.8056902069488133E-4</v>
      </c>
      <c r="D732" s="11">
        <f t="shared" si="105"/>
        <v>4.9514258883661729E-3</v>
      </c>
      <c r="E732" s="9">
        <f t="shared" si="106"/>
        <v>7.1758118815942171E-2</v>
      </c>
      <c r="F732" s="9">
        <f t="shared" si="107"/>
        <v>0.14351623763188434</v>
      </c>
      <c r="G732" s="7">
        <f t="shared" si="102"/>
        <v>2296.2598021101494</v>
      </c>
      <c r="H732" s="17">
        <f t="shared" si="103"/>
        <v>187.90538615763367</v>
      </c>
      <c r="I732">
        <f t="shared" si="108"/>
        <v>12.220297933257852</v>
      </c>
    </row>
    <row r="733" spans="1:9" x14ac:dyDescent="0.3">
      <c r="A733" s="13">
        <v>171.49999999999599</v>
      </c>
      <c r="B733" s="9">
        <f t="shared" si="104"/>
        <v>1.026377912347327E-3</v>
      </c>
      <c r="C733" s="9">
        <f t="shared" si="101"/>
        <v>1.8066695265068521E-4</v>
      </c>
      <c r="D733" s="11">
        <f t="shared" si="105"/>
        <v>4.9512226090859491E-3</v>
      </c>
      <c r="E733" s="9">
        <f t="shared" si="106"/>
        <v>7.1857145300895806E-2</v>
      </c>
      <c r="F733" s="9">
        <f t="shared" si="107"/>
        <v>0.14371429060179161</v>
      </c>
      <c r="G733" s="7">
        <f t="shared" si="102"/>
        <v>2299.4286496286659</v>
      </c>
      <c r="H733" s="17">
        <f t="shared" si="103"/>
        <v>188.176307163898</v>
      </c>
      <c r="I733">
        <f t="shared" si="108"/>
        <v>12.219543917534246</v>
      </c>
    </row>
    <row r="734" spans="1:9" x14ac:dyDescent="0.3">
      <c r="A734" s="13">
        <v>171.59999999999599</v>
      </c>
      <c r="B734" s="9">
        <f t="shared" si="104"/>
        <v>1.026356843747435E-3</v>
      </c>
      <c r="C734" s="9">
        <f t="shared" si="101"/>
        <v>1.807648764133507E-4</v>
      </c>
      <c r="D734" s="11">
        <f t="shared" si="105"/>
        <v>4.9510193423238239E-3</v>
      </c>
      <c r="E734" s="9">
        <f t="shared" si="106"/>
        <v>7.1956167720389055E-2</v>
      </c>
      <c r="F734" s="9">
        <f t="shared" si="107"/>
        <v>0.14391233544077811</v>
      </c>
      <c r="G734" s="7">
        <f t="shared" si="102"/>
        <v>2302.5973670524495</v>
      </c>
      <c r="H734" s="17">
        <f t="shared" si="103"/>
        <v>188.44725114038758</v>
      </c>
      <c r="I734">
        <f t="shared" si="108"/>
        <v>12.218789890106082</v>
      </c>
    </row>
    <row r="735" spans="1:9" x14ac:dyDescent="0.3">
      <c r="A735" s="13">
        <v>171.69999999999601</v>
      </c>
      <c r="B735" s="9">
        <f t="shared" si="104"/>
        <v>1.026335776012481E-3</v>
      </c>
      <c r="C735" s="9">
        <f t="shared" si="101"/>
        <v>1.8086279198363921E-4</v>
      </c>
      <c r="D735" s="11">
        <f t="shared" si="105"/>
        <v>4.9508160880787659E-3</v>
      </c>
      <c r="E735" s="9">
        <f t="shared" si="106"/>
        <v>7.2055186074672248E-2</v>
      </c>
      <c r="F735" s="9">
        <f t="shared" si="107"/>
        <v>0.1441103721493445</v>
      </c>
      <c r="G735" s="7">
        <f t="shared" si="102"/>
        <v>2305.765954389512</v>
      </c>
      <c r="H735" s="17">
        <f t="shared" si="103"/>
        <v>188.71821809294605</v>
      </c>
      <c r="I735">
        <f t="shared" si="108"/>
        <v>12.218035850963227</v>
      </c>
    </row>
    <row r="736" spans="1:9" x14ac:dyDescent="0.3">
      <c r="A736" s="13">
        <v>171.799999999996</v>
      </c>
      <c r="B736" s="9">
        <f t="shared" si="104"/>
        <v>1.0263147091424123E-3</v>
      </c>
      <c r="C736" s="9">
        <f t="shared" si="101"/>
        <v>1.8096069936231215E-4</v>
      </c>
      <c r="D736" s="11">
        <f t="shared" si="105"/>
        <v>4.950612846349749E-3</v>
      </c>
      <c r="E736" s="9">
        <f t="shared" si="106"/>
        <v>7.2154200363995696E-2</v>
      </c>
      <c r="F736" s="9">
        <f t="shared" si="107"/>
        <v>0.14430840072799139</v>
      </c>
      <c r="G736" s="7">
        <f t="shared" si="102"/>
        <v>2308.9344116478624</v>
      </c>
      <c r="H736" s="17">
        <f t="shared" si="103"/>
        <v>188.98920802741998</v>
      </c>
      <c r="I736">
        <f t="shared" si="108"/>
        <v>12.21728180009551</v>
      </c>
    </row>
    <row r="737" spans="1:9" x14ac:dyDescent="0.3">
      <c r="A737" s="13">
        <v>171.899999999996</v>
      </c>
      <c r="B737" s="9">
        <f t="shared" si="104"/>
        <v>1.0262936431371752E-3</v>
      </c>
      <c r="C737" s="9">
        <f t="shared" si="101"/>
        <v>1.8105859855013082E-4</v>
      </c>
      <c r="D737" s="11">
        <f t="shared" si="105"/>
        <v>4.9504096171357455E-3</v>
      </c>
      <c r="E737" s="9">
        <f t="shared" si="106"/>
        <v>7.2253210588609659E-2</v>
      </c>
      <c r="F737" s="9">
        <f t="shared" si="107"/>
        <v>0.14450642117721932</v>
      </c>
      <c r="G737" s="7">
        <f t="shared" si="102"/>
        <v>2312.1027388355092</v>
      </c>
      <c r="H737" s="17">
        <f t="shared" si="103"/>
        <v>189.2602209496568</v>
      </c>
      <c r="I737">
        <f t="shared" si="108"/>
        <v>12.216527737492857</v>
      </c>
    </row>
    <row r="738" spans="1:9" x14ac:dyDescent="0.3">
      <c r="A738" s="13">
        <v>171.99999999999599</v>
      </c>
      <c r="B738" s="9">
        <f t="shared" si="104"/>
        <v>1.0262725779967166E-3</v>
      </c>
      <c r="C738" s="9">
        <f t="shared" si="101"/>
        <v>1.8115648954785638E-4</v>
      </c>
      <c r="D738" s="11">
        <f t="shared" si="105"/>
        <v>4.9502064004357258E-3</v>
      </c>
      <c r="E738" s="9">
        <f t="shared" si="106"/>
        <v>7.2352216748764478E-2</v>
      </c>
      <c r="F738" s="9">
        <f t="shared" si="107"/>
        <v>0.14470443349752896</v>
      </c>
      <c r="G738" s="7">
        <f t="shared" si="102"/>
        <v>2315.2709359604632</v>
      </c>
      <c r="H738" s="17">
        <f t="shared" si="103"/>
        <v>189.53125686550871</v>
      </c>
      <c r="I738">
        <f t="shared" si="108"/>
        <v>12.215773663145063</v>
      </c>
    </row>
    <row r="739" spans="1:9" x14ac:dyDescent="0.3">
      <c r="A739" s="13">
        <v>172.09999999999599</v>
      </c>
      <c r="B739" s="9">
        <f t="shared" si="104"/>
        <v>1.0262515137209837E-3</v>
      </c>
      <c r="C739" s="9">
        <f t="shared" si="101"/>
        <v>1.8125437235625021E-4</v>
      </c>
      <c r="D739" s="11">
        <f t="shared" si="105"/>
        <v>4.9500031962486689E-3</v>
      </c>
      <c r="E739" s="9">
        <f t="shared" si="106"/>
        <v>7.2451218844710508E-2</v>
      </c>
      <c r="F739" s="9">
        <f t="shared" si="107"/>
        <v>0.14490243768942102</v>
      </c>
      <c r="G739" s="7">
        <f t="shared" si="102"/>
        <v>2318.4390030307363</v>
      </c>
      <c r="H739" s="17">
        <f t="shared" si="103"/>
        <v>189.80231578082876</v>
      </c>
      <c r="I739">
        <f t="shared" si="108"/>
        <v>12.215019577042028</v>
      </c>
    </row>
    <row r="740" spans="1:9" x14ac:dyDescent="0.3">
      <c r="A740" s="13">
        <v>172.19999999999601</v>
      </c>
      <c r="B740" s="9">
        <f t="shared" si="104"/>
        <v>1.0262304503099223E-3</v>
      </c>
      <c r="C740" s="9">
        <f t="shared" si="101"/>
        <v>1.8135224697607308E-4</v>
      </c>
      <c r="D740" s="11">
        <f t="shared" si="105"/>
        <v>4.9498000045735385E-3</v>
      </c>
      <c r="E740" s="9">
        <f t="shared" si="106"/>
        <v>7.2550216876697882E-2</v>
      </c>
      <c r="F740" s="9">
        <f t="shared" si="107"/>
        <v>0.14510043375339576</v>
      </c>
      <c r="G740" s="7">
        <f t="shared" si="102"/>
        <v>2321.606940054332</v>
      </c>
      <c r="H740" s="17">
        <f t="shared" si="103"/>
        <v>190.07339770147365</v>
      </c>
      <c r="I740">
        <f t="shared" si="108"/>
        <v>12.214265479173536</v>
      </c>
    </row>
    <row r="741" spans="1:9" x14ac:dyDescent="0.3">
      <c r="A741" s="13">
        <v>172.299999999996</v>
      </c>
      <c r="B741" s="9">
        <f t="shared" si="104"/>
        <v>1.0262093877634801E-3</v>
      </c>
      <c r="C741" s="9">
        <f t="shared" si="101"/>
        <v>1.8145011340808619E-4</v>
      </c>
      <c r="D741" s="11">
        <f t="shared" si="105"/>
        <v>4.9495968254093144E-3</v>
      </c>
      <c r="E741" s="9">
        <f t="shared" si="106"/>
        <v>7.2649210844976886E-2</v>
      </c>
      <c r="F741" s="9">
        <f t="shared" si="107"/>
        <v>0.14529842168995377</v>
      </c>
      <c r="G741" s="7">
        <f t="shared" si="102"/>
        <v>2324.7747470392601</v>
      </c>
      <c r="H741" s="17">
        <f t="shared" si="103"/>
        <v>190.34450263330095</v>
      </c>
      <c r="I741">
        <f t="shared" si="108"/>
        <v>12.213511369529506</v>
      </c>
    </row>
    <row r="742" spans="1:9" x14ac:dyDescent="0.3">
      <c r="A742" s="13">
        <v>172.399999999996</v>
      </c>
      <c r="B742" s="9">
        <f t="shared" si="104"/>
        <v>1.0261883260816033E-3</v>
      </c>
      <c r="C742" s="9">
        <f t="shared" si="101"/>
        <v>1.8154797165305026E-4</v>
      </c>
      <c r="D742" s="11">
        <f t="shared" si="105"/>
        <v>4.9493936587549654E-3</v>
      </c>
      <c r="E742" s="9">
        <f t="shared" si="106"/>
        <v>7.2748200749797653E-2</v>
      </c>
      <c r="F742" s="9">
        <f t="shared" si="107"/>
        <v>0.14549640149959531</v>
      </c>
      <c r="G742" s="7">
        <f t="shared" si="102"/>
        <v>2327.9424239935247</v>
      </c>
      <c r="H742" s="17">
        <f t="shared" si="103"/>
        <v>190.61563058217189</v>
      </c>
      <c r="I742">
        <f t="shared" si="108"/>
        <v>12.212757248099754</v>
      </c>
    </row>
    <row r="743" spans="1:9" x14ac:dyDescent="0.3">
      <c r="A743" s="13">
        <v>172.49999999999599</v>
      </c>
      <c r="B743" s="9">
        <f t="shared" si="104"/>
        <v>1.0261672652642389E-3</v>
      </c>
      <c r="C743" s="9">
        <f t="shared" si="101"/>
        <v>1.8164582171172625E-4</v>
      </c>
      <c r="D743" s="11">
        <f t="shared" si="105"/>
        <v>4.9491905046094679E-3</v>
      </c>
      <c r="E743" s="9">
        <f t="shared" si="106"/>
        <v>7.2847186591410415E-2</v>
      </c>
      <c r="F743" s="9">
        <f t="shared" si="107"/>
        <v>0.14569437318282083</v>
      </c>
      <c r="G743" s="7">
        <f t="shared" si="102"/>
        <v>2331.1099709251334</v>
      </c>
      <c r="H743" s="17">
        <f t="shared" si="103"/>
        <v>190.88678155395036</v>
      </c>
      <c r="I743">
        <f t="shared" si="108"/>
        <v>12.212003114874099</v>
      </c>
    </row>
    <row r="744" spans="1:9" x14ac:dyDescent="0.3">
      <c r="A744" s="13">
        <v>172.59999999999599</v>
      </c>
      <c r="B744" s="9">
        <f t="shared" si="104"/>
        <v>1.0261462053113336E-3</v>
      </c>
      <c r="C744" s="9">
        <f t="shared" si="101"/>
        <v>1.8174366358487482E-4</v>
      </c>
      <c r="D744" s="11">
        <f t="shared" si="105"/>
        <v>4.9489873629717934E-3</v>
      </c>
      <c r="E744" s="9">
        <f t="shared" si="106"/>
        <v>7.2946168370065387E-2</v>
      </c>
      <c r="F744" s="9">
        <f t="shared" si="107"/>
        <v>0.14589233674013077</v>
      </c>
      <c r="G744" s="7">
        <f t="shared" si="102"/>
        <v>2334.2773878420921</v>
      </c>
      <c r="H744" s="17">
        <f t="shared" si="103"/>
        <v>191.15795555450214</v>
      </c>
      <c r="I744">
        <f t="shared" si="108"/>
        <v>12.211248969842392</v>
      </c>
    </row>
    <row r="745" spans="1:9" x14ac:dyDescent="0.3">
      <c r="A745" s="13">
        <v>172.69999999999601</v>
      </c>
      <c r="B745" s="9">
        <f t="shared" si="104"/>
        <v>1.0261251462228341E-3</v>
      </c>
      <c r="C745" s="9">
        <f t="shared" si="101"/>
        <v>1.8184149727325659E-4</v>
      </c>
      <c r="D745" s="11">
        <f t="shared" si="105"/>
        <v>4.9487842338409131E-3</v>
      </c>
      <c r="E745" s="9">
        <f t="shared" si="106"/>
        <v>7.3045146086012702E-2</v>
      </c>
      <c r="F745" s="9">
        <f t="shared" si="107"/>
        <v>0.1460902921720254</v>
      </c>
      <c r="G745" s="7">
        <f t="shared" si="102"/>
        <v>2337.4446747524066</v>
      </c>
      <c r="H745" s="17">
        <f t="shared" si="103"/>
        <v>191.4291525896956</v>
      </c>
      <c r="I745">
        <f t="shared" si="108"/>
        <v>12.210494812994478</v>
      </c>
    </row>
    <row r="746" spans="1:9" x14ac:dyDescent="0.3">
      <c r="A746" s="13">
        <v>172.799999999996</v>
      </c>
      <c r="B746" s="9">
        <f t="shared" si="104"/>
        <v>1.0261040879986875E-3</v>
      </c>
      <c r="C746" s="9">
        <f t="shared" si="101"/>
        <v>1.819393227776322E-4</v>
      </c>
      <c r="D746" s="11">
        <f t="shared" si="105"/>
        <v>4.9485811172158053E-3</v>
      </c>
      <c r="E746" s="9">
        <f t="shared" si="106"/>
        <v>7.3144119739502453E-2</v>
      </c>
      <c r="F746" s="9">
        <f t="shared" si="107"/>
        <v>0.14628823947900491</v>
      </c>
      <c r="G746" s="7">
        <f t="shared" si="102"/>
        <v>2340.6118316640786</v>
      </c>
      <c r="H746" s="17">
        <f t="shared" si="103"/>
        <v>191.70037266540217</v>
      </c>
      <c r="I746">
        <f t="shared" si="108"/>
        <v>12.20974064432014</v>
      </c>
    </row>
    <row r="747" spans="1:9" x14ac:dyDescent="0.3">
      <c r="A747" s="13">
        <v>172.899999999996</v>
      </c>
      <c r="B747" s="9">
        <f t="shared" si="104"/>
        <v>1.0260830306388401E-3</v>
      </c>
      <c r="C747" s="9">
        <f t="shared" si="101"/>
        <v>1.8203714009876204E-4</v>
      </c>
      <c r="D747" s="11">
        <f t="shared" si="105"/>
        <v>4.9483780130954386E-3</v>
      </c>
      <c r="E747" s="9">
        <f t="shared" si="106"/>
        <v>7.3243089330784689E-2</v>
      </c>
      <c r="F747" s="9">
        <f t="shared" si="107"/>
        <v>0.14648617866156938</v>
      </c>
      <c r="G747" s="7">
        <f t="shared" si="102"/>
        <v>2343.7788585851099</v>
      </c>
      <c r="H747" s="17">
        <f t="shared" si="103"/>
        <v>191.97161578749439</v>
      </c>
      <c r="I747">
        <f t="shared" si="108"/>
        <v>12.208986463809254</v>
      </c>
    </row>
    <row r="748" spans="1:9" x14ac:dyDescent="0.3">
      <c r="A748" s="13">
        <v>172.99999999999599</v>
      </c>
      <c r="B748" s="9">
        <f t="shared" si="104"/>
        <v>1.0260619741432389E-3</v>
      </c>
      <c r="C748" s="9">
        <f t="shared" si="101"/>
        <v>1.8213494923740645E-4</v>
      </c>
      <c r="D748" s="11">
        <f t="shared" si="105"/>
        <v>4.948174921478787E-3</v>
      </c>
      <c r="E748" s="9">
        <f t="shared" si="106"/>
        <v>7.3342054860109585E-2</v>
      </c>
      <c r="F748" s="9">
        <f t="shared" si="107"/>
        <v>0.14668410972021917</v>
      </c>
      <c r="G748" s="7">
        <f t="shared" si="102"/>
        <v>2346.9457555235067</v>
      </c>
      <c r="H748" s="17">
        <f t="shared" si="103"/>
        <v>192.24288196184924</v>
      </c>
      <c r="I748">
        <f t="shared" si="108"/>
        <v>12.208232271451591</v>
      </c>
    </row>
    <row r="749" spans="1:9" x14ac:dyDescent="0.3">
      <c r="A749" s="13">
        <v>173.09999999999599</v>
      </c>
      <c r="B749" s="9">
        <f t="shared" si="104"/>
        <v>1.026040918511831E-3</v>
      </c>
      <c r="C749" s="9">
        <f t="shared" si="101"/>
        <v>1.8223275019432596E-4</v>
      </c>
      <c r="D749" s="11">
        <f t="shared" si="105"/>
        <v>4.9479718423648287E-3</v>
      </c>
      <c r="E749" s="9">
        <f t="shared" si="106"/>
        <v>7.3441016327727204E-2</v>
      </c>
      <c r="F749" s="9">
        <f t="shared" si="107"/>
        <v>0.14688203265545441</v>
      </c>
      <c r="G749" s="7">
        <f t="shared" si="102"/>
        <v>2350.1125224872703</v>
      </c>
      <c r="H749" s="17">
        <f t="shared" si="103"/>
        <v>192.51417119434453</v>
      </c>
      <c r="I749">
        <f t="shared" si="108"/>
        <v>12.207478067237002</v>
      </c>
    </row>
    <row r="750" spans="1:9" x14ac:dyDescent="0.3">
      <c r="A750" s="13">
        <v>173.19999999999601</v>
      </c>
      <c r="B750" s="9">
        <f t="shared" si="104"/>
        <v>1.0260198637445628E-3</v>
      </c>
      <c r="C750" s="9">
        <f t="shared" si="101"/>
        <v>1.8233054297028063E-4</v>
      </c>
      <c r="D750" s="11">
        <f t="shared" si="105"/>
        <v>4.9477687757525333E-3</v>
      </c>
      <c r="E750" s="9">
        <f t="shared" si="106"/>
        <v>7.3539973733887529E-2</v>
      </c>
      <c r="F750" s="9">
        <f t="shared" si="107"/>
        <v>0.14707994746777506</v>
      </c>
      <c r="G750" s="7">
        <f t="shared" si="102"/>
        <v>2353.2791594844007</v>
      </c>
      <c r="H750" s="17">
        <f t="shared" si="103"/>
        <v>192.78548349086145</v>
      </c>
      <c r="I750">
        <f t="shared" si="108"/>
        <v>12.206723851155278</v>
      </c>
    </row>
    <row r="751" spans="1:9" x14ac:dyDescent="0.3">
      <c r="A751" s="13">
        <v>173.299999999996</v>
      </c>
      <c r="B751" s="9">
        <f t="shared" si="104"/>
        <v>1.0259988098413814E-3</v>
      </c>
      <c r="C751" s="9">
        <f t="shared" si="101"/>
        <v>1.8242832756603066E-4</v>
      </c>
      <c r="D751" s="11">
        <f t="shared" si="105"/>
        <v>4.9475657216408765E-3</v>
      </c>
      <c r="E751" s="9">
        <f t="shared" si="106"/>
        <v>7.3638927078840663E-2</v>
      </c>
      <c r="F751" s="9">
        <f t="shared" si="107"/>
        <v>0.14727785415768133</v>
      </c>
      <c r="G751" s="7">
        <f t="shared" si="102"/>
        <v>2356.4456665229013</v>
      </c>
      <c r="H751" s="17">
        <f t="shared" si="103"/>
        <v>193.05681885728376</v>
      </c>
      <c r="I751">
        <f t="shared" si="108"/>
        <v>12.205969623196223</v>
      </c>
    </row>
    <row r="752" spans="1:9" x14ac:dyDescent="0.3">
      <c r="A752" s="13">
        <v>173.399999999996</v>
      </c>
      <c r="B752" s="9">
        <f t="shared" si="104"/>
        <v>1.0259777568022335E-3</v>
      </c>
      <c r="C752" s="9">
        <f t="shared" si="101"/>
        <v>1.8252610398233611E-4</v>
      </c>
      <c r="D752" s="11">
        <f t="shared" si="105"/>
        <v>4.9473626800288321E-3</v>
      </c>
      <c r="E752" s="9">
        <f t="shared" si="106"/>
        <v>7.3737876362836491E-2</v>
      </c>
      <c r="F752" s="9">
        <f t="shared" si="107"/>
        <v>0.14747575272567298</v>
      </c>
      <c r="G752" s="7">
        <f t="shared" si="102"/>
        <v>2359.6120436107676</v>
      </c>
      <c r="H752" s="17">
        <f t="shared" si="103"/>
        <v>193.32817729949676</v>
      </c>
      <c r="I752">
        <f t="shared" si="108"/>
        <v>12.205215383349657</v>
      </c>
    </row>
    <row r="753" spans="1:9" x14ac:dyDescent="0.3">
      <c r="A753" s="13">
        <v>173.49999999999599</v>
      </c>
      <c r="B753" s="9">
        <f t="shared" si="104"/>
        <v>1.0259567046270654E-3</v>
      </c>
      <c r="C753" s="9">
        <f t="shared" si="101"/>
        <v>1.8262387221995674E-4</v>
      </c>
      <c r="D753" s="11">
        <f t="shared" si="105"/>
        <v>4.9471596509153689E-3</v>
      </c>
      <c r="E753" s="9">
        <f t="shared" si="106"/>
        <v>7.383682158612509E-2</v>
      </c>
      <c r="F753" s="9">
        <f t="shared" si="107"/>
        <v>0.14767364317225018</v>
      </c>
      <c r="G753" s="7">
        <f t="shared" si="102"/>
        <v>2362.7782907560027</v>
      </c>
      <c r="H753" s="17">
        <f t="shared" si="103"/>
        <v>193.59955882338912</v>
      </c>
      <c r="I753">
        <f t="shared" si="108"/>
        <v>12.204461131605385</v>
      </c>
    </row>
    <row r="754" spans="1:9" x14ac:dyDescent="0.3">
      <c r="A754" s="13">
        <v>173.59999999999599</v>
      </c>
      <c r="B754" s="9">
        <f t="shared" si="104"/>
        <v>1.025935653315825E-3</v>
      </c>
      <c r="C754" s="9">
        <f t="shared" si="101"/>
        <v>1.8272163227965292E-4</v>
      </c>
      <c r="D754" s="11">
        <f t="shared" si="105"/>
        <v>4.9469566342994729E-3</v>
      </c>
      <c r="E754" s="9">
        <f t="shared" si="106"/>
        <v>7.3935762748956413E-2</v>
      </c>
      <c r="F754" s="9">
        <f t="shared" si="107"/>
        <v>0.14787152549791283</v>
      </c>
      <c r="G754" s="7">
        <f t="shared" si="102"/>
        <v>2365.944407966605</v>
      </c>
      <c r="H754" s="17">
        <f t="shared" si="103"/>
        <v>193.87096343485214</v>
      </c>
      <c r="I754">
        <f t="shared" si="108"/>
        <v>12.20370686795318</v>
      </c>
    </row>
    <row r="755" spans="1:9" x14ac:dyDescent="0.3">
      <c r="A755" s="13">
        <v>173.69999999999601</v>
      </c>
      <c r="B755" s="9">
        <f t="shared" si="104"/>
        <v>1.025914602868458E-3</v>
      </c>
      <c r="C755" s="9">
        <f t="shared" si="101"/>
        <v>1.8281938416218394E-4</v>
      </c>
      <c r="D755" s="11">
        <f t="shared" si="105"/>
        <v>4.9467536301801051E-3</v>
      </c>
      <c r="E755" s="9">
        <f t="shared" si="106"/>
        <v>7.4034699851580399E-2</v>
      </c>
      <c r="F755" s="9">
        <f t="shared" si="107"/>
        <v>0.1480693997031608</v>
      </c>
      <c r="G755" s="7">
        <f t="shared" si="102"/>
        <v>2369.1103952505728</v>
      </c>
      <c r="H755" s="17">
        <f t="shared" si="103"/>
        <v>194.14239113977902</v>
      </c>
      <c r="I755">
        <f t="shared" si="108"/>
        <v>12.202952592382855</v>
      </c>
    </row>
    <row r="756" spans="1:9" x14ac:dyDescent="0.3">
      <c r="A756" s="13">
        <v>173.799999999996</v>
      </c>
      <c r="B756" s="9">
        <f t="shared" si="104"/>
        <v>1.025893553284912E-3</v>
      </c>
      <c r="C756" s="9">
        <f t="shared" si="101"/>
        <v>1.8291712786830988E-4</v>
      </c>
      <c r="D756" s="11">
        <f t="shared" si="105"/>
        <v>4.9465506385562496E-3</v>
      </c>
      <c r="E756" s="9">
        <f t="shared" si="106"/>
        <v>7.4133632894246973E-2</v>
      </c>
      <c r="F756" s="9">
        <f t="shared" si="107"/>
        <v>0.14826726578849395</v>
      </c>
      <c r="G756" s="7">
        <f t="shared" si="102"/>
        <v>2372.2762526159031</v>
      </c>
      <c r="H756" s="17">
        <f t="shared" si="103"/>
        <v>194.41384194406592</v>
      </c>
      <c r="I756">
        <f t="shared" si="108"/>
        <v>12.202198304884185</v>
      </c>
    </row>
    <row r="757" spans="1:9" x14ac:dyDescent="0.3">
      <c r="A757" s="13">
        <v>173.899999999996</v>
      </c>
      <c r="B757" s="9">
        <f t="shared" si="104"/>
        <v>1.0258725045651335E-3</v>
      </c>
      <c r="C757" s="9">
        <f t="shared" si="101"/>
        <v>1.8301486339879027E-4</v>
      </c>
      <c r="D757" s="11">
        <f t="shared" si="105"/>
        <v>4.9463476594268779E-3</v>
      </c>
      <c r="E757" s="9">
        <f t="shared" si="106"/>
        <v>7.4232561877205935E-2</v>
      </c>
      <c r="F757" s="9">
        <f t="shared" si="107"/>
        <v>0.14846512375441187</v>
      </c>
      <c r="G757" s="7">
        <f t="shared" si="102"/>
        <v>2375.44198007059</v>
      </c>
      <c r="H757" s="17">
        <f t="shared" si="103"/>
        <v>194.68531585361129</v>
      </c>
      <c r="I757">
        <f t="shared" si="108"/>
        <v>12.201444005446943</v>
      </c>
    </row>
    <row r="758" spans="1:9" x14ac:dyDescent="0.3">
      <c r="A758" s="13">
        <v>173.99999999999599</v>
      </c>
      <c r="B758" s="9">
        <f t="shared" si="104"/>
        <v>1.0258514567090694E-3</v>
      </c>
      <c r="C758" s="9">
        <f t="shared" si="101"/>
        <v>1.831125907543846E-4</v>
      </c>
      <c r="D758" s="11">
        <f t="shared" si="105"/>
        <v>4.9461446927909622E-3</v>
      </c>
      <c r="E758" s="9">
        <f t="shared" si="106"/>
        <v>7.433148680070728E-2</v>
      </c>
      <c r="F758" s="9">
        <f t="shared" si="107"/>
        <v>0.14866297360141456</v>
      </c>
      <c r="G758" s="7">
        <f t="shared" si="102"/>
        <v>2378.607577622633</v>
      </c>
      <c r="H758" s="17">
        <f t="shared" si="103"/>
        <v>194.9568128743158</v>
      </c>
      <c r="I758">
        <f t="shared" si="108"/>
        <v>12.200689694060946</v>
      </c>
    </row>
    <row r="759" spans="1:9" x14ac:dyDescent="0.3">
      <c r="A759" s="13">
        <v>174.09999999999599</v>
      </c>
      <c r="B759" s="9">
        <f t="shared" si="104"/>
        <v>1.0258304097166666E-3</v>
      </c>
      <c r="C759" s="9">
        <f t="shared" si="101"/>
        <v>1.8321030993585246E-4</v>
      </c>
      <c r="D759" s="11">
        <f t="shared" si="105"/>
        <v>4.9459417386474806E-3</v>
      </c>
      <c r="E759" s="9">
        <f t="shared" si="106"/>
        <v>7.443040766500085E-2</v>
      </c>
      <c r="F759" s="9">
        <f t="shared" si="107"/>
        <v>0.1488608153300017</v>
      </c>
      <c r="G759" s="7">
        <f t="shared" si="102"/>
        <v>2381.773045280027</v>
      </c>
      <c r="H759" s="17">
        <f t="shared" si="103"/>
        <v>195.22833301208317</v>
      </c>
      <c r="I759">
        <f t="shared" si="108"/>
        <v>12.199935370715956</v>
      </c>
    </row>
    <row r="760" spans="1:9" x14ac:dyDescent="0.3">
      <c r="A760" s="13">
        <v>174.19999999999601</v>
      </c>
      <c r="B760" s="9">
        <f t="shared" si="104"/>
        <v>1.0258093635878715E-3</v>
      </c>
      <c r="C760" s="9">
        <f t="shared" si="101"/>
        <v>1.8330802094395312E-4</v>
      </c>
      <c r="D760" s="11">
        <f t="shared" si="105"/>
        <v>4.9457387969954044E-3</v>
      </c>
      <c r="E760" s="9">
        <f t="shared" si="106"/>
        <v>7.4529324470336472E-2</v>
      </c>
      <c r="F760" s="9">
        <f t="shared" si="107"/>
        <v>0.14905864894067294</v>
      </c>
      <c r="G760" s="7">
        <f t="shared" si="102"/>
        <v>2384.9383830507672</v>
      </c>
      <c r="H760" s="17">
        <f t="shared" si="103"/>
        <v>195.49987627281968</v>
      </c>
      <c r="I760">
        <f t="shared" si="108"/>
        <v>12.199181035401734</v>
      </c>
    </row>
    <row r="761" spans="1:9" x14ac:dyDescent="0.3">
      <c r="A761" s="13">
        <v>174.299999999996</v>
      </c>
      <c r="B761" s="9">
        <f t="shared" si="104"/>
        <v>1.0257883183226318E-3</v>
      </c>
      <c r="C761" s="9">
        <f t="shared" si="101"/>
        <v>1.8340572377944608E-4</v>
      </c>
      <c r="D761" s="11">
        <f t="shared" si="105"/>
        <v>4.9455358678337138E-3</v>
      </c>
      <c r="E761" s="9">
        <f t="shared" si="106"/>
        <v>7.4628237216963961E-2</v>
      </c>
      <c r="F761" s="9">
        <f t="shared" si="107"/>
        <v>0.14925647443392792</v>
      </c>
      <c r="G761" s="7">
        <f t="shared" si="102"/>
        <v>2388.1035909428465</v>
      </c>
      <c r="H761" s="17">
        <f t="shared" si="103"/>
        <v>195.77144266243394</v>
      </c>
      <c r="I761">
        <f t="shared" si="108"/>
        <v>12.198426688108038</v>
      </c>
    </row>
    <row r="762" spans="1:9" x14ac:dyDescent="0.3">
      <c r="A762" s="13">
        <v>174.399999999996</v>
      </c>
      <c r="B762" s="9">
        <f t="shared" si="104"/>
        <v>1.0257672739208937E-3</v>
      </c>
      <c r="C762" s="9">
        <f t="shared" si="101"/>
        <v>1.8350341844309033E-4</v>
      </c>
      <c r="D762" s="11">
        <f t="shared" si="105"/>
        <v>4.9453329511613782E-3</v>
      </c>
      <c r="E762" s="9">
        <f t="shared" si="106"/>
        <v>7.4727145905133088E-2</v>
      </c>
      <c r="F762" s="9">
        <f t="shared" si="107"/>
        <v>0.14945429181026618</v>
      </c>
      <c r="G762" s="7">
        <f t="shared" si="102"/>
        <v>2391.2686689642587</v>
      </c>
      <c r="H762" s="17">
        <f t="shared" si="103"/>
        <v>196.043032186836</v>
      </c>
      <c r="I762">
        <f t="shared" si="108"/>
        <v>12.197672328824696</v>
      </c>
    </row>
    <row r="763" spans="1:9" x14ac:dyDescent="0.3">
      <c r="A763" s="13">
        <v>174.49999999999599</v>
      </c>
      <c r="B763" s="9">
        <f t="shared" si="104"/>
        <v>1.0257462303826042E-3</v>
      </c>
      <c r="C763" s="9">
        <f t="shared" si="101"/>
        <v>1.8360110493564517E-4</v>
      </c>
      <c r="D763" s="11">
        <f t="shared" si="105"/>
        <v>4.9451300469773758E-3</v>
      </c>
      <c r="E763" s="9">
        <f t="shared" si="106"/>
        <v>7.4826050535093655E-2</v>
      </c>
      <c r="F763" s="9">
        <f t="shared" si="107"/>
        <v>0.14965210107018731</v>
      </c>
      <c r="G763" s="7">
        <f t="shared" si="102"/>
        <v>2394.433617122997</v>
      </c>
      <c r="H763" s="17">
        <f t="shared" si="103"/>
        <v>196.31464485194084</v>
      </c>
      <c r="I763">
        <f t="shared" si="108"/>
        <v>12.196917957541388</v>
      </c>
    </row>
    <row r="764" spans="1:9" x14ac:dyDescent="0.3">
      <c r="A764" s="13">
        <v>174.59999999999599</v>
      </c>
      <c r="B764" s="9">
        <f t="shared" si="104"/>
        <v>1.0257251877077102E-3</v>
      </c>
      <c r="C764" s="9">
        <f t="shared" si="101"/>
        <v>1.836987832578696E-4</v>
      </c>
      <c r="D764" s="11">
        <f t="shared" si="105"/>
        <v>4.9449271552806815E-3</v>
      </c>
      <c r="E764" s="9">
        <f t="shared" si="106"/>
        <v>7.4924951107095419E-2</v>
      </c>
      <c r="F764" s="9">
        <f t="shared" si="107"/>
        <v>0.14984990221419084</v>
      </c>
      <c r="G764" s="7">
        <f t="shared" si="102"/>
        <v>2397.5984354270536</v>
      </c>
      <c r="H764" s="17">
        <f t="shared" si="103"/>
        <v>196.58628066366342</v>
      </c>
      <c r="I764">
        <f t="shared" si="108"/>
        <v>12.196163574247938</v>
      </c>
    </row>
    <row r="765" spans="1:9" x14ac:dyDescent="0.3">
      <c r="A765" s="13">
        <v>174.69999999999601</v>
      </c>
      <c r="B765" s="9">
        <f t="shared" si="104"/>
        <v>1.0257041458961585E-3</v>
      </c>
      <c r="C765" s="9">
        <f t="shared" si="101"/>
        <v>1.8379645341052263E-4</v>
      </c>
      <c r="D765" s="11">
        <f t="shared" si="105"/>
        <v>4.9447242760702692E-3</v>
      </c>
      <c r="E765" s="9">
        <f t="shared" si="106"/>
        <v>7.5023847621388126E-2</v>
      </c>
      <c r="F765" s="9">
        <f t="shared" si="107"/>
        <v>0.15004769524277625</v>
      </c>
      <c r="G765" s="7">
        <f t="shared" si="102"/>
        <v>2400.7631238844201</v>
      </c>
      <c r="H765" s="17">
        <f t="shared" si="103"/>
        <v>196.85793962792314</v>
      </c>
      <c r="I765">
        <f t="shared" si="108"/>
        <v>12.195409178934055</v>
      </c>
    </row>
    <row r="766" spans="1:9" x14ac:dyDescent="0.3">
      <c r="A766" s="13">
        <v>174.799999999996</v>
      </c>
      <c r="B766" s="9">
        <f t="shared" si="104"/>
        <v>1.0256831049478962E-3</v>
      </c>
      <c r="C766" s="9">
        <f t="shared" si="101"/>
        <v>1.8389411539436316E-4</v>
      </c>
      <c r="D766" s="11">
        <f t="shared" si="105"/>
        <v>4.944521409345118E-3</v>
      </c>
      <c r="E766" s="9">
        <f t="shared" si="106"/>
        <v>7.5122740078221506E-2</v>
      </c>
      <c r="F766" s="9">
        <f t="shared" si="107"/>
        <v>0.15024548015644301</v>
      </c>
      <c r="G766" s="7">
        <f t="shared" si="102"/>
        <v>2403.9276825030884</v>
      </c>
      <c r="H766" s="17">
        <f t="shared" si="103"/>
        <v>197.12962175064106</v>
      </c>
      <c r="I766">
        <f t="shared" si="108"/>
        <v>12.1946547715895</v>
      </c>
    </row>
    <row r="767" spans="1:9" x14ac:dyDescent="0.3">
      <c r="A767" s="13">
        <v>174.899999999996</v>
      </c>
      <c r="B767" s="9">
        <f t="shared" si="104"/>
        <v>1.0256620648628697E-3</v>
      </c>
      <c r="C767" s="9">
        <f t="shared" ref="C767:C830" si="109">POWER(B767,2)*A767</f>
        <v>1.8399176921014992E-4</v>
      </c>
      <c r="D767" s="11">
        <f t="shared" si="105"/>
        <v>4.9443185551041983E-3</v>
      </c>
      <c r="E767" s="9">
        <f t="shared" si="106"/>
        <v>7.5221628477845165E-2</v>
      </c>
      <c r="F767" s="9">
        <f t="shared" si="107"/>
        <v>0.15044325695569033</v>
      </c>
      <c r="G767" s="7">
        <f t="shared" si="102"/>
        <v>2407.0921112910451</v>
      </c>
      <c r="H767" s="17">
        <f t="shared" si="103"/>
        <v>197.40132703773995</v>
      </c>
      <c r="I767">
        <f t="shared" si="108"/>
        <v>12.193900352204055</v>
      </c>
    </row>
    <row r="768" spans="1:9" x14ac:dyDescent="0.3">
      <c r="A768" s="13">
        <v>174.99999999999599</v>
      </c>
      <c r="B768" s="9">
        <f t="shared" si="104"/>
        <v>1.0256410256410265E-3</v>
      </c>
      <c r="C768" s="9">
        <f t="shared" si="109"/>
        <v>1.8408941485864174E-4</v>
      </c>
      <c r="D768" s="11">
        <f t="shared" si="105"/>
        <v>4.944115713346491E-3</v>
      </c>
      <c r="E768" s="9">
        <f t="shared" si="106"/>
        <v>7.5320512820508861E-2</v>
      </c>
      <c r="F768" s="9">
        <f t="shared" si="107"/>
        <v>0.15064102564101772</v>
      </c>
      <c r="G768" s="7">
        <f t="shared" si="102"/>
        <v>2410.2564102562833</v>
      </c>
      <c r="H768" s="17">
        <f t="shared" si="103"/>
        <v>197.67305549514717</v>
      </c>
      <c r="I768">
        <f t="shared" si="108"/>
        <v>12.193145920767408</v>
      </c>
    </row>
    <row r="769" spans="1:9" x14ac:dyDescent="0.3">
      <c r="A769" s="13">
        <v>175.09999999999599</v>
      </c>
      <c r="B769" s="9">
        <f t="shared" si="104"/>
        <v>1.0256199872823129E-3</v>
      </c>
      <c r="C769" s="9">
        <f t="shared" si="109"/>
        <v>1.8418705234059715E-4</v>
      </c>
      <c r="D769" s="11">
        <f t="shared" si="105"/>
        <v>4.9439128840709674E-3</v>
      </c>
      <c r="E769" s="9">
        <f t="shared" si="106"/>
        <v>7.5419393106462229E-2</v>
      </c>
      <c r="F769" s="9">
        <f t="shared" si="107"/>
        <v>0.15083878621292446</v>
      </c>
      <c r="G769" s="7">
        <f t="shared" si="102"/>
        <v>2413.4205794067911</v>
      </c>
      <c r="H769" s="17">
        <f t="shared" si="103"/>
        <v>197.94480712879084</v>
      </c>
      <c r="I769">
        <f t="shared" si="108"/>
        <v>12.192391477269332</v>
      </c>
    </row>
    <row r="770" spans="1:9" x14ac:dyDescent="0.3">
      <c r="A770" s="13">
        <v>175.19999999999601</v>
      </c>
      <c r="B770" s="9">
        <f t="shared" si="104"/>
        <v>1.0255989497866761E-3</v>
      </c>
      <c r="C770" s="9">
        <f t="shared" si="109"/>
        <v>1.8428468165677478E-4</v>
      </c>
      <c r="D770" s="11">
        <f t="shared" si="105"/>
        <v>4.9437100672766049E-3</v>
      </c>
      <c r="E770" s="9">
        <f t="shared" si="106"/>
        <v>7.5518269335954916E-2</v>
      </c>
      <c r="F770" s="9">
        <f t="shared" si="107"/>
        <v>0.15103653867190983</v>
      </c>
      <c r="G770" s="7">
        <f t="shared" si="102"/>
        <v>2416.5846187505572</v>
      </c>
      <c r="H770" s="17">
        <f t="shared" si="103"/>
        <v>198.21658194460244</v>
      </c>
      <c r="I770">
        <f t="shared" si="108"/>
        <v>12.191637021699547</v>
      </c>
    </row>
    <row r="771" spans="1:9" x14ac:dyDescent="0.3">
      <c r="A771" s="13">
        <v>175.299999999996</v>
      </c>
      <c r="B771" s="9">
        <f t="shared" si="104"/>
        <v>1.0255779131540632E-3</v>
      </c>
      <c r="C771" s="9">
        <f t="shared" si="109"/>
        <v>1.8438230280793319E-4</v>
      </c>
      <c r="D771" s="11">
        <f t="shared" si="105"/>
        <v>4.9435072629623834E-3</v>
      </c>
      <c r="E771" s="9">
        <f t="shared" si="106"/>
        <v>7.5617141509236513E-2</v>
      </c>
      <c r="F771" s="9">
        <f t="shared" si="107"/>
        <v>0.15123428301847303</v>
      </c>
      <c r="G771" s="7">
        <f t="shared" si="102"/>
        <v>2419.7485282955686</v>
      </c>
      <c r="H771" s="17">
        <f t="shared" si="103"/>
        <v>198.48837994851527</v>
      </c>
      <c r="I771">
        <f t="shared" si="108"/>
        <v>12.190882554047812</v>
      </c>
    </row>
    <row r="772" spans="1:9" x14ac:dyDescent="0.3">
      <c r="A772" s="13">
        <v>175.399999999996</v>
      </c>
      <c r="B772" s="9">
        <f t="shared" si="104"/>
        <v>1.0255568773844205E-3</v>
      </c>
      <c r="C772" s="9">
        <f t="shared" si="109"/>
        <v>1.8447991579483057E-4</v>
      </c>
      <c r="D772" s="11">
        <f t="shared" si="105"/>
        <v>4.9433044711272717E-3</v>
      </c>
      <c r="E772" s="9">
        <f t="shared" si="106"/>
        <v>7.5716009626556599E-2</v>
      </c>
      <c r="F772" s="9">
        <f t="shared" si="107"/>
        <v>0.1514320192531132</v>
      </c>
      <c r="G772" s="7">
        <f t="shared" si="102"/>
        <v>2422.9123080498111</v>
      </c>
      <c r="H772" s="17">
        <f t="shared" si="103"/>
        <v>198.76020114646653</v>
      </c>
      <c r="I772">
        <f t="shared" si="108"/>
        <v>12.190128074303797</v>
      </c>
    </row>
    <row r="773" spans="1:9" x14ac:dyDescent="0.3">
      <c r="A773" s="13">
        <v>175.49999999999599</v>
      </c>
      <c r="B773" s="9">
        <f t="shared" si="104"/>
        <v>1.0255358424776954E-3</v>
      </c>
      <c r="C773" s="9">
        <f t="shared" si="109"/>
        <v>1.845775206182254E-4</v>
      </c>
      <c r="D773" s="11">
        <f t="shared" si="105"/>
        <v>4.9431016917702523E-3</v>
      </c>
      <c r="E773" s="9">
        <f t="shared" si="106"/>
        <v>7.5814873688164766E-2</v>
      </c>
      <c r="F773" s="9">
        <f t="shared" si="107"/>
        <v>0.15162974737632953</v>
      </c>
      <c r="G773" s="7">
        <f t="shared" si="102"/>
        <v>2426.0759580212725</v>
      </c>
      <c r="H773" s="17">
        <f t="shared" si="103"/>
        <v>199.03204554439401</v>
      </c>
      <c r="I773">
        <f t="shared" si="108"/>
        <v>12.189373582457289</v>
      </c>
    </row>
    <row r="774" spans="1:9" x14ac:dyDescent="0.3">
      <c r="A774" s="13">
        <v>175.59999999999599</v>
      </c>
      <c r="B774" s="9">
        <f t="shared" si="104"/>
        <v>1.0255148084338346E-3</v>
      </c>
      <c r="C774" s="9">
        <f t="shared" si="109"/>
        <v>1.8467511727887582E-4</v>
      </c>
      <c r="D774" s="11">
        <f t="shared" si="105"/>
        <v>4.9428989248902974E-3</v>
      </c>
      <c r="E774" s="9">
        <f t="shared" si="106"/>
        <v>7.5913733694310592E-2</v>
      </c>
      <c r="F774" s="9">
        <f t="shared" si="107"/>
        <v>0.15182746738862118</v>
      </c>
      <c r="G774" s="7">
        <f t="shared" si="102"/>
        <v>2429.239478217939</v>
      </c>
      <c r="H774" s="17">
        <f t="shared" si="103"/>
        <v>199.3039131482397</v>
      </c>
      <c r="I774">
        <f t="shared" si="108"/>
        <v>12.188619078497981</v>
      </c>
    </row>
    <row r="775" spans="1:9" x14ac:dyDescent="0.3">
      <c r="A775" s="13">
        <v>175.69999999999601</v>
      </c>
      <c r="B775" s="9">
        <f t="shared" si="104"/>
        <v>1.0254937752527851E-3</v>
      </c>
      <c r="C775" s="9">
        <f t="shared" si="109"/>
        <v>1.8477270577754007E-4</v>
      </c>
      <c r="D775" s="11">
        <f t="shared" si="105"/>
        <v>4.9426961704863862E-3</v>
      </c>
      <c r="E775" s="9">
        <f t="shared" si="106"/>
        <v>7.6012589645243572E-2</v>
      </c>
      <c r="F775" s="9">
        <f t="shared" si="107"/>
        <v>0.15202517929048714</v>
      </c>
      <c r="G775" s="7">
        <f t="shared" si="102"/>
        <v>2432.4028686477941</v>
      </c>
      <c r="H775" s="17">
        <f t="shared" si="103"/>
        <v>199.57580396394752</v>
      </c>
      <c r="I775">
        <f t="shared" si="108"/>
        <v>12.187864562415577</v>
      </c>
    </row>
    <row r="776" spans="1:9" x14ac:dyDescent="0.3">
      <c r="A776" s="13">
        <v>175.799999999996</v>
      </c>
      <c r="B776" s="9">
        <f t="shared" si="104"/>
        <v>1.0254727429344938E-3</v>
      </c>
      <c r="C776" s="9">
        <f t="shared" si="109"/>
        <v>1.8487028611497607E-4</v>
      </c>
      <c r="D776" s="11">
        <f t="shared" si="105"/>
        <v>4.9424934285574934E-3</v>
      </c>
      <c r="E776" s="9">
        <f t="shared" si="106"/>
        <v>7.6111441541213257E-2</v>
      </c>
      <c r="F776" s="9">
        <f t="shared" si="107"/>
        <v>0.15222288308242651</v>
      </c>
      <c r="G776" s="7">
        <f t="shared" si="102"/>
        <v>2435.5661293188241</v>
      </c>
      <c r="H776" s="17">
        <f t="shared" si="103"/>
        <v>199.84771799746392</v>
      </c>
      <c r="I776">
        <f t="shared" si="108"/>
        <v>12.187110034199797</v>
      </c>
    </row>
    <row r="777" spans="1:9" x14ac:dyDescent="0.3">
      <c r="A777" s="13">
        <v>175.899999999996</v>
      </c>
      <c r="B777" s="9">
        <f t="shared" si="104"/>
        <v>1.0254517114789074E-3</v>
      </c>
      <c r="C777" s="9">
        <f t="shared" si="109"/>
        <v>1.8496785829194185E-4</v>
      </c>
      <c r="D777" s="11">
        <f t="shared" si="105"/>
        <v>4.9422906991025955E-3</v>
      </c>
      <c r="E777" s="9">
        <f t="shared" si="106"/>
        <v>7.6210289382469043E-2</v>
      </c>
      <c r="F777" s="9">
        <f t="shared" si="107"/>
        <v>0.15242057876493809</v>
      </c>
      <c r="G777" s="7">
        <f t="shared" si="102"/>
        <v>2438.7292602390094</v>
      </c>
      <c r="H777" s="17">
        <f t="shared" si="103"/>
        <v>200.1196552547373</v>
      </c>
      <c r="I777">
        <f t="shared" si="108"/>
        <v>12.186355493840374</v>
      </c>
    </row>
    <row r="778" spans="1:9" x14ac:dyDescent="0.3">
      <c r="A778" s="13">
        <v>175.99999999999599</v>
      </c>
      <c r="B778" s="9">
        <f t="shared" si="104"/>
        <v>1.025430680885973E-3</v>
      </c>
      <c r="C778" s="9">
        <f t="shared" si="109"/>
        <v>1.8506542230919531E-4</v>
      </c>
      <c r="D778" s="11">
        <f t="shared" si="105"/>
        <v>4.942087982120669E-3</v>
      </c>
      <c r="E778" s="9">
        <f t="shared" si="106"/>
        <v>7.6309133169260454E-2</v>
      </c>
      <c r="F778" s="9">
        <f t="shared" si="107"/>
        <v>0.15261826633852091</v>
      </c>
      <c r="G778" s="7">
        <f t="shared" si="102"/>
        <v>2441.8922614163343</v>
      </c>
      <c r="H778" s="17">
        <f t="shared" si="103"/>
        <v>200.39161574172016</v>
      </c>
      <c r="I778">
        <f t="shared" si="108"/>
        <v>12.185600941326953</v>
      </c>
    </row>
    <row r="779" spans="1:9" x14ac:dyDescent="0.3">
      <c r="A779" s="13">
        <v>176.09999999999599</v>
      </c>
      <c r="B779" s="9">
        <f t="shared" si="104"/>
        <v>1.0254096511556376E-3</v>
      </c>
      <c r="C779" s="9">
        <f t="shared" si="109"/>
        <v>1.8516297816749432E-4</v>
      </c>
      <c r="D779" s="11">
        <f t="shared" si="105"/>
        <v>4.9418852776106931E-3</v>
      </c>
      <c r="E779" s="9">
        <f t="shared" si="106"/>
        <v>7.6407972901836999E-2</v>
      </c>
      <c r="F779" s="9">
        <f t="shared" si="107"/>
        <v>0.152815945803674</v>
      </c>
      <c r="G779" s="7">
        <f t="shared" si="102"/>
        <v>2445.055132858784</v>
      </c>
      <c r="H779" s="17">
        <f t="shared" si="103"/>
        <v>200.66359946436614</v>
      </c>
      <c r="I779">
        <f t="shared" si="108"/>
        <v>12.184846376649279</v>
      </c>
    </row>
    <row r="780" spans="1:9" x14ac:dyDescent="0.3">
      <c r="A780" s="13">
        <v>176.19999999999601</v>
      </c>
      <c r="B780" s="9">
        <f t="shared" si="104"/>
        <v>1.0253886222878479E-3</v>
      </c>
      <c r="C780" s="9">
        <f t="shared" si="109"/>
        <v>1.8526052586759654E-4</v>
      </c>
      <c r="D780" s="11">
        <f t="shared" si="105"/>
        <v>4.9416825855716426E-3</v>
      </c>
      <c r="E780" s="9">
        <f t="shared" si="106"/>
        <v>7.6506808580448032E-2</v>
      </c>
      <c r="F780" s="9">
        <f t="shared" si="107"/>
        <v>0.15301361716089606</v>
      </c>
      <c r="G780" s="7">
        <f t="shared" si="102"/>
        <v>2448.2178745743372</v>
      </c>
      <c r="H780" s="17">
        <f t="shared" si="103"/>
        <v>200.93560642863147</v>
      </c>
      <c r="I780">
        <f t="shared" si="108"/>
        <v>12.184091799797056</v>
      </c>
    </row>
    <row r="781" spans="1:9" x14ac:dyDescent="0.3">
      <c r="A781" s="13">
        <v>176.299999999996</v>
      </c>
      <c r="B781" s="9">
        <f t="shared" si="104"/>
        <v>1.0253675942825512E-3</v>
      </c>
      <c r="C781" s="9">
        <f t="shared" si="109"/>
        <v>1.8535806541025967E-4</v>
      </c>
      <c r="D781" s="11">
        <f t="shared" si="105"/>
        <v>4.9414799060024973E-3</v>
      </c>
      <c r="E781" s="9">
        <f t="shared" si="106"/>
        <v>7.6605640205343037E-2</v>
      </c>
      <c r="F781" s="9">
        <f t="shared" si="107"/>
        <v>0.15321128041068607</v>
      </c>
      <c r="G781" s="7">
        <f t="shared" si="102"/>
        <v>2451.3804865709772</v>
      </c>
      <c r="H781" s="17">
        <f t="shared" si="103"/>
        <v>201.20763664047581</v>
      </c>
      <c r="I781">
        <f t="shared" si="108"/>
        <v>12.183337210759955</v>
      </c>
    </row>
    <row r="782" spans="1:9" x14ac:dyDescent="0.3">
      <c r="A782" s="13">
        <v>176.399999999996</v>
      </c>
      <c r="B782" s="9">
        <f t="shared" si="104"/>
        <v>1.025346567139694E-3</v>
      </c>
      <c r="C782" s="9">
        <f t="shared" si="109"/>
        <v>1.8545559679624115E-4</v>
      </c>
      <c r="D782" s="11">
        <f t="shared" si="105"/>
        <v>4.9412772389022287E-3</v>
      </c>
      <c r="E782" s="9">
        <f t="shared" si="106"/>
        <v>7.6704467776771271E-2</v>
      </c>
      <c r="F782" s="9">
        <f t="shared" si="107"/>
        <v>0.15340893555354254</v>
      </c>
      <c r="G782" s="7">
        <f t="shared" si="102"/>
        <v>2454.5429688566805</v>
      </c>
      <c r="H782" s="17">
        <f t="shared" si="103"/>
        <v>201.47969010586067</v>
      </c>
      <c r="I782">
        <f t="shared" si="108"/>
        <v>12.18258260952766</v>
      </c>
    </row>
    <row r="783" spans="1:9" x14ac:dyDescent="0.3">
      <c r="A783" s="13">
        <v>176.49999999999599</v>
      </c>
      <c r="B783" s="9">
        <f t="shared" si="104"/>
        <v>1.0253255408592236E-3</v>
      </c>
      <c r="C783" s="9">
        <f t="shared" si="109"/>
        <v>1.8555312002629858E-4</v>
      </c>
      <c r="D783" s="11">
        <f t="shared" si="105"/>
        <v>4.9410745842698193E-3</v>
      </c>
      <c r="E783" s="9">
        <f t="shared" si="106"/>
        <v>7.6803291294982187E-2</v>
      </c>
      <c r="F783" s="9">
        <f t="shared" si="107"/>
        <v>0.15360658258996437</v>
      </c>
      <c r="G783" s="7">
        <f t="shared" si="102"/>
        <v>2457.70532143943</v>
      </c>
      <c r="H783" s="17">
        <f t="shared" si="103"/>
        <v>201.75176683075057</v>
      </c>
      <c r="I783">
        <f t="shared" si="108"/>
        <v>12.181827996089856</v>
      </c>
    </row>
    <row r="784" spans="1:9" x14ac:dyDescent="0.3">
      <c r="A784" s="13">
        <v>176.59999999999599</v>
      </c>
      <c r="B784" s="9">
        <f t="shared" si="104"/>
        <v>1.0253045154410868E-3</v>
      </c>
      <c r="C784" s="9">
        <f t="shared" si="109"/>
        <v>1.8565063510118932E-4</v>
      </c>
      <c r="D784" s="11">
        <f t="shared" si="105"/>
        <v>4.9408719421042448E-3</v>
      </c>
      <c r="E784" s="9">
        <f t="shared" si="106"/>
        <v>7.6902110760225156E-2</v>
      </c>
      <c r="F784" s="9">
        <f t="shared" si="107"/>
        <v>0.15380422152045031</v>
      </c>
      <c r="G784" s="7">
        <f t="shared" si="102"/>
        <v>2460.867544327205</v>
      </c>
      <c r="H784" s="17">
        <f t="shared" si="103"/>
        <v>202.02386682111154</v>
      </c>
      <c r="I784">
        <f t="shared" si="108"/>
        <v>12.181073370436268</v>
      </c>
    </row>
    <row r="785" spans="1:9" x14ac:dyDescent="0.3">
      <c r="A785" s="13">
        <v>176.69999999999601</v>
      </c>
      <c r="B785" s="9">
        <f t="shared" si="104"/>
        <v>1.0252834908852306E-3</v>
      </c>
      <c r="C785" s="9">
        <f t="shared" si="109"/>
        <v>1.8574814202167069E-4</v>
      </c>
      <c r="D785" s="11">
        <f t="shared" si="105"/>
        <v>4.9406693124044825E-3</v>
      </c>
      <c r="E785" s="9">
        <f t="shared" si="106"/>
        <v>7.7000926172749506E-2</v>
      </c>
      <c r="F785" s="9">
        <f t="shared" si="107"/>
        <v>0.15400185234549901</v>
      </c>
      <c r="G785" s="7">
        <f t="shared" ref="G785:G848" si="110">($B$13+1)*(F785/2.048)</f>
        <v>2464.0296375279841</v>
      </c>
      <c r="H785" s="17">
        <f t="shared" ref="H785:H848" si="111">(-$H$3+(SQRT($H$3*$H$3-4*$H$4*(1-A785/100))))/(2*$H$4)</f>
        <v>202.29599008291447</v>
      </c>
      <c r="I785">
        <f t="shared" si="108"/>
        <v>12.180318732556485</v>
      </c>
    </row>
    <row r="786" spans="1:9" x14ac:dyDescent="0.3">
      <c r="A786" s="13">
        <v>176.799999999996</v>
      </c>
      <c r="B786" s="9">
        <f t="shared" ref="B786:B849" si="112">$L$16/($L$17+A786)</f>
        <v>1.0252624671916019E-3</v>
      </c>
      <c r="C786" s="9">
        <f t="shared" si="109"/>
        <v>1.8584564078849992E-4</v>
      </c>
      <c r="D786" s="11">
        <f t="shared" ref="D786:D849" si="113">POWER(B786,2)*$L$17</f>
        <v>4.9404666951695098E-3</v>
      </c>
      <c r="E786" s="9">
        <f t="shared" ref="E786:E849" si="114">((A786/($L$17+A786))-($M$18/($M$17+$M$18)))*$L$16</f>
        <v>7.7099737532804483E-2</v>
      </c>
      <c r="F786" s="9">
        <f t="shared" ref="F786:F849" si="115">E786*$L$21</f>
        <v>0.15419947506560897</v>
      </c>
      <c r="G786" s="7">
        <f t="shared" si="110"/>
        <v>2467.1916010497434</v>
      </c>
      <c r="H786" s="17">
        <f t="shared" si="111"/>
        <v>202.56813662212954</v>
      </c>
      <c r="I786">
        <f t="shared" si="108"/>
        <v>12.179564082440274</v>
      </c>
    </row>
    <row r="787" spans="1:9" x14ac:dyDescent="0.3">
      <c r="A787" s="13">
        <v>176.899999999996</v>
      </c>
      <c r="B787" s="9">
        <f t="shared" si="112"/>
        <v>1.0252414443601477E-3</v>
      </c>
      <c r="C787" s="9">
        <f t="shared" si="109"/>
        <v>1.8594313140243412E-4</v>
      </c>
      <c r="D787" s="11">
        <f t="shared" si="113"/>
        <v>4.9402640903983049E-3</v>
      </c>
      <c r="E787" s="9">
        <f t="shared" si="114"/>
        <v>7.7198544840639344E-2</v>
      </c>
      <c r="F787" s="9">
        <f t="shared" si="115"/>
        <v>0.15439708968127869</v>
      </c>
      <c r="G787" s="7">
        <f t="shared" si="110"/>
        <v>2470.353434900459</v>
      </c>
      <c r="H787" s="17">
        <f t="shared" si="111"/>
        <v>202.84030644473211</v>
      </c>
      <c r="I787">
        <f t="shared" si="108"/>
        <v>12.178809420077247</v>
      </c>
    </row>
    <row r="788" spans="1:9" x14ac:dyDescent="0.3">
      <c r="A788" s="13">
        <v>176.99999999999599</v>
      </c>
      <c r="B788" s="9">
        <f t="shared" si="112"/>
        <v>1.0252204223908149E-3</v>
      </c>
      <c r="C788" s="9">
        <f t="shared" si="109"/>
        <v>1.8604061386423036E-4</v>
      </c>
      <c r="D788" s="11">
        <f t="shared" si="113"/>
        <v>4.9400614980898445E-3</v>
      </c>
      <c r="E788" s="9">
        <f t="shared" si="114"/>
        <v>7.7297348096503432E-2</v>
      </c>
      <c r="F788" s="9">
        <f t="shared" si="115"/>
        <v>0.15459469619300686</v>
      </c>
      <c r="G788" s="7">
        <f t="shared" si="110"/>
        <v>2473.5151390881097</v>
      </c>
      <c r="H788" s="17">
        <f t="shared" si="111"/>
        <v>203.11249955669913</v>
      </c>
      <c r="I788">
        <f t="shared" ref="I788:I851" si="116">G788/H788</f>
        <v>12.178054745457084</v>
      </c>
    </row>
    <row r="789" spans="1:9" x14ac:dyDescent="0.3">
      <c r="A789" s="13">
        <v>177.09999999999599</v>
      </c>
      <c r="B789" s="9">
        <f t="shared" si="112"/>
        <v>1.0251994012835505E-3</v>
      </c>
      <c r="C789" s="9">
        <f t="shared" si="109"/>
        <v>1.8613808817464562E-4</v>
      </c>
      <c r="D789" s="11">
        <f t="shared" si="113"/>
        <v>4.9398589182431066E-3</v>
      </c>
      <c r="E789" s="9">
        <f t="shared" si="114"/>
        <v>7.7396147300646034E-2</v>
      </c>
      <c r="F789" s="9">
        <f t="shared" si="115"/>
        <v>0.15479229460129207</v>
      </c>
      <c r="G789" s="7">
        <f t="shared" si="110"/>
        <v>2476.6767136206731</v>
      </c>
      <c r="H789" s="17">
        <f t="shared" si="111"/>
        <v>203.38471596401013</v>
      </c>
      <c r="I789">
        <f t="shared" si="116"/>
        <v>12.177300058569458</v>
      </c>
    </row>
    <row r="790" spans="1:9" x14ac:dyDescent="0.3">
      <c r="A790" s="13">
        <v>177.19999999999601</v>
      </c>
      <c r="B790" s="9">
        <f t="shared" si="112"/>
        <v>1.0251783810383015E-3</v>
      </c>
      <c r="C790" s="9">
        <f t="shared" si="109"/>
        <v>1.8623555433443684E-4</v>
      </c>
      <c r="D790" s="11">
        <f t="shared" si="113"/>
        <v>4.9396563508570706E-3</v>
      </c>
      <c r="E790" s="9">
        <f t="shared" si="114"/>
        <v>7.7494942453316271E-2</v>
      </c>
      <c r="F790" s="9">
        <f t="shared" si="115"/>
        <v>0.15498988490663254</v>
      </c>
      <c r="G790" s="7">
        <f t="shared" si="110"/>
        <v>2479.8381585061206</v>
      </c>
      <c r="H790" s="17">
        <f t="shared" si="111"/>
        <v>203.65695567264729</v>
      </c>
      <c r="I790">
        <f t="shared" si="116"/>
        <v>12.176545359404006</v>
      </c>
    </row>
    <row r="791" spans="1:9" x14ac:dyDescent="0.3">
      <c r="A791" s="13">
        <v>177.299999999996</v>
      </c>
      <c r="B791" s="9">
        <f t="shared" si="112"/>
        <v>1.025157361655015E-3</v>
      </c>
      <c r="C791" s="9">
        <f t="shared" si="109"/>
        <v>1.8633301234436086E-4</v>
      </c>
      <c r="D791" s="11">
        <f t="shared" si="113"/>
        <v>4.9394537959307153E-3</v>
      </c>
      <c r="E791" s="9">
        <f t="shared" si="114"/>
        <v>7.7593733554763414E-2</v>
      </c>
      <c r="F791" s="9">
        <f t="shared" si="115"/>
        <v>0.15518746710952683</v>
      </c>
      <c r="G791" s="7">
        <f t="shared" si="110"/>
        <v>2482.9994737524294</v>
      </c>
      <c r="H791" s="17">
        <f t="shared" si="111"/>
        <v>203.92921868859537</v>
      </c>
      <c r="I791">
        <f t="shared" si="116"/>
        <v>12.175790647950389</v>
      </c>
    </row>
    <row r="792" spans="1:9" x14ac:dyDescent="0.3">
      <c r="A792" s="13">
        <v>177.399999999996</v>
      </c>
      <c r="B792" s="9">
        <f t="shared" si="112"/>
        <v>1.0251363431336377E-3</v>
      </c>
      <c r="C792" s="9">
        <f t="shared" si="109"/>
        <v>1.8643046220517424E-4</v>
      </c>
      <c r="D792" s="11">
        <f t="shared" si="113"/>
        <v>4.939251253463014E-3</v>
      </c>
      <c r="E792" s="9">
        <f t="shared" si="114"/>
        <v>7.7692520605236542E-2</v>
      </c>
      <c r="F792" s="9">
        <f t="shared" si="115"/>
        <v>0.15538504121047308</v>
      </c>
      <c r="G792" s="7">
        <f t="shared" si="110"/>
        <v>2486.1606593675692</v>
      </c>
      <c r="H792" s="17">
        <f t="shared" si="111"/>
        <v>204.20150501784184</v>
      </c>
      <c r="I792">
        <f t="shared" si="116"/>
        <v>12.175035924198228</v>
      </c>
    </row>
    <row r="793" spans="1:9" x14ac:dyDescent="0.3">
      <c r="A793" s="13">
        <v>177.49999999999599</v>
      </c>
      <c r="B793" s="9">
        <f t="shared" si="112"/>
        <v>1.0251153254741167E-3</v>
      </c>
      <c r="C793" s="9">
        <f t="shared" si="109"/>
        <v>1.865279039176338E-4</v>
      </c>
      <c r="D793" s="11">
        <f t="shared" si="113"/>
        <v>4.93904872345295E-3</v>
      </c>
      <c r="E793" s="9">
        <f t="shared" si="114"/>
        <v>7.7791303604984929E-2</v>
      </c>
      <c r="F793" s="9">
        <f t="shared" si="115"/>
        <v>0.15558260720996986</v>
      </c>
      <c r="G793" s="7">
        <f t="shared" si="110"/>
        <v>2489.3217153595178</v>
      </c>
      <c r="H793" s="17">
        <f t="shared" si="111"/>
        <v>204.47381466637557</v>
      </c>
      <c r="I793">
        <f t="shared" si="116"/>
        <v>12.174281188137245</v>
      </c>
    </row>
    <row r="794" spans="1:9" x14ac:dyDescent="0.3">
      <c r="A794" s="13">
        <v>177.59999999999599</v>
      </c>
      <c r="B794" s="9">
        <f t="shared" si="112"/>
        <v>1.0250943086763992E-3</v>
      </c>
      <c r="C794" s="9">
        <f t="shared" si="109"/>
        <v>1.8662533748249607E-4</v>
      </c>
      <c r="D794" s="11">
        <f t="shared" si="113"/>
        <v>4.9388462058995008E-3</v>
      </c>
      <c r="E794" s="9">
        <f t="shared" si="114"/>
        <v>7.7890082554257695E-2</v>
      </c>
      <c r="F794" s="9">
        <f t="shared" si="115"/>
        <v>0.15578016510851539</v>
      </c>
      <c r="G794" s="7">
        <f t="shared" si="110"/>
        <v>2492.482641736246</v>
      </c>
      <c r="H794" s="17">
        <f t="shared" si="111"/>
        <v>204.74614764019006</v>
      </c>
      <c r="I794">
        <f t="shared" si="116"/>
        <v>12.17352643975701</v>
      </c>
    </row>
    <row r="795" spans="1:9" x14ac:dyDescent="0.3">
      <c r="A795" s="13">
        <v>177.69999999999601</v>
      </c>
      <c r="B795" s="9">
        <f t="shared" si="112"/>
        <v>1.0250732927404318E-3</v>
      </c>
      <c r="C795" s="9">
        <f t="shared" si="109"/>
        <v>1.8672276290051745E-4</v>
      </c>
      <c r="D795" s="11">
        <f t="shared" si="113"/>
        <v>4.938643700801641E-3</v>
      </c>
      <c r="E795" s="9">
        <f t="shared" si="114"/>
        <v>7.7988857453303986E-2</v>
      </c>
      <c r="F795" s="9">
        <f t="shared" si="115"/>
        <v>0.15597771490660797</v>
      </c>
      <c r="G795" s="7">
        <f t="shared" si="110"/>
        <v>2495.6434385057273</v>
      </c>
      <c r="H795" s="17">
        <f t="shared" si="111"/>
        <v>205.01850394527983</v>
      </c>
      <c r="I795">
        <f t="shared" si="116"/>
        <v>12.172771679047193</v>
      </c>
    </row>
    <row r="796" spans="1:9" x14ac:dyDescent="0.3">
      <c r="A796" s="13">
        <v>177.799999999996</v>
      </c>
      <c r="B796" s="9">
        <f t="shared" si="112"/>
        <v>1.0250522776661618E-3</v>
      </c>
      <c r="C796" s="9">
        <f t="shared" si="109"/>
        <v>1.8682018017245441E-4</v>
      </c>
      <c r="D796" s="11">
        <f t="shared" si="113"/>
        <v>4.9384412081583551E-3</v>
      </c>
      <c r="E796" s="9">
        <f t="shared" si="114"/>
        <v>7.8087628302372841E-2</v>
      </c>
      <c r="F796" s="9">
        <f t="shared" si="115"/>
        <v>0.15617525660474568</v>
      </c>
      <c r="G796" s="7">
        <f t="shared" si="110"/>
        <v>2498.8041056759307</v>
      </c>
      <c r="H796" s="17">
        <f t="shared" si="111"/>
        <v>205.29088358764204</v>
      </c>
      <c r="I796">
        <f t="shared" si="116"/>
        <v>12.172016905997436</v>
      </c>
    </row>
    <row r="797" spans="1:9" x14ac:dyDescent="0.3">
      <c r="A797" s="13">
        <v>177.899999999996</v>
      </c>
      <c r="B797" s="9">
        <f t="shared" si="112"/>
        <v>1.0250312634535361E-3</v>
      </c>
      <c r="C797" s="9">
        <f t="shared" si="109"/>
        <v>1.8691758929906323E-4</v>
      </c>
      <c r="D797" s="11">
        <f t="shared" si="113"/>
        <v>4.938238727968617E-3</v>
      </c>
      <c r="E797" s="9">
        <f t="shared" si="114"/>
        <v>7.8186395101713324E-2</v>
      </c>
      <c r="F797" s="9">
        <f t="shared" si="115"/>
        <v>0.15637279020342665</v>
      </c>
      <c r="G797" s="7">
        <f t="shared" si="110"/>
        <v>2501.9646432548261</v>
      </c>
      <c r="H797" s="17">
        <f t="shared" si="111"/>
        <v>205.56328657327771</v>
      </c>
      <c r="I797">
        <f t="shared" si="116"/>
        <v>12.171262120597317</v>
      </c>
    </row>
    <row r="798" spans="1:9" x14ac:dyDescent="0.3">
      <c r="A798" s="13">
        <v>177.99999999999599</v>
      </c>
      <c r="B798" s="9">
        <f t="shared" si="112"/>
        <v>1.0250102501025019E-3</v>
      </c>
      <c r="C798" s="9">
        <f t="shared" si="109"/>
        <v>1.870149902811002E-4</v>
      </c>
      <c r="D798" s="11">
        <f t="shared" si="113"/>
        <v>4.9380362602314092E-3</v>
      </c>
      <c r="E798" s="9">
        <f t="shared" si="114"/>
        <v>7.8285157851574555E-2</v>
      </c>
      <c r="F798" s="9">
        <f t="shared" si="115"/>
        <v>0.15657031570314911</v>
      </c>
      <c r="G798" s="7">
        <f t="shared" si="110"/>
        <v>2505.1250512503857</v>
      </c>
      <c r="H798" s="17">
        <f t="shared" si="111"/>
        <v>205.83571290818844</v>
      </c>
      <c r="I798">
        <f t="shared" si="116"/>
        <v>12.170507322836533</v>
      </c>
    </row>
    <row r="799" spans="1:9" x14ac:dyDescent="0.3">
      <c r="A799" s="13">
        <v>178.09999999999599</v>
      </c>
      <c r="B799" s="9">
        <f t="shared" si="112"/>
        <v>1.0249892376130059E-3</v>
      </c>
      <c r="C799" s="9">
        <f t="shared" si="109"/>
        <v>1.8711238311932144E-4</v>
      </c>
      <c r="D799" s="11">
        <f t="shared" si="113"/>
        <v>4.9378338049457082E-3</v>
      </c>
      <c r="E799" s="9">
        <f t="shared" si="114"/>
        <v>7.8383916552205571E-2</v>
      </c>
      <c r="F799" s="9">
        <f t="shared" si="115"/>
        <v>0.15676783310441114</v>
      </c>
      <c r="G799" s="7">
        <f t="shared" si="110"/>
        <v>2508.285329670578</v>
      </c>
      <c r="H799" s="17">
        <f t="shared" si="111"/>
        <v>206.10816259838049</v>
      </c>
      <c r="I799">
        <f t="shared" si="116"/>
        <v>12.169752512704642</v>
      </c>
    </row>
    <row r="800" spans="1:9" x14ac:dyDescent="0.3">
      <c r="A800" s="13">
        <v>178.19999999999601</v>
      </c>
      <c r="B800" s="9">
        <f t="shared" si="112"/>
        <v>1.0249682259849953E-3</v>
      </c>
      <c r="C800" s="9">
        <f t="shared" si="109"/>
        <v>1.87209767814483E-4</v>
      </c>
      <c r="D800" s="11">
        <f t="shared" si="113"/>
        <v>4.9376313621104931E-3</v>
      </c>
      <c r="E800" s="9">
        <f t="shared" si="114"/>
        <v>7.8482671203855395E-2</v>
      </c>
      <c r="F800" s="9">
        <f t="shared" si="115"/>
        <v>0.15696534240771079</v>
      </c>
      <c r="G800" s="7">
        <f t="shared" si="110"/>
        <v>2511.4454785233725</v>
      </c>
      <c r="H800" s="17">
        <f t="shared" si="111"/>
        <v>206.38063564986081</v>
      </c>
      <c r="I800">
        <f t="shared" si="116"/>
        <v>12.16899769019132</v>
      </c>
    </row>
    <row r="801" spans="1:9" x14ac:dyDescent="0.3">
      <c r="A801" s="13">
        <v>178.299999999996</v>
      </c>
      <c r="B801" s="9">
        <f t="shared" si="112"/>
        <v>1.0249472152184171E-3</v>
      </c>
      <c r="C801" s="9">
        <f t="shared" si="109"/>
        <v>1.8730714436734089E-4</v>
      </c>
      <c r="D801" s="11">
        <f t="shared" si="113"/>
        <v>4.9374289317247449E-3</v>
      </c>
      <c r="E801" s="9">
        <f t="shared" si="114"/>
        <v>7.8581421806773036E-2</v>
      </c>
      <c r="F801" s="9">
        <f t="shared" si="115"/>
        <v>0.15716284361354607</v>
      </c>
      <c r="G801" s="7">
        <f t="shared" si="110"/>
        <v>2514.6054978167372</v>
      </c>
      <c r="H801" s="17">
        <f t="shared" si="111"/>
        <v>206.65313206864005</v>
      </c>
      <c r="I801">
        <f t="shared" si="116"/>
        <v>12.168242855286163</v>
      </c>
    </row>
    <row r="802" spans="1:9" x14ac:dyDescent="0.3">
      <c r="A802" s="13">
        <v>178.399999999995</v>
      </c>
      <c r="B802" s="9">
        <f t="shared" si="112"/>
        <v>1.0249262053132185E-3</v>
      </c>
      <c r="C802" s="9">
        <f t="shared" si="109"/>
        <v>1.8740451277865001E-4</v>
      </c>
      <c r="D802" s="11">
        <f t="shared" si="113"/>
        <v>4.9372265137874426E-3</v>
      </c>
      <c r="E802" s="9">
        <f t="shared" si="114"/>
        <v>7.8680168361206379E-2</v>
      </c>
      <c r="F802" s="9">
        <f t="shared" si="115"/>
        <v>0.15736033672241276</v>
      </c>
      <c r="G802" s="7">
        <f t="shared" si="110"/>
        <v>2517.7653875586043</v>
      </c>
      <c r="H802" s="17">
        <f t="shared" si="111"/>
        <v>206.92565186072898</v>
      </c>
      <c r="I802">
        <f t="shared" si="116"/>
        <v>12.167488007978744</v>
      </c>
    </row>
    <row r="803" spans="1:9" x14ac:dyDescent="0.3">
      <c r="A803" s="13">
        <v>178.49999999999599</v>
      </c>
      <c r="B803" s="9">
        <f t="shared" si="112"/>
        <v>1.0249051962693458E-3</v>
      </c>
      <c r="C803" s="9">
        <f t="shared" si="109"/>
        <v>1.8750187304916908E-4</v>
      </c>
      <c r="D803" s="11">
        <f t="shared" si="113"/>
        <v>4.9370241082975601E-3</v>
      </c>
      <c r="E803" s="9">
        <f t="shared" si="114"/>
        <v>7.8778910867407459E-2</v>
      </c>
      <c r="F803" s="9">
        <f t="shared" si="115"/>
        <v>0.15755782173481492</v>
      </c>
      <c r="G803" s="7">
        <f t="shared" si="110"/>
        <v>2520.9251477570388</v>
      </c>
      <c r="H803" s="17">
        <f t="shared" si="111"/>
        <v>207.19819503215064</v>
      </c>
      <c r="I803">
        <f t="shared" si="116"/>
        <v>12.166733148258702</v>
      </c>
    </row>
    <row r="804" spans="1:9" x14ac:dyDescent="0.3">
      <c r="A804" s="13">
        <v>178.59999999999599</v>
      </c>
      <c r="B804" s="9">
        <f t="shared" si="112"/>
        <v>1.0248841880867471E-3</v>
      </c>
      <c r="C804" s="9">
        <f t="shared" si="109"/>
        <v>1.8759922517965101E-4</v>
      </c>
      <c r="D804" s="11">
        <f t="shared" si="113"/>
        <v>4.9368217152540852E-3</v>
      </c>
      <c r="E804" s="9">
        <f t="shared" si="114"/>
        <v>7.8877649325622259E-2</v>
      </c>
      <c r="F804" s="9">
        <f t="shared" si="115"/>
        <v>0.15775529865124452</v>
      </c>
      <c r="G804" s="7">
        <f t="shared" si="110"/>
        <v>2524.0847784199123</v>
      </c>
      <c r="H804" s="17">
        <f t="shared" si="111"/>
        <v>207.47076158891542</v>
      </c>
      <c r="I804">
        <f t="shared" si="116"/>
        <v>12.16597827611564</v>
      </c>
    </row>
    <row r="805" spans="1:9" x14ac:dyDescent="0.3">
      <c r="A805" s="13">
        <v>178.69999999999499</v>
      </c>
      <c r="B805" s="9">
        <f t="shared" si="112"/>
        <v>1.0248631807653688E-3</v>
      </c>
      <c r="C805" s="9">
        <f t="shared" si="109"/>
        <v>1.8769656917085129E-4</v>
      </c>
      <c r="D805" s="11">
        <f t="shared" si="113"/>
        <v>4.9366193346559919E-3</v>
      </c>
      <c r="E805" s="9">
        <f t="shared" si="114"/>
        <v>7.8976383736099595E-2</v>
      </c>
      <c r="F805" s="9">
        <f t="shared" si="115"/>
        <v>0.15795276747219919</v>
      </c>
      <c r="G805" s="7">
        <f t="shared" si="110"/>
        <v>2527.2442795551869</v>
      </c>
      <c r="H805" s="17">
        <f t="shared" si="111"/>
        <v>207.74335153704411</v>
      </c>
      <c r="I805">
        <f t="shared" si="116"/>
        <v>12.165223391539138</v>
      </c>
    </row>
    <row r="806" spans="1:9" x14ac:dyDescent="0.3">
      <c r="A806" s="13">
        <v>178.799999999996</v>
      </c>
      <c r="B806" s="9">
        <f t="shared" si="112"/>
        <v>1.024842174305158E-3</v>
      </c>
      <c r="C806" s="9">
        <f t="shared" si="109"/>
        <v>1.8779390502352865E-4</v>
      </c>
      <c r="D806" s="11">
        <f t="shared" si="113"/>
        <v>4.9364169665022618E-3</v>
      </c>
      <c r="E806" s="9">
        <f t="shared" si="114"/>
        <v>7.9075114099091487E-2</v>
      </c>
      <c r="F806" s="9">
        <f t="shared" si="115"/>
        <v>0.15815022819818297</v>
      </c>
      <c r="G806" s="7">
        <f t="shared" si="110"/>
        <v>2530.4036511709273</v>
      </c>
      <c r="H806" s="17">
        <f t="shared" si="111"/>
        <v>208.01596488256769</v>
      </c>
      <c r="I806">
        <f t="shared" si="116"/>
        <v>12.164468494518818</v>
      </c>
    </row>
    <row r="807" spans="1:9" x14ac:dyDescent="0.3">
      <c r="A807" s="13">
        <v>178.899999999995</v>
      </c>
      <c r="B807" s="9">
        <f t="shared" si="112"/>
        <v>1.0248211687060619E-3</v>
      </c>
      <c r="C807" s="9">
        <f t="shared" si="109"/>
        <v>1.8789123273843443E-4</v>
      </c>
      <c r="D807" s="11">
        <f t="shared" si="113"/>
        <v>4.9362146107918749E-3</v>
      </c>
      <c r="E807" s="9">
        <f t="shared" si="114"/>
        <v>7.9173840414842683E-2</v>
      </c>
      <c r="F807" s="9">
        <f t="shared" si="115"/>
        <v>0.15834768082968537</v>
      </c>
      <c r="G807" s="7">
        <f t="shared" si="110"/>
        <v>2533.562893274966</v>
      </c>
      <c r="H807" s="17">
        <f t="shared" si="111"/>
        <v>208.28860163150139</v>
      </c>
      <c r="I807">
        <f t="shared" si="116"/>
        <v>12.163713585044261</v>
      </c>
    </row>
    <row r="808" spans="1:9" x14ac:dyDescent="0.3">
      <c r="A808" s="13">
        <v>178.99999999999599</v>
      </c>
      <c r="B808" s="9">
        <f t="shared" si="112"/>
        <v>1.0248001639680271E-3</v>
      </c>
      <c r="C808" s="9">
        <f t="shared" si="109"/>
        <v>1.8798855231632803E-4</v>
      </c>
      <c r="D808" s="11">
        <f t="shared" si="113"/>
        <v>4.936012267523807E-3</v>
      </c>
      <c r="E808" s="9">
        <f t="shared" si="114"/>
        <v>7.9272562683606065E-2</v>
      </c>
      <c r="F808" s="9">
        <f t="shared" si="115"/>
        <v>0.15854512536721213</v>
      </c>
      <c r="G808" s="7">
        <f t="shared" si="110"/>
        <v>2536.7220058753942</v>
      </c>
      <c r="H808" s="17">
        <f t="shared" si="111"/>
        <v>208.56126178988447</v>
      </c>
      <c r="I808">
        <f t="shared" si="116"/>
        <v>12.162958663105044</v>
      </c>
    </row>
    <row r="809" spans="1:9" x14ac:dyDescent="0.3">
      <c r="A809" s="13">
        <v>179.09999999999599</v>
      </c>
      <c r="B809" s="9">
        <f t="shared" si="112"/>
        <v>1.0247791600910012E-3</v>
      </c>
      <c r="C809" s="9">
        <f t="shared" si="109"/>
        <v>1.8808586375796186E-4</v>
      </c>
      <c r="D809" s="11">
        <f t="shared" si="113"/>
        <v>4.9358099366970439E-3</v>
      </c>
      <c r="E809" s="9">
        <f t="shared" si="114"/>
        <v>7.9371280905627548E-2</v>
      </c>
      <c r="F809" s="9">
        <f t="shared" si="115"/>
        <v>0.1587425618112551</v>
      </c>
      <c r="G809" s="7">
        <f t="shared" si="110"/>
        <v>2539.8809889800814</v>
      </c>
      <c r="H809" s="17">
        <f t="shared" si="111"/>
        <v>208.83394536374038</v>
      </c>
      <c r="I809">
        <f t="shared" si="116"/>
        <v>12.16220372869074</v>
      </c>
    </row>
    <row r="810" spans="1:9" x14ac:dyDescent="0.3">
      <c r="A810" s="13">
        <v>179.19999999999499</v>
      </c>
      <c r="B810" s="9">
        <f t="shared" si="112"/>
        <v>1.0247581570749314E-3</v>
      </c>
      <c r="C810" s="9">
        <f t="shared" si="109"/>
        <v>1.8818316706409118E-4</v>
      </c>
      <c r="D810" s="11">
        <f t="shared" si="113"/>
        <v>4.9356076183105658E-3</v>
      </c>
      <c r="E810" s="9">
        <f t="shared" si="114"/>
        <v>7.9469995081155889E-2</v>
      </c>
      <c r="F810" s="9">
        <f t="shared" si="115"/>
        <v>0.15893999016231178</v>
      </c>
      <c r="G810" s="7">
        <f t="shared" si="110"/>
        <v>2543.0398425969884</v>
      </c>
      <c r="H810" s="17">
        <f t="shared" si="111"/>
        <v>209.10665235910196</v>
      </c>
      <c r="I810">
        <f t="shared" si="116"/>
        <v>12.16144878179097</v>
      </c>
    </row>
    <row r="811" spans="1:9" x14ac:dyDescent="0.3">
      <c r="A811" s="13">
        <v>179.299999999996</v>
      </c>
      <c r="B811" s="9">
        <f t="shared" si="112"/>
        <v>1.024737154919764E-3</v>
      </c>
      <c r="C811" s="9">
        <f t="shared" si="109"/>
        <v>1.8828046223547413E-4</v>
      </c>
      <c r="D811" s="11">
        <f t="shared" si="113"/>
        <v>4.9354053123633473E-3</v>
      </c>
      <c r="E811" s="9">
        <f t="shared" si="114"/>
        <v>7.9568705210442944E-2</v>
      </c>
      <c r="F811" s="9">
        <f t="shared" si="115"/>
        <v>0.15913741042088589</v>
      </c>
      <c r="G811" s="7">
        <f t="shared" si="110"/>
        <v>2546.1985667341742</v>
      </c>
      <c r="H811" s="17">
        <f t="shared" si="111"/>
        <v>209.37938278201449</v>
      </c>
      <c r="I811">
        <f t="shared" si="116"/>
        <v>12.160693822395251</v>
      </c>
    </row>
    <row r="812" spans="1:9" x14ac:dyDescent="0.3">
      <c r="A812" s="13">
        <v>179.399999999995</v>
      </c>
      <c r="B812" s="9">
        <f t="shared" si="112"/>
        <v>1.0247161536254467E-3</v>
      </c>
      <c r="C812" s="9">
        <f t="shared" si="109"/>
        <v>1.8837774927286163E-4</v>
      </c>
      <c r="D812" s="11">
        <f t="shared" si="113"/>
        <v>4.935203018854372E-3</v>
      </c>
      <c r="E812" s="9">
        <f t="shared" si="114"/>
        <v>7.9667411293733364E-2</v>
      </c>
      <c r="F812" s="9">
        <f t="shared" si="115"/>
        <v>0.15933482258746673</v>
      </c>
      <c r="G812" s="7">
        <f t="shared" si="110"/>
        <v>2549.3571613994677</v>
      </c>
      <c r="H812" s="17">
        <f t="shared" si="111"/>
        <v>209.65213663850477</v>
      </c>
      <c r="I812">
        <f t="shared" si="116"/>
        <v>12.159938850493223</v>
      </c>
    </row>
    <row r="813" spans="1:9" x14ac:dyDescent="0.3">
      <c r="A813" s="13">
        <v>179.49999999999599</v>
      </c>
      <c r="B813" s="9">
        <f t="shared" si="112"/>
        <v>1.0246951531919261E-3</v>
      </c>
      <c r="C813" s="9">
        <f t="shared" si="109"/>
        <v>1.8847502817701277E-4</v>
      </c>
      <c r="D813" s="11">
        <f t="shared" si="113"/>
        <v>4.9350007377826173E-3</v>
      </c>
      <c r="E813" s="9">
        <f t="shared" si="114"/>
        <v>7.9766113331279975E-2</v>
      </c>
      <c r="F813" s="9">
        <f t="shared" si="115"/>
        <v>0.15953222666255995</v>
      </c>
      <c r="G813" s="7">
        <f t="shared" si="110"/>
        <v>2552.515626600959</v>
      </c>
      <c r="H813" s="17">
        <f t="shared" si="111"/>
        <v>209.92491393462637</v>
      </c>
      <c r="I813">
        <f t="shared" si="116"/>
        <v>12.159183866074367</v>
      </c>
    </row>
    <row r="814" spans="1:9" x14ac:dyDescent="0.3">
      <c r="A814" s="13">
        <v>179.59999999999599</v>
      </c>
      <c r="B814" s="9">
        <f t="shared" si="112"/>
        <v>1.0246741536191499E-3</v>
      </c>
      <c r="C814" s="9">
        <f t="shared" si="109"/>
        <v>1.8857229894867956E-4</v>
      </c>
      <c r="D814" s="11">
        <f t="shared" si="113"/>
        <v>4.9347984691470699E-3</v>
      </c>
      <c r="E814" s="9">
        <f t="shared" si="114"/>
        <v>7.9864811323328552E-2</v>
      </c>
      <c r="F814" s="9">
        <f t="shared" si="115"/>
        <v>0.1597296226466571</v>
      </c>
      <c r="G814" s="7">
        <f t="shared" si="110"/>
        <v>2555.6739623465137</v>
      </c>
      <c r="H814" s="17">
        <f t="shared" si="111"/>
        <v>210.19771467641439</v>
      </c>
      <c r="I814">
        <f t="shared" si="116"/>
        <v>12.158428869128317</v>
      </c>
    </row>
    <row r="815" spans="1:9" x14ac:dyDescent="0.3">
      <c r="A815" s="13">
        <v>179.69999999999499</v>
      </c>
      <c r="B815" s="9">
        <f t="shared" si="112"/>
        <v>1.024653154907065E-3</v>
      </c>
      <c r="C815" s="9">
        <f t="shared" si="109"/>
        <v>1.8866956158861673E-4</v>
      </c>
      <c r="D815" s="11">
        <f t="shared" si="113"/>
        <v>4.9345962129467074E-3</v>
      </c>
      <c r="E815" s="9">
        <f t="shared" si="114"/>
        <v>7.9963505270127785E-2</v>
      </c>
      <c r="F815" s="9">
        <f t="shared" si="115"/>
        <v>0.15992701054025557</v>
      </c>
      <c r="G815" s="7">
        <f t="shared" si="110"/>
        <v>2558.8321686440891</v>
      </c>
      <c r="H815" s="17">
        <f t="shared" si="111"/>
        <v>210.47053886991554</v>
      </c>
      <c r="I815">
        <f t="shared" si="116"/>
        <v>12.157673859644619</v>
      </c>
    </row>
    <row r="816" spans="1:9" x14ac:dyDescent="0.3">
      <c r="A816" s="13">
        <v>179.799999999996</v>
      </c>
      <c r="B816" s="9">
        <f t="shared" si="112"/>
        <v>1.024632157055618E-3</v>
      </c>
      <c r="C816" s="9">
        <f t="shared" si="109"/>
        <v>1.8876681609758205E-4</v>
      </c>
      <c r="D816" s="11">
        <f t="shared" si="113"/>
        <v>4.9343939691805089E-3</v>
      </c>
      <c r="E816" s="9">
        <f t="shared" si="114"/>
        <v>8.0062195171929348E-2</v>
      </c>
      <c r="F816" s="9">
        <f t="shared" si="115"/>
        <v>0.1601243903438587</v>
      </c>
      <c r="G816" s="7">
        <f t="shared" si="110"/>
        <v>2561.9902455017391</v>
      </c>
      <c r="H816" s="17">
        <f t="shared" si="111"/>
        <v>210.74338652118712</v>
      </c>
      <c r="I816">
        <f t="shared" si="116"/>
        <v>12.156918837612819</v>
      </c>
    </row>
    <row r="817" spans="1:9" x14ac:dyDescent="0.3">
      <c r="A817" s="13">
        <v>179.899999999995</v>
      </c>
      <c r="B817" s="9">
        <f t="shared" si="112"/>
        <v>1.0246111600647565E-3</v>
      </c>
      <c r="C817" s="9">
        <f t="shared" si="109"/>
        <v>1.8886406247632615E-4</v>
      </c>
      <c r="D817" s="11">
        <f t="shared" si="113"/>
        <v>4.9341917378474568E-3</v>
      </c>
      <c r="E817" s="9">
        <f t="shared" si="114"/>
        <v>8.0160881028977907E-2</v>
      </c>
      <c r="F817" s="9">
        <f t="shared" si="115"/>
        <v>0.16032176205795581</v>
      </c>
      <c r="G817" s="7">
        <f t="shared" si="110"/>
        <v>2565.1481929272932</v>
      </c>
      <c r="H817" s="17">
        <f t="shared" si="111"/>
        <v>211.01625763627061</v>
      </c>
      <c r="I817">
        <f t="shared" si="116"/>
        <v>12.156163803022453</v>
      </c>
    </row>
    <row r="818" spans="1:9" x14ac:dyDescent="0.3">
      <c r="A818" s="13">
        <v>179.99999999999599</v>
      </c>
      <c r="B818" s="9">
        <f t="shared" si="112"/>
        <v>1.0245901639344269E-3</v>
      </c>
      <c r="C818" s="9">
        <f t="shared" si="109"/>
        <v>1.8896130072560744E-4</v>
      </c>
      <c r="D818" s="11">
        <f t="shared" si="113"/>
        <v>4.9339895189465261E-3</v>
      </c>
      <c r="E818" s="9">
        <f t="shared" si="114"/>
        <v>8.0259562841526105E-2</v>
      </c>
      <c r="F818" s="9">
        <f t="shared" si="115"/>
        <v>0.16051912568305221</v>
      </c>
      <c r="G818" s="7">
        <f t="shared" si="110"/>
        <v>2568.3060109288353</v>
      </c>
      <c r="H818" s="17">
        <f t="shared" si="111"/>
        <v>211.28915222123078</v>
      </c>
      <c r="I818">
        <f t="shared" si="116"/>
        <v>12.155408755863078</v>
      </c>
    </row>
    <row r="819" spans="1:9" x14ac:dyDescent="0.3">
      <c r="A819" s="13">
        <v>180.09999999999499</v>
      </c>
      <c r="B819" s="9">
        <f t="shared" si="112"/>
        <v>1.0245691686645777E-3</v>
      </c>
      <c r="C819" s="9">
        <f t="shared" si="109"/>
        <v>1.8905853084617684E-4</v>
      </c>
      <c r="D819" s="11">
        <f t="shared" si="113"/>
        <v>4.9337873124767123E-3</v>
      </c>
      <c r="E819" s="9">
        <f t="shared" si="114"/>
        <v>8.0358240609818637E-2</v>
      </c>
      <c r="F819" s="9">
        <f t="shared" si="115"/>
        <v>0.16071648121963727</v>
      </c>
      <c r="G819" s="7">
        <f t="shared" si="110"/>
        <v>2571.4636995141964</v>
      </c>
      <c r="H819" s="17">
        <f t="shared" si="111"/>
        <v>211.56207028211364</v>
      </c>
      <c r="I819">
        <f t="shared" si="116"/>
        <v>12.154653696124276</v>
      </c>
    </row>
    <row r="820" spans="1:9" x14ac:dyDescent="0.3">
      <c r="A820" s="13">
        <v>180.19999999999499</v>
      </c>
      <c r="B820" s="9">
        <f t="shared" si="112"/>
        <v>1.0245481742551545E-3</v>
      </c>
      <c r="C820" s="9">
        <f t="shared" si="109"/>
        <v>1.8915575283879132E-4</v>
      </c>
      <c r="D820" s="11">
        <f t="shared" si="113"/>
        <v>4.9335851184369815E-3</v>
      </c>
      <c r="E820" s="9">
        <f t="shared" si="114"/>
        <v>8.0456914334107024E-2</v>
      </c>
      <c r="F820" s="9">
        <f t="shared" si="115"/>
        <v>0.16091382866821405</v>
      </c>
      <c r="G820" s="7">
        <f t="shared" si="110"/>
        <v>2574.6212586914248</v>
      </c>
      <c r="H820" s="17">
        <f t="shared" si="111"/>
        <v>211.8350118249877</v>
      </c>
      <c r="I820">
        <f t="shared" si="116"/>
        <v>12.153898623795516</v>
      </c>
    </row>
    <row r="821" spans="1:9" x14ac:dyDescent="0.3">
      <c r="A821" s="13">
        <v>180.29999999999501</v>
      </c>
      <c r="B821" s="9">
        <f t="shared" si="112"/>
        <v>1.0245271807061051E-3</v>
      </c>
      <c r="C821" s="9">
        <f t="shared" si="109"/>
        <v>1.892529667042045E-4</v>
      </c>
      <c r="D821" s="11">
        <f t="shared" si="113"/>
        <v>4.9333829368263214E-3</v>
      </c>
      <c r="E821" s="9">
        <f t="shared" si="114"/>
        <v>8.0555584014638998E-2</v>
      </c>
      <c r="F821" s="9">
        <f t="shared" si="115"/>
        <v>0.161111168029278</v>
      </c>
      <c r="G821" s="7">
        <f t="shared" si="110"/>
        <v>2577.7786884684479</v>
      </c>
      <c r="H821" s="17">
        <f t="shared" si="111"/>
        <v>212.10797685591211</v>
      </c>
      <c r="I821">
        <f t="shared" si="116"/>
        <v>12.153143538866379</v>
      </c>
    </row>
    <row r="822" spans="1:9" x14ac:dyDescent="0.3">
      <c r="A822" s="13">
        <v>180.399999999995</v>
      </c>
      <c r="B822" s="9">
        <f t="shared" si="112"/>
        <v>1.0245061880173767E-3</v>
      </c>
      <c r="C822" s="9">
        <f t="shared" si="109"/>
        <v>1.893501724431705E-4</v>
      </c>
      <c r="D822" s="11">
        <f t="shared" si="113"/>
        <v>4.9331807676437139E-3</v>
      </c>
      <c r="E822" s="9">
        <f t="shared" si="114"/>
        <v>8.0654249651662971E-2</v>
      </c>
      <c r="F822" s="9">
        <f t="shared" si="115"/>
        <v>0.16130849930332594</v>
      </c>
      <c r="G822" s="7">
        <f t="shared" si="110"/>
        <v>2580.9359888532149</v>
      </c>
      <c r="H822" s="17">
        <f t="shared" si="111"/>
        <v>212.38096538095166</v>
      </c>
      <c r="I822">
        <f t="shared" si="116"/>
        <v>12.152388441326378</v>
      </c>
    </row>
    <row r="823" spans="1:9" x14ac:dyDescent="0.3">
      <c r="A823" s="13">
        <v>180.499999999995</v>
      </c>
      <c r="B823" s="9">
        <f t="shared" si="112"/>
        <v>1.0244851961889161E-3</v>
      </c>
      <c r="C823" s="9">
        <f t="shared" si="109"/>
        <v>1.8944737005644342E-4</v>
      </c>
      <c r="D823" s="11">
        <f t="shared" si="113"/>
        <v>4.9329786108881371E-3</v>
      </c>
      <c r="E823" s="9">
        <f t="shared" si="114"/>
        <v>8.0752911245427578E-2</v>
      </c>
      <c r="F823" s="9">
        <f t="shared" si="115"/>
        <v>0.16150582249085516</v>
      </c>
      <c r="G823" s="7">
        <f t="shared" si="110"/>
        <v>2584.0931598536822</v>
      </c>
      <c r="H823" s="17">
        <f t="shared" si="111"/>
        <v>212.65397740617377</v>
      </c>
      <c r="I823">
        <f t="shared" si="116"/>
        <v>12.151633331165058</v>
      </c>
    </row>
    <row r="824" spans="1:9" x14ac:dyDescent="0.3">
      <c r="A824" s="13">
        <v>180.59999999999499</v>
      </c>
      <c r="B824" s="9">
        <f t="shared" si="112"/>
        <v>1.0244642052206706E-3</v>
      </c>
      <c r="C824" s="9">
        <f t="shared" si="109"/>
        <v>1.8954455954477744E-4</v>
      </c>
      <c r="D824" s="11">
        <f t="shared" si="113"/>
        <v>4.9327764665585755E-3</v>
      </c>
      <c r="E824" s="9">
        <f t="shared" si="114"/>
        <v>8.0851568796181328E-2</v>
      </c>
      <c r="F824" s="9">
        <f t="shared" si="115"/>
        <v>0.16170313759236266</v>
      </c>
      <c r="G824" s="7">
        <f t="shared" si="110"/>
        <v>2587.2502014778024</v>
      </c>
      <c r="H824" s="17">
        <f t="shared" si="111"/>
        <v>212.92701293764839</v>
      </c>
      <c r="I824">
        <f t="shared" si="116"/>
        <v>12.150878208371942</v>
      </c>
    </row>
    <row r="825" spans="1:9" x14ac:dyDescent="0.3">
      <c r="A825" s="13">
        <v>180.69999999999499</v>
      </c>
      <c r="B825" s="9">
        <f t="shared" si="112"/>
        <v>1.0244432151125873E-3</v>
      </c>
      <c r="C825" s="9">
        <f t="shared" si="109"/>
        <v>1.8964174090892657E-4</v>
      </c>
      <c r="D825" s="11">
        <f t="shared" si="113"/>
        <v>4.9325743346540097E-3</v>
      </c>
      <c r="E825" s="9">
        <f t="shared" si="114"/>
        <v>8.0950222304172745E-2</v>
      </c>
      <c r="F825" s="9">
        <f t="shared" si="115"/>
        <v>0.16190044460834549</v>
      </c>
      <c r="G825" s="7">
        <f t="shared" si="110"/>
        <v>2590.4071137335277</v>
      </c>
      <c r="H825" s="17">
        <f t="shared" si="111"/>
        <v>213.20007198144864</v>
      </c>
      <c r="I825">
        <f t="shared" si="116"/>
        <v>12.150123072936527</v>
      </c>
    </row>
    <row r="826" spans="1:9" x14ac:dyDescent="0.3">
      <c r="A826" s="13">
        <v>180.79999999999501</v>
      </c>
      <c r="B826" s="9">
        <f t="shared" si="112"/>
        <v>1.0244222258646136E-3</v>
      </c>
      <c r="C826" s="9">
        <f t="shared" si="109"/>
        <v>1.8973891414964477E-4</v>
      </c>
      <c r="D826" s="11">
        <f t="shared" si="113"/>
        <v>4.9323722151734242E-3</v>
      </c>
      <c r="E826" s="9">
        <f t="shared" si="114"/>
        <v>8.1048871769650324E-2</v>
      </c>
      <c r="F826" s="9">
        <f t="shared" si="115"/>
        <v>0.16209774353930065</v>
      </c>
      <c r="G826" s="7">
        <f t="shared" si="110"/>
        <v>2593.5638966288102</v>
      </c>
      <c r="H826" s="17">
        <f t="shared" si="111"/>
        <v>213.47315454364974</v>
      </c>
      <c r="I826">
        <f t="shared" si="116"/>
        <v>12.149367924848336</v>
      </c>
    </row>
    <row r="827" spans="1:9" x14ac:dyDescent="0.3">
      <c r="A827" s="13">
        <v>180.899999999995</v>
      </c>
      <c r="B827" s="9">
        <f t="shared" si="112"/>
        <v>1.0244012374766959E-3</v>
      </c>
      <c r="C827" s="9">
        <f t="shared" si="109"/>
        <v>1.8983607926768565E-4</v>
      </c>
      <c r="D827" s="11">
        <f t="shared" si="113"/>
        <v>4.9321701081157946E-3</v>
      </c>
      <c r="E827" s="9">
        <f t="shared" si="114"/>
        <v>8.1147517192862506E-2</v>
      </c>
      <c r="F827" s="9">
        <f t="shared" si="115"/>
        <v>0.16229503438572501</v>
      </c>
      <c r="G827" s="7">
        <f t="shared" si="110"/>
        <v>2596.7205501716003</v>
      </c>
      <c r="H827" s="17">
        <f t="shared" si="111"/>
        <v>213.74626063032929</v>
      </c>
      <c r="I827">
        <f t="shared" si="116"/>
        <v>12.148612764096896</v>
      </c>
    </row>
    <row r="828" spans="1:9" x14ac:dyDescent="0.3">
      <c r="A828" s="13">
        <v>180.999999999995</v>
      </c>
      <c r="B828" s="9">
        <f t="shared" si="112"/>
        <v>1.0243802499487822E-3</v>
      </c>
      <c r="C828" s="9">
        <f t="shared" si="109"/>
        <v>1.8993323626380321E-4</v>
      </c>
      <c r="D828" s="11">
        <f t="shared" si="113"/>
        <v>4.9319680134801086E-3</v>
      </c>
      <c r="E828" s="9">
        <f t="shared" si="114"/>
        <v>8.1246158574057786E-2</v>
      </c>
      <c r="F828" s="9">
        <f t="shared" si="115"/>
        <v>0.16249231714811557</v>
      </c>
      <c r="G828" s="7">
        <f t="shared" si="110"/>
        <v>2599.8770743698492</v>
      </c>
      <c r="H828" s="17">
        <f t="shared" si="111"/>
        <v>214.01939024756817</v>
      </c>
      <c r="I828">
        <f t="shared" si="116"/>
        <v>12.147857590671697</v>
      </c>
    </row>
    <row r="829" spans="1:9" x14ac:dyDescent="0.3">
      <c r="A829" s="13">
        <v>181.09999999999499</v>
      </c>
      <c r="B829" s="9">
        <f t="shared" si="112"/>
        <v>1.0243592632808189E-3</v>
      </c>
      <c r="C829" s="9">
        <f t="shared" si="109"/>
        <v>1.9003038513875086E-4</v>
      </c>
      <c r="D829" s="11">
        <f t="shared" si="113"/>
        <v>4.9317659312653438E-3</v>
      </c>
      <c r="E829" s="9">
        <f t="shared" si="114"/>
        <v>8.1344795913484508E-2</v>
      </c>
      <c r="F829" s="9">
        <f t="shared" si="115"/>
        <v>0.16268959182696902</v>
      </c>
      <c r="G829" s="7">
        <f t="shared" si="110"/>
        <v>2603.0334692315041</v>
      </c>
      <c r="H829" s="17">
        <f t="shared" si="111"/>
        <v>214.29254340144919</v>
      </c>
      <c r="I829">
        <f t="shared" si="116"/>
        <v>12.147102404562251</v>
      </c>
    </row>
    <row r="830" spans="1:9" x14ac:dyDescent="0.3">
      <c r="A830" s="13">
        <v>181.19999999999499</v>
      </c>
      <c r="B830" s="9">
        <f t="shared" si="112"/>
        <v>1.0243382774727536E-3</v>
      </c>
      <c r="C830" s="9">
        <f t="shared" si="109"/>
        <v>1.901275258932824E-4</v>
      </c>
      <c r="D830" s="11">
        <f t="shared" si="113"/>
        <v>4.931563861470486E-3</v>
      </c>
      <c r="E830" s="9">
        <f t="shared" si="114"/>
        <v>8.1443429211391166E-2</v>
      </c>
      <c r="F830" s="9">
        <f t="shared" si="115"/>
        <v>0.16288685842278233</v>
      </c>
      <c r="G830" s="7">
        <f t="shared" si="110"/>
        <v>2606.1897347645172</v>
      </c>
      <c r="H830" s="17">
        <f t="shared" si="111"/>
        <v>214.56572009805814</v>
      </c>
      <c r="I830">
        <f t="shared" si="116"/>
        <v>12.146347205758072</v>
      </c>
    </row>
    <row r="831" spans="1:9" x14ac:dyDescent="0.3">
      <c r="A831" s="13">
        <v>181.29999999999501</v>
      </c>
      <c r="B831" s="9">
        <f t="shared" si="112"/>
        <v>1.0243172925245335E-3</v>
      </c>
      <c r="C831" s="9">
        <f t="shared" ref="C831:C894" si="117">POWER(B831,2)*A831</f>
        <v>1.9022465852815135E-4</v>
      </c>
      <c r="D831" s="11">
        <f t="shared" si="113"/>
        <v>4.9313618040945171E-3</v>
      </c>
      <c r="E831" s="9">
        <f t="shared" si="114"/>
        <v>8.1542058468026132E-2</v>
      </c>
      <c r="F831" s="9">
        <f t="shared" si="115"/>
        <v>0.16308411693605226</v>
      </c>
      <c r="G831" s="7">
        <f t="shared" si="110"/>
        <v>2609.3458709768361</v>
      </c>
      <c r="H831" s="17">
        <f t="shared" si="111"/>
        <v>214.8389203434842</v>
      </c>
      <c r="I831">
        <f t="shared" si="116"/>
        <v>12.145591994248608</v>
      </c>
    </row>
    <row r="832" spans="1:9" x14ac:dyDescent="0.3">
      <c r="A832" s="13">
        <v>181.399999999995</v>
      </c>
      <c r="B832" s="9">
        <f t="shared" si="112"/>
        <v>1.0242963084361055E-3</v>
      </c>
      <c r="C832" s="9">
        <f t="shared" si="117"/>
        <v>1.9032178304411091E-4</v>
      </c>
      <c r="D832" s="11">
        <f t="shared" si="113"/>
        <v>4.931159759136417E-3</v>
      </c>
      <c r="E832" s="9">
        <f t="shared" si="114"/>
        <v>8.1640683683637749E-2</v>
      </c>
      <c r="F832" s="9">
        <f t="shared" si="115"/>
        <v>0.1632813673672755</v>
      </c>
      <c r="G832" s="7">
        <f t="shared" si="110"/>
        <v>2612.5018778764079</v>
      </c>
      <c r="H832" s="17">
        <f t="shared" si="111"/>
        <v>215.11214414381732</v>
      </c>
      <c r="I832">
        <f t="shared" si="116"/>
        <v>12.144836770023407</v>
      </c>
    </row>
    <row r="833" spans="1:9" x14ac:dyDescent="0.3">
      <c r="A833" s="13">
        <v>181.499999999995</v>
      </c>
      <c r="B833" s="9">
        <f t="shared" si="112"/>
        <v>1.0242753252074168E-3</v>
      </c>
      <c r="C833" s="9">
        <f t="shared" si="117"/>
        <v>1.9041889944191459E-4</v>
      </c>
      <c r="D833" s="11">
        <f t="shared" si="113"/>
        <v>4.9309577265951691E-3</v>
      </c>
      <c r="E833" s="9">
        <f t="shared" si="114"/>
        <v>8.1739304858474401E-2</v>
      </c>
      <c r="F833" s="9">
        <f t="shared" si="115"/>
        <v>0.1634786097169488</v>
      </c>
      <c r="G833" s="7">
        <f t="shared" si="110"/>
        <v>2615.6577554711807</v>
      </c>
      <c r="H833" s="17">
        <f t="shared" si="111"/>
        <v>215.38539150515192</v>
      </c>
      <c r="I833">
        <f t="shared" si="116"/>
        <v>12.144081533071919</v>
      </c>
    </row>
    <row r="834" spans="1:9" x14ac:dyDescent="0.3">
      <c r="A834" s="13">
        <v>181.59999999999499</v>
      </c>
      <c r="B834" s="9">
        <f t="shared" si="112"/>
        <v>1.0242543428384146E-3</v>
      </c>
      <c r="C834" s="9">
        <f t="shared" si="117"/>
        <v>1.9051600772231555E-4</v>
      </c>
      <c r="D834" s="11">
        <f t="shared" si="113"/>
        <v>4.9307557064697562E-3</v>
      </c>
      <c r="E834" s="9">
        <f t="shared" si="114"/>
        <v>8.1837921992784307E-2</v>
      </c>
      <c r="F834" s="9">
        <f t="shared" si="115"/>
        <v>0.16367584398556861</v>
      </c>
      <c r="G834" s="7">
        <f t="shared" si="110"/>
        <v>2618.8135037690977</v>
      </c>
      <c r="H834" s="17">
        <f t="shared" si="111"/>
        <v>215.65866243358357</v>
      </c>
      <c r="I834">
        <f t="shared" si="116"/>
        <v>12.143326283383651</v>
      </c>
    </row>
    <row r="835" spans="1:9" x14ac:dyDescent="0.3">
      <c r="A835" s="13">
        <v>181.69999999999499</v>
      </c>
      <c r="B835" s="9">
        <f t="shared" si="112"/>
        <v>1.0242333613290462E-3</v>
      </c>
      <c r="C835" s="9">
        <f t="shared" si="117"/>
        <v>1.9061310788606706E-4</v>
      </c>
      <c r="D835" s="11">
        <f t="shared" si="113"/>
        <v>4.9305536987591624E-3</v>
      </c>
      <c r="E835" s="9">
        <f t="shared" si="114"/>
        <v>8.1936535086815906E-2</v>
      </c>
      <c r="F835" s="9">
        <f t="shared" si="115"/>
        <v>0.16387307017363181</v>
      </c>
      <c r="G835" s="7">
        <f t="shared" si="110"/>
        <v>2621.9691227781091</v>
      </c>
      <c r="H835" s="17">
        <f t="shared" si="111"/>
        <v>215.93195693521196</v>
      </c>
      <c r="I835">
        <f t="shared" si="116"/>
        <v>12.14257102094806</v>
      </c>
    </row>
    <row r="836" spans="1:9" x14ac:dyDescent="0.3">
      <c r="A836" s="13">
        <v>181.79999999999501</v>
      </c>
      <c r="B836" s="9">
        <f t="shared" si="112"/>
        <v>1.0242123806792588E-3</v>
      </c>
      <c r="C836" s="9">
        <f t="shared" si="117"/>
        <v>1.9071019993392225E-4</v>
      </c>
      <c r="D836" s="11">
        <f t="shared" si="113"/>
        <v>4.930351703462372E-3</v>
      </c>
      <c r="E836" s="9">
        <f t="shared" si="114"/>
        <v>8.2035144140817487E-2</v>
      </c>
      <c r="F836" s="9">
        <f t="shared" si="115"/>
        <v>0.16407028828163497</v>
      </c>
      <c r="G836" s="7">
        <f t="shared" si="110"/>
        <v>2625.1246125061593</v>
      </c>
      <c r="H836" s="17">
        <f t="shared" si="111"/>
        <v>216.2052750161383</v>
      </c>
      <c r="I836">
        <f t="shared" si="116"/>
        <v>12.141815745754636</v>
      </c>
    </row>
    <row r="837" spans="1:9" x14ac:dyDescent="0.3">
      <c r="A837" s="13">
        <v>181.899999999995</v>
      </c>
      <c r="B837" s="9">
        <f t="shared" si="112"/>
        <v>1.0241914008889991E-3</v>
      </c>
      <c r="C837" s="9">
        <f t="shared" si="117"/>
        <v>1.908072838666339E-4</v>
      </c>
      <c r="D837" s="11">
        <f t="shared" si="113"/>
        <v>4.9301497205783617E-3</v>
      </c>
      <c r="E837" s="9">
        <f t="shared" si="114"/>
        <v>8.2133749155037183E-2</v>
      </c>
      <c r="F837" s="9">
        <f t="shared" si="115"/>
        <v>0.16426749831007437</v>
      </c>
      <c r="G837" s="7">
        <f t="shared" si="110"/>
        <v>2628.2799729611897</v>
      </c>
      <c r="H837" s="17">
        <f t="shared" si="111"/>
        <v>216.47861668246676</v>
      </c>
      <c r="I837">
        <f t="shared" si="116"/>
        <v>12.141060457792836</v>
      </c>
    </row>
    <row r="838" spans="1:9" x14ac:dyDescent="0.3">
      <c r="A838" s="13">
        <v>181.999999999995</v>
      </c>
      <c r="B838" s="9">
        <f t="shared" si="112"/>
        <v>1.0241704219582149E-3</v>
      </c>
      <c r="C838" s="9">
        <f t="shared" si="117"/>
        <v>1.9090435968495515E-4</v>
      </c>
      <c r="D838" s="11">
        <f t="shared" si="113"/>
        <v>4.9299477501061201E-3</v>
      </c>
      <c r="E838" s="9">
        <f t="shared" si="114"/>
        <v>8.2232350129723353E-2</v>
      </c>
      <c r="F838" s="9">
        <f t="shared" si="115"/>
        <v>0.16446470025944671</v>
      </c>
      <c r="G838" s="7">
        <f t="shared" si="110"/>
        <v>2631.4352041511474</v>
      </c>
      <c r="H838" s="17">
        <f t="shared" si="111"/>
        <v>216.75198194030418</v>
      </c>
      <c r="I838">
        <f t="shared" si="116"/>
        <v>12.140305157052142</v>
      </c>
    </row>
    <row r="839" spans="1:9" x14ac:dyDescent="0.3">
      <c r="A839" s="13">
        <v>182.09999999999499</v>
      </c>
      <c r="B839" s="9">
        <f t="shared" si="112"/>
        <v>1.0241494438868531E-3</v>
      </c>
      <c r="C839" s="9">
        <f t="shared" si="117"/>
        <v>1.9100142738963868E-4</v>
      </c>
      <c r="D839" s="11">
        <f t="shared" si="113"/>
        <v>4.9297457920446262E-3</v>
      </c>
      <c r="E839" s="9">
        <f t="shared" si="114"/>
        <v>8.2330947065124158E-2</v>
      </c>
      <c r="F839" s="9">
        <f t="shared" si="115"/>
        <v>0.16466189413024832</v>
      </c>
      <c r="G839" s="7">
        <f t="shared" si="110"/>
        <v>2634.5903060839728</v>
      </c>
      <c r="H839" s="17">
        <f t="shared" si="111"/>
        <v>217.02537079576001</v>
      </c>
      <c r="I839">
        <f t="shared" si="116"/>
        <v>12.139549843522001</v>
      </c>
    </row>
    <row r="840" spans="1:9" x14ac:dyDescent="0.3">
      <c r="A840" s="13">
        <v>182.19999999999499</v>
      </c>
      <c r="B840" s="9">
        <f t="shared" si="112"/>
        <v>1.0241284666748607E-3</v>
      </c>
      <c r="C840" s="9">
        <f t="shared" si="117"/>
        <v>1.910984869814373E-4</v>
      </c>
      <c r="D840" s="11">
        <f t="shared" si="113"/>
        <v>4.9295438463928653E-3</v>
      </c>
      <c r="E840" s="9">
        <f t="shared" si="114"/>
        <v>8.2429539961487802E-2</v>
      </c>
      <c r="F840" s="9">
        <f t="shared" si="115"/>
        <v>0.1648590799229756</v>
      </c>
      <c r="G840" s="7">
        <f t="shared" si="110"/>
        <v>2637.7452787676098</v>
      </c>
      <c r="H840" s="17">
        <f t="shared" si="111"/>
        <v>217.29878325494599</v>
      </c>
      <c r="I840">
        <f t="shared" si="116"/>
        <v>12.138794517191903</v>
      </c>
    </row>
    <row r="841" spans="1:9" x14ac:dyDescent="0.3">
      <c r="A841" s="13">
        <v>182.29999999999501</v>
      </c>
      <c r="B841" s="9">
        <f t="shared" si="112"/>
        <v>1.0241074903221854E-3</v>
      </c>
      <c r="C841" s="9">
        <f t="shared" si="117"/>
        <v>1.9119553846110387E-4</v>
      </c>
      <c r="D841" s="11">
        <f t="shared" si="113"/>
        <v>4.9293419131498234E-3</v>
      </c>
      <c r="E841" s="9">
        <f t="shared" si="114"/>
        <v>8.2528128819062602E-2</v>
      </c>
      <c r="F841" s="9">
        <f t="shared" si="115"/>
        <v>0.1650562576381252</v>
      </c>
      <c r="G841" s="7">
        <f t="shared" si="110"/>
        <v>2640.9001222100032</v>
      </c>
      <c r="H841" s="17">
        <f t="shared" si="111"/>
        <v>217.57221932397755</v>
      </c>
      <c r="I841">
        <f t="shared" si="116"/>
        <v>12.138039178051271</v>
      </c>
    </row>
    <row r="842" spans="1:9" x14ac:dyDescent="0.3">
      <c r="A842" s="13">
        <v>182.399999999995</v>
      </c>
      <c r="B842" s="9">
        <f t="shared" si="112"/>
        <v>1.0240865148287738E-3</v>
      </c>
      <c r="C842" s="9">
        <f t="shared" si="117"/>
        <v>1.9129258182939068E-4</v>
      </c>
      <c r="D842" s="11">
        <f t="shared" si="113"/>
        <v>4.9291399923144788E-3</v>
      </c>
      <c r="E842" s="9">
        <f t="shared" si="114"/>
        <v>8.2626713638096566E-2</v>
      </c>
      <c r="F842" s="9">
        <f t="shared" si="115"/>
        <v>0.16525342727619313</v>
      </c>
      <c r="G842" s="7">
        <f t="shared" si="110"/>
        <v>2644.05483641909</v>
      </c>
      <c r="H842" s="17">
        <f t="shared" si="111"/>
        <v>217.84567900897127</v>
      </c>
      <c r="I842">
        <f t="shared" si="116"/>
        <v>12.137283826089583</v>
      </c>
    </row>
    <row r="843" spans="1:9" x14ac:dyDescent="0.3">
      <c r="A843" s="13">
        <v>182.499999999995</v>
      </c>
      <c r="B843" s="9">
        <f t="shared" si="112"/>
        <v>1.0240655401945735E-3</v>
      </c>
      <c r="C843" s="9">
        <f t="shared" si="117"/>
        <v>1.9138961708705041E-4</v>
      </c>
      <c r="D843" s="11">
        <f t="shared" si="113"/>
        <v>4.9289380838858175E-3</v>
      </c>
      <c r="E843" s="9">
        <f t="shared" si="114"/>
        <v>8.2725294418837886E-2</v>
      </c>
      <c r="F843" s="9">
        <f t="shared" si="115"/>
        <v>0.16545058883767577</v>
      </c>
      <c r="G843" s="7">
        <f t="shared" si="110"/>
        <v>2647.2094214028125</v>
      </c>
      <c r="H843" s="17">
        <f t="shared" si="111"/>
        <v>218.11916231604755</v>
      </c>
      <c r="I843">
        <f t="shared" si="116"/>
        <v>12.136528461296272</v>
      </c>
    </row>
    <row r="844" spans="1:9" x14ac:dyDescent="0.3">
      <c r="A844" s="13">
        <v>182.59999999999499</v>
      </c>
      <c r="B844" s="9">
        <f t="shared" si="112"/>
        <v>1.0240445664195317E-3</v>
      </c>
      <c r="C844" s="9">
        <f t="shared" si="117"/>
        <v>1.914866442348355E-4</v>
      </c>
      <c r="D844" s="11">
        <f t="shared" si="113"/>
        <v>4.9287361878628238E-3</v>
      </c>
      <c r="E844" s="9">
        <f t="shared" si="114"/>
        <v>8.2823871161534696E-2</v>
      </c>
      <c r="F844" s="9">
        <f t="shared" si="115"/>
        <v>0.16564774232306939</v>
      </c>
      <c r="G844" s="7">
        <f t="shared" si="110"/>
        <v>2650.3638771691103</v>
      </c>
      <c r="H844" s="17">
        <f t="shared" si="111"/>
        <v>218.39266925132929</v>
      </c>
      <c r="I844">
        <f t="shared" si="116"/>
        <v>12.135773083660766</v>
      </c>
    </row>
    <row r="845" spans="1:9" x14ac:dyDescent="0.3">
      <c r="A845" s="13">
        <v>182.69999999999499</v>
      </c>
      <c r="B845" s="9">
        <f t="shared" si="112"/>
        <v>1.0240235935035952E-3</v>
      </c>
      <c r="C845" s="9">
        <f t="shared" si="117"/>
        <v>1.9158366327349814E-4</v>
      </c>
      <c r="D845" s="11">
        <f t="shared" si="113"/>
        <v>4.9285343042444769E-3</v>
      </c>
      <c r="E845" s="9">
        <f t="shared" si="114"/>
        <v>8.2922443866435075E-2</v>
      </c>
      <c r="F845" s="9">
        <f t="shared" si="115"/>
        <v>0.16584488773287015</v>
      </c>
      <c r="G845" s="7">
        <f t="shared" si="110"/>
        <v>2653.5182037259224</v>
      </c>
      <c r="H845" s="17">
        <f t="shared" si="111"/>
        <v>218.66619982094142</v>
      </c>
      <c r="I845">
        <f t="shared" si="116"/>
        <v>12.135017693172523</v>
      </c>
    </row>
    <row r="846" spans="1:9" x14ac:dyDescent="0.3">
      <c r="A846" s="13">
        <v>182.79999999999501</v>
      </c>
      <c r="B846" s="9">
        <f t="shared" si="112"/>
        <v>1.024002621446712E-3</v>
      </c>
      <c r="C846" s="9">
        <f t="shared" si="117"/>
        <v>1.9168067420379089E-4</v>
      </c>
      <c r="D846" s="11">
        <f t="shared" si="113"/>
        <v>4.9283324330297688E-3</v>
      </c>
      <c r="E846" s="9">
        <f t="shared" si="114"/>
        <v>8.3021012533787186E-2</v>
      </c>
      <c r="F846" s="9">
        <f t="shared" si="115"/>
        <v>0.16604202506757437</v>
      </c>
      <c r="G846" s="7">
        <f t="shared" si="110"/>
        <v>2656.6724010811899</v>
      </c>
      <c r="H846" s="17">
        <f t="shared" si="111"/>
        <v>218.93975403101209</v>
      </c>
      <c r="I846">
        <f t="shared" si="116"/>
        <v>12.134262289820976</v>
      </c>
    </row>
    <row r="847" spans="1:9" x14ac:dyDescent="0.3">
      <c r="A847" s="13">
        <v>182.899999999995</v>
      </c>
      <c r="B847" s="9">
        <f t="shared" si="112"/>
        <v>1.0239816502488285E-3</v>
      </c>
      <c r="C847" s="9">
        <f t="shared" si="117"/>
        <v>1.9177767702646561E-4</v>
      </c>
      <c r="D847" s="11">
        <f t="shared" si="113"/>
        <v>4.9281305742176762E-3</v>
      </c>
      <c r="E847" s="9">
        <f t="shared" si="114"/>
        <v>8.311957716383897E-2</v>
      </c>
      <c r="F847" s="9">
        <f t="shared" si="115"/>
        <v>0.16623915432767794</v>
      </c>
      <c r="G847" s="7">
        <f t="shared" si="110"/>
        <v>2659.826469242847</v>
      </c>
      <c r="H847" s="17">
        <f t="shared" si="111"/>
        <v>219.21333188767184</v>
      </c>
      <c r="I847">
        <f t="shared" si="116"/>
        <v>12.133506873595541</v>
      </c>
    </row>
    <row r="848" spans="1:9" x14ac:dyDescent="0.3">
      <c r="A848" s="13">
        <v>182.999999999995</v>
      </c>
      <c r="B848" s="9">
        <f t="shared" si="112"/>
        <v>1.0239606799098927E-3</v>
      </c>
      <c r="C848" s="9">
        <f t="shared" si="117"/>
        <v>1.9187467174227468E-4</v>
      </c>
      <c r="D848" s="11">
        <f t="shared" si="113"/>
        <v>4.9279287278071893E-3</v>
      </c>
      <c r="E848" s="9">
        <f t="shared" si="114"/>
        <v>8.3218137756838562E-2</v>
      </c>
      <c r="F848" s="9">
        <f t="shared" si="115"/>
        <v>0.16643627551367712</v>
      </c>
      <c r="G848" s="7">
        <f t="shared" si="110"/>
        <v>2662.9804082188339</v>
      </c>
      <c r="H848" s="17">
        <f t="shared" si="111"/>
        <v>219.48693339705338</v>
      </c>
      <c r="I848">
        <f t="shared" si="116"/>
        <v>12.13275144448569</v>
      </c>
    </row>
    <row r="849" spans="1:9" x14ac:dyDescent="0.3">
      <c r="A849" s="13">
        <v>183.09999999999499</v>
      </c>
      <c r="B849" s="9">
        <f t="shared" si="112"/>
        <v>1.023939710429851E-3</v>
      </c>
      <c r="C849" s="9">
        <f t="shared" si="117"/>
        <v>1.9197165835196982E-4</v>
      </c>
      <c r="D849" s="11">
        <f t="shared" si="113"/>
        <v>4.9277268937972848E-3</v>
      </c>
      <c r="E849" s="9">
        <f t="shared" si="114"/>
        <v>8.3316694313033901E-2</v>
      </c>
      <c r="F849" s="9">
        <f t="shared" si="115"/>
        <v>0.1666333886260678</v>
      </c>
      <c r="G849" s="7">
        <f t="shared" ref="G849:G912" si="118">($B$13+1)*(F849/2.048)</f>
        <v>2666.134218017085</v>
      </c>
      <c r="H849" s="17">
        <f t="shared" ref="H849:H913" si="119">(-$H$3+(SQRT($H$3*$H$3-4*$H$4*(1-A849/100))))/(2*$H$4)</f>
        <v>219.76055856529359</v>
      </c>
      <c r="I849">
        <f t="shared" si="116"/>
        <v>12.131996002480779</v>
      </c>
    </row>
    <row r="850" spans="1:9" x14ac:dyDescent="0.3">
      <c r="A850" s="13">
        <v>183.19999999999499</v>
      </c>
      <c r="B850" s="9">
        <f t="shared" ref="B850:B913" si="120">$L$16/($L$17+A850)</f>
        <v>1.0239187418086511E-3</v>
      </c>
      <c r="C850" s="9">
        <f t="shared" si="117"/>
        <v>1.920686368563032E-4</v>
      </c>
      <c r="D850" s="11">
        <f t="shared" ref="D850:D913" si="121">POWER(B850,2)*$L$17</f>
        <v>4.927525072186952E-3</v>
      </c>
      <c r="E850" s="9">
        <f t="shared" ref="E850:E913" si="122">((A850/($L$17+A850))-($M$18/($M$17+$M$18)))*$L$16</f>
        <v>8.3415246832673082E-2</v>
      </c>
      <c r="F850" s="9">
        <f t="shared" ref="F850:F913" si="123">E850*$L$21</f>
        <v>0.16683049366534616</v>
      </c>
      <c r="G850" s="7">
        <f t="shared" si="118"/>
        <v>2669.2878986455385</v>
      </c>
      <c r="H850" s="17">
        <f t="shared" si="119"/>
        <v>220.03420739853007</v>
      </c>
      <c r="I850">
        <f t="shared" si="116"/>
        <v>12.13124054757029</v>
      </c>
    </row>
    <row r="851" spans="1:9" x14ac:dyDescent="0.3">
      <c r="A851" s="13">
        <v>183.29999999999501</v>
      </c>
      <c r="B851" s="9">
        <f t="shared" si="120"/>
        <v>1.0238977740462403E-3</v>
      </c>
      <c r="C851" s="9">
        <f t="shared" si="117"/>
        <v>1.9216560725602655E-4</v>
      </c>
      <c r="D851" s="11">
        <f t="shared" si="121"/>
        <v>4.9273232629751746E-3</v>
      </c>
      <c r="E851" s="9">
        <f t="shared" si="122"/>
        <v>8.3513795316004072E-2</v>
      </c>
      <c r="F851" s="9">
        <f t="shared" si="123"/>
        <v>0.16702759063200814</v>
      </c>
      <c r="G851" s="7">
        <f t="shared" si="118"/>
        <v>2672.44145011213</v>
      </c>
      <c r="H851" s="17">
        <f t="shared" si="119"/>
        <v>220.3078799029046</v>
      </c>
      <c r="I851">
        <f t="shared" si="116"/>
        <v>12.130485079743604</v>
      </c>
    </row>
    <row r="852" spans="1:9" x14ac:dyDescent="0.3">
      <c r="A852" s="13">
        <v>183.399999999995</v>
      </c>
      <c r="B852" s="9">
        <f t="shared" si="120"/>
        <v>1.0238768071425656E-3</v>
      </c>
      <c r="C852" s="9">
        <f t="shared" si="117"/>
        <v>1.9226256955189172E-4</v>
      </c>
      <c r="D852" s="11">
        <f t="shared" si="121"/>
        <v>4.9271214661609358E-3</v>
      </c>
      <c r="E852" s="9">
        <f t="shared" si="122"/>
        <v>8.3612339763274743E-2</v>
      </c>
      <c r="F852" s="9">
        <f t="shared" si="123"/>
        <v>0.16722467952654949</v>
      </c>
      <c r="G852" s="7">
        <f t="shared" si="118"/>
        <v>2675.5948724247919</v>
      </c>
      <c r="H852" s="17">
        <f t="shared" si="119"/>
        <v>220.58157608456114</v>
      </c>
      <c r="I852">
        <f t="shared" ref="I852:I915" si="124">G852/H852</f>
        <v>12.129729598990117</v>
      </c>
    </row>
    <row r="853" spans="1:9" x14ac:dyDescent="0.3">
      <c r="A853" s="13">
        <v>183.499999999995</v>
      </c>
      <c r="B853" s="9">
        <f t="shared" si="120"/>
        <v>1.0238558410975746E-3</v>
      </c>
      <c r="C853" s="9">
        <f t="shared" si="117"/>
        <v>1.9235952374465034E-4</v>
      </c>
      <c r="D853" s="11">
        <f t="shared" si="121"/>
        <v>4.9269196817432227E-3</v>
      </c>
      <c r="E853" s="9">
        <f t="shared" si="122"/>
        <v>8.3710880174733146E-2</v>
      </c>
      <c r="F853" s="9">
        <f t="shared" si="123"/>
        <v>0.16742176034946629</v>
      </c>
      <c r="G853" s="7">
        <f t="shared" si="118"/>
        <v>2678.7481655914607</v>
      </c>
      <c r="H853" s="17">
        <f t="shared" si="119"/>
        <v>220.85529594964558</v>
      </c>
      <c r="I853">
        <f t="shared" si="124"/>
        <v>12.128974105299282</v>
      </c>
    </row>
    <row r="854" spans="1:9" x14ac:dyDescent="0.3">
      <c r="A854" s="13">
        <v>183.59999999999499</v>
      </c>
      <c r="B854" s="9">
        <f t="shared" si="120"/>
        <v>1.0238348759112142E-3</v>
      </c>
      <c r="C854" s="9">
        <f t="shared" si="117"/>
        <v>1.9245646983505408E-4</v>
      </c>
      <c r="D854" s="11">
        <f t="shared" si="121"/>
        <v>4.9267179097210179E-3</v>
      </c>
      <c r="E854" s="9">
        <f t="shared" si="122"/>
        <v>8.3809416550627139E-2</v>
      </c>
      <c r="F854" s="9">
        <f t="shared" si="123"/>
        <v>0.16761883310125428</v>
      </c>
      <c r="G854" s="7">
        <f t="shared" si="118"/>
        <v>2681.9013296200683</v>
      </c>
      <c r="H854" s="17">
        <f t="shared" si="119"/>
        <v>221.12903950430754</v>
      </c>
      <c r="I854">
        <f t="shared" si="124"/>
        <v>12.128218598660469</v>
      </c>
    </row>
    <row r="855" spans="1:9" x14ac:dyDescent="0.3">
      <c r="A855" s="13">
        <v>183.69999999999499</v>
      </c>
      <c r="B855" s="9">
        <f t="shared" si="120"/>
        <v>1.0238139115834315E-3</v>
      </c>
      <c r="C855" s="9">
        <f t="shared" si="117"/>
        <v>1.9255340782385423E-4</v>
      </c>
      <c r="D855" s="11">
        <f t="shared" si="121"/>
        <v>4.9265161500933021E-3</v>
      </c>
      <c r="E855" s="9">
        <f t="shared" si="122"/>
        <v>8.3907948891204592E-2</v>
      </c>
      <c r="F855" s="9">
        <f t="shared" si="123"/>
        <v>0.16781589778240918</v>
      </c>
      <c r="G855" s="7">
        <f t="shared" si="118"/>
        <v>2685.0543645185471</v>
      </c>
      <c r="H855" s="17">
        <f t="shared" si="119"/>
        <v>221.40280675469896</v>
      </c>
      <c r="I855">
        <f t="shared" si="124"/>
        <v>12.12746307906307</v>
      </c>
    </row>
    <row r="856" spans="1:9" x14ac:dyDescent="0.3">
      <c r="A856" s="13">
        <v>183.79999999999501</v>
      </c>
      <c r="B856" s="9">
        <f t="shared" si="120"/>
        <v>1.0237929481141746E-3</v>
      </c>
      <c r="C856" s="9">
        <f t="shared" si="117"/>
        <v>1.9265033771180269E-4</v>
      </c>
      <c r="D856" s="11">
        <f t="shared" si="121"/>
        <v>4.926314402859071E-3</v>
      </c>
      <c r="E856" s="9">
        <f t="shared" si="122"/>
        <v>8.4006477196713489E-2</v>
      </c>
      <c r="F856" s="9">
        <f t="shared" si="123"/>
        <v>0.16801295439342698</v>
      </c>
      <c r="G856" s="7">
        <f t="shared" si="118"/>
        <v>2688.2072702948317</v>
      </c>
      <c r="H856" s="17">
        <f t="shared" si="119"/>
        <v>221.67659770697429</v>
      </c>
      <c r="I856">
        <f t="shared" si="124"/>
        <v>12.12670754649649</v>
      </c>
    </row>
    <row r="857" spans="1:9" x14ac:dyDescent="0.3">
      <c r="A857" s="13">
        <v>183.899999999995</v>
      </c>
      <c r="B857" s="9">
        <f t="shared" si="120"/>
        <v>1.0237719855033898E-3</v>
      </c>
      <c r="C857" s="9">
        <f t="shared" si="117"/>
        <v>1.9274725949965034E-4</v>
      </c>
      <c r="D857" s="11">
        <f t="shared" si="121"/>
        <v>4.9261126680172984E-3</v>
      </c>
      <c r="E857" s="9">
        <f t="shared" si="122"/>
        <v>8.4105001467401574E-2</v>
      </c>
      <c r="F857" s="9">
        <f t="shared" si="123"/>
        <v>0.16821000293480315</v>
      </c>
      <c r="G857" s="7">
        <f t="shared" si="118"/>
        <v>2691.3600469568505</v>
      </c>
      <c r="H857" s="17">
        <f t="shared" si="119"/>
        <v>221.95041236729034</v>
      </c>
      <c r="I857">
        <f t="shared" si="124"/>
        <v>12.125952000950129</v>
      </c>
    </row>
    <row r="858" spans="1:9" x14ac:dyDescent="0.3">
      <c r="A858" s="13">
        <v>183.999999999995</v>
      </c>
      <c r="B858" s="9">
        <f t="shared" si="120"/>
        <v>1.0237510237510248E-3</v>
      </c>
      <c r="C858" s="9">
        <f t="shared" si="117"/>
        <v>1.928441731881487E-4</v>
      </c>
      <c r="D858" s="11">
        <f t="shared" si="121"/>
        <v>4.9259109455669758E-3</v>
      </c>
      <c r="E858" s="9">
        <f t="shared" si="122"/>
        <v>8.4203521703516818E-2</v>
      </c>
      <c r="F858" s="9">
        <f t="shared" si="123"/>
        <v>0.16840704340703364</v>
      </c>
      <c r="G858" s="7">
        <f t="shared" si="118"/>
        <v>2694.512694512538</v>
      </c>
      <c r="H858" s="17">
        <f t="shared" si="119"/>
        <v>222.22425074180683</v>
      </c>
      <c r="I858">
        <f t="shared" si="124"/>
        <v>12.125196442413394</v>
      </c>
    </row>
    <row r="859" spans="1:9" x14ac:dyDescent="0.3">
      <c r="A859" s="13">
        <v>184.09999999999499</v>
      </c>
      <c r="B859" s="9">
        <f t="shared" si="120"/>
        <v>1.0237300628570269E-3</v>
      </c>
      <c r="C859" s="9">
        <f t="shared" si="117"/>
        <v>1.9294107877804891E-4</v>
      </c>
      <c r="D859" s="11">
        <f t="shared" si="121"/>
        <v>4.9257092355070864E-3</v>
      </c>
      <c r="E859" s="9">
        <f t="shared" si="122"/>
        <v>8.4302037905306881E-2</v>
      </c>
      <c r="F859" s="9">
        <f t="shared" si="123"/>
        <v>0.16860407581061376</v>
      </c>
      <c r="G859" s="7">
        <f t="shared" si="118"/>
        <v>2697.66521296982</v>
      </c>
      <c r="H859" s="17">
        <f t="shared" si="119"/>
        <v>222.49811283668697</v>
      </c>
      <c r="I859">
        <f t="shared" si="124"/>
        <v>12.124440870875606</v>
      </c>
    </row>
    <row r="860" spans="1:9" x14ac:dyDescent="0.3">
      <c r="A860" s="13">
        <v>184.19999999999499</v>
      </c>
      <c r="B860" s="9">
        <f t="shared" si="120"/>
        <v>1.0237091028213433E-3</v>
      </c>
      <c r="C860" s="9">
        <f t="shared" si="117"/>
        <v>1.9303797627010205E-4</v>
      </c>
      <c r="D860" s="11">
        <f t="shared" si="121"/>
        <v>4.9255075378366138E-3</v>
      </c>
      <c r="E860" s="9">
        <f t="shared" si="122"/>
        <v>8.4400550073019651E-2</v>
      </c>
      <c r="F860" s="9">
        <f t="shared" si="123"/>
        <v>0.1688011001460393</v>
      </c>
      <c r="G860" s="7">
        <f t="shared" si="118"/>
        <v>2700.8176023366286</v>
      </c>
      <c r="H860" s="17">
        <f t="shared" si="119"/>
        <v>222.77199865809538</v>
      </c>
      <c r="I860">
        <f t="shared" si="124"/>
        <v>12.123685286326189</v>
      </c>
    </row>
    <row r="861" spans="1:9" x14ac:dyDescent="0.3">
      <c r="A861" s="13">
        <v>184.29999999999501</v>
      </c>
      <c r="B861" s="9">
        <f t="shared" si="120"/>
        <v>1.0236881436439214E-3</v>
      </c>
      <c r="C861" s="9">
        <f t="shared" si="117"/>
        <v>1.9313486566505927E-4</v>
      </c>
      <c r="D861" s="11">
        <f t="shared" si="121"/>
        <v>4.9253058525545483E-3</v>
      </c>
      <c r="E861" s="9">
        <f t="shared" si="122"/>
        <v>8.4499058206902955E-2</v>
      </c>
      <c r="F861" s="9">
        <f t="shared" si="123"/>
        <v>0.16899811641380591</v>
      </c>
      <c r="G861" s="7">
        <f t="shared" si="118"/>
        <v>2703.9698626208947</v>
      </c>
      <c r="H861" s="17">
        <f t="shared" si="119"/>
        <v>223.04590821220046</v>
      </c>
      <c r="I861">
        <f t="shared" si="124"/>
        <v>12.122929688754494</v>
      </c>
    </row>
    <row r="862" spans="1:9" x14ac:dyDescent="0.3">
      <c r="A862" s="13">
        <v>184.399999999995</v>
      </c>
      <c r="B862" s="9">
        <f t="shared" si="120"/>
        <v>1.0236671853247083E-3</v>
      </c>
      <c r="C862" s="9">
        <f t="shared" si="117"/>
        <v>1.9323174696367137E-4</v>
      </c>
      <c r="D862" s="11">
        <f t="shared" si="121"/>
        <v>4.9251041796598708E-3</v>
      </c>
      <c r="E862" s="9">
        <f t="shared" si="122"/>
        <v>8.459756230720443E-2</v>
      </c>
      <c r="F862" s="9">
        <f t="shared" si="123"/>
        <v>0.16919512461440886</v>
      </c>
      <c r="G862" s="7">
        <f t="shared" si="118"/>
        <v>2707.1219938305417</v>
      </c>
      <c r="H862" s="17">
        <f t="shared" si="119"/>
        <v>223.31984150517212</v>
      </c>
      <c r="I862">
        <f t="shared" si="124"/>
        <v>12.1221740781499</v>
      </c>
    </row>
    <row r="863" spans="1:9" x14ac:dyDescent="0.3">
      <c r="A863" s="13">
        <v>184.499999999995</v>
      </c>
      <c r="B863" s="9">
        <f t="shared" si="120"/>
        <v>1.0236462278636514E-3</v>
      </c>
      <c r="C863" s="9">
        <f t="shared" si="117"/>
        <v>1.9332862016668926E-4</v>
      </c>
      <c r="D863" s="11">
        <f t="shared" si="121"/>
        <v>4.9249025191515673E-3</v>
      </c>
      <c r="E863" s="9">
        <f t="shared" si="122"/>
        <v>8.4696062374171932E-2</v>
      </c>
      <c r="F863" s="9">
        <f t="shared" si="123"/>
        <v>0.16939212474834386</v>
      </c>
      <c r="G863" s="7">
        <f t="shared" si="118"/>
        <v>2710.2739959735018</v>
      </c>
      <c r="H863" s="17">
        <f t="shared" si="119"/>
        <v>223.59379854318368</v>
      </c>
      <c r="I863">
        <f t="shared" si="124"/>
        <v>12.121418454501788</v>
      </c>
    </row>
    <row r="864" spans="1:9" x14ac:dyDescent="0.3">
      <c r="A864" s="13">
        <v>184.59999999999499</v>
      </c>
      <c r="B864" s="9">
        <f t="shared" si="120"/>
        <v>1.0236252712606979E-3</v>
      </c>
      <c r="C864" s="9">
        <f t="shared" si="117"/>
        <v>1.9342548527486378E-4</v>
      </c>
      <c r="D864" s="11">
        <f t="shared" si="121"/>
        <v>4.9247008710286266E-3</v>
      </c>
      <c r="E864" s="9">
        <f t="shared" si="122"/>
        <v>8.4794558408053056E-2</v>
      </c>
      <c r="F864" s="9">
        <f t="shared" si="123"/>
        <v>0.16958911681610611</v>
      </c>
      <c r="G864" s="7">
        <f t="shared" si="118"/>
        <v>2713.4258690576976</v>
      </c>
      <c r="H864" s="17">
        <f t="shared" si="119"/>
        <v>223.867779332411</v>
      </c>
      <c r="I864">
        <f t="shared" si="124"/>
        <v>12.1206628177995</v>
      </c>
    </row>
    <row r="865" spans="1:9" x14ac:dyDescent="0.3">
      <c r="A865" s="13">
        <v>184.69999999999499</v>
      </c>
      <c r="B865" s="9">
        <f t="shared" si="120"/>
        <v>1.0236043155157951E-3</v>
      </c>
      <c r="C865" s="9">
        <f t="shared" si="117"/>
        <v>1.9352234228894549E-4</v>
      </c>
      <c r="D865" s="11">
        <f t="shared" si="121"/>
        <v>4.9244992352900294E-3</v>
      </c>
      <c r="E865" s="9">
        <f t="shared" si="122"/>
        <v>8.4893050409095575E-2</v>
      </c>
      <c r="F865" s="9">
        <f t="shared" si="123"/>
        <v>0.16978610081819115</v>
      </c>
      <c r="G865" s="7">
        <f t="shared" si="118"/>
        <v>2716.5776130910585</v>
      </c>
      <c r="H865" s="17">
        <f t="shared" si="119"/>
        <v>224.14178387903269</v>
      </c>
      <c r="I865">
        <f t="shared" si="124"/>
        <v>12.119907168032405</v>
      </c>
    </row>
    <row r="866" spans="1:9" x14ac:dyDescent="0.3">
      <c r="A866" s="13">
        <v>184.79999999999501</v>
      </c>
      <c r="B866" s="9">
        <f t="shared" si="120"/>
        <v>1.0235833606288907E-3</v>
      </c>
      <c r="C866" s="9">
        <f t="shared" si="117"/>
        <v>1.9361919120968523E-4</v>
      </c>
      <c r="D866" s="11">
        <f t="shared" si="121"/>
        <v>4.9242976119347687E-3</v>
      </c>
      <c r="E866" s="9">
        <f t="shared" si="122"/>
        <v>8.4991538377547235E-2</v>
      </c>
      <c r="F866" s="9">
        <f t="shared" si="123"/>
        <v>0.16998307675509447</v>
      </c>
      <c r="G866" s="7">
        <f t="shared" si="118"/>
        <v>2719.7292280815113</v>
      </c>
      <c r="H866" s="17">
        <f t="shared" si="119"/>
        <v>224.41581218923022</v>
      </c>
      <c r="I866">
        <f t="shared" si="124"/>
        <v>12.119151505189846</v>
      </c>
    </row>
    <row r="867" spans="1:9" x14ac:dyDescent="0.3">
      <c r="A867" s="13">
        <v>184.899999999995</v>
      </c>
      <c r="B867" s="9">
        <f t="shared" si="120"/>
        <v>1.0235624065999315E-3</v>
      </c>
      <c r="C867" s="9">
        <f t="shared" si="117"/>
        <v>1.9371603203783332E-4</v>
      </c>
      <c r="D867" s="11">
        <f t="shared" si="121"/>
        <v>4.9240960009618237E-3</v>
      </c>
      <c r="E867" s="9">
        <f t="shared" si="122"/>
        <v>8.5090022313655547E-2</v>
      </c>
      <c r="F867" s="9">
        <f t="shared" si="123"/>
        <v>0.17018004462731109</v>
      </c>
      <c r="G867" s="7">
        <f t="shared" si="118"/>
        <v>2722.8807140369777</v>
      </c>
      <c r="H867" s="17">
        <f t="shared" si="119"/>
        <v>224.6898642691871</v>
      </c>
      <c r="I867">
        <f t="shared" si="124"/>
        <v>12.11839582926118</v>
      </c>
    </row>
    <row r="868" spans="1:9" x14ac:dyDescent="0.3">
      <c r="A868" s="13">
        <v>184.999999999995</v>
      </c>
      <c r="B868" s="9">
        <f t="shared" si="120"/>
        <v>1.023541453428865E-3</v>
      </c>
      <c r="C868" s="9">
        <f t="shared" si="117"/>
        <v>1.9381286477414034E-4</v>
      </c>
      <c r="D868" s="11">
        <f t="shared" si="121"/>
        <v>4.9238944023701848E-3</v>
      </c>
      <c r="E868" s="9">
        <f t="shared" si="122"/>
        <v>8.518850221766823E-2</v>
      </c>
      <c r="F868" s="9">
        <f t="shared" si="123"/>
        <v>0.17037700443533646</v>
      </c>
      <c r="G868" s="7">
        <f t="shared" si="118"/>
        <v>2726.0320709653834</v>
      </c>
      <c r="H868" s="17">
        <f t="shared" si="119"/>
        <v>224.96394012508969</v>
      </c>
      <c r="I868">
        <f t="shared" si="124"/>
        <v>12.117640140235771</v>
      </c>
    </row>
    <row r="869" spans="1:9" x14ac:dyDescent="0.3">
      <c r="A869" s="13">
        <v>185.09999999999499</v>
      </c>
      <c r="B869" s="9">
        <f t="shared" si="120"/>
        <v>1.0235205011156383E-3</v>
      </c>
      <c r="C869" s="9">
        <f t="shared" si="117"/>
        <v>1.9390968941935651E-4</v>
      </c>
      <c r="D869" s="11">
        <f t="shared" si="121"/>
        <v>4.9236928161588344E-3</v>
      </c>
      <c r="E869" s="9">
        <f t="shared" si="122"/>
        <v>8.5286978089832904E-2</v>
      </c>
      <c r="F869" s="9">
        <f t="shared" si="123"/>
        <v>0.17057395617966581</v>
      </c>
      <c r="G869" s="7">
        <f t="shared" si="118"/>
        <v>2729.1832988746528</v>
      </c>
      <c r="H869" s="17">
        <f t="shared" si="119"/>
        <v>225.23803976312823</v>
      </c>
      <c r="I869">
        <f t="shared" si="124"/>
        <v>12.116884438102909</v>
      </c>
    </row>
    <row r="870" spans="1:9" x14ac:dyDescent="0.3">
      <c r="A870" s="13">
        <v>185.19999999999499</v>
      </c>
      <c r="B870" s="9">
        <f t="shared" si="120"/>
        <v>1.0234995496601991E-3</v>
      </c>
      <c r="C870" s="9">
        <f t="shared" si="117"/>
        <v>1.9400650597423228E-4</v>
      </c>
      <c r="D870" s="11">
        <f t="shared" si="121"/>
        <v>4.9234912423267623E-3</v>
      </c>
      <c r="E870" s="9">
        <f t="shared" si="122"/>
        <v>8.5385449930397095E-2</v>
      </c>
      <c r="F870" s="9">
        <f t="shared" si="123"/>
        <v>0.17077089986079419</v>
      </c>
      <c r="G870" s="7">
        <f t="shared" si="118"/>
        <v>2732.3343977727068</v>
      </c>
      <c r="H870" s="17">
        <f t="shared" si="119"/>
        <v>225.51216318949361</v>
      </c>
      <c r="I870">
        <f t="shared" si="124"/>
        <v>12.116128722851981</v>
      </c>
    </row>
    <row r="871" spans="1:9" x14ac:dyDescent="0.3">
      <c r="A871" s="13">
        <v>185.29999999999501</v>
      </c>
      <c r="B871" s="9">
        <f t="shared" si="120"/>
        <v>1.0234785990624947E-3</v>
      </c>
      <c r="C871" s="9">
        <f t="shared" si="117"/>
        <v>1.941033144395179E-4</v>
      </c>
      <c r="D871" s="11">
        <f t="shared" si="121"/>
        <v>4.9232896808729561E-3</v>
      </c>
      <c r="E871" s="9">
        <f t="shared" si="122"/>
        <v>8.5483917739608506E-2</v>
      </c>
      <c r="F871" s="9">
        <f t="shared" si="123"/>
        <v>0.17096783547921701</v>
      </c>
      <c r="G871" s="7">
        <f t="shared" si="118"/>
        <v>2735.485367667472</v>
      </c>
      <c r="H871" s="17">
        <f t="shared" si="119"/>
        <v>225.78631041038128</v>
      </c>
      <c r="I871">
        <f t="shared" si="124"/>
        <v>12.115372994472295</v>
      </c>
    </row>
    <row r="872" spans="1:9" x14ac:dyDescent="0.3">
      <c r="A872" s="13">
        <v>185.399999999995</v>
      </c>
      <c r="B872" s="9">
        <f t="shared" si="120"/>
        <v>1.0234576493224721E-3</v>
      </c>
      <c r="C872" s="9">
        <f t="shared" si="117"/>
        <v>1.9420011481596327E-4</v>
      </c>
      <c r="D872" s="11">
        <f t="shared" si="121"/>
        <v>4.9230881317963967E-3</v>
      </c>
      <c r="E872" s="9">
        <f t="shared" si="122"/>
        <v>8.5582381517714537E-2</v>
      </c>
      <c r="F872" s="9">
        <f t="shared" si="123"/>
        <v>0.17116476303542907</v>
      </c>
      <c r="G872" s="7">
        <f t="shared" si="118"/>
        <v>2738.6362085668652</v>
      </c>
      <c r="H872" s="17">
        <f t="shared" si="119"/>
        <v>226.06048143198782</v>
      </c>
      <c r="I872">
        <f t="shared" si="124"/>
        <v>12.114617252953195</v>
      </c>
    </row>
    <row r="873" spans="1:9" x14ac:dyDescent="0.3">
      <c r="A873" s="13">
        <v>185.499999999995</v>
      </c>
      <c r="B873" s="9">
        <f t="shared" si="120"/>
        <v>1.0234367004400789E-3</v>
      </c>
      <c r="C873" s="9">
        <f t="shared" si="117"/>
        <v>1.9429690710431863E-4</v>
      </c>
      <c r="D873" s="11">
        <f t="shared" si="121"/>
        <v>4.922886595096077E-3</v>
      </c>
      <c r="E873" s="9">
        <f t="shared" si="122"/>
        <v>8.5680841264962879E-2</v>
      </c>
      <c r="F873" s="9">
        <f t="shared" si="123"/>
        <v>0.17136168252992576</v>
      </c>
      <c r="G873" s="7">
        <f t="shared" si="118"/>
        <v>2741.7869204788121</v>
      </c>
      <c r="H873" s="17">
        <f t="shared" si="119"/>
        <v>226.33467626051393</v>
      </c>
      <c r="I873">
        <f t="shared" si="124"/>
        <v>12.113861498283995</v>
      </c>
    </row>
    <row r="874" spans="1:9" x14ac:dyDescent="0.3">
      <c r="A874" s="13">
        <v>185.59999999999499</v>
      </c>
      <c r="B874" s="9">
        <f t="shared" si="120"/>
        <v>1.0234157524152622E-3</v>
      </c>
      <c r="C874" s="9">
        <f t="shared" si="117"/>
        <v>1.9439369130533379E-4</v>
      </c>
      <c r="D874" s="11">
        <f t="shared" si="121"/>
        <v>4.9226850707709772E-3</v>
      </c>
      <c r="E874" s="9">
        <f t="shared" si="122"/>
        <v>8.5779296981600889E-2</v>
      </c>
      <c r="F874" s="9">
        <f t="shared" si="123"/>
        <v>0.17155859396320178</v>
      </c>
      <c r="G874" s="7">
        <f t="shared" si="118"/>
        <v>2744.9375034112286</v>
      </c>
      <c r="H874" s="17">
        <f t="shared" si="119"/>
        <v>226.60889490216181</v>
      </c>
      <c r="I874">
        <f t="shared" si="124"/>
        <v>12.113105730454018</v>
      </c>
    </row>
    <row r="875" spans="1:9" x14ac:dyDescent="0.3">
      <c r="A875" s="13">
        <v>185.69999999999499</v>
      </c>
      <c r="B875" s="9">
        <f t="shared" si="120"/>
        <v>1.0233948052479696E-3</v>
      </c>
      <c r="C875" s="9">
        <f t="shared" si="117"/>
        <v>1.944904674197587E-4</v>
      </c>
      <c r="D875" s="11">
        <f t="shared" si="121"/>
        <v>4.9224835588200892E-3</v>
      </c>
      <c r="E875" s="9">
        <f t="shared" si="122"/>
        <v>8.5877748667876147E-2</v>
      </c>
      <c r="F875" s="9">
        <f t="shared" si="123"/>
        <v>0.17175549733575229</v>
      </c>
      <c r="G875" s="7">
        <f t="shared" si="118"/>
        <v>2748.0879573720367</v>
      </c>
      <c r="H875" s="17">
        <f t="shared" si="119"/>
        <v>226.88313736313702</v>
      </c>
      <c r="I875">
        <f t="shared" si="124"/>
        <v>12.112349949452586</v>
      </c>
    </row>
    <row r="876" spans="1:9" x14ac:dyDescent="0.3">
      <c r="A876" s="13">
        <v>185.79999999999501</v>
      </c>
      <c r="B876" s="9">
        <f t="shared" si="120"/>
        <v>1.0233738589381484E-3</v>
      </c>
      <c r="C876" s="9">
        <f t="shared" si="117"/>
        <v>1.9458723544834325E-4</v>
      </c>
      <c r="D876" s="11">
        <f t="shared" si="121"/>
        <v>4.9222820592423992E-3</v>
      </c>
      <c r="E876" s="9">
        <f t="shared" si="122"/>
        <v>8.5976196324036219E-2</v>
      </c>
      <c r="F876" s="9">
        <f t="shared" si="123"/>
        <v>0.17195239264807244</v>
      </c>
      <c r="G876" s="7">
        <f t="shared" si="118"/>
        <v>2751.2382823691592</v>
      </c>
      <c r="H876" s="17">
        <f t="shared" si="119"/>
        <v>227.15740364964816</v>
      </c>
      <c r="I876">
        <f t="shared" si="124"/>
        <v>12.111594155268998</v>
      </c>
    </row>
    <row r="877" spans="1:9" x14ac:dyDescent="0.3">
      <c r="A877" s="13">
        <v>185.899999999995</v>
      </c>
      <c r="B877" s="9">
        <f t="shared" si="120"/>
        <v>1.0233529134857458E-3</v>
      </c>
      <c r="C877" s="9">
        <f t="shared" si="117"/>
        <v>1.9468399539183695E-4</v>
      </c>
      <c r="D877" s="11">
        <f t="shared" si="121"/>
        <v>4.9220805720368924E-3</v>
      </c>
      <c r="E877" s="9">
        <f t="shared" si="122"/>
        <v>8.6074639950328352E-2</v>
      </c>
      <c r="F877" s="9">
        <f t="shared" si="123"/>
        <v>0.1721492799006567</v>
      </c>
      <c r="G877" s="7">
        <f t="shared" si="118"/>
        <v>2754.3884784105071</v>
      </c>
      <c r="H877" s="17">
        <f t="shared" si="119"/>
        <v>227.43169376790533</v>
      </c>
      <c r="I877">
        <f t="shared" si="124"/>
        <v>12.110838347892569</v>
      </c>
    </row>
    <row r="878" spans="1:9" x14ac:dyDescent="0.3">
      <c r="A878" s="13">
        <v>185.999999999995</v>
      </c>
      <c r="B878" s="9">
        <f t="shared" si="120"/>
        <v>1.0233319688907094E-3</v>
      </c>
      <c r="C878" s="9">
        <f t="shared" si="117"/>
        <v>1.947807472509896E-4</v>
      </c>
      <c r="D878" s="11">
        <f t="shared" si="121"/>
        <v>4.9218790972025582E-3</v>
      </c>
      <c r="E878" s="9">
        <f t="shared" si="122"/>
        <v>8.6173079547000167E-2</v>
      </c>
      <c r="F878" s="9">
        <f t="shared" si="123"/>
        <v>0.17234615909400033</v>
      </c>
      <c r="G878" s="7">
        <f t="shared" si="118"/>
        <v>2757.5385455040055</v>
      </c>
      <c r="H878" s="17">
        <f t="shared" si="119"/>
        <v>227.70600772412195</v>
      </c>
      <c r="I878">
        <f t="shared" si="124"/>
        <v>12.110082527312636</v>
      </c>
    </row>
    <row r="879" spans="1:9" x14ac:dyDescent="0.3">
      <c r="A879" s="13">
        <v>186.09999999999499</v>
      </c>
      <c r="B879" s="9">
        <f t="shared" si="120"/>
        <v>1.0233110251529861E-3</v>
      </c>
      <c r="C879" s="9">
        <f t="shared" si="117"/>
        <v>1.9487749102655062E-4</v>
      </c>
      <c r="D879" s="11">
        <f t="shared" si="121"/>
        <v>4.9216776347383801E-3</v>
      </c>
      <c r="E879" s="9">
        <f t="shared" si="122"/>
        <v>8.6271515114298924E-2</v>
      </c>
      <c r="F879" s="9">
        <f t="shared" si="123"/>
        <v>0.17254303022859785</v>
      </c>
      <c r="G879" s="7">
        <f t="shared" si="118"/>
        <v>2760.6884836575655</v>
      </c>
      <c r="H879" s="17">
        <f t="shared" si="119"/>
        <v>227.98034552451526</v>
      </c>
      <c r="I879">
        <f t="shared" si="124"/>
        <v>12.109326693518421</v>
      </c>
    </row>
    <row r="880" spans="1:9" x14ac:dyDescent="0.3">
      <c r="A880" s="13">
        <v>186.19999999999499</v>
      </c>
      <c r="B880" s="9">
        <f t="shared" si="120"/>
        <v>1.0232900822725237E-3</v>
      </c>
      <c r="C880" s="9">
        <f t="shared" si="117"/>
        <v>1.9497422671926955E-4</v>
      </c>
      <c r="D880" s="11">
        <f t="shared" si="121"/>
        <v>4.9214761846433485E-3</v>
      </c>
      <c r="E880" s="9">
        <f t="shared" si="122"/>
        <v>8.6369946652472121E-2</v>
      </c>
      <c r="F880" s="9">
        <f t="shared" si="123"/>
        <v>0.17273989330494424</v>
      </c>
      <c r="G880" s="7">
        <f t="shared" si="118"/>
        <v>2763.8382928791079</v>
      </c>
      <c r="H880" s="17">
        <f t="shared" si="119"/>
        <v>228.25470717530288</v>
      </c>
      <c r="I880">
        <f t="shared" si="124"/>
        <v>12.108570846499303</v>
      </c>
    </row>
    <row r="881" spans="1:9" x14ac:dyDescent="0.3">
      <c r="A881" s="13">
        <v>186.29999999999501</v>
      </c>
      <c r="B881" s="9">
        <f t="shared" si="120"/>
        <v>1.0232691402492695E-3</v>
      </c>
      <c r="C881" s="9">
        <f t="shared" si="117"/>
        <v>1.9507095432989583E-4</v>
      </c>
      <c r="D881" s="11">
        <f t="shared" si="121"/>
        <v>4.9212747469164512E-3</v>
      </c>
      <c r="E881" s="9">
        <f t="shared" si="122"/>
        <v>8.6468374161767142E-2</v>
      </c>
      <c r="F881" s="9">
        <f t="shared" si="123"/>
        <v>0.17293674832353428</v>
      </c>
      <c r="G881" s="7">
        <f t="shared" si="118"/>
        <v>2766.9879731765486</v>
      </c>
      <c r="H881" s="17">
        <f t="shared" si="119"/>
        <v>228.52909268270724</v>
      </c>
      <c r="I881">
        <f t="shared" si="124"/>
        <v>12.107814986244533</v>
      </c>
    </row>
    <row r="882" spans="1:9" x14ac:dyDescent="0.3">
      <c r="A882" s="13">
        <v>186.399999999995</v>
      </c>
      <c r="B882" s="9">
        <f t="shared" si="120"/>
        <v>1.0232481990831706E-3</v>
      </c>
      <c r="C882" s="9">
        <f t="shared" si="117"/>
        <v>1.9516767385917858E-4</v>
      </c>
      <c r="D882" s="11">
        <f t="shared" si="121"/>
        <v>4.9210733215566734E-3</v>
      </c>
      <c r="E882" s="9">
        <f t="shared" si="122"/>
        <v>8.656679764243122E-2</v>
      </c>
      <c r="F882" s="9">
        <f t="shared" si="123"/>
        <v>0.17313359528486244</v>
      </c>
      <c r="G882" s="7">
        <f t="shared" si="118"/>
        <v>2770.1375245577988</v>
      </c>
      <c r="H882" s="17">
        <f t="shared" si="119"/>
        <v>228.80350205295235</v>
      </c>
      <c r="I882">
        <f t="shared" si="124"/>
        <v>12.107059112743395</v>
      </c>
    </row>
    <row r="883" spans="1:9" x14ac:dyDescent="0.3">
      <c r="A883" s="13">
        <v>186.499999999995</v>
      </c>
      <c r="B883" s="9">
        <f t="shared" si="120"/>
        <v>1.0232272587741749E-3</v>
      </c>
      <c r="C883" s="9">
        <f t="shared" si="117"/>
        <v>1.9526438530786727E-4</v>
      </c>
      <c r="D883" s="11">
        <f t="shared" si="121"/>
        <v>4.9208719085630072E-3</v>
      </c>
      <c r="E883" s="9">
        <f t="shared" si="122"/>
        <v>8.6665217094711852E-2</v>
      </c>
      <c r="F883" s="9">
        <f t="shared" si="123"/>
        <v>0.1733304341894237</v>
      </c>
      <c r="G883" s="7">
        <f t="shared" si="118"/>
        <v>2773.2869470307792</v>
      </c>
      <c r="H883" s="17">
        <f t="shared" si="119"/>
        <v>229.07793529226521</v>
      </c>
      <c r="I883">
        <f t="shared" si="124"/>
        <v>12.106303225985199</v>
      </c>
    </row>
    <row r="884" spans="1:9" x14ac:dyDescent="0.3">
      <c r="A884" s="13">
        <v>186.59999999999499</v>
      </c>
      <c r="B884" s="9">
        <f t="shared" si="120"/>
        <v>1.0232063193222293E-3</v>
      </c>
      <c r="C884" s="9">
        <f t="shared" si="117"/>
        <v>1.9536108867671085E-4</v>
      </c>
      <c r="D884" s="11">
        <f t="shared" si="121"/>
        <v>4.9206705079344352E-3</v>
      </c>
      <c r="E884" s="9">
        <f t="shared" si="122"/>
        <v>8.6763632518856174E-2</v>
      </c>
      <c r="F884" s="9">
        <f t="shared" si="123"/>
        <v>0.17352726503771235</v>
      </c>
      <c r="G884" s="7">
        <f t="shared" si="118"/>
        <v>2776.4362406033974</v>
      </c>
      <c r="H884" s="17">
        <f t="shared" si="119"/>
        <v>229.35239240687537</v>
      </c>
      <c r="I884">
        <f t="shared" si="124"/>
        <v>12.105547325959209</v>
      </c>
    </row>
    <row r="885" spans="1:9" x14ac:dyDescent="0.3">
      <c r="A885" s="13">
        <v>186.69999999999499</v>
      </c>
      <c r="B885" s="9">
        <f t="shared" si="120"/>
        <v>1.0231853807272811E-3</v>
      </c>
      <c r="C885" s="9">
        <f t="shared" si="117"/>
        <v>1.9545778396645836E-4</v>
      </c>
      <c r="D885" s="11">
        <f t="shared" si="121"/>
        <v>4.9204691196699461E-3</v>
      </c>
      <c r="E885" s="9">
        <f t="shared" si="122"/>
        <v>8.6862043915111611E-2</v>
      </c>
      <c r="F885" s="9">
        <f t="shared" si="123"/>
        <v>0.17372408783022322</v>
      </c>
      <c r="G885" s="7">
        <f t="shared" si="118"/>
        <v>2779.5854052835716</v>
      </c>
      <c r="H885" s="17">
        <f t="shared" si="119"/>
        <v>229.62687340301585</v>
      </c>
      <c r="I885">
        <f t="shared" si="124"/>
        <v>12.10479141265469</v>
      </c>
    </row>
    <row r="886" spans="1:9" x14ac:dyDescent="0.3">
      <c r="A886" s="13">
        <v>186.79999999999501</v>
      </c>
      <c r="B886" s="9">
        <f t="shared" si="120"/>
        <v>1.0231644429892783E-3</v>
      </c>
      <c r="C886" s="9">
        <f t="shared" si="117"/>
        <v>1.9555447117785901E-4</v>
      </c>
      <c r="D886" s="11">
        <f t="shared" si="121"/>
        <v>4.9202677437685327E-3</v>
      </c>
      <c r="E886" s="9">
        <f t="shared" si="122"/>
        <v>8.6960451283725426E-2</v>
      </c>
      <c r="F886" s="9">
        <f t="shared" si="123"/>
        <v>0.17392090256745085</v>
      </c>
      <c r="G886" s="7">
        <f t="shared" si="118"/>
        <v>2782.7344410792134</v>
      </c>
      <c r="H886" s="17">
        <f t="shared" si="119"/>
        <v>229.90137828692153</v>
      </c>
      <c r="I886">
        <f t="shared" si="124"/>
        <v>12.104035486060919</v>
      </c>
    </row>
    <row r="887" spans="1:9" x14ac:dyDescent="0.3">
      <c r="A887" s="13">
        <v>186.899999999995</v>
      </c>
      <c r="B887" s="9">
        <f t="shared" si="120"/>
        <v>1.0231435061081678E-3</v>
      </c>
      <c r="C887" s="9">
        <f t="shared" si="117"/>
        <v>1.9565115031166142E-4</v>
      </c>
      <c r="D887" s="11">
        <f t="shared" si="121"/>
        <v>4.9200663802291779E-3</v>
      </c>
      <c r="E887" s="9">
        <f t="shared" si="122"/>
        <v>8.7058854624944781E-2</v>
      </c>
      <c r="F887" s="9">
        <f t="shared" si="123"/>
        <v>0.17411770924988956</v>
      </c>
      <c r="G887" s="7">
        <f t="shared" si="118"/>
        <v>2785.8833479982331</v>
      </c>
      <c r="H887" s="17">
        <f t="shared" si="119"/>
        <v>230.17590706482989</v>
      </c>
      <c r="I887">
        <f t="shared" si="124"/>
        <v>12.10327954616718</v>
      </c>
    </row>
    <row r="888" spans="1:9" x14ac:dyDescent="0.3">
      <c r="A888" s="13">
        <v>186.999999999995</v>
      </c>
      <c r="B888" s="9">
        <f t="shared" si="120"/>
        <v>1.0231225700838972E-3</v>
      </c>
      <c r="C888" s="9">
        <f t="shared" si="117"/>
        <v>1.9574782136861456E-4</v>
      </c>
      <c r="D888" s="11">
        <f t="shared" si="121"/>
        <v>4.9198650290508718E-3</v>
      </c>
      <c r="E888" s="9">
        <f t="shared" si="122"/>
        <v>8.7157253939016979E-2</v>
      </c>
      <c r="F888" s="9">
        <f t="shared" si="123"/>
        <v>0.17431450787803396</v>
      </c>
      <c r="G888" s="7">
        <f t="shared" si="118"/>
        <v>2789.0321260485434</v>
      </c>
      <c r="H888" s="17">
        <f t="shared" si="119"/>
        <v>230.45045974298179</v>
      </c>
      <c r="I888">
        <f t="shared" si="124"/>
        <v>12.102523592962724</v>
      </c>
    </row>
    <row r="889" spans="1:9" x14ac:dyDescent="0.3">
      <c r="A889" s="13">
        <v>187.09999999999499</v>
      </c>
      <c r="B889" s="9">
        <f t="shared" si="120"/>
        <v>1.0231016349164137E-3</v>
      </c>
      <c r="C889" s="9">
        <f t="shared" si="117"/>
        <v>1.9584448434946706E-4</v>
      </c>
      <c r="D889" s="11">
        <f t="shared" si="121"/>
        <v>4.9196636902326014E-3</v>
      </c>
      <c r="E889" s="9">
        <f t="shared" si="122"/>
        <v>8.7255649226189225E-2</v>
      </c>
      <c r="F889" s="9">
        <f t="shared" si="123"/>
        <v>0.17451129845237845</v>
      </c>
      <c r="G889" s="7">
        <f t="shared" si="118"/>
        <v>2792.180775238055</v>
      </c>
      <c r="H889" s="17">
        <f t="shared" si="119"/>
        <v>230.72503632762078</v>
      </c>
      <c r="I889">
        <f t="shared" si="124"/>
        <v>12.101767626436796</v>
      </c>
    </row>
    <row r="890" spans="1:9" x14ac:dyDescent="0.3">
      <c r="A890" s="13">
        <v>187.19999999999499</v>
      </c>
      <c r="B890" s="9">
        <f t="shared" si="120"/>
        <v>1.0230807006056648E-3</v>
      </c>
      <c r="C890" s="9">
        <f t="shared" si="117"/>
        <v>1.9594113925496762E-4</v>
      </c>
      <c r="D890" s="11">
        <f t="shared" si="121"/>
        <v>4.9194623637733572E-3</v>
      </c>
      <c r="E890" s="9">
        <f t="shared" si="122"/>
        <v>8.7354040486708667E-2</v>
      </c>
      <c r="F890" s="9">
        <f t="shared" si="123"/>
        <v>0.17470808097341733</v>
      </c>
      <c r="G890" s="7">
        <f t="shared" si="118"/>
        <v>2795.3292955746774</v>
      </c>
      <c r="H890" s="17">
        <f t="shared" si="119"/>
        <v>230.99963682499256</v>
      </c>
      <c r="I890">
        <f t="shared" si="124"/>
        <v>12.101011646578668</v>
      </c>
    </row>
    <row r="891" spans="1:9" x14ac:dyDescent="0.3">
      <c r="A891" s="13">
        <v>187.29999999999501</v>
      </c>
      <c r="B891" s="9">
        <f t="shared" si="120"/>
        <v>1.0230597671515981E-3</v>
      </c>
      <c r="C891" s="9">
        <f t="shared" si="117"/>
        <v>1.9603778608586481E-4</v>
      </c>
      <c r="D891" s="11">
        <f t="shared" si="121"/>
        <v>4.9192610496721261E-3</v>
      </c>
      <c r="E891" s="9">
        <f t="shared" si="122"/>
        <v>8.745242772082254E-2</v>
      </c>
      <c r="F891" s="9">
        <f t="shared" si="123"/>
        <v>0.17490485544164508</v>
      </c>
      <c r="G891" s="7">
        <f t="shared" si="118"/>
        <v>2798.4776870663213</v>
      </c>
      <c r="H891" s="17">
        <f t="shared" si="119"/>
        <v>231.27426124134556</v>
      </c>
      <c r="I891">
        <f t="shared" si="124"/>
        <v>12.100255653377609</v>
      </c>
    </row>
    <row r="892" spans="1:9" x14ac:dyDescent="0.3">
      <c r="A892" s="13">
        <v>187.399999999995</v>
      </c>
      <c r="B892" s="9">
        <f t="shared" si="120"/>
        <v>1.0230388345541608E-3</v>
      </c>
      <c r="C892" s="9">
        <f t="shared" si="117"/>
        <v>1.961344248429071E-4</v>
      </c>
      <c r="D892" s="11">
        <f t="shared" si="121"/>
        <v>4.9190597479278966E-3</v>
      </c>
      <c r="E892" s="9">
        <f t="shared" si="122"/>
        <v>8.755081092877795E-2</v>
      </c>
      <c r="F892" s="9">
        <f t="shared" si="123"/>
        <v>0.1751016218575559</v>
      </c>
      <c r="G892" s="7">
        <f t="shared" si="118"/>
        <v>2801.6259497208944</v>
      </c>
      <c r="H892" s="17">
        <f t="shared" si="119"/>
        <v>231.54890958293188</v>
      </c>
      <c r="I892">
        <f t="shared" si="124"/>
        <v>12.099499646822824</v>
      </c>
    </row>
    <row r="893" spans="1:9" x14ac:dyDescent="0.3">
      <c r="A893" s="13">
        <v>187.499999999995</v>
      </c>
      <c r="B893" s="9">
        <f t="shared" si="120"/>
        <v>1.0230179028133004E-3</v>
      </c>
      <c r="C893" s="9">
        <f t="shared" si="117"/>
        <v>1.9623105552684289E-4</v>
      </c>
      <c r="D893" s="11">
        <f t="shared" si="121"/>
        <v>4.9188584585396601E-3</v>
      </c>
      <c r="E893" s="9">
        <f t="shared" si="122"/>
        <v>8.7649190110822062E-2</v>
      </c>
      <c r="F893" s="9">
        <f t="shared" si="123"/>
        <v>0.17529838022164412</v>
      </c>
      <c r="G893" s="7">
        <f t="shared" si="118"/>
        <v>2804.774083546306</v>
      </c>
      <c r="H893" s="17">
        <f t="shared" si="119"/>
        <v>231.82358185600555</v>
      </c>
      <c r="I893">
        <f t="shared" si="124"/>
        <v>12.098743626903573</v>
      </c>
    </row>
    <row r="894" spans="1:9" x14ac:dyDescent="0.3">
      <c r="A894" s="13">
        <v>187.59999999999499</v>
      </c>
      <c r="B894" s="9">
        <f t="shared" si="120"/>
        <v>1.0229969719289642E-3</v>
      </c>
      <c r="C894" s="9">
        <f t="shared" si="117"/>
        <v>1.9632767813842046E-4</v>
      </c>
      <c r="D894" s="11">
        <f t="shared" si="121"/>
        <v>4.9186571815064009E-3</v>
      </c>
      <c r="E894" s="9">
        <f t="shared" si="122"/>
        <v>8.7747565267201885E-2</v>
      </c>
      <c r="F894" s="9">
        <f t="shared" si="123"/>
        <v>0.17549513053440377</v>
      </c>
      <c r="G894" s="7">
        <f t="shared" si="118"/>
        <v>2807.9220885504601</v>
      </c>
      <c r="H894" s="17">
        <f t="shared" si="119"/>
        <v>232.09827806682284</v>
      </c>
      <c r="I894">
        <f t="shared" si="124"/>
        <v>12.09798759360911</v>
      </c>
    </row>
    <row r="895" spans="1:9" x14ac:dyDescent="0.3">
      <c r="A895" s="13">
        <v>187.69999999999499</v>
      </c>
      <c r="B895" s="9">
        <f t="shared" si="120"/>
        <v>1.0229760419010997E-3</v>
      </c>
      <c r="C895" s="9">
        <f t="shared" ref="C895:C958" si="125">POWER(B895,2)*A895</f>
        <v>1.9642429267838806E-4</v>
      </c>
      <c r="D895" s="11">
        <f t="shared" si="121"/>
        <v>4.9184559168271103E-3</v>
      </c>
      <c r="E895" s="9">
        <f t="shared" si="122"/>
        <v>8.7845936398164626E-2</v>
      </c>
      <c r="F895" s="9">
        <f t="shared" si="123"/>
        <v>0.17569187279632925</v>
      </c>
      <c r="G895" s="7">
        <f t="shared" si="118"/>
        <v>2811.069964741268</v>
      </c>
      <c r="H895" s="17">
        <f t="shared" si="119"/>
        <v>232.37299822164417</v>
      </c>
      <c r="I895">
        <f t="shared" si="124"/>
        <v>12.097231546928645</v>
      </c>
    </row>
    <row r="896" spans="1:9" x14ac:dyDescent="0.3">
      <c r="A896" s="13">
        <v>187.79999999999501</v>
      </c>
      <c r="B896" s="9">
        <f t="shared" si="120"/>
        <v>1.0229551127296545E-3</v>
      </c>
      <c r="C896" s="9">
        <f t="shared" si="125"/>
        <v>1.9652089914749398E-4</v>
      </c>
      <c r="D896" s="11">
        <f t="shared" si="121"/>
        <v>4.9182546645007786E-3</v>
      </c>
      <c r="E896" s="9">
        <f t="shared" si="122"/>
        <v>8.7944303503957336E-2</v>
      </c>
      <c r="F896" s="9">
        <f t="shared" si="123"/>
        <v>0.17588860700791467</v>
      </c>
      <c r="G896" s="7">
        <f t="shared" si="118"/>
        <v>2814.2177121266345</v>
      </c>
      <c r="H896" s="17">
        <f t="shared" si="119"/>
        <v>232.64774232673179</v>
      </c>
      <c r="I896">
        <f t="shared" si="124"/>
        <v>12.096475486851411</v>
      </c>
    </row>
    <row r="897" spans="1:9" x14ac:dyDescent="0.3">
      <c r="A897" s="13">
        <v>187.899999999995</v>
      </c>
      <c r="B897" s="9">
        <f t="shared" si="120"/>
        <v>1.0229341844145757E-3</v>
      </c>
      <c r="C897" s="9">
        <f t="shared" si="125"/>
        <v>1.9661749754648606E-4</v>
      </c>
      <c r="D897" s="11">
        <f t="shared" si="121"/>
        <v>4.9180534245263918E-3</v>
      </c>
      <c r="E897" s="9">
        <f t="shared" si="122"/>
        <v>8.8042666584827026E-2</v>
      </c>
      <c r="F897" s="9">
        <f t="shared" si="123"/>
        <v>0.17608533316965405</v>
      </c>
      <c r="G897" s="7">
        <f t="shared" si="118"/>
        <v>2817.3653307144646</v>
      </c>
      <c r="H897" s="17">
        <f t="shared" si="119"/>
        <v>232.92251038835025</v>
      </c>
      <c r="I897">
        <f t="shared" si="124"/>
        <v>12.095719413366655</v>
      </c>
    </row>
    <row r="898" spans="1:9" x14ac:dyDescent="0.3">
      <c r="A898" s="13">
        <v>187.999999999995</v>
      </c>
      <c r="B898" s="9">
        <f t="shared" si="120"/>
        <v>1.0229132569558113E-3</v>
      </c>
      <c r="C898" s="9">
        <f t="shared" si="125"/>
        <v>1.9671408787611257E-4</v>
      </c>
      <c r="D898" s="11">
        <f t="shared" si="121"/>
        <v>4.9178521969029448E-3</v>
      </c>
      <c r="E898" s="9">
        <f t="shared" si="122"/>
        <v>8.8141025641020734E-2</v>
      </c>
      <c r="F898" s="9">
        <f t="shared" si="123"/>
        <v>0.17628205128204147</v>
      </c>
      <c r="G898" s="7">
        <f t="shared" si="118"/>
        <v>2820.5128205126634</v>
      </c>
      <c r="H898" s="17">
        <f t="shared" si="119"/>
        <v>233.19730241276781</v>
      </c>
      <c r="I898">
        <f t="shared" si="124"/>
        <v>12.09496332646358</v>
      </c>
    </row>
    <row r="899" spans="1:9" x14ac:dyDescent="0.3">
      <c r="A899" s="13">
        <v>188.09999999999499</v>
      </c>
      <c r="B899" s="9">
        <f t="shared" si="120"/>
        <v>1.0228923303533081E-3</v>
      </c>
      <c r="C899" s="9">
        <f t="shared" si="125"/>
        <v>1.9681067013712112E-4</v>
      </c>
      <c r="D899" s="11">
        <f t="shared" si="121"/>
        <v>4.9176509816294201E-3</v>
      </c>
      <c r="E899" s="9">
        <f t="shared" si="122"/>
        <v>8.8239380672785458E-2</v>
      </c>
      <c r="F899" s="9">
        <f t="shared" si="123"/>
        <v>0.17647876134557092</v>
      </c>
      <c r="G899" s="7">
        <f t="shared" si="118"/>
        <v>2823.6601815291347</v>
      </c>
      <c r="H899" s="17">
        <f t="shared" si="119"/>
        <v>233.47211840625502</v>
      </c>
      <c r="I899">
        <f t="shared" si="124"/>
        <v>12.094207226131397</v>
      </c>
    </row>
    <row r="900" spans="1:9" x14ac:dyDescent="0.3">
      <c r="A900" s="13">
        <v>188.19999999999499</v>
      </c>
      <c r="B900" s="9">
        <f t="shared" si="120"/>
        <v>1.0228714046070138E-3</v>
      </c>
      <c r="C900" s="9">
        <f t="shared" si="125"/>
        <v>1.9690724433025963E-4</v>
      </c>
      <c r="D900" s="11">
        <f t="shared" si="121"/>
        <v>4.9174497787048081E-3</v>
      </c>
      <c r="E900" s="9">
        <f t="shared" si="122"/>
        <v>8.8337731680368223E-2</v>
      </c>
      <c r="F900" s="9">
        <f t="shared" si="123"/>
        <v>0.17667546336073645</v>
      </c>
      <c r="G900" s="7">
        <f t="shared" si="118"/>
        <v>2826.8074137717831</v>
      </c>
      <c r="H900" s="17">
        <f t="shared" si="119"/>
        <v>233.7469583750854</v>
      </c>
      <c r="I900">
        <f t="shared" si="124"/>
        <v>12.093451112359315</v>
      </c>
    </row>
    <row r="901" spans="1:9" x14ac:dyDescent="0.3">
      <c r="A901" s="13">
        <v>188.29999999999501</v>
      </c>
      <c r="B901" s="9">
        <f t="shared" si="120"/>
        <v>1.0228504797168761E-3</v>
      </c>
      <c r="C901" s="9">
        <f t="shared" si="125"/>
        <v>1.9700381045627608E-4</v>
      </c>
      <c r="D901" s="11">
        <f t="shared" si="121"/>
        <v>4.9172485881281043E-3</v>
      </c>
      <c r="E901" s="9">
        <f t="shared" si="122"/>
        <v>8.843607866401601E-2</v>
      </c>
      <c r="F901" s="9">
        <f t="shared" si="123"/>
        <v>0.17687215732803202</v>
      </c>
      <c r="G901" s="7">
        <f t="shared" si="118"/>
        <v>2829.9545172485123</v>
      </c>
      <c r="H901" s="17">
        <f t="shared" si="119"/>
        <v>234.02182232553403</v>
      </c>
      <c r="I901">
        <f t="shared" si="124"/>
        <v>12.092694985136593</v>
      </c>
    </row>
    <row r="902" spans="1:9" x14ac:dyDescent="0.3">
      <c r="A902" s="13">
        <v>188.399999999995</v>
      </c>
      <c r="B902" s="9">
        <f t="shared" si="120"/>
        <v>1.022829555682842E-3</v>
      </c>
      <c r="C902" s="9">
        <f t="shared" si="125"/>
        <v>1.9710036851591778E-4</v>
      </c>
      <c r="D902" s="11">
        <f t="shared" si="121"/>
        <v>4.9170474098982914E-3</v>
      </c>
      <c r="E902" s="9">
        <f t="shared" si="122"/>
        <v>8.8534421623975651E-2</v>
      </c>
      <c r="F902" s="9">
        <f t="shared" si="123"/>
        <v>0.1770688432479513</v>
      </c>
      <c r="G902" s="7">
        <f t="shared" si="118"/>
        <v>2833.1014919672207</v>
      </c>
      <c r="H902" s="17">
        <f t="shared" si="119"/>
        <v>234.29671026388047</v>
      </c>
      <c r="I902">
        <f t="shared" si="124"/>
        <v>12.091938844452379</v>
      </c>
    </row>
    <row r="903" spans="1:9" x14ac:dyDescent="0.3">
      <c r="A903" s="13">
        <v>188.499999999995</v>
      </c>
      <c r="B903" s="9">
        <f t="shared" si="120"/>
        <v>1.0228086325048595E-3</v>
      </c>
      <c r="C903" s="9">
        <f t="shared" si="125"/>
        <v>1.9719691850993265E-4</v>
      </c>
      <c r="D903" s="11">
        <f t="shared" si="121"/>
        <v>4.9168462440143659E-3</v>
      </c>
      <c r="E903" s="9">
        <f t="shared" si="122"/>
        <v>8.8632760560494239E-2</v>
      </c>
      <c r="F903" s="9">
        <f t="shared" si="123"/>
        <v>0.17726552112098848</v>
      </c>
      <c r="G903" s="7">
        <f t="shared" si="118"/>
        <v>2836.2483379358155</v>
      </c>
      <c r="H903" s="17">
        <f t="shared" si="119"/>
        <v>234.57162219640645</v>
      </c>
      <c r="I903">
        <f t="shared" si="124"/>
        <v>12.091182690295884</v>
      </c>
    </row>
    <row r="904" spans="1:9" x14ac:dyDescent="0.3">
      <c r="A904" s="13">
        <v>188.59999999999499</v>
      </c>
      <c r="B904" s="9">
        <f t="shared" si="120"/>
        <v>1.0227877101828754E-3</v>
      </c>
      <c r="C904" s="9">
        <f t="shared" si="125"/>
        <v>1.9729346043906781E-4</v>
      </c>
      <c r="D904" s="11">
        <f t="shared" si="121"/>
        <v>4.9166450904753094E-3</v>
      </c>
      <c r="E904" s="9">
        <f t="shared" si="122"/>
        <v>8.8731095473818536E-2</v>
      </c>
      <c r="F904" s="9">
        <f t="shared" si="123"/>
        <v>0.17746219094763707</v>
      </c>
      <c r="G904" s="7">
        <f t="shared" si="118"/>
        <v>2839.3950551621929</v>
      </c>
      <c r="H904" s="17">
        <f t="shared" si="119"/>
        <v>234.84655812939533</v>
      </c>
      <c r="I904">
        <f t="shared" si="124"/>
        <v>12.09042652265633</v>
      </c>
    </row>
    <row r="905" spans="1:9" x14ac:dyDescent="0.3">
      <c r="A905" s="13">
        <v>188.69999999999499</v>
      </c>
      <c r="B905" s="9">
        <f t="shared" si="120"/>
        <v>1.0227667887168378E-3</v>
      </c>
      <c r="C905" s="9">
        <f t="shared" si="125"/>
        <v>1.9738999430407095E-4</v>
      </c>
      <c r="D905" s="11">
        <f t="shared" si="121"/>
        <v>4.9164439492801176E-3</v>
      </c>
      <c r="E905" s="9">
        <f t="shared" si="122"/>
        <v>8.8829426364195482E-2</v>
      </c>
      <c r="F905" s="9">
        <f t="shared" si="123"/>
        <v>0.17765885272839096</v>
      </c>
      <c r="G905" s="7">
        <f t="shared" si="118"/>
        <v>2842.5416436542555</v>
      </c>
      <c r="H905" s="17">
        <f t="shared" si="119"/>
        <v>235.12151806913494</v>
      </c>
      <c r="I905">
        <f t="shared" si="124"/>
        <v>12.089670341522876</v>
      </c>
    </row>
    <row r="906" spans="1:9" x14ac:dyDescent="0.3">
      <c r="A906" s="13">
        <v>188.79999999999501</v>
      </c>
      <c r="B906" s="9">
        <f t="shared" si="120"/>
        <v>1.022745868106694E-3</v>
      </c>
      <c r="C906" s="9">
        <f t="shared" si="125"/>
        <v>1.9748652010568947E-4</v>
      </c>
      <c r="D906" s="11">
        <f t="shared" si="121"/>
        <v>4.9162428204277808E-3</v>
      </c>
      <c r="E906" s="9">
        <f t="shared" si="122"/>
        <v>8.8927753231872061E-2</v>
      </c>
      <c r="F906" s="9">
        <f t="shared" si="123"/>
        <v>0.17785550646374412</v>
      </c>
      <c r="G906" s="7">
        <f t="shared" si="118"/>
        <v>2845.6881034199059</v>
      </c>
      <c r="H906" s="17">
        <f t="shared" si="119"/>
        <v>235.39650202191453</v>
      </c>
      <c r="I906">
        <f t="shared" si="124"/>
        <v>12.088914146884745</v>
      </c>
    </row>
    <row r="907" spans="1:9" x14ac:dyDescent="0.3">
      <c r="A907" s="13">
        <v>188.899999999995</v>
      </c>
      <c r="B907" s="9">
        <f t="shared" si="120"/>
        <v>1.0227249483523912E-3</v>
      </c>
      <c r="C907" s="9">
        <f t="shared" si="125"/>
        <v>1.9758303784467036E-4</v>
      </c>
      <c r="D907" s="11">
        <f t="shared" si="121"/>
        <v>4.9160417039172859E-3</v>
      </c>
      <c r="E907" s="9">
        <f t="shared" si="122"/>
        <v>8.9026076077094923E-2</v>
      </c>
      <c r="F907" s="9">
        <f t="shared" si="123"/>
        <v>0.17805215215418985</v>
      </c>
      <c r="G907" s="7">
        <f t="shared" si="118"/>
        <v>2848.8344344670377</v>
      </c>
      <c r="H907" s="17">
        <f t="shared" si="119"/>
        <v>235.67150999402642</v>
      </c>
      <c r="I907">
        <f t="shared" si="124"/>
        <v>12.088157938731106</v>
      </c>
    </row>
    <row r="908" spans="1:9" x14ac:dyDescent="0.3">
      <c r="A908" s="13">
        <v>188.999999999995</v>
      </c>
      <c r="B908" s="9">
        <f t="shared" si="120"/>
        <v>1.0227040294538772E-3</v>
      </c>
      <c r="C908" s="9">
        <f t="shared" si="125"/>
        <v>1.9767954752176101E-4</v>
      </c>
      <c r="D908" s="11">
        <f t="shared" si="121"/>
        <v>4.915840599747626E-3</v>
      </c>
      <c r="E908" s="9">
        <f t="shared" si="122"/>
        <v>8.9124394900111009E-2</v>
      </c>
      <c r="F908" s="9">
        <f t="shared" si="123"/>
        <v>0.17824878980022202</v>
      </c>
      <c r="G908" s="7">
        <f t="shared" si="118"/>
        <v>2851.9806368035524</v>
      </c>
      <c r="H908" s="17">
        <f t="shared" si="119"/>
        <v>235.94654199176637</v>
      </c>
      <c r="I908">
        <f t="shared" si="124"/>
        <v>12.087401717051126</v>
      </c>
    </row>
    <row r="909" spans="1:9" x14ac:dyDescent="0.3">
      <c r="A909" s="13">
        <v>189.09999999999499</v>
      </c>
      <c r="B909" s="9">
        <f t="shared" si="120"/>
        <v>1.0226831114110992E-3</v>
      </c>
      <c r="C909" s="9">
        <f t="shared" si="125"/>
        <v>1.9777604913770829E-4</v>
      </c>
      <c r="D909" s="11">
        <f t="shared" si="121"/>
        <v>4.915639507917788E-3</v>
      </c>
      <c r="E909" s="9">
        <f t="shared" si="122"/>
        <v>8.9222709701167066E-2</v>
      </c>
      <c r="F909" s="9">
        <f t="shared" si="123"/>
        <v>0.17844541940233413</v>
      </c>
      <c r="G909" s="7">
        <f t="shared" si="118"/>
        <v>2855.126710437346</v>
      </c>
      <c r="H909" s="17">
        <f t="shared" si="119"/>
        <v>236.22159802143227</v>
      </c>
      <c r="I909">
        <f t="shared" si="124"/>
        <v>12.086645481833976</v>
      </c>
    </row>
    <row r="910" spans="1:9" x14ac:dyDescent="0.3">
      <c r="A910" s="13">
        <v>189.19999999999499</v>
      </c>
      <c r="B910" s="9">
        <f t="shared" si="120"/>
        <v>1.0226621942240049E-3</v>
      </c>
      <c r="C910" s="9">
        <f t="shared" si="125"/>
        <v>1.978725426932594E-4</v>
      </c>
      <c r="D910" s="11">
        <f t="shared" si="121"/>
        <v>4.915438428426764E-3</v>
      </c>
      <c r="E910" s="9">
        <f t="shared" si="122"/>
        <v>8.9321020480509924E-2</v>
      </c>
      <c r="F910" s="9">
        <f t="shared" si="123"/>
        <v>0.17864204096101985</v>
      </c>
      <c r="G910" s="7">
        <f t="shared" si="118"/>
        <v>2858.2726553763177</v>
      </c>
      <c r="H910" s="17">
        <f t="shared" si="119"/>
        <v>236.49667808932432</v>
      </c>
      <c r="I910">
        <f t="shared" si="124"/>
        <v>12.085889233068864</v>
      </c>
    </row>
    <row r="911" spans="1:9" x14ac:dyDescent="0.3">
      <c r="A911" s="13">
        <v>189.29999999999501</v>
      </c>
      <c r="B911" s="9">
        <f t="shared" si="120"/>
        <v>1.022641277892542E-3</v>
      </c>
      <c r="C911" s="9">
        <f t="shared" si="125"/>
        <v>1.9796902818916136E-4</v>
      </c>
      <c r="D911" s="11">
        <f t="shared" si="121"/>
        <v>4.9152373612735495E-3</v>
      </c>
      <c r="E911" s="9">
        <f t="shared" si="122"/>
        <v>8.9419327238386428E-2</v>
      </c>
      <c r="F911" s="9">
        <f t="shared" si="123"/>
        <v>0.17883865447677286</v>
      </c>
      <c r="G911" s="7">
        <f t="shared" si="118"/>
        <v>2861.4184716283658</v>
      </c>
      <c r="H911" s="17">
        <f t="shared" si="119"/>
        <v>236.7717822017469</v>
      </c>
      <c r="I911">
        <f t="shared" si="124"/>
        <v>12.085132970744915</v>
      </c>
    </row>
    <row r="912" spans="1:9" x14ac:dyDescent="0.3">
      <c r="A912" s="13">
        <v>189.399999999995</v>
      </c>
      <c r="B912" s="9">
        <f t="shared" si="120"/>
        <v>1.0226203624166576E-3</v>
      </c>
      <c r="C912" s="9">
        <f t="shared" si="125"/>
        <v>1.9806550562616074E-4</v>
      </c>
      <c r="D912" s="11">
        <f t="shared" si="121"/>
        <v>4.9150363064571281E-3</v>
      </c>
      <c r="E912" s="9">
        <f t="shared" si="122"/>
        <v>8.9517629975043159E-2</v>
      </c>
      <c r="F912" s="9">
        <f t="shared" si="123"/>
        <v>0.17903525995008632</v>
      </c>
      <c r="G912" s="7">
        <f t="shared" si="118"/>
        <v>2864.5641592013812</v>
      </c>
      <c r="H912" s="17">
        <f t="shared" si="119"/>
        <v>237.0469103650054</v>
      </c>
      <c r="I912">
        <f t="shared" si="124"/>
        <v>12.08437669485132</v>
      </c>
    </row>
    <row r="913" spans="1:9" x14ac:dyDescent="0.3">
      <c r="A913" s="13">
        <v>189.499999999995</v>
      </c>
      <c r="B913" s="9">
        <f t="shared" si="120"/>
        <v>1.0225994477962993E-3</v>
      </c>
      <c r="C913" s="9">
        <f t="shared" si="125"/>
        <v>1.9816197500500442E-4</v>
      </c>
      <c r="D913" s="11">
        <f t="shared" si="121"/>
        <v>4.9148352639764928E-3</v>
      </c>
      <c r="E913" s="9">
        <f t="shared" si="122"/>
        <v>8.9615928690726945E-2</v>
      </c>
      <c r="F913" s="9">
        <f t="shared" si="123"/>
        <v>0.17923185738145389</v>
      </c>
      <c r="G913" s="7">
        <f t="shared" ref="G913:G976" si="126">($B$13+1)*(F913/2.048)</f>
        <v>2867.7097181032623</v>
      </c>
      <c r="H913" s="17">
        <f t="shared" si="119"/>
        <v>237.32206258540907</v>
      </c>
      <c r="I913">
        <f t="shared" si="124"/>
        <v>12.083620405377236</v>
      </c>
    </row>
    <row r="914" spans="1:9" x14ac:dyDescent="0.3">
      <c r="A914" s="13">
        <v>189.59999999999499</v>
      </c>
      <c r="B914" s="9">
        <f t="shared" ref="B914:B977" si="127">$L$16/($L$17+A914)</f>
        <v>1.0225785340314147E-3</v>
      </c>
      <c r="C914" s="9">
        <f t="shared" si="125"/>
        <v>1.982584363264391E-4</v>
      </c>
      <c r="D914" s="11">
        <f t="shared" ref="D914:D977" si="128">POWER(B914,2)*$L$17</f>
        <v>4.9146342338306347E-3</v>
      </c>
      <c r="E914" s="9">
        <f t="shared" ref="E914:E977" si="129">((A914/($L$17+A914))-($M$18/($M$17+$M$18)))*$L$16</f>
        <v>8.9714223385684452E-2</v>
      </c>
      <c r="F914" s="9">
        <f t="shared" ref="F914:F977" si="130">E914*$L$21</f>
        <v>0.1794284467713689</v>
      </c>
      <c r="G914" s="7">
        <f t="shared" ref="G914:G977" si="131">($B$13+1)*(F914/2.048)</f>
        <v>2870.8551483419023</v>
      </c>
      <c r="H914" s="17">
        <f t="shared" ref="H914:H977" si="132">(-$H$3+(SQRT($H$3*$H$3-4*$H$4*(1-A914/100))))/(2*$H$4)</f>
        <v>237.59723886927014</v>
      </c>
      <c r="I914">
        <f t="shared" si="124"/>
        <v>12.082864102311785</v>
      </c>
    </row>
    <row r="915" spans="1:9" x14ac:dyDescent="0.3">
      <c r="A915" s="13">
        <v>189.69999999999499</v>
      </c>
      <c r="B915" s="9">
        <f t="shared" si="127"/>
        <v>1.0225576211219513E-3</v>
      </c>
      <c r="C915" s="9">
        <f t="shared" si="125"/>
        <v>1.9835488959121136E-4</v>
      </c>
      <c r="D915" s="11">
        <f t="shared" si="128"/>
        <v>4.9144332160185452E-3</v>
      </c>
      <c r="E915" s="9">
        <f t="shared" si="129"/>
        <v>8.9812514060162357E-2</v>
      </c>
      <c r="F915" s="9">
        <f t="shared" si="130"/>
        <v>0.17962502812032471</v>
      </c>
      <c r="G915" s="7">
        <f t="shared" si="131"/>
        <v>2874.0004499251954</v>
      </c>
      <c r="H915" s="17">
        <f t="shared" si="132"/>
        <v>237.8724392229023</v>
      </c>
      <c r="I915">
        <f t="shared" si="124"/>
        <v>12.082107785644162</v>
      </c>
    </row>
    <row r="916" spans="1:9" x14ac:dyDescent="0.3">
      <c r="A916" s="13">
        <v>189.79999999999501</v>
      </c>
      <c r="B916" s="9">
        <f t="shared" si="127"/>
        <v>1.0225367090678566E-3</v>
      </c>
      <c r="C916" s="9">
        <f t="shared" si="125"/>
        <v>1.9845133480006781E-4</v>
      </c>
      <c r="D916" s="11">
        <f t="shared" si="128"/>
        <v>4.9142322105392156E-3</v>
      </c>
      <c r="E916" s="9">
        <f t="shared" si="129"/>
        <v>8.9910800714407421E-2</v>
      </c>
      <c r="F916" s="9">
        <f t="shared" si="130"/>
        <v>0.17982160142881484</v>
      </c>
      <c r="G916" s="7">
        <f t="shared" si="131"/>
        <v>2877.1456228610373</v>
      </c>
      <c r="H916" s="17">
        <f t="shared" si="132"/>
        <v>238.14766365262378</v>
      </c>
      <c r="I916">
        <f t="shared" ref="I916:I979" si="133">G916/H916</f>
        <v>12.081351455363473</v>
      </c>
    </row>
    <row r="917" spans="1:9" x14ac:dyDescent="0.3">
      <c r="A917" s="13">
        <v>189.899999999995</v>
      </c>
      <c r="B917" s="9">
        <f t="shared" si="127"/>
        <v>1.0225157978690782E-3</v>
      </c>
      <c r="C917" s="9">
        <f t="shared" si="125"/>
        <v>1.9854777195375473E-4</v>
      </c>
      <c r="D917" s="11">
        <f t="shared" si="128"/>
        <v>4.9140312173916361E-3</v>
      </c>
      <c r="E917" s="9">
        <f t="shared" si="129"/>
        <v>9.0009083348666169E-2</v>
      </c>
      <c r="F917" s="9">
        <f t="shared" si="130"/>
        <v>0.18001816669733234</v>
      </c>
      <c r="G917" s="7">
        <f t="shared" si="131"/>
        <v>2880.2906671573173</v>
      </c>
      <c r="H917" s="17">
        <f t="shared" si="132"/>
        <v>238.42291216475391</v>
      </c>
      <c r="I917">
        <f t="shared" si="133"/>
        <v>12.080595111458885</v>
      </c>
    </row>
    <row r="918" spans="1:9" x14ac:dyDescent="0.3">
      <c r="A918" s="13">
        <v>189.999999999995</v>
      </c>
      <c r="B918" s="9">
        <f t="shared" si="127"/>
        <v>1.0224948875255636E-3</v>
      </c>
      <c r="C918" s="9">
        <f t="shared" si="125"/>
        <v>1.9864420105301857E-4</v>
      </c>
      <c r="D918" s="11">
        <f t="shared" si="128"/>
        <v>4.9138302365747998E-3</v>
      </c>
      <c r="E918" s="9">
        <f t="shared" si="129"/>
        <v>9.0107361963185278E-2</v>
      </c>
      <c r="F918" s="9">
        <f t="shared" si="130"/>
        <v>0.18021472392637056</v>
      </c>
      <c r="G918" s="7">
        <f t="shared" si="131"/>
        <v>2883.4355828219291</v>
      </c>
      <c r="H918" s="17">
        <f t="shared" si="132"/>
        <v>238.69818476561548</v>
      </c>
      <c r="I918">
        <f t="shared" si="133"/>
        <v>12.079838753919542</v>
      </c>
    </row>
    <row r="919" spans="1:9" x14ac:dyDescent="0.3">
      <c r="A919" s="13">
        <v>190.09999999999499</v>
      </c>
      <c r="B919" s="9">
        <f t="shared" si="127"/>
        <v>1.02247397803726E-3</v>
      </c>
      <c r="C919" s="9">
        <f t="shared" si="125"/>
        <v>1.9874062209860555E-4</v>
      </c>
      <c r="D919" s="11">
        <f t="shared" si="128"/>
        <v>4.9136292680876945E-3</v>
      </c>
      <c r="E919" s="9">
        <f t="shared" si="129"/>
        <v>9.0205636558211344E-2</v>
      </c>
      <c r="F919" s="9">
        <f t="shared" si="130"/>
        <v>0.18041127311642269</v>
      </c>
      <c r="G919" s="7">
        <f t="shared" si="131"/>
        <v>2886.5803698627628</v>
      </c>
      <c r="H919" s="17">
        <f t="shared" si="132"/>
        <v>238.97348146153453</v>
      </c>
      <c r="I919">
        <f t="shared" si="133"/>
        <v>12.079082382734548</v>
      </c>
    </row>
    <row r="920" spans="1:9" x14ac:dyDescent="0.3">
      <c r="A920" s="13">
        <v>190.19999999999499</v>
      </c>
      <c r="B920" s="9">
        <f t="shared" si="127"/>
        <v>1.0224530694041153E-3</v>
      </c>
      <c r="C920" s="9">
        <f t="shared" si="125"/>
        <v>1.9883703509126187E-4</v>
      </c>
      <c r="D920" s="11">
        <f t="shared" si="128"/>
        <v>4.913428311929314E-3</v>
      </c>
      <c r="E920" s="9">
        <f t="shared" si="129"/>
        <v>9.0303907133990946E-2</v>
      </c>
      <c r="F920" s="9">
        <f t="shared" si="130"/>
        <v>0.18060781426798189</v>
      </c>
      <c r="G920" s="7">
        <f t="shared" si="131"/>
        <v>2889.7250282877103</v>
      </c>
      <c r="H920" s="17">
        <f t="shared" si="132"/>
        <v>239.24880225883908</v>
      </c>
      <c r="I920">
        <f t="shared" si="133"/>
        <v>12.078325997893053</v>
      </c>
    </row>
    <row r="921" spans="1:9" x14ac:dyDescent="0.3">
      <c r="A921" s="13">
        <v>190.29999999999501</v>
      </c>
      <c r="B921" s="9">
        <f t="shared" si="127"/>
        <v>1.0224321616260773E-3</v>
      </c>
      <c r="C921" s="9">
        <f t="shared" si="125"/>
        <v>1.9893344003173386E-4</v>
      </c>
      <c r="D921" s="11">
        <f t="shared" si="128"/>
        <v>4.9132273680986532E-3</v>
      </c>
      <c r="E921" s="9">
        <f t="shared" si="129"/>
        <v>9.0402173690770721E-2</v>
      </c>
      <c r="F921" s="9">
        <f t="shared" si="130"/>
        <v>0.18080434738154144</v>
      </c>
      <c r="G921" s="7">
        <f t="shared" si="131"/>
        <v>2892.8695581046632</v>
      </c>
      <c r="H921" s="17">
        <f t="shared" si="132"/>
        <v>239.5241471638605</v>
      </c>
      <c r="I921">
        <f t="shared" si="133"/>
        <v>12.077569599384177</v>
      </c>
    </row>
    <row r="922" spans="1:9" x14ac:dyDescent="0.3">
      <c r="A922" s="13">
        <v>190.399999999995</v>
      </c>
      <c r="B922" s="9">
        <f t="shared" si="127"/>
        <v>1.0224112547030928E-3</v>
      </c>
      <c r="C922" s="9">
        <f t="shared" si="125"/>
        <v>1.9902983692076718E-4</v>
      </c>
      <c r="D922" s="11">
        <f t="shared" si="128"/>
        <v>4.9130264365946971E-3</v>
      </c>
      <c r="E922" s="9">
        <f t="shared" si="129"/>
        <v>9.0500436228797082E-2</v>
      </c>
      <c r="F922" s="9">
        <f t="shared" si="130"/>
        <v>0.18100087245759416</v>
      </c>
      <c r="G922" s="7">
        <f t="shared" si="131"/>
        <v>2896.0139593215067</v>
      </c>
      <c r="H922" s="17">
        <f t="shared" si="132"/>
        <v>239.79951618293239</v>
      </c>
      <c r="I922">
        <f t="shared" si="133"/>
        <v>12.076813187197034</v>
      </c>
    </row>
    <row r="923" spans="1:9" x14ac:dyDescent="0.3">
      <c r="A923" s="13">
        <v>190.499999999995</v>
      </c>
      <c r="B923" s="9">
        <f t="shared" si="127"/>
        <v>1.0223903486351101E-3</v>
      </c>
      <c r="C923" s="9">
        <f t="shared" si="125"/>
        <v>1.9912622575910804E-4</v>
      </c>
      <c r="D923" s="11">
        <f t="shared" si="128"/>
        <v>4.912825517416443E-3</v>
      </c>
      <c r="E923" s="9">
        <f t="shared" si="129"/>
        <v>9.0598694748316666E-2</v>
      </c>
      <c r="F923" s="9">
        <f t="shared" si="130"/>
        <v>0.18119738949663333</v>
      </c>
      <c r="G923" s="7">
        <f t="shared" si="131"/>
        <v>2899.1582319461331</v>
      </c>
      <c r="H923" s="17">
        <f t="shared" si="132"/>
        <v>240.07490932239176</v>
      </c>
      <c r="I923">
        <f t="shared" si="133"/>
        <v>12.076056761320743</v>
      </c>
    </row>
    <row r="924" spans="1:9" x14ac:dyDescent="0.3">
      <c r="A924" s="13">
        <v>190.59999999999499</v>
      </c>
      <c r="B924" s="9">
        <f t="shared" si="127"/>
        <v>1.0223694434220762E-3</v>
      </c>
      <c r="C924" s="9">
        <f t="shared" si="125"/>
        <v>1.9922260654750215E-4</v>
      </c>
      <c r="D924" s="11">
        <f t="shared" si="128"/>
        <v>4.9126246105628789E-3</v>
      </c>
      <c r="E924" s="9">
        <f t="shared" si="129"/>
        <v>9.0696949249575914E-2</v>
      </c>
      <c r="F924" s="9">
        <f t="shared" si="130"/>
        <v>0.18139389849915183</v>
      </c>
      <c r="G924" s="7">
        <f t="shared" si="131"/>
        <v>2902.3023759864291</v>
      </c>
      <c r="H924" s="17">
        <f t="shared" si="132"/>
        <v>240.35032658857747</v>
      </c>
      <c r="I924">
        <f t="shared" si="133"/>
        <v>12.075300321744432</v>
      </c>
    </row>
    <row r="925" spans="1:9" x14ac:dyDescent="0.3">
      <c r="A925" s="13">
        <v>190.69999999999499</v>
      </c>
      <c r="B925" s="9">
        <f t="shared" si="127"/>
        <v>1.0223485390639386E-3</v>
      </c>
      <c r="C925" s="9">
        <f t="shared" si="125"/>
        <v>1.9931897928669533E-4</v>
      </c>
      <c r="D925" s="11">
        <f t="shared" si="128"/>
        <v>4.9124237160329976E-3</v>
      </c>
      <c r="E925" s="9">
        <f t="shared" si="129"/>
        <v>9.0795199732821311E-2</v>
      </c>
      <c r="F925" s="9">
        <f t="shared" si="130"/>
        <v>0.18159039946564262</v>
      </c>
      <c r="G925" s="7">
        <f t="shared" si="131"/>
        <v>2905.4463914502817</v>
      </c>
      <c r="H925" s="17">
        <f t="shared" si="132"/>
        <v>240.62576798783255</v>
      </c>
      <c r="I925">
        <f t="shared" si="133"/>
        <v>12.074543868457173</v>
      </c>
    </row>
    <row r="926" spans="1:9" x14ac:dyDescent="0.3">
      <c r="A926" s="13">
        <v>190.79999999999501</v>
      </c>
      <c r="B926" s="9">
        <f t="shared" si="127"/>
        <v>1.0223276355606455E-3</v>
      </c>
      <c r="C926" s="9">
        <f t="shared" si="125"/>
        <v>1.9941534397743338E-4</v>
      </c>
      <c r="D926" s="11">
        <f t="shared" si="128"/>
        <v>4.9122228338257939E-3</v>
      </c>
      <c r="E926" s="9">
        <f t="shared" si="129"/>
        <v>9.0893446198299421E-2</v>
      </c>
      <c r="F926" s="9">
        <f t="shared" si="130"/>
        <v>0.18178689239659884</v>
      </c>
      <c r="G926" s="7">
        <f t="shared" si="131"/>
        <v>2908.5902783455813</v>
      </c>
      <c r="H926" s="17">
        <f t="shared" si="132"/>
        <v>240.90123352650147</v>
      </c>
      <c r="I926">
        <f t="shared" si="133"/>
        <v>12.073787401448104</v>
      </c>
    </row>
    <row r="927" spans="1:9" x14ac:dyDescent="0.3">
      <c r="A927" s="13">
        <v>190.899999999995</v>
      </c>
      <c r="B927" s="9">
        <f t="shared" si="127"/>
        <v>1.0223067329121439E-3</v>
      </c>
      <c r="C927" s="9">
        <f t="shared" si="125"/>
        <v>1.9951170062046183E-4</v>
      </c>
      <c r="D927" s="11">
        <f t="shared" si="128"/>
        <v>4.9120219639402574E-3</v>
      </c>
      <c r="E927" s="9">
        <f t="shared" si="129"/>
        <v>9.0991688646256522E-2</v>
      </c>
      <c r="F927" s="9">
        <f t="shared" si="130"/>
        <v>0.18198337729251304</v>
      </c>
      <c r="G927" s="7">
        <f t="shared" si="131"/>
        <v>2911.7340366802086</v>
      </c>
      <c r="H927" s="17">
        <f t="shared" si="132"/>
        <v>241.17672321093178</v>
      </c>
      <c r="I927">
        <f t="shared" si="133"/>
        <v>12.073030920706318</v>
      </c>
    </row>
    <row r="928" spans="1:9" x14ac:dyDescent="0.3">
      <c r="A928" s="13">
        <v>190.999999999995</v>
      </c>
      <c r="B928" s="9">
        <f t="shared" si="127"/>
        <v>1.0222858311183817E-3</v>
      </c>
      <c r="C928" s="9">
        <f t="shared" si="125"/>
        <v>1.9960804921652624E-4</v>
      </c>
      <c r="D928" s="11">
        <f t="shared" si="128"/>
        <v>4.9118211063753818E-3</v>
      </c>
      <c r="E928" s="9">
        <f t="shared" si="129"/>
        <v>9.1089927076939151E-2</v>
      </c>
      <c r="F928" s="9">
        <f t="shared" si="130"/>
        <v>0.1821798541538783</v>
      </c>
      <c r="G928" s="7">
        <f t="shared" si="131"/>
        <v>2914.8776664620527</v>
      </c>
      <c r="H928" s="17">
        <f t="shared" si="132"/>
        <v>241.45223704747437</v>
      </c>
      <c r="I928">
        <f t="shared" si="133"/>
        <v>12.072274426220906</v>
      </c>
    </row>
    <row r="929" spans="1:9" x14ac:dyDescent="0.3">
      <c r="A929" s="13">
        <v>191.09999999999499</v>
      </c>
      <c r="B929" s="9">
        <f t="shared" si="127"/>
        <v>1.0222649301793064E-3</v>
      </c>
      <c r="C929" s="9">
        <f t="shared" si="125"/>
        <v>1.997043897663721E-4</v>
      </c>
      <c r="D929" s="11">
        <f t="shared" si="128"/>
        <v>4.9116202611301594E-3</v>
      </c>
      <c r="E929" s="9">
        <f t="shared" si="129"/>
        <v>9.1188161490593653E-2</v>
      </c>
      <c r="F929" s="9">
        <f t="shared" si="130"/>
        <v>0.18237632298118731</v>
      </c>
      <c r="G929" s="7">
        <f t="shared" si="131"/>
        <v>2918.021167698997</v>
      </c>
      <c r="H929" s="17">
        <f t="shared" si="132"/>
        <v>241.7277750424827</v>
      </c>
      <c r="I929">
        <f t="shared" si="133"/>
        <v>12.071517917980945</v>
      </c>
    </row>
    <row r="930" spans="1:9" x14ac:dyDescent="0.3">
      <c r="A930" s="13">
        <v>191.19999999999499</v>
      </c>
      <c r="B930" s="9">
        <f t="shared" si="127"/>
        <v>1.0222440300948652E-3</v>
      </c>
      <c r="C930" s="9">
        <f t="shared" si="125"/>
        <v>1.9980072227074468E-4</v>
      </c>
      <c r="D930" s="11">
        <f t="shared" si="128"/>
        <v>4.9114194282035813E-3</v>
      </c>
      <c r="E930" s="9">
        <f t="shared" si="129"/>
        <v>9.1286391887466456E-2</v>
      </c>
      <c r="F930" s="9">
        <f t="shared" si="130"/>
        <v>0.18257278377493291</v>
      </c>
      <c r="G930" s="7">
        <f t="shared" si="131"/>
        <v>2921.1645403989264</v>
      </c>
      <c r="H930" s="17">
        <f t="shared" si="132"/>
        <v>242.00333720231299</v>
      </c>
      <c r="I930">
        <f t="shared" si="133"/>
        <v>12.070761395975522</v>
      </c>
    </row>
    <row r="931" spans="1:9" x14ac:dyDescent="0.3">
      <c r="A931" s="13">
        <v>191.29999999999501</v>
      </c>
      <c r="B931" s="9">
        <f t="shared" si="127"/>
        <v>1.0222231308650064E-3</v>
      </c>
      <c r="C931" s="9">
        <f t="shared" si="125"/>
        <v>1.9989704673038948E-4</v>
      </c>
      <c r="D931" s="11">
        <f t="shared" si="128"/>
        <v>4.9112186075946423E-3</v>
      </c>
      <c r="E931" s="9">
        <f t="shared" si="129"/>
        <v>9.1384618267803933E-2</v>
      </c>
      <c r="F931" s="9">
        <f t="shared" si="130"/>
        <v>0.18276923653560787</v>
      </c>
      <c r="G931" s="7">
        <f t="shared" si="131"/>
        <v>2924.3077845697258</v>
      </c>
      <c r="H931" s="17">
        <f t="shared" si="132"/>
        <v>242.27892353332359</v>
      </c>
      <c r="I931">
        <f t="shared" si="133"/>
        <v>12.07000486019375</v>
      </c>
    </row>
    <row r="932" spans="1:9" x14ac:dyDescent="0.3">
      <c r="A932" s="13">
        <v>191.399999999995</v>
      </c>
      <c r="B932" s="9">
        <f t="shared" si="127"/>
        <v>1.0222022324896769E-3</v>
      </c>
      <c r="C932" s="9">
        <f t="shared" si="125"/>
        <v>1.9999336314605149E-4</v>
      </c>
      <c r="D932" s="11">
        <f t="shared" si="128"/>
        <v>4.9110177993023328E-3</v>
      </c>
      <c r="E932" s="9">
        <f t="shared" si="129"/>
        <v>9.1482840631852358E-2</v>
      </c>
      <c r="F932" s="9">
        <f t="shared" si="130"/>
        <v>0.18296568126370472</v>
      </c>
      <c r="G932" s="7">
        <f t="shared" si="131"/>
        <v>2927.4509002192754</v>
      </c>
      <c r="H932" s="17">
        <f t="shared" si="132"/>
        <v>242.55453404187671</v>
      </c>
      <c r="I932">
        <f t="shared" si="133"/>
        <v>12.069248310624674</v>
      </c>
    </row>
    <row r="933" spans="1:9" x14ac:dyDescent="0.3">
      <c r="A933" s="13">
        <v>191.499999999995</v>
      </c>
      <c r="B933" s="9">
        <f t="shared" si="127"/>
        <v>1.0221813349688246E-3</v>
      </c>
      <c r="C933" s="9">
        <f t="shared" si="125"/>
        <v>2.0008967151847595E-4</v>
      </c>
      <c r="D933" s="11">
        <f t="shared" si="128"/>
        <v>4.9108170033256475E-3</v>
      </c>
      <c r="E933" s="9">
        <f t="shared" si="129"/>
        <v>9.1581058979858118E-2</v>
      </c>
      <c r="F933" s="9">
        <f t="shared" si="130"/>
        <v>0.18316211795971624</v>
      </c>
      <c r="G933" s="7">
        <f t="shared" si="131"/>
        <v>2930.5938873554596</v>
      </c>
      <c r="H933" s="17">
        <f t="shared" si="132"/>
        <v>242.83016873433633</v>
      </c>
      <c r="I933">
        <f t="shared" si="133"/>
        <v>12.068491747257399</v>
      </c>
    </row>
    <row r="934" spans="1:9" x14ac:dyDescent="0.3">
      <c r="A934" s="13">
        <v>191.59999999999499</v>
      </c>
      <c r="B934" s="9">
        <f t="shared" si="127"/>
        <v>1.022160438302397E-3</v>
      </c>
      <c r="C934" s="9">
        <f t="shared" si="125"/>
        <v>2.0018597184840782E-4</v>
      </c>
      <c r="D934" s="11">
        <f t="shared" si="128"/>
        <v>4.9106162196635769E-3</v>
      </c>
      <c r="E934" s="9">
        <f t="shared" si="129"/>
        <v>9.1679273312067475E-2</v>
      </c>
      <c r="F934" s="9">
        <f t="shared" si="130"/>
        <v>0.18335854662413495</v>
      </c>
      <c r="G934" s="7">
        <f t="shared" si="131"/>
        <v>2933.7367459861593</v>
      </c>
      <c r="H934" s="17">
        <f t="shared" si="132"/>
        <v>243.10582761707022</v>
      </c>
      <c r="I934">
        <f t="shared" si="133"/>
        <v>12.067735170080969</v>
      </c>
    </row>
    <row r="935" spans="1:9" x14ac:dyDescent="0.3">
      <c r="A935" s="13">
        <v>191.69999999999499</v>
      </c>
      <c r="B935" s="9">
        <f t="shared" si="127"/>
        <v>1.0221395424903417E-3</v>
      </c>
      <c r="C935" s="9">
        <f t="shared" si="125"/>
        <v>2.0028226413659213E-4</v>
      </c>
      <c r="D935" s="11">
        <f t="shared" si="128"/>
        <v>4.9104154483151155E-3</v>
      </c>
      <c r="E935" s="9">
        <f t="shared" si="129"/>
        <v>9.1777483628726744E-2</v>
      </c>
      <c r="F935" s="9">
        <f t="shared" si="130"/>
        <v>0.18355496725745349</v>
      </c>
      <c r="G935" s="7">
        <f t="shared" si="131"/>
        <v>2936.8794761192557</v>
      </c>
      <c r="H935" s="17">
        <f t="shared" si="132"/>
        <v>243.38151069644886</v>
      </c>
      <c r="I935">
        <f t="shared" si="133"/>
        <v>12.066978579084427</v>
      </c>
    </row>
    <row r="936" spans="1:9" x14ac:dyDescent="0.3">
      <c r="A936" s="13">
        <v>191.79999999999501</v>
      </c>
      <c r="B936" s="9">
        <f t="shared" si="127"/>
        <v>1.0221186475326068E-3</v>
      </c>
      <c r="C936" s="9">
        <f t="shared" si="125"/>
        <v>2.0037854838377399E-4</v>
      </c>
      <c r="D936" s="11">
        <f t="shared" si="128"/>
        <v>4.9102146892792608E-3</v>
      </c>
      <c r="E936" s="9">
        <f t="shared" si="129"/>
        <v>9.1875689930082188E-2</v>
      </c>
      <c r="F936" s="9">
        <f t="shared" si="130"/>
        <v>0.18375137986016438</v>
      </c>
      <c r="G936" s="7">
        <f t="shared" si="131"/>
        <v>2940.02207776263</v>
      </c>
      <c r="H936" s="17">
        <f t="shared" si="132"/>
        <v>243.65721797884413</v>
      </c>
      <c r="I936">
        <f t="shared" si="133"/>
        <v>12.066221974256891</v>
      </c>
    </row>
    <row r="937" spans="1:9" x14ac:dyDescent="0.3">
      <c r="A937" s="13">
        <v>191.899999999995</v>
      </c>
      <c r="B937" s="9">
        <f t="shared" si="127"/>
        <v>1.022097753429139E-3</v>
      </c>
      <c r="C937" s="9">
        <f t="shared" si="125"/>
        <v>2.0047482459069774E-4</v>
      </c>
      <c r="D937" s="11">
        <f t="shared" si="128"/>
        <v>4.9100139425549971E-3</v>
      </c>
      <c r="E937" s="9">
        <f t="shared" si="129"/>
        <v>9.1973892216380013E-2</v>
      </c>
      <c r="F937" s="9">
        <f t="shared" si="130"/>
        <v>0.18394778443276003</v>
      </c>
      <c r="G937" s="7">
        <f t="shared" si="131"/>
        <v>2943.1645509241603</v>
      </c>
      <c r="H937" s="17">
        <f t="shared" si="132"/>
        <v>243.93294947063208</v>
      </c>
      <c r="I937">
        <f t="shared" si="133"/>
        <v>12.065465355587389</v>
      </c>
    </row>
    <row r="938" spans="1:9" x14ac:dyDescent="0.3">
      <c r="A938" s="13">
        <v>191.999999999995</v>
      </c>
      <c r="B938" s="9">
        <f t="shared" si="127"/>
        <v>1.0220768601798868E-3</v>
      </c>
      <c r="C938" s="9">
        <f t="shared" si="125"/>
        <v>2.0057109275810851E-4</v>
      </c>
      <c r="D938" s="11">
        <f t="shared" si="128"/>
        <v>4.9098132081413261E-3</v>
      </c>
      <c r="E938" s="9">
        <f t="shared" si="129"/>
        <v>9.2072090487866479E-2</v>
      </c>
      <c r="F938" s="9">
        <f t="shared" si="130"/>
        <v>0.18414418097573296</v>
      </c>
      <c r="G938" s="7">
        <f t="shared" si="131"/>
        <v>2946.3068956117272</v>
      </c>
      <c r="H938" s="17">
        <f t="shared" si="132"/>
        <v>244.20870517819176</v>
      </c>
      <c r="I938">
        <f t="shared" si="133"/>
        <v>12.064708723064951</v>
      </c>
    </row>
    <row r="939" spans="1:9" x14ac:dyDescent="0.3">
      <c r="A939" s="13">
        <v>192.09999999999499</v>
      </c>
      <c r="B939" s="9">
        <f t="shared" si="127"/>
        <v>1.022055967784797E-3</v>
      </c>
      <c r="C939" s="9">
        <f t="shared" si="125"/>
        <v>2.0066735288675066E-4</v>
      </c>
      <c r="D939" s="11">
        <f t="shared" si="128"/>
        <v>4.9096124860372337E-3</v>
      </c>
      <c r="E939" s="9">
        <f t="shared" si="129"/>
        <v>9.2170284744787723E-2</v>
      </c>
      <c r="F939" s="9">
        <f t="shared" si="130"/>
        <v>0.18434056948957545</v>
      </c>
      <c r="G939" s="7">
        <f t="shared" si="131"/>
        <v>2949.4491118332071</v>
      </c>
      <c r="H939" s="17">
        <f t="shared" si="132"/>
        <v>244.48448510790374</v>
      </c>
      <c r="I939">
        <f t="shared" si="133"/>
        <v>12.063952076678655</v>
      </c>
    </row>
    <row r="940" spans="1:9" x14ac:dyDescent="0.3">
      <c r="A940" s="13">
        <v>192.19999999999499</v>
      </c>
      <c r="B940" s="9">
        <f t="shared" si="127"/>
        <v>1.0220350762438176E-3</v>
      </c>
      <c r="C940" s="9">
        <f t="shared" si="125"/>
        <v>2.0076360497736884E-4</v>
      </c>
      <c r="D940" s="11">
        <f t="shared" si="128"/>
        <v>4.9094117762417183E-3</v>
      </c>
      <c r="E940" s="9">
        <f t="shared" si="129"/>
        <v>9.2268474987389965E-2</v>
      </c>
      <c r="F940" s="9">
        <f t="shared" si="130"/>
        <v>0.18453694997477993</v>
      </c>
      <c r="G940" s="7">
        <f t="shared" si="131"/>
        <v>2952.5911995964789</v>
      </c>
      <c r="H940" s="17">
        <f t="shared" si="132"/>
        <v>244.76028926615191</v>
      </c>
      <c r="I940">
        <f t="shared" si="133"/>
        <v>12.063195416417555</v>
      </c>
    </row>
    <row r="941" spans="1:9" x14ac:dyDescent="0.3">
      <c r="A941" s="13">
        <v>192.29999999999501</v>
      </c>
      <c r="B941" s="9">
        <f t="shared" si="127"/>
        <v>1.0220141855568966E-3</v>
      </c>
      <c r="C941" s="9">
        <f t="shared" si="125"/>
        <v>2.0085984903070775E-4</v>
      </c>
      <c r="D941" s="11">
        <f t="shared" si="128"/>
        <v>4.9092110787537753E-3</v>
      </c>
      <c r="E941" s="9">
        <f t="shared" si="129"/>
        <v>9.2366661215919479E-2</v>
      </c>
      <c r="F941" s="9">
        <f t="shared" si="130"/>
        <v>0.18473332243183896</v>
      </c>
      <c r="G941" s="7">
        <f t="shared" si="131"/>
        <v>2955.7331589094233</v>
      </c>
      <c r="H941" s="17">
        <f t="shared" si="132"/>
        <v>245.03611765932439</v>
      </c>
      <c r="I941">
        <f t="shared" si="133"/>
        <v>12.062438742270647</v>
      </c>
    </row>
    <row r="942" spans="1:9" x14ac:dyDescent="0.3">
      <c r="A942" s="13">
        <v>192.399999999995</v>
      </c>
      <c r="B942" s="9">
        <f t="shared" si="127"/>
        <v>1.021993295723981E-3</v>
      </c>
      <c r="C942" s="9">
        <f t="shared" si="125"/>
        <v>2.0095608504751145E-4</v>
      </c>
      <c r="D942" s="11">
        <f t="shared" si="128"/>
        <v>4.9090103935723927E-3</v>
      </c>
      <c r="E942" s="9">
        <f t="shared" si="129"/>
        <v>9.2464843430622182E-2</v>
      </c>
      <c r="F942" s="9">
        <f t="shared" si="130"/>
        <v>0.18492968686124436</v>
      </c>
      <c r="G942" s="7">
        <f t="shared" si="131"/>
        <v>2958.8749897799098</v>
      </c>
      <c r="H942" s="17">
        <f t="shared" si="132"/>
        <v>245.31197029380959</v>
      </c>
      <c r="I942">
        <f t="shared" si="133"/>
        <v>12.061682054226999</v>
      </c>
    </row>
    <row r="943" spans="1:9" x14ac:dyDescent="0.3">
      <c r="A943" s="13">
        <v>192.499999999995</v>
      </c>
      <c r="B943" s="9">
        <f t="shared" si="127"/>
        <v>1.0219724067450191E-3</v>
      </c>
      <c r="C943" s="9">
        <f t="shared" si="125"/>
        <v>2.0105231302852455E-4</v>
      </c>
      <c r="D943" s="11">
        <f t="shared" si="128"/>
        <v>4.9088097206965711E-3</v>
      </c>
      <c r="E943" s="9">
        <f t="shared" si="129"/>
        <v>9.2563021631744388E-2</v>
      </c>
      <c r="F943" s="9">
        <f t="shared" si="130"/>
        <v>0.18512604326348878</v>
      </c>
      <c r="G943" s="7">
        <f t="shared" si="131"/>
        <v>2962.0166922158205</v>
      </c>
      <c r="H943" s="17">
        <f t="shared" si="132"/>
        <v>245.58784717600045</v>
      </c>
      <c r="I943">
        <f t="shared" si="133"/>
        <v>12.060925352275644</v>
      </c>
    </row>
    <row r="944" spans="1:9" x14ac:dyDescent="0.3">
      <c r="A944" s="13">
        <v>192.59999999999499</v>
      </c>
      <c r="B944" s="9">
        <f t="shared" si="127"/>
        <v>1.0219515186199576E-3</v>
      </c>
      <c r="C944" s="9">
        <f t="shared" si="125"/>
        <v>2.0114853297449096E-4</v>
      </c>
      <c r="D944" s="11">
        <f t="shared" si="128"/>
        <v>4.9086090601252966E-3</v>
      </c>
      <c r="E944" s="9">
        <f t="shared" si="129"/>
        <v>9.2661195819532097E-2</v>
      </c>
      <c r="F944" s="9">
        <f t="shared" si="130"/>
        <v>0.18532239163906419</v>
      </c>
      <c r="G944" s="7">
        <f t="shared" si="131"/>
        <v>2965.1582662250271</v>
      </c>
      <c r="H944" s="17">
        <f t="shared" si="132"/>
        <v>245.86374831229256</v>
      </c>
      <c r="I944">
        <f t="shared" si="133"/>
        <v>12.060168636405583</v>
      </c>
    </row>
    <row r="945" spans="1:9" x14ac:dyDescent="0.3">
      <c r="A945" s="13">
        <v>192.69999999999499</v>
      </c>
      <c r="B945" s="9">
        <f t="shared" si="127"/>
        <v>1.0219306313487451E-3</v>
      </c>
      <c r="C945" s="9">
        <f t="shared" si="125"/>
        <v>2.0124474488615517E-4</v>
      </c>
      <c r="D945" s="11">
        <f t="shared" si="128"/>
        <v>4.908408411857571E-3</v>
      </c>
      <c r="E945" s="9">
        <f t="shared" si="129"/>
        <v>9.2759365994231402E-2</v>
      </c>
      <c r="F945" s="9">
        <f t="shared" si="130"/>
        <v>0.1855187319884628</v>
      </c>
      <c r="G945" s="7">
        <f t="shared" si="131"/>
        <v>2968.2997118154049</v>
      </c>
      <c r="H945" s="17">
        <f t="shared" si="132"/>
        <v>246.1396737090837</v>
      </c>
      <c r="I945">
        <f t="shared" si="133"/>
        <v>12.059411906605858</v>
      </c>
    </row>
    <row r="946" spans="1:9" x14ac:dyDescent="0.3">
      <c r="A946" s="13">
        <v>192.79999999999501</v>
      </c>
      <c r="B946" s="9">
        <f t="shared" si="127"/>
        <v>1.0219097449313287E-3</v>
      </c>
      <c r="C946" s="9">
        <f t="shared" si="125"/>
        <v>2.0134094876426105E-4</v>
      </c>
      <c r="D946" s="11">
        <f t="shared" si="128"/>
        <v>4.9082077758923828E-3</v>
      </c>
      <c r="E946" s="9">
        <f t="shared" si="129"/>
        <v>9.2857532156088426E-2</v>
      </c>
      <c r="F946" s="9">
        <f t="shared" si="130"/>
        <v>0.18571506431217685</v>
      </c>
      <c r="G946" s="7">
        <f t="shared" si="131"/>
        <v>2971.4410289948296</v>
      </c>
      <c r="H946" s="17">
        <f t="shared" si="132"/>
        <v>246.41562337277475</v>
      </c>
      <c r="I946">
        <f t="shared" si="133"/>
        <v>12.058655162865495</v>
      </c>
    </row>
    <row r="947" spans="1:9" x14ac:dyDescent="0.3">
      <c r="A947" s="13">
        <v>192.899999999995</v>
      </c>
      <c r="B947" s="9">
        <f t="shared" si="127"/>
        <v>1.0218888593676561E-3</v>
      </c>
      <c r="C947" s="9">
        <f t="shared" si="125"/>
        <v>2.0143714460955255E-4</v>
      </c>
      <c r="D947" s="11">
        <f t="shared" si="128"/>
        <v>4.9080071522287277E-3</v>
      </c>
      <c r="E947" s="9">
        <f t="shared" si="129"/>
        <v>9.2955694305349112E-2</v>
      </c>
      <c r="F947" s="9">
        <f t="shared" si="130"/>
        <v>0.18591138861069822</v>
      </c>
      <c r="G947" s="7">
        <f t="shared" si="131"/>
        <v>2974.5822177711716</v>
      </c>
      <c r="H947" s="17">
        <f t="shared" si="132"/>
        <v>246.69159730976992</v>
      </c>
      <c r="I947">
        <f t="shared" si="133"/>
        <v>12.057898405173475</v>
      </c>
    </row>
    <row r="948" spans="1:9" x14ac:dyDescent="0.3">
      <c r="A948" s="13">
        <v>192.999999999995</v>
      </c>
      <c r="B948" s="9">
        <f t="shared" si="127"/>
        <v>1.0218679746576754E-3</v>
      </c>
      <c r="C948" s="9">
        <f t="shared" si="125"/>
        <v>2.0153333242277382E-4</v>
      </c>
      <c r="D948" s="11">
        <f t="shared" si="128"/>
        <v>4.9078065408656038E-3</v>
      </c>
      <c r="E948" s="9">
        <f t="shared" si="129"/>
        <v>9.3053852442259569E-2</v>
      </c>
      <c r="F948" s="9">
        <f t="shared" si="130"/>
        <v>0.18610770488451914</v>
      </c>
      <c r="G948" s="7">
        <f t="shared" si="131"/>
        <v>2977.7232781523062</v>
      </c>
      <c r="H948" s="17">
        <f t="shared" si="132"/>
        <v>246.96759552647526</v>
      </c>
      <c r="I948">
        <f t="shared" si="133"/>
        <v>12.057141633518841</v>
      </c>
    </row>
    <row r="949" spans="1:9" x14ac:dyDescent="0.3">
      <c r="A949" s="13">
        <v>193.09999999999499</v>
      </c>
      <c r="B949" s="9">
        <f t="shared" si="127"/>
        <v>1.0218470908013335E-3</v>
      </c>
      <c r="C949" s="9">
        <f t="shared" si="125"/>
        <v>2.0162951220466837E-4</v>
      </c>
      <c r="D949" s="11">
        <f t="shared" si="128"/>
        <v>4.907605941801999E-3</v>
      </c>
      <c r="E949" s="9">
        <f t="shared" si="129"/>
        <v>9.3152006567065723E-2</v>
      </c>
      <c r="F949" s="9">
        <f t="shared" si="130"/>
        <v>0.18630401313413145</v>
      </c>
      <c r="G949" s="7">
        <f t="shared" si="131"/>
        <v>2980.8642101461032</v>
      </c>
      <c r="H949" s="17">
        <f t="shared" si="132"/>
        <v>247.24361802930062</v>
      </c>
      <c r="I949">
        <f t="shared" si="133"/>
        <v>12.056384847890568</v>
      </c>
    </row>
    <row r="950" spans="1:9" x14ac:dyDescent="0.3">
      <c r="A950" s="13">
        <v>193.19999999999499</v>
      </c>
      <c r="B950" s="9">
        <f t="shared" si="127"/>
        <v>1.0218262077985787E-3</v>
      </c>
      <c r="C950" s="9">
        <f t="shared" si="125"/>
        <v>2.0172568395598021E-4</v>
      </c>
      <c r="D950" s="11">
        <f t="shared" si="128"/>
        <v>4.9074053550369132E-3</v>
      </c>
      <c r="E950" s="9">
        <f t="shared" si="129"/>
        <v>9.3250156680013602E-2</v>
      </c>
      <c r="F950" s="9">
        <f t="shared" si="130"/>
        <v>0.1865003133600272</v>
      </c>
      <c r="G950" s="7">
        <f t="shared" si="131"/>
        <v>2984.0050137604353</v>
      </c>
      <c r="H950" s="17">
        <f t="shared" si="132"/>
        <v>247.51966482465772</v>
      </c>
      <c r="I950">
        <f t="shared" si="133"/>
        <v>12.055628048277686</v>
      </c>
    </row>
    <row r="951" spans="1:9" x14ac:dyDescent="0.3">
      <c r="A951" s="13">
        <v>193.29999999999501</v>
      </c>
      <c r="B951" s="9">
        <f t="shared" si="127"/>
        <v>1.0218053256493584E-3</v>
      </c>
      <c r="C951" s="9">
        <f t="shared" si="125"/>
        <v>2.0182184767745292E-4</v>
      </c>
      <c r="D951" s="11">
        <f t="shared" si="128"/>
        <v>4.9072047805693393E-3</v>
      </c>
      <c r="E951" s="9">
        <f t="shared" si="129"/>
        <v>9.3348302781349216E-2</v>
      </c>
      <c r="F951" s="9">
        <f t="shared" si="130"/>
        <v>0.18669660556269843</v>
      </c>
      <c r="G951" s="7">
        <f t="shared" si="131"/>
        <v>2987.145689003175</v>
      </c>
      <c r="H951" s="17">
        <f t="shared" si="132"/>
        <v>247.79573591896207</v>
      </c>
      <c r="I951">
        <f t="shared" si="133"/>
        <v>12.054871234669175</v>
      </c>
    </row>
    <row r="952" spans="1:9" x14ac:dyDescent="0.3">
      <c r="A952" s="13">
        <v>193.399999999995</v>
      </c>
      <c r="B952" s="9">
        <f t="shared" si="127"/>
        <v>1.0217844443536203E-3</v>
      </c>
      <c r="C952" s="9">
        <f t="shared" si="125"/>
        <v>2.0191800336983006E-4</v>
      </c>
      <c r="D952" s="11">
        <f t="shared" si="128"/>
        <v>4.9070042183982721E-3</v>
      </c>
      <c r="E952" s="9">
        <f t="shared" si="129"/>
        <v>9.3446444871318396E-2</v>
      </c>
      <c r="F952" s="9">
        <f t="shared" si="130"/>
        <v>0.18689288974263679</v>
      </c>
      <c r="G952" s="7">
        <f t="shared" si="131"/>
        <v>2990.2862358821885</v>
      </c>
      <c r="H952" s="17">
        <f t="shared" si="132"/>
        <v>248.07183131863135</v>
      </c>
      <c r="I952">
        <f t="shared" si="133"/>
        <v>12.054114407054019</v>
      </c>
    </row>
    <row r="953" spans="1:9" x14ac:dyDescent="0.3">
      <c r="A953" s="13">
        <v>193.499999999995</v>
      </c>
      <c r="B953" s="9">
        <f t="shared" si="127"/>
        <v>1.0217635639113121E-3</v>
      </c>
      <c r="C953" s="9">
        <f t="shared" si="125"/>
        <v>2.0201415103385513E-4</v>
      </c>
      <c r="D953" s="11">
        <f t="shared" si="128"/>
        <v>4.9068036685227063E-3</v>
      </c>
      <c r="E953" s="9">
        <f t="shared" si="129"/>
        <v>9.3544582950167099E-2</v>
      </c>
      <c r="F953" s="9">
        <f t="shared" si="130"/>
        <v>0.1870891659003342</v>
      </c>
      <c r="G953" s="7">
        <f t="shared" si="131"/>
        <v>2993.4266544053471</v>
      </c>
      <c r="H953" s="17">
        <f t="shared" si="132"/>
        <v>248.34795103008591</v>
      </c>
      <c r="I953">
        <f t="shared" si="133"/>
        <v>12.05335756542123</v>
      </c>
    </row>
    <row r="954" spans="1:9" x14ac:dyDescent="0.3">
      <c r="A954" s="13">
        <v>193.59999999999499</v>
      </c>
      <c r="B954" s="9">
        <f t="shared" si="127"/>
        <v>1.0217426843223813E-3</v>
      </c>
      <c r="C954" s="9">
        <f t="shared" si="125"/>
        <v>2.0211029067027149E-4</v>
      </c>
      <c r="D954" s="11">
        <f t="shared" si="128"/>
        <v>4.906603130941635E-3</v>
      </c>
      <c r="E954" s="9">
        <f t="shared" si="129"/>
        <v>9.3642717018141225E-2</v>
      </c>
      <c r="F954" s="9">
        <f t="shared" si="130"/>
        <v>0.18728543403628245</v>
      </c>
      <c r="G954" s="7">
        <f t="shared" si="131"/>
        <v>2996.5669445805192</v>
      </c>
      <c r="H954" s="17">
        <f t="shared" si="132"/>
        <v>248.62409505974989</v>
      </c>
      <c r="I954">
        <f t="shared" si="133"/>
        <v>12.052600709759759</v>
      </c>
    </row>
    <row r="955" spans="1:9" x14ac:dyDescent="0.3">
      <c r="A955" s="13">
        <v>193.69999999999499</v>
      </c>
      <c r="B955" s="9">
        <f t="shared" si="127"/>
        <v>1.0217218055867758E-3</v>
      </c>
      <c r="C955" s="9">
        <f t="shared" si="125"/>
        <v>2.022064222798226E-4</v>
      </c>
      <c r="D955" s="11">
        <f t="shared" si="128"/>
        <v>4.9064026056540571E-3</v>
      </c>
      <c r="E955" s="9">
        <f t="shared" si="129"/>
        <v>9.3740847075486688E-2</v>
      </c>
      <c r="F955" s="9">
        <f t="shared" si="130"/>
        <v>0.18748169415097338</v>
      </c>
      <c r="G955" s="7">
        <f t="shared" si="131"/>
        <v>2999.7071064155739</v>
      </c>
      <c r="H955" s="17">
        <f t="shared" si="132"/>
        <v>248.90026341404928</v>
      </c>
      <c r="I955">
        <f t="shared" si="133"/>
        <v>12.051843840058604</v>
      </c>
    </row>
    <row r="956" spans="1:9" x14ac:dyDescent="0.3">
      <c r="A956" s="13">
        <v>193.79999999999501</v>
      </c>
      <c r="B956" s="9">
        <f t="shared" si="127"/>
        <v>1.0217009277044434E-3</v>
      </c>
      <c r="C956" s="9">
        <f t="shared" si="125"/>
        <v>2.0230254586325167E-4</v>
      </c>
      <c r="D956" s="11">
        <f t="shared" si="128"/>
        <v>4.9062020926589648E-3</v>
      </c>
      <c r="E956" s="9">
        <f t="shared" si="129"/>
        <v>9.383897312244939E-2</v>
      </c>
      <c r="F956" s="9">
        <f t="shared" si="130"/>
        <v>0.18767794624489878</v>
      </c>
      <c r="G956" s="7">
        <f t="shared" si="131"/>
        <v>3002.8471399183804</v>
      </c>
      <c r="H956" s="17">
        <f t="shared" si="132"/>
        <v>249.17645609941306</v>
      </c>
      <c r="I956">
        <f t="shared" si="133"/>
        <v>12.051086956306758</v>
      </c>
    </row>
    <row r="957" spans="1:9" x14ac:dyDescent="0.3">
      <c r="A957" s="13">
        <v>193.899999999995</v>
      </c>
      <c r="B957" s="9">
        <f t="shared" si="127"/>
        <v>1.0216800506753316E-3</v>
      </c>
      <c r="C957" s="9">
        <f t="shared" si="125"/>
        <v>2.0239866142130193E-4</v>
      </c>
      <c r="D957" s="11">
        <f t="shared" si="128"/>
        <v>4.9060015919553564E-3</v>
      </c>
      <c r="E957" s="9">
        <f t="shared" si="129"/>
        <v>9.3937095159275008E-2</v>
      </c>
      <c r="F957" s="9">
        <f t="shared" si="130"/>
        <v>0.18787419031855002</v>
      </c>
      <c r="G957" s="7">
        <f t="shared" si="131"/>
        <v>3005.9870450968001</v>
      </c>
      <c r="H957" s="17">
        <f t="shared" si="132"/>
        <v>249.45267312227355</v>
      </c>
      <c r="I957">
        <f t="shared" si="133"/>
        <v>12.050330058493154</v>
      </c>
    </row>
    <row r="958" spans="1:9" x14ac:dyDescent="0.3">
      <c r="A958" s="13">
        <v>193.999999999995</v>
      </c>
      <c r="B958" s="9">
        <f t="shared" si="127"/>
        <v>1.0216591744993881E-3</v>
      </c>
      <c r="C958" s="9">
        <f t="shared" si="125"/>
        <v>2.0249476895471636E-4</v>
      </c>
      <c r="D958" s="11">
        <f t="shared" si="128"/>
        <v>4.9058011035422247E-3</v>
      </c>
      <c r="E958" s="9">
        <f t="shared" si="129"/>
        <v>9.4035213186209526E-2</v>
      </c>
      <c r="F958" s="9">
        <f t="shared" si="130"/>
        <v>0.18807042637241905</v>
      </c>
      <c r="G958" s="7">
        <f t="shared" si="131"/>
        <v>3009.1268219587046</v>
      </c>
      <c r="H958" s="17">
        <f t="shared" si="132"/>
        <v>249.72891448906546</v>
      </c>
      <c r="I958">
        <f t="shared" si="133"/>
        <v>12.049573146606782</v>
      </c>
    </row>
    <row r="959" spans="1:9" x14ac:dyDescent="0.3">
      <c r="A959" s="13">
        <v>194.09999999999499</v>
      </c>
      <c r="B959" s="9">
        <f t="shared" si="127"/>
        <v>1.0216382991765605E-3</v>
      </c>
      <c r="C959" s="9">
        <f t="shared" ref="C959:C990" si="134">POWER(B959,2)*A959</f>
        <v>2.0259086846423805E-4</v>
      </c>
      <c r="D959" s="11">
        <f t="shared" si="128"/>
        <v>4.9056006274185646E-3</v>
      </c>
      <c r="E959" s="9">
        <f t="shared" si="129"/>
        <v>9.4133327203498651E-2</v>
      </c>
      <c r="F959" s="9">
        <f t="shared" si="130"/>
        <v>0.1882666544069973</v>
      </c>
      <c r="G959" s="7">
        <f t="shared" si="131"/>
        <v>3012.2664705119569</v>
      </c>
      <c r="H959" s="17">
        <f t="shared" si="132"/>
        <v>250.00518020622636</v>
      </c>
      <c r="I959">
        <f t="shared" si="133"/>
        <v>12.048816220636603</v>
      </c>
    </row>
    <row r="960" spans="1:9" x14ac:dyDescent="0.3">
      <c r="A960" s="13">
        <v>194.19999999999499</v>
      </c>
      <c r="B960" s="9">
        <f t="shared" si="127"/>
        <v>1.0216174247067967E-3</v>
      </c>
      <c r="C960" s="9">
        <f t="shared" si="134"/>
        <v>2.0268695995060988E-4</v>
      </c>
      <c r="D960" s="11">
        <f t="shared" si="128"/>
        <v>4.9054001635833733E-3</v>
      </c>
      <c r="E960" s="9">
        <f t="shared" si="129"/>
        <v>9.4231437211388158E-2</v>
      </c>
      <c r="F960" s="9">
        <f t="shared" si="130"/>
        <v>0.18846287442277632</v>
      </c>
      <c r="G960" s="7">
        <f t="shared" si="131"/>
        <v>3015.4059907644209</v>
      </c>
      <c r="H960" s="17">
        <f t="shared" si="132"/>
        <v>250.28147028019688</v>
      </c>
      <c r="I960">
        <f t="shared" si="133"/>
        <v>12.048059280571559</v>
      </c>
    </row>
    <row r="961" spans="1:9" x14ac:dyDescent="0.3">
      <c r="A961" s="13">
        <v>194.29999999999501</v>
      </c>
      <c r="B961" s="9">
        <f t="shared" si="127"/>
        <v>1.0215965510900445E-3</v>
      </c>
      <c r="C961" s="9">
        <f t="shared" si="134"/>
        <v>2.0278304341457486E-4</v>
      </c>
      <c r="D961" s="11">
        <f t="shared" si="128"/>
        <v>4.9051997120356473E-3</v>
      </c>
      <c r="E961" s="9">
        <f t="shared" si="129"/>
        <v>9.432954321012392E-2</v>
      </c>
      <c r="F961" s="9">
        <f t="shared" si="130"/>
        <v>0.18865908642024784</v>
      </c>
      <c r="G961" s="7">
        <f t="shared" si="131"/>
        <v>3018.5453827239653</v>
      </c>
      <c r="H961" s="17">
        <f t="shared" si="132"/>
        <v>250.5577847174203</v>
      </c>
      <c r="I961">
        <f t="shared" si="133"/>
        <v>12.047302326400628</v>
      </c>
    </row>
    <row r="962" spans="1:9" x14ac:dyDescent="0.3">
      <c r="A962" s="13">
        <v>194.399999999995</v>
      </c>
      <c r="B962" s="9">
        <f t="shared" si="127"/>
        <v>1.0215756783262513E-3</v>
      </c>
      <c r="C962" s="9">
        <f t="shared" si="134"/>
        <v>2.0287911885687553E-4</v>
      </c>
      <c r="D962" s="11">
        <f t="shared" si="128"/>
        <v>4.9049992727743805E-3</v>
      </c>
      <c r="E962" s="9">
        <f t="shared" si="129"/>
        <v>9.4427645199951518E-2</v>
      </c>
      <c r="F962" s="9">
        <f t="shared" si="130"/>
        <v>0.18885529039990304</v>
      </c>
      <c r="G962" s="7">
        <f t="shared" si="131"/>
        <v>3021.6846463984484</v>
      </c>
      <c r="H962" s="17">
        <f t="shared" si="132"/>
        <v>250.83412352434289</v>
      </c>
      <c r="I962">
        <f t="shared" si="133"/>
        <v>12.046545358112732</v>
      </c>
    </row>
    <row r="963" spans="1:9" x14ac:dyDescent="0.3">
      <c r="A963" s="13">
        <v>194.499999999995</v>
      </c>
      <c r="B963" s="9">
        <f t="shared" si="127"/>
        <v>1.0215548064153653E-3</v>
      </c>
      <c r="C963" s="9">
        <f t="shared" si="134"/>
        <v>2.0297518627825485E-4</v>
      </c>
      <c r="D963" s="11">
        <f t="shared" si="128"/>
        <v>4.9047988457985719E-3</v>
      </c>
      <c r="E963" s="9">
        <f t="shared" si="129"/>
        <v>9.4525743181116798E-2</v>
      </c>
      <c r="F963" s="9">
        <f t="shared" si="130"/>
        <v>0.1890514863622336</v>
      </c>
      <c r="G963" s="7">
        <f t="shared" si="131"/>
        <v>3024.8237817957374</v>
      </c>
      <c r="H963" s="17">
        <f t="shared" si="132"/>
        <v>251.11048670741351</v>
      </c>
      <c r="I963">
        <f t="shared" si="133"/>
        <v>12.045788375696839</v>
      </c>
    </row>
    <row r="964" spans="1:9" x14ac:dyDescent="0.3">
      <c r="A964" s="13">
        <v>194.59999999999499</v>
      </c>
      <c r="B964" s="9">
        <f t="shared" si="127"/>
        <v>1.0215339353573337E-3</v>
      </c>
      <c r="C964" s="9">
        <f t="shared" si="134"/>
        <v>2.0307124567945517E-4</v>
      </c>
      <c r="D964" s="11">
        <f t="shared" si="128"/>
        <v>4.9045984311072138E-3</v>
      </c>
      <c r="E964" s="9">
        <f t="shared" si="129"/>
        <v>9.4623837153865339E-2</v>
      </c>
      <c r="F964" s="9">
        <f t="shared" si="130"/>
        <v>0.18924767430773068</v>
      </c>
      <c r="G964" s="7">
        <f t="shared" si="131"/>
        <v>3027.9627889236908</v>
      </c>
      <c r="H964" s="17">
        <f t="shared" si="132"/>
        <v>251.38687427308446</v>
      </c>
      <c r="I964">
        <f t="shared" si="133"/>
        <v>12.045031379141856</v>
      </c>
    </row>
    <row r="965" spans="1:9" x14ac:dyDescent="0.3">
      <c r="A965" s="13">
        <v>194.69999999999499</v>
      </c>
      <c r="B965" s="9">
        <f t="shared" si="127"/>
        <v>1.0215130651521043E-3</v>
      </c>
      <c r="C965" s="9">
        <f t="shared" si="134"/>
        <v>2.0316729706121908E-4</v>
      </c>
      <c r="D965" s="11">
        <f t="shared" si="128"/>
        <v>4.9043980286993024E-3</v>
      </c>
      <c r="E965" s="9">
        <f t="shared" si="129"/>
        <v>9.4721927118442906E-2</v>
      </c>
      <c r="F965" s="9">
        <f t="shared" si="130"/>
        <v>0.18944385423688581</v>
      </c>
      <c r="G965" s="7">
        <f t="shared" si="131"/>
        <v>3031.101667790173</v>
      </c>
      <c r="H965" s="17">
        <f t="shared" si="132"/>
        <v>251.66328622781023</v>
      </c>
      <c r="I965">
        <f t="shared" si="133"/>
        <v>12.044274368436737</v>
      </c>
    </row>
    <row r="966" spans="1:9" x14ac:dyDescent="0.3">
      <c r="A966" s="13">
        <v>194.79999999999501</v>
      </c>
      <c r="B966" s="9">
        <f t="shared" si="127"/>
        <v>1.0214921957996251E-3</v>
      </c>
      <c r="C966" s="9">
        <f t="shared" si="134"/>
        <v>2.0326334042428912E-4</v>
      </c>
      <c r="D966" s="11">
        <f t="shared" si="128"/>
        <v>4.9041976385738361E-3</v>
      </c>
      <c r="E966" s="9">
        <f t="shared" si="129"/>
        <v>9.482001307509523E-2</v>
      </c>
      <c r="F966" s="9">
        <f t="shared" si="130"/>
        <v>0.18964002615019046</v>
      </c>
      <c r="G966" s="7">
        <f t="shared" si="131"/>
        <v>3034.2404184030474</v>
      </c>
      <c r="H966" s="17">
        <f t="shared" si="132"/>
        <v>251.93972257804802</v>
      </c>
      <c r="I966">
        <f t="shared" si="133"/>
        <v>12.043517343570445</v>
      </c>
    </row>
    <row r="967" spans="1:9" x14ac:dyDescent="0.3">
      <c r="A967" s="13">
        <v>194.899999999995</v>
      </c>
      <c r="B967" s="9">
        <f t="shared" si="127"/>
        <v>1.0214713272998436E-3</v>
      </c>
      <c r="C967" s="9">
        <f t="shared" si="134"/>
        <v>2.0335937576940755E-4</v>
      </c>
      <c r="D967" s="11">
        <f t="shared" si="128"/>
        <v>4.9039972607298104E-3</v>
      </c>
      <c r="E967" s="9">
        <f t="shared" si="129"/>
        <v>9.4918095024067783E-2</v>
      </c>
      <c r="F967" s="9">
        <f t="shared" si="130"/>
        <v>0.18983619004813557</v>
      </c>
      <c r="G967" s="7">
        <f t="shared" si="131"/>
        <v>3037.379040770169</v>
      </c>
      <c r="H967" s="17">
        <f t="shared" si="132"/>
        <v>252.21618333025904</v>
      </c>
      <c r="I967">
        <f t="shared" si="133"/>
        <v>12.042760304531841</v>
      </c>
    </row>
    <row r="968" spans="1:9" x14ac:dyDescent="0.3">
      <c r="A968" s="13">
        <v>194.999999999995</v>
      </c>
      <c r="B968" s="9">
        <f t="shared" si="127"/>
        <v>1.021450459652708E-3</v>
      </c>
      <c r="C968" s="9">
        <f t="shared" si="134"/>
        <v>2.0345540309731679E-4</v>
      </c>
      <c r="D968" s="11">
        <f t="shared" si="128"/>
        <v>4.9037968951662226E-3</v>
      </c>
      <c r="E968" s="9">
        <f t="shared" si="129"/>
        <v>9.5016172965606285E-2</v>
      </c>
      <c r="F968" s="9">
        <f t="shared" si="130"/>
        <v>0.19003234593121257</v>
      </c>
      <c r="G968" s="7">
        <f t="shared" si="131"/>
        <v>3040.5175348994012</v>
      </c>
      <c r="H968" s="17">
        <f t="shared" si="132"/>
        <v>252.49266849090577</v>
      </c>
      <c r="I968">
        <f t="shared" si="133"/>
        <v>12.042003251309904</v>
      </c>
    </row>
    <row r="969" spans="1:9" x14ac:dyDescent="0.3">
      <c r="A969" s="13">
        <v>195.09999999999499</v>
      </c>
      <c r="B969" s="9">
        <f t="shared" si="127"/>
        <v>1.0214295928581653E-3</v>
      </c>
      <c r="C969" s="9">
        <f t="shared" si="134"/>
        <v>2.0355142240875888E-4</v>
      </c>
      <c r="D969" s="11">
        <f t="shared" si="128"/>
        <v>4.9035965418820675E-3</v>
      </c>
      <c r="E969" s="9">
        <f t="shared" si="129"/>
        <v>9.511424689995629E-2</v>
      </c>
      <c r="F969" s="9">
        <f t="shared" si="130"/>
        <v>0.19022849379991258</v>
      </c>
      <c r="G969" s="7">
        <f t="shared" si="131"/>
        <v>3043.6559007986011</v>
      </c>
      <c r="H969" s="17">
        <f t="shared" si="132"/>
        <v>252.76917806645471</v>
      </c>
      <c r="I969">
        <f t="shared" si="133"/>
        <v>12.041246183893527</v>
      </c>
    </row>
    <row r="970" spans="1:9" x14ac:dyDescent="0.3">
      <c r="A970" s="13">
        <v>195.19999999999499</v>
      </c>
      <c r="B970" s="9">
        <f t="shared" si="127"/>
        <v>1.0214087269161637E-3</v>
      </c>
      <c r="C970" s="9">
        <f t="shared" si="134"/>
        <v>2.0364743370447603E-4</v>
      </c>
      <c r="D970" s="11">
        <f t="shared" si="128"/>
        <v>4.9033962008763416E-3</v>
      </c>
      <c r="E970" s="9">
        <f t="shared" si="129"/>
        <v>9.5212316827363391E-2</v>
      </c>
      <c r="F970" s="9">
        <f t="shared" si="130"/>
        <v>0.19042463365472678</v>
      </c>
      <c r="G970" s="7">
        <f t="shared" si="131"/>
        <v>3046.7941384756286</v>
      </c>
      <c r="H970" s="17">
        <f t="shared" si="132"/>
        <v>253.04571206337468</v>
      </c>
      <c r="I970">
        <f t="shared" si="133"/>
        <v>12.040489102271634</v>
      </c>
    </row>
    <row r="971" spans="1:9" x14ac:dyDescent="0.3">
      <c r="A971" s="13">
        <v>195.29999999999501</v>
      </c>
      <c r="B971" s="9">
        <f t="shared" si="127"/>
        <v>1.0213878618266512E-3</v>
      </c>
      <c r="C971" s="9">
        <f t="shared" si="134"/>
        <v>2.037434369852104E-4</v>
      </c>
      <c r="D971" s="11">
        <f t="shared" si="128"/>
        <v>4.9031958721480464E-3</v>
      </c>
      <c r="E971" s="9">
        <f t="shared" si="129"/>
        <v>9.53103827480732E-2</v>
      </c>
      <c r="F971" s="9">
        <f t="shared" si="130"/>
        <v>0.1906207654961464</v>
      </c>
      <c r="G971" s="7">
        <f t="shared" si="131"/>
        <v>3049.9322479383422</v>
      </c>
      <c r="H971" s="17">
        <f t="shared" si="132"/>
        <v>253.32227048813817</v>
      </c>
      <c r="I971">
        <f t="shared" si="133"/>
        <v>12.039732006433107</v>
      </c>
    </row>
    <row r="972" spans="1:9" x14ac:dyDescent="0.3">
      <c r="A972" s="13">
        <v>195.399999999995</v>
      </c>
      <c r="B972" s="9">
        <f t="shared" si="127"/>
        <v>1.0213669975895749E-3</v>
      </c>
      <c r="C972" s="9">
        <f t="shared" si="134"/>
        <v>2.0383943225170365E-4</v>
      </c>
      <c r="D972" s="11">
        <f t="shared" si="128"/>
        <v>4.9029955556961699E-3</v>
      </c>
      <c r="E972" s="9">
        <f t="shared" si="129"/>
        <v>9.5408444662331157E-2</v>
      </c>
      <c r="F972" s="9">
        <f t="shared" si="130"/>
        <v>0.19081688932466231</v>
      </c>
      <c r="G972" s="7">
        <f t="shared" si="131"/>
        <v>3053.0702291945968</v>
      </c>
      <c r="H972" s="17">
        <f t="shared" si="132"/>
        <v>253.59885334721892</v>
      </c>
      <c r="I972">
        <f t="shared" si="133"/>
        <v>12.03897489636689</v>
      </c>
    </row>
    <row r="973" spans="1:9" x14ac:dyDescent="0.3">
      <c r="A973" s="13">
        <v>195.499999999995</v>
      </c>
      <c r="B973" s="9">
        <f t="shared" si="127"/>
        <v>1.0213461342048831E-3</v>
      </c>
      <c r="C973" s="9">
        <f t="shared" si="134"/>
        <v>2.0393541950469791E-4</v>
      </c>
      <c r="D973" s="11">
        <f t="shared" si="128"/>
        <v>4.9027952515197171E-3</v>
      </c>
      <c r="E973" s="9">
        <f t="shared" si="129"/>
        <v>9.5506502570382887E-2</v>
      </c>
      <c r="F973" s="9">
        <f t="shared" si="130"/>
        <v>0.19101300514076577</v>
      </c>
      <c r="G973" s="7">
        <f t="shared" si="131"/>
        <v>3056.2080822522521</v>
      </c>
      <c r="H973" s="17">
        <f t="shared" si="132"/>
        <v>253.87546064709505</v>
      </c>
      <c r="I973">
        <f t="shared" si="133"/>
        <v>12.038217772061865</v>
      </c>
    </row>
    <row r="974" spans="1:9" x14ac:dyDescent="0.3">
      <c r="A974" s="13">
        <v>195.59999999999499</v>
      </c>
      <c r="B974" s="9">
        <f t="shared" si="127"/>
        <v>1.0213252716725232E-3</v>
      </c>
      <c r="C974" s="9">
        <f t="shared" si="134"/>
        <v>2.0403139874493486E-4</v>
      </c>
      <c r="D974" s="11">
        <f t="shared" si="128"/>
        <v>4.902594959617681E-3</v>
      </c>
      <c r="E974" s="9">
        <f t="shared" si="129"/>
        <v>9.5604556472473776E-2</v>
      </c>
      <c r="F974" s="9">
        <f t="shared" si="130"/>
        <v>0.19120911294494755</v>
      </c>
      <c r="G974" s="7">
        <f t="shared" si="131"/>
        <v>3059.3458071191608</v>
      </c>
      <c r="H974" s="17">
        <f t="shared" si="132"/>
        <v>254.15209239424703</v>
      </c>
      <c r="I974">
        <f t="shared" si="133"/>
        <v>12.037460633506914</v>
      </c>
    </row>
    <row r="975" spans="1:9" x14ac:dyDescent="0.3">
      <c r="A975" s="13">
        <v>195.69999999999499</v>
      </c>
      <c r="B975" s="9">
        <f t="shared" si="127"/>
        <v>1.0213044099924434E-3</v>
      </c>
      <c r="C975" s="9">
        <f t="shared" si="134"/>
        <v>2.0412736997315632E-4</v>
      </c>
      <c r="D975" s="11">
        <f t="shared" si="128"/>
        <v>4.9023946799890616E-3</v>
      </c>
      <c r="E975" s="9">
        <f t="shared" si="129"/>
        <v>9.5702606368849391E-2</v>
      </c>
      <c r="F975" s="9">
        <f t="shared" si="130"/>
        <v>0.19140521273769878</v>
      </c>
      <c r="G975" s="7">
        <f t="shared" si="131"/>
        <v>3062.4834038031804</v>
      </c>
      <c r="H975" s="17">
        <f t="shared" si="132"/>
        <v>254.42874859515791</v>
      </c>
      <c r="I975">
        <f t="shared" si="133"/>
        <v>12.036703480690951</v>
      </c>
    </row>
    <row r="976" spans="1:9" x14ac:dyDescent="0.3">
      <c r="A976" s="13">
        <v>195.79999999999501</v>
      </c>
      <c r="B976" s="9">
        <f t="shared" si="127"/>
        <v>1.0212835491645912E-3</v>
      </c>
      <c r="C976" s="9">
        <f t="shared" si="134"/>
        <v>2.0422333319010386E-4</v>
      </c>
      <c r="D976" s="11">
        <f t="shared" si="128"/>
        <v>4.9021944126328527E-3</v>
      </c>
      <c r="E976" s="9">
        <f t="shared" si="129"/>
        <v>9.5800652259755203E-2</v>
      </c>
      <c r="F976" s="9">
        <f t="shared" si="130"/>
        <v>0.19160130451951041</v>
      </c>
      <c r="G976" s="7">
        <f t="shared" si="131"/>
        <v>3065.6208723121663</v>
      </c>
      <c r="H976" s="17">
        <f t="shared" si="132"/>
        <v>254.70542925631378</v>
      </c>
      <c r="I976">
        <f t="shared" si="133"/>
        <v>12.035946313602869</v>
      </c>
    </row>
    <row r="977" spans="1:9" x14ac:dyDescent="0.3">
      <c r="A977" s="13">
        <v>195.899999999995</v>
      </c>
      <c r="B977" s="9">
        <f t="shared" si="127"/>
        <v>1.0212626891889143E-3</v>
      </c>
      <c r="C977" s="9">
        <f t="shared" si="134"/>
        <v>2.0431928839651894E-4</v>
      </c>
      <c r="D977" s="11">
        <f t="shared" si="128"/>
        <v>4.9019941575480525E-3</v>
      </c>
      <c r="E977" s="9">
        <f t="shared" si="129"/>
        <v>9.5898694145436517E-2</v>
      </c>
      <c r="F977" s="9">
        <f t="shared" si="130"/>
        <v>0.19179738829087303</v>
      </c>
      <c r="G977" s="7">
        <f t="shared" si="131"/>
        <v>3068.7582126539683</v>
      </c>
      <c r="H977" s="17">
        <f t="shared" si="132"/>
        <v>254.98213438420365</v>
      </c>
      <c r="I977">
        <f t="shared" si="133"/>
        <v>12.035189132231533</v>
      </c>
    </row>
    <row r="978" spans="1:9" x14ac:dyDescent="0.3">
      <c r="A978" s="13">
        <v>195.999999999994</v>
      </c>
      <c r="B978" s="9">
        <f t="shared" ref="B978:B1018" si="135">$L$16/($L$17+A978)</f>
        <v>1.0212418300653608E-3</v>
      </c>
      <c r="C978" s="9">
        <f t="shared" si="134"/>
        <v>2.0441523559314222E-4</v>
      </c>
      <c r="D978" s="11">
        <f t="shared" ref="D978:D1018" si="136">POWER(B978,2)*$L$17</f>
        <v>4.9017939147336627E-3</v>
      </c>
      <c r="E978" s="9">
        <f t="shared" ref="E978:E1018" si="137">((A978/($L$17+A978))-($M$18/($M$17+$M$18)))*$L$16</f>
        <v>9.5996732026137913E-2</v>
      </c>
      <c r="F978" s="9">
        <f t="shared" ref="F978:F1018" si="138">E978*$L$21</f>
        <v>0.19199346405227583</v>
      </c>
      <c r="G978" s="7">
        <f t="shared" ref="G978:G1018" si="139">($B$13+1)*(F978/2.048)</f>
        <v>3071.895424836413</v>
      </c>
      <c r="H978" s="17">
        <f t="shared" ref="H978:H1018" si="140">(-$H$3+(SQRT($H$3*$H$3-4*$H$4*(1-A978/100))))/(2*$H$4)</f>
        <v>255.25886398531699</v>
      </c>
      <c r="I978">
        <f t="shared" si="133"/>
        <v>12.034431936565833</v>
      </c>
    </row>
    <row r="979" spans="1:9" x14ac:dyDescent="0.3">
      <c r="A979" s="13">
        <v>196.09999999999499</v>
      </c>
      <c r="B979" s="9">
        <f t="shared" si="135"/>
        <v>1.0212209717938778E-3</v>
      </c>
      <c r="C979" s="9">
        <f t="shared" si="134"/>
        <v>2.0451117478071786E-4</v>
      </c>
      <c r="D979" s="11">
        <f t="shared" si="136"/>
        <v>4.9015936841886711E-3</v>
      </c>
      <c r="E979" s="9">
        <f t="shared" si="137"/>
        <v>9.6094765902107665E-2</v>
      </c>
      <c r="F979" s="9">
        <f t="shared" si="138"/>
        <v>0.19218953180421533</v>
      </c>
      <c r="G979" s="7">
        <f t="shared" si="139"/>
        <v>3075.0325088674454</v>
      </c>
      <c r="H979" s="17">
        <f t="shared" si="140"/>
        <v>255.53561806615676</v>
      </c>
      <c r="I979">
        <f t="shared" si="133"/>
        <v>12.033674726594617</v>
      </c>
    </row>
    <row r="980" spans="1:9" x14ac:dyDescent="0.3">
      <c r="A980" s="13">
        <v>196.19999999999499</v>
      </c>
      <c r="B980" s="9">
        <f t="shared" si="135"/>
        <v>1.0212001143744137E-3</v>
      </c>
      <c r="C980" s="9">
        <f t="shared" si="134"/>
        <v>2.0460710595998429E-4</v>
      </c>
      <c r="D980" s="11">
        <f t="shared" si="136"/>
        <v>4.9013934659120828E-3</v>
      </c>
      <c r="E980" s="9">
        <f t="shared" si="137"/>
        <v>9.6192795773588205E-2</v>
      </c>
      <c r="F980" s="9">
        <f t="shared" si="138"/>
        <v>0.19238559154717641</v>
      </c>
      <c r="G980" s="7">
        <f t="shared" si="139"/>
        <v>3078.1694647548225</v>
      </c>
      <c r="H980" s="17">
        <f t="shared" si="140"/>
        <v>255.81239663321205</v>
      </c>
      <c r="I980">
        <f t="shared" ref="I980:I1018" si="141">G980/H980</f>
        <v>12.032917502306784</v>
      </c>
    </row>
    <row r="981" spans="1:9" x14ac:dyDescent="0.3">
      <c r="A981" s="13">
        <v>196.29999999999399</v>
      </c>
      <c r="B981" s="9">
        <f t="shared" si="135"/>
        <v>1.0211792578069168E-3</v>
      </c>
      <c r="C981" s="9">
        <f t="shared" si="134"/>
        <v>2.04703029131683E-4</v>
      </c>
      <c r="D981" s="11">
        <f t="shared" si="136"/>
        <v>4.9011932599029012E-3</v>
      </c>
      <c r="E981" s="9">
        <f t="shared" si="137"/>
        <v>9.6290821640824961E-2</v>
      </c>
      <c r="F981" s="9">
        <f t="shared" si="138"/>
        <v>0.19258164328164992</v>
      </c>
      <c r="G981" s="7">
        <f t="shared" si="139"/>
        <v>3081.3062925063987</v>
      </c>
      <c r="H981" s="17">
        <f t="shared" si="140"/>
        <v>256.08919969298387</v>
      </c>
      <c r="I981">
        <f t="shared" si="141"/>
        <v>12.032160263691191</v>
      </c>
    </row>
    <row r="982" spans="1:9" x14ac:dyDescent="0.3">
      <c r="A982" s="13">
        <v>196.399999999995</v>
      </c>
      <c r="B982" s="9">
        <f t="shared" si="135"/>
        <v>1.0211584020913334E-3</v>
      </c>
      <c r="C982" s="9">
        <f t="shared" si="134"/>
        <v>2.0479894429655766E-4</v>
      </c>
      <c r="D982" s="11">
        <f t="shared" si="136"/>
        <v>4.9009930661601097E-3</v>
      </c>
      <c r="E982" s="9">
        <f t="shared" si="137"/>
        <v>9.6388843504066124E-2</v>
      </c>
      <c r="F982" s="9">
        <f t="shared" si="138"/>
        <v>0.19277768700813225</v>
      </c>
      <c r="G982" s="7">
        <f t="shared" si="139"/>
        <v>3084.4429921301157</v>
      </c>
      <c r="H982" s="17">
        <f t="shared" si="140"/>
        <v>256.36602725198316</v>
      </c>
      <c r="I982">
        <f t="shared" si="141"/>
        <v>12.031403010736694</v>
      </c>
    </row>
    <row r="983" spans="1:9" x14ac:dyDescent="0.3">
      <c r="A983" s="13">
        <v>196.499999999994</v>
      </c>
      <c r="B983" s="9">
        <f t="shared" si="135"/>
        <v>1.0211375472276129E-3</v>
      </c>
      <c r="C983" s="9">
        <f t="shared" si="134"/>
        <v>2.0489485145534572E-4</v>
      </c>
      <c r="D983" s="11">
        <f t="shared" si="136"/>
        <v>4.9007928846827187E-3</v>
      </c>
      <c r="E983" s="9">
        <f t="shared" si="137"/>
        <v>9.6486861363553139E-2</v>
      </c>
      <c r="F983" s="9">
        <f t="shared" si="138"/>
        <v>0.19297372272710628</v>
      </c>
      <c r="G983" s="7">
        <f t="shared" si="139"/>
        <v>3087.5795636337002</v>
      </c>
      <c r="H983" s="17">
        <f t="shared" si="140"/>
        <v>256.64287931670611</v>
      </c>
      <c r="I983">
        <f t="shared" si="141"/>
        <v>12.030645743432146</v>
      </c>
    </row>
    <row r="984" spans="1:9" x14ac:dyDescent="0.3">
      <c r="A984" s="13">
        <v>196.59999999999499</v>
      </c>
      <c r="B984" s="9">
        <f t="shared" si="135"/>
        <v>1.0211166932157017E-3</v>
      </c>
      <c r="C984" s="9">
        <f t="shared" si="134"/>
        <v>2.0499075060879187E-4</v>
      </c>
      <c r="D984" s="11">
        <f t="shared" si="136"/>
        <v>4.9005927154697169E-3</v>
      </c>
      <c r="E984" s="9">
        <f t="shared" si="137"/>
        <v>9.658487521953521E-2</v>
      </c>
      <c r="F984" s="9">
        <f t="shared" si="138"/>
        <v>0.19316975043907042</v>
      </c>
      <c r="G984" s="7">
        <f t="shared" si="139"/>
        <v>3090.7160070251266</v>
      </c>
      <c r="H984" s="17">
        <f t="shared" si="140"/>
        <v>256.91975589367172</v>
      </c>
      <c r="I984">
        <f t="shared" si="141"/>
        <v>12.02988846176642</v>
      </c>
    </row>
    <row r="985" spans="1:9" x14ac:dyDescent="0.3">
      <c r="A985" s="13">
        <v>196.69999999999499</v>
      </c>
      <c r="B985" s="9">
        <f t="shared" si="135"/>
        <v>1.0210958400555486E-3</v>
      </c>
      <c r="C985" s="9">
        <f t="shared" si="134"/>
        <v>2.0508664175763425E-4</v>
      </c>
      <c r="D985" s="11">
        <f t="shared" si="136"/>
        <v>4.9003925585201094E-3</v>
      </c>
      <c r="E985" s="9">
        <f t="shared" si="137"/>
        <v>9.6682885072254615E-2</v>
      </c>
      <c r="F985" s="9">
        <f t="shared" si="138"/>
        <v>0.19336577014450923</v>
      </c>
      <c r="G985" s="7">
        <f t="shared" si="139"/>
        <v>3093.8523223121474</v>
      </c>
      <c r="H985" s="17">
        <f t="shared" si="140"/>
        <v>257.19665698938456</v>
      </c>
      <c r="I985">
        <f t="shared" si="141"/>
        <v>12.029131165728339</v>
      </c>
    </row>
    <row r="986" spans="1:9" x14ac:dyDescent="0.3">
      <c r="A986" s="13">
        <v>196.79999999999399</v>
      </c>
      <c r="B986" s="9">
        <f t="shared" si="135"/>
        <v>1.0210749877471014E-3</v>
      </c>
      <c r="C986" s="9">
        <f t="shared" si="134"/>
        <v>2.051825249026136E-4</v>
      </c>
      <c r="D986" s="11">
        <f t="shared" si="136"/>
        <v>4.9001924138328927E-3</v>
      </c>
      <c r="E986" s="9">
        <f t="shared" si="137"/>
        <v>9.6780890921956769E-2</v>
      </c>
      <c r="F986" s="9">
        <f t="shared" si="138"/>
        <v>0.19356178184391354</v>
      </c>
      <c r="G986" s="7">
        <f t="shared" si="139"/>
        <v>3096.9885095026166</v>
      </c>
      <c r="H986" s="17">
        <f t="shared" si="140"/>
        <v>257.47358261035924</v>
      </c>
      <c r="I986">
        <f t="shared" si="141"/>
        <v>12.028373855306784</v>
      </c>
    </row>
    <row r="987" spans="1:9" x14ac:dyDescent="0.3">
      <c r="A987" s="13">
        <v>196.899999999995</v>
      </c>
      <c r="B987" s="9">
        <f t="shared" si="135"/>
        <v>1.0210541362903071E-3</v>
      </c>
      <c r="C987" s="9">
        <f t="shared" si="134"/>
        <v>2.0527840004447363E-4</v>
      </c>
      <c r="D987" s="11">
        <f t="shared" si="136"/>
        <v>4.8999922814070623E-3</v>
      </c>
      <c r="E987" s="9">
        <f t="shared" si="137"/>
        <v>9.6878892768889696E-2</v>
      </c>
      <c r="F987" s="9">
        <f t="shared" si="138"/>
        <v>0.19375778553777939</v>
      </c>
      <c r="G987" s="7">
        <f t="shared" si="139"/>
        <v>3100.1245686044704</v>
      </c>
      <c r="H987" s="17">
        <f t="shared" si="140"/>
        <v>257.75053276312229</v>
      </c>
      <c r="I987">
        <f t="shared" si="141"/>
        <v>12.027616530490528</v>
      </c>
    </row>
    <row r="988" spans="1:9" x14ac:dyDescent="0.3">
      <c r="A988" s="13">
        <v>196.999999999994</v>
      </c>
      <c r="B988" s="9">
        <f t="shared" si="135"/>
        <v>1.0210332856851146E-3</v>
      </c>
      <c r="C988" s="9">
        <f t="shared" si="134"/>
        <v>2.053742671839511E-4</v>
      </c>
      <c r="D988" s="11">
        <f t="shared" si="136"/>
        <v>4.8997921612416217E-3</v>
      </c>
      <c r="E988" s="9">
        <f t="shared" si="137"/>
        <v>9.69768906132948E-2</v>
      </c>
      <c r="F988" s="9">
        <f t="shared" si="138"/>
        <v>0.1939537812265896</v>
      </c>
      <c r="G988" s="7">
        <f t="shared" si="139"/>
        <v>3103.2604996254336</v>
      </c>
      <c r="H988" s="17">
        <f t="shared" si="140"/>
        <v>258.02750745418268</v>
      </c>
      <c r="I988">
        <f t="shared" si="141"/>
        <v>12.026859191268482</v>
      </c>
    </row>
    <row r="989" spans="1:9" x14ac:dyDescent="0.3">
      <c r="A989" s="13">
        <v>197.09999999999499</v>
      </c>
      <c r="B989" s="9">
        <f t="shared" si="135"/>
        <v>1.0210124359314708E-3</v>
      </c>
      <c r="C989" s="9">
        <f t="shared" si="134"/>
        <v>2.0547012632179045E-4</v>
      </c>
      <c r="D989" s="11">
        <f t="shared" si="136"/>
        <v>4.8995920533355638E-3</v>
      </c>
      <c r="E989" s="9">
        <f t="shared" si="137"/>
        <v>9.707488445542109E-2</v>
      </c>
      <c r="F989" s="9">
        <f t="shared" si="138"/>
        <v>0.19414976891084218</v>
      </c>
      <c r="G989" s="7">
        <f t="shared" si="139"/>
        <v>3106.3963025734747</v>
      </c>
      <c r="H989" s="17">
        <f t="shared" si="140"/>
        <v>258.30450669007541</v>
      </c>
      <c r="I989">
        <f t="shared" si="141"/>
        <v>12.026101837629412</v>
      </c>
    </row>
    <row r="990" spans="1:9" x14ac:dyDescent="0.3">
      <c r="A990" s="13">
        <v>197.19999999999499</v>
      </c>
      <c r="B990" s="9">
        <f t="shared" si="135"/>
        <v>1.0209915870293238E-3</v>
      </c>
      <c r="C990" s="9">
        <f t="shared" si="134"/>
        <v>2.0556597745872917E-4</v>
      </c>
      <c r="D990" s="11">
        <f t="shared" si="136"/>
        <v>4.8993919576878885E-3</v>
      </c>
      <c r="E990" s="9">
        <f t="shared" si="137"/>
        <v>9.7172874295510886E-2</v>
      </c>
      <c r="F990" s="9">
        <f t="shared" si="138"/>
        <v>0.19434574859102177</v>
      </c>
      <c r="G990" s="7">
        <f t="shared" si="139"/>
        <v>3109.5319774563482</v>
      </c>
      <c r="H990" s="17">
        <f t="shared" si="140"/>
        <v>258.58153047731872</v>
      </c>
      <c r="I990">
        <f t="shared" si="141"/>
        <v>12.025344469562176</v>
      </c>
    </row>
    <row r="991" spans="1:9" x14ac:dyDescent="0.3">
      <c r="A991" s="13">
        <v>197.29999999999399</v>
      </c>
      <c r="B991" s="9">
        <f t="shared" si="135"/>
        <v>1.0209707389786222E-3</v>
      </c>
      <c r="C991" s="9">
        <f t="shared" ref="C991:C1022" si="142">POWER(B991,2)*A991</f>
        <v>2.0566182059550802E-4</v>
      </c>
      <c r="D991" s="11">
        <f t="shared" si="136"/>
        <v>4.8991918742976029E-3</v>
      </c>
      <c r="E991" s="9">
        <f t="shared" si="137"/>
        <v>9.7270860133809367E-2</v>
      </c>
      <c r="F991" s="9">
        <f t="shared" si="138"/>
        <v>0.19454172026761873</v>
      </c>
      <c r="G991" s="7">
        <f t="shared" si="139"/>
        <v>3112.6675242818997</v>
      </c>
      <c r="H991" s="17">
        <f t="shared" si="140"/>
        <v>258.85857882244187</v>
      </c>
      <c r="I991">
        <f t="shared" si="141"/>
        <v>12.024587087055604</v>
      </c>
    </row>
    <row r="992" spans="1:9" x14ac:dyDescent="0.3">
      <c r="A992" s="13">
        <v>197.399999999995</v>
      </c>
      <c r="B992" s="9">
        <f t="shared" si="135"/>
        <v>1.0209498917793124E-3</v>
      </c>
      <c r="C992" s="9">
        <f t="shared" si="142"/>
        <v>2.0575765573286985E-4</v>
      </c>
      <c r="D992" s="11">
        <f t="shared" si="136"/>
        <v>4.8989918031636919E-3</v>
      </c>
      <c r="E992" s="9">
        <f t="shared" si="137"/>
        <v>9.7368841970564543E-2</v>
      </c>
      <c r="F992" s="9">
        <f t="shared" si="138"/>
        <v>0.19473768394112909</v>
      </c>
      <c r="G992" s="7">
        <f t="shared" si="139"/>
        <v>3115.8029430580655</v>
      </c>
      <c r="H992" s="17">
        <f t="shared" si="140"/>
        <v>259.13565173198538</v>
      </c>
      <c r="I992">
        <f t="shared" si="141"/>
        <v>12.023829690098481</v>
      </c>
    </row>
    <row r="993" spans="1:9" x14ac:dyDescent="0.3">
      <c r="A993" s="13">
        <v>197.499999999994</v>
      </c>
      <c r="B993" s="9">
        <f t="shared" si="135"/>
        <v>1.0209290454313439E-3</v>
      </c>
      <c r="C993" s="9">
        <f t="shared" si="142"/>
        <v>2.0585348287155137E-4</v>
      </c>
      <c r="D993" s="11">
        <f t="shared" si="136"/>
        <v>4.8987917442851686E-3</v>
      </c>
      <c r="E993" s="9">
        <f t="shared" si="137"/>
        <v>9.746681980601761E-2</v>
      </c>
      <c r="F993" s="9">
        <f t="shared" si="138"/>
        <v>0.19493363961203522</v>
      </c>
      <c r="G993" s="7">
        <f t="shared" si="139"/>
        <v>3118.9382337925636</v>
      </c>
      <c r="H993" s="17">
        <f t="shared" si="140"/>
        <v>259.41274921247322</v>
      </c>
      <c r="I993">
        <f t="shared" si="141"/>
        <v>12.023072278679653</v>
      </c>
    </row>
    <row r="994" spans="1:9" x14ac:dyDescent="0.3">
      <c r="A994" s="13">
        <v>197.59999999999499</v>
      </c>
      <c r="B994" s="9">
        <f t="shared" si="135"/>
        <v>1.0209081999346629E-3</v>
      </c>
      <c r="C994" s="9">
        <f t="shared" si="142"/>
        <v>2.0594930201229628E-4</v>
      </c>
      <c r="D994" s="11">
        <f t="shared" si="136"/>
        <v>4.8985916976610174E-3</v>
      </c>
      <c r="E994" s="9">
        <f t="shared" si="137"/>
        <v>9.7564793640417619E-2</v>
      </c>
      <c r="F994" s="9">
        <f t="shared" si="138"/>
        <v>0.19512958728083524</v>
      </c>
      <c r="G994" s="7">
        <f t="shared" si="139"/>
        <v>3122.0733964933638</v>
      </c>
      <c r="H994" s="17">
        <f t="shared" si="140"/>
        <v>259.6898712704546</v>
      </c>
      <c r="I994">
        <f t="shared" si="141"/>
        <v>12.022314852787899</v>
      </c>
    </row>
    <row r="995" spans="1:9" x14ac:dyDescent="0.3">
      <c r="A995" s="13">
        <v>197.69999999999399</v>
      </c>
      <c r="B995" s="9">
        <f t="shared" si="135"/>
        <v>1.0208873552892187E-3</v>
      </c>
      <c r="C995" s="9">
        <f t="shared" si="142"/>
        <v>2.0604511315584117E-4</v>
      </c>
      <c r="D995" s="11">
        <f t="shared" si="136"/>
        <v>4.8983916632902528E-3</v>
      </c>
      <c r="E995" s="9">
        <f t="shared" si="137"/>
        <v>9.7662763474005723E-2</v>
      </c>
      <c r="F995" s="9">
        <f t="shared" si="138"/>
        <v>0.19532552694801145</v>
      </c>
      <c r="G995" s="7">
        <f t="shared" si="139"/>
        <v>3125.2084311681829</v>
      </c>
      <c r="H995" s="17">
        <f t="shared" si="140"/>
        <v>259.96701791245943</v>
      </c>
      <c r="I995">
        <f t="shared" si="141"/>
        <v>12.021557412412051</v>
      </c>
    </row>
    <row r="996" spans="1:9" x14ac:dyDescent="0.3">
      <c r="A996" s="13">
        <v>197.79999999999399</v>
      </c>
      <c r="B996" s="9">
        <f t="shared" si="135"/>
        <v>1.0208665114949582E-3</v>
      </c>
      <c r="C996" s="9">
        <f t="shared" si="142"/>
        <v>2.0614091630292872E-4</v>
      </c>
      <c r="D996" s="11">
        <f t="shared" si="136"/>
        <v>4.8981916411718627E-3</v>
      </c>
      <c r="E996" s="9">
        <f t="shared" si="137"/>
        <v>9.776072930702992E-2</v>
      </c>
      <c r="F996" s="9">
        <f t="shared" si="138"/>
        <v>0.19552145861405984</v>
      </c>
      <c r="G996" s="7">
        <f t="shared" si="139"/>
        <v>3128.3433378249574</v>
      </c>
      <c r="H996" s="17">
        <f t="shared" si="140"/>
        <v>260.24418914503997</v>
      </c>
      <c r="I996">
        <f t="shared" si="141"/>
        <v>12.020799957540881</v>
      </c>
    </row>
    <row r="997" spans="1:9" x14ac:dyDescent="0.3">
      <c r="A997" s="13">
        <v>197.89999999999401</v>
      </c>
      <c r="B997" s="9">
        <f t="shared" si="135"/>
        <v>1.0208456685518296E-3</v>
      </c>
      <c r="C997" s="9">
        <f t="shared" si="142"/>
        <v>2.06236711454298E-4</v>
      </c>
      <c r="D997" s="11">
        <f t="shared" si="136"/>
        <v>4.8979916313048504E-3</v>
      </c>
      <c r="E997" s="9">
        <f t="shared" si="137"/>
        <v>9.7858691139734291E-2</v>
      </c>
      <c r="F997" s="9">
        <f t="shared" si="138"/>
        <v>0.19571738227946858</v>
      </c>
      <c r="G997" s="7">
        <f t="shared" si="139"/>
        <v>3131.4781164714973</v>
      </c>
      <c r="H997" s="17">
        <f t="shared" si="140"/>
        <v>260.52138497474033</v>
      </c>
      <c r="I997">
        <f t="shared" si="141"/>
        <v>12.020042488163186</v>
      </c>
    </row>
    <row r="998" spans="1:9" x14ac:dyDescent="0.3">
      <c r="A998" s="13">
        <v>197.999999999994</v>
      </c>
      <c r="B998" s="9">
        <f t="shared" si="135"/>
        <v>1.0208248264597809E-3</v>
      </c>
      <c r="C998" s="9">
        <f t="shared" si="142"/>
        <v>2.063324986106888E-4</v>
      </c>
      <c r="D998" s="11">
        <f t="shared" si="136"/>
        <v>4.8977916336882159E-3</v>
      </c>
      <c r="E998" s="9">
        <f t="shared" si="137"/>
        <v>9.7956648972363836E-2</v>
      </c>
      <c r="F998" s="9">
        <f t="shared" si="138"/>
        <v>0.19591329794472767</v>
      </c>
      <c r="G998" s="7">
        <f t="shared" si="139"/>
        <v>3134.6127671156428</v>
      </c>
      <c r="H998" s="17">
        <f t="shared" si="140"/>
        <v>260.79860540810978</v>
      </c>
      <c r="I998">
        <f t="shared" si="141"/>
        <v>12.019285004267775</v>
      </c>
    </row>
    <row r="999" spans="1:9" x14ac:dyDescent="0.3">
      <c r="A999" s="13">
        <v>198.099999999994</v>
      </c>
      <c r="B999" s="9">
        <f t="shared" si="135"/>
        <v>1.0208039852187595E-3</v>
      </c>
      <c r="C999" s="9">
        <f t="shared" si="142"/>
        <v>2.0642827777284084E-4</v>
      </c>
      <c r="D999" s="11">
        <f t="shared" si="136"/>
        <v>4.8975916483209557E-3</v>
      </c>
      <c r="E999" s="9">
        <f t="shared" si="137"/>
        <v>9.8054602805163468E-2</v>
      </c>
      <c r="F999" s="9">
        <f t="shared" si="138"/>
        <v>0.19610920561032694</v>
      </c>
      <c r="G999" s="7">
        <f t="shared" si="139"/>
        <v>3137.747289765231</v>
      </c>
      <c r="H999" s="17">
        <f t="shared" si="140"/>
        <v>261.07585045170077</v>
      </c>
      <c r="I999">
        <f t="shared" si="141"/>
        <v>12.018527505843428</v>
      </c>
    </row>
    <row r="1000" spans="1:9" x14ac:dyDescent="0.3">
      <c r="A1000" s="13">
        <v>198.19999999999399</v>
      </c>
      <c r="B1000" s="9">
        <f t="shared" si="135"/>
        <v>1.0207831448287138E-3</v>
      </c>
      <c r="C1000" s="9">
        <f t="shared" si="142"/>
        <v>2.0652404894149404E-4</v>
      </c>
      <c r="D1000" s="11">
        <f t="shared" si="136"/>
        <v>4.8973916752020757E-3</v>
      </c>
      <c r="E1000" s="9">
        <f t="shared" si="137"/>
        <v>9.8152552638378271E-2</v>
      </c>
      <c r="F1000" s="9">
        <f t="shared" si="138"/>
        <v>0.19630510527675654</v>
      </c>
      <c r="G1000" s="7">
        <f t="shared" si="139"/>
        <v>3140.8816844281046</v>
      </c>
      <c r="H1000" s="17">
        <f t="shared" si="140"/>
        <v>261.35312011206923</v>
      </c>
      <c r="I1000">
        <f t="shared" si="141"/>
        <v>12.017769992878915</v>
      </c>
    </row>
    <row r="1001" spans="1:9" x14ac:dyDescent="0.3">
      <c r="A1001" s="13">
        <v>198.29999999999399</v>
      </c>
      <c r="B1001" s="9">
        <f t="shared" si="135"/>
        <v>1.0207623052895915E-3</v>
      </c>
      <c r="C1001" s="9">
        <f t="shared" si="142"/>
        <v>2.0661981211738775E-4</v>
      </c>
      <c r="D1001" s="11">
        <f t="shared" si="136"/>
        <v>4.897191714330569E-3</v>
      </c>
      <c r="E1001" s="9">
        <f t="shared" si="137"/>
        <v>9.8250498472253214E-2</v>
      </c>
      <c r="F1001" s="9">
        <f t="shared" si="138"/>
        <v>0.19650099694450643</v>
      </c>
      <c r="G1001" s="7">
        <f t="shared" si="139"/>
        <v>3144.0159511121028</v>
      </c>
      <c r="H1001" s="17">
        <f t="shared" si="140"/>
        <v>261.63041439577336</v>
      </c>
      <c r="I1001">
        <f t="shared" si="141"/>
        <v>12.017012465363027</v>
      </c>
    </row>
    <row r="1002" spans="1:9" x14ac:dyDescent="0.3">
      <c r="A1002" s="13">
        <v>198.39999999999401</v>
      </c>
      <c r="B1002" s="9">
        <f t="shared" si="135"/>
        <v>1.0207414666013404E-3</v>
      </c>
      <c r="C1002" s="9">
        <f t="shared" si="142"/>
        <v>2.0671556730126169E-4</v>
      </c>
      <c r="D1002" s="11">
        <f t="shared" si="136"/>
        <v>4.8969917657054399E-3</v>
      </c>
      <c r="E1002" s="9">
        <f t="shared" si="137"/>
        <v>9.8348440307033158E-2</v>
      </c>
      <c r="F1002" s="9">
        <f t="shared" si="138"/>
        <v>0.19669688061406632</v>
      </c>
      <c r="G1002" s="7">
        <f t="shared" si="139"/>
        <v>3147.1500898250611</v>
      </c>
      <c r="H1002" s="17">
        <f t="shared" si="140"/>
        <v>261.90773330937463</v>
      </c>
      <c r="I1002">
        <f t="shared" si="141"/>
        <v>12.016254923284515</v>
      </c>
    </row>
    <row r="1003" spans="1:9" x14ac:dyDescent="0.3">
      <c r="A1003" s="13">
        <v>198.499999999994</v>
      </c>
      <c r="B1003" s="9">
        <f t="shared" si="135"/>
        <v>1.0207206287639087E-3</v>
      </c>
      <c r="C1003" s="9">
        <f t="shared" si="142"/>
        <v>2.068113144938553E-4</v>
      </c>
      <c r="D1003" s="11">
        <f t="shared" si="136"/>
        <v>4.896791829325689E-3</v>
      </c>
      <c r="E1003" s="9">
        <f t="shared" si="137"/>
        <v>9.8446378142963087E-2</v>
      </c>
      <c r="F1003" s="9">
        <f t="shared" si="138"/>
        <v>0.19689275628592617</v>
      </c>
      <c r="G1003" s="7">
        <f t="shared" si="139"/>
        <v>3150.2841005748187</v>
      </c>
      <c r="H1003" s="17">
        <f t="shared" si="140"/>
        <v>262.18507685943683</v>
      </c>
      <c r="I1003">
        <f t="shared" si="141"/>
        <v>12.015497366632179</v>
      </c>
    </row>
    <row r="1004" spans="1:9" x14ac:dyDescent="0.3">
      <c r="A1004" s="13">
        <v>198.599999999994</v>
      </c>
      <c r="B1004" s="9">
        <f t="shared" si="135"/>
        <v>1.0206997917772437E-3</v>
      </c>
      <c r="C1004" s="9">
        <f t="shared" si="142"/>
        <v>2.0690705369590774E-4</v>
      </c>
      <c r="D1004" s="11">
        <f t="shared" si="136"/>
        <v>4.8965919051903103E-3</v>
      </c>
      <c r="E1004" s="9">
        <f t="shared" si="137"/>
        <v>9.8544311980287833E-2</v>
      </c>
      <c r="F1004" s="9">
        <f t="shared" si="138"/>
        <v>0.19708862396057567</v>
      </c>
      <c r="G1004" s="7">
        <f t="shared" si="139"/>
        <v>3153.4179833692106</v>
      </c>
      <c r="H1004" s="17">
        <f t="shared" si="140"/>
        <v>262.46244505252753</v>
      </c>
      <c r="I1004">
        <f t="shared" si="141"/>
        <v>12.014739795394751</v>
      </c>
    </row>
    <row r="1005" spans="1:9" x14ac:dyDescent="0.3">
      <c r="A1005" s="13">
        <v>198.69999999999399</v>
      </c>
      <c r="B1005" s="9">
        <f t="shared" si="135"/>
        <v>1.0206789556412939E-3</v>
      </c>
      <c r="C1005" s="9">
        <f t="shared" si="142"/>
        <v>2.0700278490815854E-4</v>
      </c>
      <c r="D1005" s="11">
        <f t="shared" si="136"/>
        <v>4.8963919932983116E-3</v>
      </c>
      <c r="E1005" s="9">
        <f t="shared" si="137"/>
        <v>9.8642241819252283E-2</v>
      </c>
      <c r="F1005" s="9">
        <f t="shared" si="138"/>
        <v>0.19728448363850457</v>
      </c>
      <c r="G1005" s="7">
        <f t="shared" si="139"/>
        <v>3156.5517382160729</v>
      </c>
      <c r="H1005" s="17">
        <f t="shared" si="140"/>
        <v>262.73983789521657</v>
      </c>
      <c r="I1005">
        <f t="shared" si="141"/>
        <v>12.013982209561</v>
      </c>
    </row>
    <row r="1006" spans="1:9" x14ac:dyDescent="0.3">
      <c r="A1006" s="13">
        <v>198.79999999999399</v>
      </c>
      <c r="B1006" s="9">
        <f t="shared" si="135"/>
        <v>1.0206581203560069E-3</v>
      </c>
      <c r="C1006" s="9">
        <f t="shared" si="142"/>
        <v>2.0709850813134675E-4</v>
      </c>
      <c r="D1006" s="11">
        <f t="shared" si="136"/>
        <v>4.8961920936486884E-3</v>
      </c>
      <c r="E1006" s="9">
        <f t="shared" si="137"/>
        <v>9.8740167660101352E-2</v>
      </c>
      <c r="F1006" s="9">
        <f t="shared" si="138"/>
        <v>0.1974803353202027</v>
      </c>
      <c r="G1006" s="7">
        <f t="shared" si="139"/>
        <v>3159.6853651232432</v>
      </c>
      <c r="H1006" s="17">
        <f t="shared" si="140"/>
        <v>263.01725539407664</v>
      </c>
      <c r="I1006">
        <f t="shared" si="141"/>
        <v>12.013224609119701</v>
      </c>
    </row>
    <row r="1007" spans="1:9" x14ac:dyDescent="0.3">
      <c r="A1007" s="13">
        <v>198.89999999999401</v>
      </c>
      <c r="B1007" s="9">
        <f t="shared" si="135"/>
        <v>1.0206372859213305E-3</v>
      </c>
      <c r="C1007" s="9">
        <f t="shared" si="142"/>
        <v>2.0719422336621158E-4</v>
      </c>
      <c r="D1007" s="11">
        <f t="shared" si="136"/>
        <v>4.8959922062404406E-3</v>
      </c>
      <c r="E1007" s="9">
        <f t="shared" si="137"/>
        <v>9.8838089503079846E-2</v>
      </c>
      <c r="F1007" s="9">
        <f t="shared" si="138"/>
        <v>0.19767617900615969</v>
      </c>
      <c r="G1007" s="7">
        <f t="shared" si="139"/>
        <v>3162.818864098555</v>
      </c>
      <c r="H1007" s="17">
        <f t="shared" si="140"/>
        <v>263.29469755568476</v>
      </c>
      <c r="I1007">
        <f t="shared" si="141"/>
        <v>12.012466994059551</v>
      </c>
    </row>
    <row r="1008" spans="1:9" x14ac:dyDescent="0.3">
      <c r="A1008" s="13">
        <v>198.999999999994</v>
      </c>
      <c r="B1008" s="9">
        <f t="shared" si="135"/>
        <v>1.0206164523372131E-3</v>
      </c>
      <c r="C1008" s="9">
        <f t="shared" si="142"/>
        <v>2.072899306134921E-4</v>
      </c>
      <c r="D1008" s="11">
        <f t="shared" si="136"/>
        <v>4.8957923310725742E-3</v>
      </c>
      <c r="E1008" s="9">
        <f t="shared" si="137"/>
        <v>9.8936007348432595E-2</v>
      </c>
      <c r="F1008" s="9">
        <f t="shared" si="138"/>
        <v>0.19787201469686519</v>
      </c>
      <c r="G1008" s="7">
        <f t="shared" si="139"/>
        <v>3165.9522351498431</v>
      </c>
      <c r="H1008" s="17">
        <f t="shared" si="140"/>
        <v>263.57216438661817</v>
      </c>
      <c r="I1008">
        <f t="shared" si="141"/>
        <v>12.011709364369365</v>
      </c>
    </row>
    <row r="1009" spans="1:9" x14ac:dyDescent="0.3">
      <c r="A1009" s="13">
        <v>199.099999999994</v>
      </c>
      <c r="B1009" s="9">
        <f t="shared" si="135"/>
        <v>1.0205956196036019E-3</v>
      </c>
      <c r="C1009" s="9">
        <f t="shared" si="142"/>
        <v>2.0738562987392714E-4</v>
      </c>
      <c r="D1009" s="11">
        <f t="shared" si="136"/>
        <v>4.8955924681440832E-3</v>
      </c>
      <c r="E1009" s="9">
        <f t="shared" si="137"/>
        <v>9.9033921196404348E-2</v>
      </c>
      <c r="F1009" s="9">
        <f t="shared" si="138"/>
        <v>0.1980678423928087</v>
      </c>
      <c r="G1009" s="7">
        <f t="shared" si="139"/>
        <v>3169.0854782849392</v>
      </c>
      <c r="H1009" s="17">
        <f t="shared" si="140"/>
        <v>263.8496558934595</v>
      </c>
      <c r="I1009">
        <f t="shared" si="141"/>
        <v>12.010951720037838</v>
      </c>
    </row>
    <row r="1010" spans="1:9" x14ac:dyDescent="0.3">
      <c r="A1010" s="13">
        <v>199.19999999999399</v>
      </c>
      <c r="B1010" s="9">
        <f t="shared" si="135"/>
        <v>1.0205747877204453E-3</v>
      </c>
      <c r="C1010" s="9">
        <f t="shared" si="142"/>
        <v>2.0748132114825564E-4</v>
      </c>
      <c r="D1010" s="11">
        <f t="shared" si="136"/>
        <v>4.8953926174539709E-3</v>
      </c>
      <c r="E1010" s="9">
        <f t="shared" si="137"/>
        <v>9.913183104723991E-2</v>
      </c>
      <c r="F1010" s="9">
        <f t="shared" si="138"/>
        <v>0.19826366209447982</v>
      </c>
      <c r="G1010" s="7">
        <f t="shared" si="139"/>
        <v>3172.2185935116772</v>
      </c>
      <c r="H1010" s="17">
        <f t="shared" si="140"/>
        <v>264.12717208279315</v>
      </c>
      <c r="I1010">
        <f t="shared" si="141"/>
        <v>12.010194061053724</v>
      </c>
    </row>
    <row r="1011" spans="1:9" x14ac:dyDescent="0.3">
      <c r="A1011" s="13">
        <v>199.29999999999399</v>
      </c>
      <c r="B1011" s="9">
        <f t="shared" si="135"/>
        <v>1.0205539566876913E-3</v>
      </c>
      <c r="C1011" s="9">
        <f t="shared" si="142"/>
        <v>2.0757700443721651E-4</v>
      </c>
      <c r="D1011" s="11">
        <f t="shared" si="136"/>
        <v>4.8951927790012398E-3</v>
      </c>
      <c r="E1011" s="9">
        <f t="shared" si="137"/>
        <v>9.9229736901184099E-2</v>
      </c>
      <c r="F1011" s="9">
        <f t="shared" si="138"/>
        <v>0.1984594738023682</v>
      </c>
      <c r="G1011" s="7">
        <f t="shared" si="139"/>
        <v>3175.3515808378911</v>
      </c>
      <c r="H1011" s="17">
        <f t="shared" si="140"/>
        <v>264.40471296120734</v>
      </c>
      <c r="I1011">
        <f t="shared" si="141"/>
        <v>12.009436387405731</v>
      </c>
    </row>
    <row r="1012" spans="1:9" x14ac:dyDescent="0.3">
      <c r="A1012" s="13">
        <v>199.39999999999401</v>
      </c>
      <c r="B1012" s="9">
        <f t="shared" si="135"/>
        <v>1.0205331265052875E-3</v>
      </c>
      <c r="C1012" s="9">
        <f t="shared" si="142"/>
        <v>2.0767267974154837E-4</v>
      </c>
      <c r="D1012" s="11">
        <f t="shared" si="136"/>
        <v>4.8949929527848882E-3</v>
      </c>
      <c r="E1012" s="9">
        <f t="shared" si="137"/>
        <v>9.9327638758481565E-2</v>
      </c>
      <c r="F1012" s="9">
        <f t="shared" si="138"/>
        <v>0.19865527751696313</v>
      </c>
      <c r="G1012" s="7">
        <f t="shared" si="139"/>
        <v>3178.4844402714102</v>
      </c>
      <c r="H1012" s="17">
        <f t="shared" si="140"/>
        <v>264.68227853529169</v>
      </c>
      <c r="I1012">
        <f t="shared" si="141"/>
        <v>12.008678699082619</v>
      </c>
    </row>
    <row r="1013" spans="1:9" x14ac:dyDescent="0.3">
      <c r="A1013" s="13">
        <v>199.499999999994</v>
      </c>
      <c r="B1013" s="9">
        <f t="shared" si="135"/>
        <v>1.0205122971731822E-3</v>
      </c>
      <c r="C1013" s="9">
        <f t="shared" si="142"/>
        <v>2.0776834706198998E-4</v>
      </c>
      <c r="D1013" s="11">
        <f t="shared" si="136"/>
        <v>4.8947931388039212E-3</v>
      </c>
      <c r="E1013" s="9">
        <f t="shared" si="137"/>
        <v>9.9425536619377072E-2</v>
      </c>
      <c r="F1013" s="9">
        <f t="shared" si="138"/>
        <v>0.19885107323875414</v>
      </c>
      <c r="G1013" s="7">
        <f t="shared" si="139"/>
        <v>3181.6171718200662</v>
      </c>
      <c r="H1013" s="17">
        <f t="shared" si="140"/>
        <v>264.95986881164015</v>
      </c>
      <c r="I1013">
        <f t="shared" si="141"/>
        <v>12.007920996073095</v>
      </c>
    </row>
    <row r="1014" spans="1:9" x14ac:dyDescent="0.3">
      <c r="A1014" s="13">
        <v>199.599999999994</v>
      </c>
      <c r="B1014" s="9">
        <f t="shared" si="135"/>
        <v>1.0204914686913231E-3</v>
      </c>
      <c r="C1014" s="9">
        <f t="shared" si="142"/>
        <v>2.0786400639927975E-4</v>
      </c>
      <c r="D1014" s="11">
        <f t="shared" si="136"/>
        <v>4.8945933370573352E-3</v>
      </c>
      <c r="E1014" s="9">
        <f t="shared" si="137"/>
        <v>9.9523430484115286E-2</v>
      </c>
      <c r="F1014" s="9">
        <f t="shared" si="138"/>
        <v>0.19904686096823057</v>
      </c>
      <c r="G1014" s="7">
        <f t="shared" si="139"/>
        <v>3184.749775491689</v>
      </c>
      <c r="H1014" s="17">
        <f t="shared" si="140"/>
        <v>265.23748379684906</v>
      </c>
      <c r="I1014">
        <f t="shared" si="141"/>
        <v>12.007163278365871</v>
      </c>
    </row>
    <row r="1015" spans="1:9" x14ac:dyDescent="0.3">
      <c r="A1015" s="13">
        <v>199.69999999999399</v>
      </c>
      <c r="B1015" s="9">
        <f t="shared" si="135"/>
        <v>1.0204706410596579E-3</v>
      </c>
      <c r="C1015" s="9">
        <f t="shared" si="142"/>
        <v>2.079596577541562E-4</v>
      </c>
      <c r="D1015" s="11">
        <f t="shared" si="136"/>
        <v>4.8943935475441337E-3</v>
      </c>
      <c r="E1015" s="9">
        <f t="shared" si="137"/>
        <v>9.962132035294087E-2</v>
      </c>
      <c r="F1015" s="9">
        <f t="shared" si="138"/>
        <v>0.19924264070588174</v>
      </c>
      <c r="G1015" s="7">
        <f t="shared" si="139"/>
        <v>3187.8822512941078</v>
      </c>
      <c r="H1015" s="17">
        <f t="shared" si="140"/>
        <v>265.51512349751755</v>
      </c>
      <c r="I1015">
        <f t="shared" si="141"/>
        <v>12.006405545949676</v>
      </c>
    </row>
    <row r="1016" spans="1:9" x14ac:dyDescent="0.3">
      <c r="A1016" s="13">
        <v>199.79999999999399</v>
      </c>
      <c r="B1016" s="9">
        <f t="shared" si="135"/>
        <v>1.020449814278135E-3</v>
      </c>
      <c r="C1016" s="9">
        <f t="shared" si="142"/>
        <v>2.0805530112735774E-4</v>
      </c>
      <c r="D1016" s="11">
        <f t="shared" si="136"/>
        <v>4.8941937702633173E-3</v>
      </c>
      <c r="E1016" s="9">
        <f t="shared" si="137"/>
        <v>9.9719206226098603E-2</v>
      </c>
      <c r="F1016" s="9">
        <f t="shared" si="138"/>
        <v>0.19943841245219721</v>
      </c>
      <c r="G1016" s="7">
        <f t="shared" si="139"/>
        <v>3191.0145992351554</v>
      </c>
      <c r="H1016" s="17">
        <f t="shared" si="140"/>
        <v>265.79278792024814</v>
      </c>
      <c r="I1016">
        <f t="shared" si="141"/>
        <v>12.005647798813218</v>
      </c>
    </row>
    <row r="1017" spans="1:9" x14ac:dyDescent="0.3">
      <c r="A1017" s="13">
        <v>199.89999999999401</v>
      </c>
      <c r="B1017" s="9">
        <f t="shared" si="135"/>
        <v>1.0204289883467021E-3</v>
      </c>
      <c r="C1017" s="9">
        <f t="shared" si="142"/>
        <v>2.0815093651962269E-4</v>
      </c>
      <c r="D1017" s="11">
        <f t="shared" si="136"/>
        <v>4.8939940052138871E-3</v>
      </c>
      <c r="E1017" s="9">
        <f t="shared" si="137"/>
        <v>9.9817088103832996E-2</v>
      </c>
      <c r="F1017" s="9">
        <f t="shared" si="138"/>
        <v>0.19963417620766599</v>
      </c>
      <c r="G1017" s="7">
        <f t="shared" si="139"/>
        <v>3194.146819322656</v>
      </c>
      <c r="H1017" s="17">
        <f t="shared" si="140"/>
        <v>266.07047707164617</v>
      </c>
      <c r="I1017">
        <f t="shared" si="141"/>
        <v>12.004890036945181</v>
      </c>
    </row>
    <row r="1018" spans="1:9" x14ac:dyDescent="0.3">
      <c r="A1018" s="13">
        <v>199.999999999994</v>
      </c>
      <c r="B1018" s="9">
        <f t="shared" si="135"/>
        <v>1.0204081632653075E-3</v>
      </c>
      <c r="C1018" s="9">
        <f t="shared" si="142"/>
        <v>2.0824656393168947E-4</v>
      </c>
      <c r="D1018" s="11">
        <f t="shared" si="136"/>
        <v>4.8937942523948489E-3</v>
      </c>
      <c r="E1018" s="9">
        <f t="shared" si="137"/>
        <v>9.9914965986388715E-2</v>
      </c>
      <c r="F1018" s="9">
        <f t="shared" si="138"/>
        <v>0.19982993197277743</v>
      </c>
      <c r="G1018" s="7">
        <f t="shared" si="139"/>
        <v>3197.2789115644387</v>
      </c>
      <c r="H1018" s="17">
        <f t="shared" si="140"/>
        <v>266.34819095831909</v>
      </c>
      <c r="I1018">
        <f t="shared" si="141"/>
        <v>12.0041322603343</v>
      </c>
    </row>
  </sheetData>
  <sortState xmlns:xlrd2="http://schemas.microsoft.com/office/spreadsheetml/2017/richdata2" ref="A18:I36">
    <sortCondition ref="A18:A36"/>
  </sortState>
  <mergeCells count="2">
    <mergeCell ref="L16:M16"/>
    <mergeCell ref="L19:M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5"/>
  <sheetViews>
    <sheetView zoomScaleNormal="100" workbookViewId="0">
      <selection activeCell="J7" sqref="J7"/>
    </sheetView>
  </sheetViews>
  <sheetFormatPr defaultRowHeight="14.4" x14ac:dyDescent="0.3"/>
  <cols>
    <col min="2" max="2" width="12.5546875" customWidth="1"/>
    <col min="4" max="4" width="12" customWidth="1"/>
    <col min="5" max="5" width="14.6640625" customWidth="1"/>
    <col min="10" max="10" width="11.109375" bestFit="1" customWidth="1"/>
    <col min="12" max="12" width="9.6640625" bestFit="1" customWidth="1"/>
    <col min="13" max="13" width="14.109375" bestFit="1" customWidth="1"/>
  </cols>
  <sheetData>
    <row r="1" spans="1:14" x14ac:dyDescent="0.3">
      <c r="A1" t="s">
        <v>38</v>
      </c>
    </row>
    <row r="4" spans="1:14" x14ac:dyDescent="0.3">
      <c r="A4" t="s">
        <v>59</v>
      </c>
      <c r="K4" s="24" t="s">
        <v>36</v>
      </c>
      <c r="L4" t="s">
        <v>42</v>
      </c>
      <c r="M4" t="s">
        <v>44</v>
      </c>
      <c r="N4" t="s">
        <v>45</v>
      </c>
    </row>
    <row r="5" spans="1:14" x14ac:dyDescent="0.3">
      <c r="A5" s="24" t="s">
        <v>36</v>
      </c>
      <c r="B5" s="24">
        <v>0</v>
      </c>
      <c r="K5">
        <f>B5</f>
        <v>0</v>
      </c>
      <c r="L5" s="10">
        <f>D7</f>
        <v>2.9</v>
      </c>
      <c r="M5" s="10">
        <f>D8</f>
        <v>2.1</v>
      </c>
      <c r="N5" s="10">
        <f>D9</f>
        <v>3.4</v>
      </c>
    </row>
    <row r="6" spans="1:14" x14ac:dyDescent="0.3">
      <c r="B6" s="1" t="s">
        <v>48</v>
      </c>
      <c r="C6" s="1" t="s">
        <v>49</v>
      </c>
      <c r="D6" s="1" t="s">
        <v>54</v>
      </c>
      <c r="E6" s="1" t="s">
        <v>60</v>
      </c>
      <c r="K6">
        <f>B14</f>
        <v>24.6</v>
      </c>
      <c r="L6" s="10">
        <f>D16</f>
        <v>28.2</v>
      </c>
      <c r="M6" s="10">
        <f>D17</f>
        <v>27.3</v>
      </c>
      <c r="N6" s="10">
        <f>D18</f>
        <v>28.8</v>
      </c>
    </row>
    <row r="7" spans="1:14" x14ac:dyDescent="0.3">
      <c r="A7" t="s">
        <v>42</v>
      </c>
      <c r="B7" s="1">
        <v>63</v>
      </c>
      <c r="C7" s="1">
        <v>99</v>
      </c>
      <c r="D7" s="13">
        <v>2.9</v>
      </c>
      <c r="E7" s="13">
        <f>D7-$B$5</f>
        <v>2.9</v>
      </c>
      <c r="K7">
        <f>B21</f>
        <v>50.3</v>
      </c>
      <c r="L7" s="10">
        <f>D23</f>
        <v>53.1</v>
      </c>
      <c r="M7" s="10">
        <f>D24</f>
        <v>52</v>
      </c>
      <c r="N7" s="10">
        <f>D25</f>
        <v>53.5</v>
      </c>
    </row>
    <row r="8" spans="1:14" x14ac:dyDescent="0.3">
      <c r="A8" t="s">
        <v>44</v>
      </c>
      <c r="B8" s="1">
        <v>46</v>
      </c>
      <c r="C8" s="1">
        <v>70</v>
      </c>
      <c r="D8" s="13">
        <v>2.1</v>
      </c>
      <c r="E8" s="13">
        <f>D8-$B$5</f>
        <v>2.1</v>
      </c>
      <c r="K8">
        <f>B28</f>
        <v>110.9</v>
      </c>
      <c r="L8" s="10">
        <f>D30</f>
        <v>109.8</v>
      </c>
      <c r="M8" s="10">
        <f>D31</f>
        <v>109</v>
      </c>
      <c r="N8" s="10">
        <f>D32</f>
        <v>110.6</v>
      </c>
    </row>
    <row r="9" spans="1:14" x14ac:dyDescent="0.3">
      <c r="A9" t="s">
        <v>45</v>
      </c>
      <c r="B9" s="1">
        <v>72</v>
      </c>
      <c r="C9" s="1">
        <v>114</v>
      </c>
      <c r="D9" s="13">
        <v>3.4</v>
      </c>
      <c r="E9" s="13">
        <f>D9-$B$5</f>
        <v>3.4</v>
      </c>
    </row>
    <row r="11" spans="1:14" x14ac:dyDescent="0.3">
      <c r="A11" t="s">
        <v>39</v>
      </c>
    </row>
    <row r="12" spans="1:14" x14ac:dyDescent="0.3">
      <c r="A12" t="s">
        <v>40</v>
      </c>
    </row>
    <row r="13" spans="1:14" x14ac:dyDescent="0.3">
      <c r="A13" t="s">
        <v>41</v>
      </c>
    </row>
    <row r="14" spans="1:14" x14ac:dyDescent="0.3">
      <c r="A14" s="24" t="s">
        <v>36</v>
      </c>
      <c r="B14" s="24">
        <v>24.6</v>
      </c>
    </row>
    <row r="15" spans="1:14" x14ac:dyDescent="0.3">
      <c r="B15" s="1" t="s">
        <v>48</v>
      </c>
      <c r="C15" s="1" t="s">
        <v>49</v>
      </c>
      <c r="D15" s="1" t="s">
        <v>54</v>
      </c>
      <c r="E15" s="1" t="s">
        <v>60</v>
      </c>
    </row>
    <row r="16" spans="1:14" x14ac:dyDescent="0.3">
      <c r="A16" t="s">
        <v>42</v>
      </c>
      <c r="B16" s="1" t="s">
        <v>43</v>
      </c>
      <c r="C16" s="1">
        <v>941</v>
      </c>
      <c r="D16" s="13">
        <v>28.2</v>
      </c>
      <c r="E16" s="13">
        <f>D16-$B$14</f>
        <v>3.5999999999999979</v>
      </c>
    </row>
    <row r="17" spans="1:17" x14ac:dyDescent="0.3">
      <c r="A17" t="s">
        <v>44</v>
      </c>
      <c r="B17" s="1" t="s">
        <v>46</v>
      </c>
      <c r="C17" s="1">
        <v>911</v>
      </c>
      <c r="D17" s="13">
        <v>27.3</v>
      </c>
      <c r="E17" s="13">
        <f>D17-$B$14</f>
        <v>2.6999999999999993</v>
      </c>
    </row>
    <row r="18" spans="1:17" x14ac:dyDescent="0.3">
      <c r="A18" t="s">
        <v>45</v>
      </c>
      <c r="B18" s="1" t="s">
        <v>47</v>
      </c>
      <c r="C18" s="1">
        <v>960</v>
      </c>
      <c r="D18" s="13">
        <v>28.8</v>
      </c>
      <c r="E18" s="13">
        <f>D18-$B$14</f>
        <v>4.1999999999999993</v>
      </c>
    </row>
    <row r="20" spans="1:17" x14ac:dyDescent="0.3">
      <c r="A20" t="s">
        <v>53</v>
      </c>
    </row>
    <row r="21" spans="1:17" x14ac:dyDescent="0.3">
      <c r="A21" s="24" t="s">
        <v>36</v>
      </c>
      <c r="B21" s="24">
        <v>50.3</v>
      </c>
    </row>
    <row r="22" spans="1:17" x14ac:dyDescent="0.3">
      <c r="B22" s="1" t="s">
        <v>48</v>
      </c>
      <c r="C22" s="1" t="s">
        <v>49</v>
      </c>
      <c r="D22" s="1" t="s">
        <v>54</v>
      </c>
      <c r="E22" s="1" t="s">
        <v>60</v>
      </c>
    </row>
    <row r="23" spans="1:17" x14ac:dyDescent="0.3">
      <c r="A23" t="s">
        <v>42</v>
      </c>
      <c r="B23" s="1" t="s">
        <v>52</v>
      </c>
      <c r="C23" s="1">
        <v>1770</v>
      </c>
      <c r="D23" s="13">
        <v>53.1</v>
      </c>
      <c r="E23" s="13">
        <f>D23-$B$21</f>
        <v>2.8000000000000043</v>
      </c>
    </row>
    <row r="24" spans="1:17" x14ac:dyDescent="0.3">
      <c r="A24" t="s">
        <v>44</v>
      </c>
      <c r="B24" s="1" t="s">
        <v>50</v>
      </c>
      <c r="C24" s="1">
        <v>1735</v>
      </c>
      <c r="D24" s="13">
        <v>52</v>
      </c>
      <c r="E24" s="13">
        <f>D24-$B$21</f>
        <v>1.7000000000000028</v>
      </c>
    </row>
    <row r="25" spans="1:17" x14ac:dyDescent="0.3">
      <c r="A25" t="s">
        <v>45</v>
      </c>
      <c r="B25" s="1" t="s">
        <v>51</v>
      </c>
      <c r="C25" s="1">
        <v>1786</v>
      </c>
      <c r="D25" s="13">
        <v>53.5</v>
      </c>
      <c r="E25" s="13">
        <f>D25-$B$21</f>
        <v>3.2000000000000028</v>
      </c>
    </row>
    <row r="27" spans="1:17" x14ac:dyDescent="0.3">
      <c r="A27" t="s">
        <v>58</v>
      </c>
    </row>
    <row r="28" spans="1:17" x14ac:dyDescent="0.3">
      <c r="A28" s="24" t="s">
        <v>36</v>
      </c>
      <c r="B28" s="24">
        <v>110.9</v>
      </c>
    </row>
    <row r="29" spans="1:17" x14ac:dyDescent="0.3">
      <c r="B29" s="1" t="s">
        <v>48</v>
      </c>
      <c r="C29" s="1" t="s">
        <v>49</v>
      </c>
      <c r="D29" s="1" t="s">
        <v>54</v>
      </c>
      <c r="E29" s="1" t="s">
        <v>60</v>
      </c>
    </row>
    <row r="30" spans="1:17" x14ac:dyDescent="0.3">
      <c r="A30" t="s">
        <v>42</v>
      </c>
      <c r="B30" s="1" t="s">
        <v>57</v>
      </c>
      <c r="C30" s="1">
        <v>3662</v>
      </c>
      <c r="D30" s="13">
        <v>109.8</v>
      </c>
      <c r="E30" s="13">
        <f>D30-$B$28</f>
        <v>-1.1000000000000085</v>
      </c>
    </row>
    <row r="31" spans="1:17" x14ac:dyDescent="0.3">
      <c r="A31" t="s">
        <v>44</v>
      </c>
      <c r="B31" s="1" t="s">
        <v>55</v>
      </c>
      <c r="C31" s="1">
        <v>3635</v>
      </c>
      <c r="D31" s="13">
        <v>109</v>
      </c>
      <c r="E31" s="13">
        <f>D31-$B$28</f>
        <v>-1.9000000000000057</v>
      </c>
    </row>
    <row r="32" spans="1:17" x14ac:dyDescent="0.3">
      <c r="A32" t="s">
        <v>45</v>
      </c>
      <c r="B32" s="1" t="s">
        <v>56</v>
      </c>
      <c r="C32" s="1">
        <v>3688</v>
      </c>
      <c r="D32" s="13">
        <v>110.6</v>
      </c>
      <c r="E32" s="13">
        <f>D32-$B$28</f>
        <v>-0.30000000000001137</v>
      </c>
      <c r="O32" s="1"/>
      <c r="P32" s="1"/>
      <c r="Q32" s="1"/>
    </row>
    <row r="33" spans="15:17" x14ac:dyDescent="0.3">
      <c r="O33" s="1"/>
      <c r="P33" s="13"/>
      <c r="Q33" s="13"/>
    </row>
    <row r="34" spans="15:17" x14ac:dyDescent="0.3">
      <c r="O34" s="1"/>
      <c r="P34" s="13"/>
      <c r="Q34" s="13"/>
    </row>
    <row r="35" spans="15:17" x14ac:dyDescent="0.3">
      <c r="O35" s="1"/>
      <c r="P35" s="13"/>
      <c r="Q35" s="1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"/>
  <sheetViews>
    <sheetView workbookViewId="0">
      <selection activeCell="B19" sqref="B19"/>
    </sheetView>
  </sheetViews>
  <sheetFormatPr defaultRowHeight="14.4" x14ac:dyDescent="0.3"/>
  <cols>
    <col min="1" max="1" width="14.5546875" customWidth="1"/>
    <col min="2" max="2" width="14.109375" bestFit="1" customWidth="1"/>
    <col min="3" max="3" width="14.44140625" bestFit="1" customWidth="1"/>
    <col min="4" max="4" width="14.5546875" customWidth="1"/>
    <col min="5" max="5" width="12" bestFit="1" customWidth="1"/>
    <col min="11" max="11" width="10.109375" bestFit="1" customWidth="1"/>
  </cols>
  <sheetData>
    <row r="1" spans="1:13" x14ac:dyDescent="0.3">
      <c r="A1" t="s">
        <v>0</v>
      </c>
      <c r="K1" t="s">
        <v>10</v>
      </c>
      <c r="L1" s="2" t="s">
        <v>13</v>
      </c>
      <c r="M1">
        <f>(I8-I4)/(H8-H4)</f>
        <v>0.37930000000000008</v>
      </c>
    </row>
    <row r="2" spans="1:13" x14ac:dyDescent="0.3">
      <c r="H2" t="s">
        <v>9</v>
      </c>
      <c r="L2" s="2" t="s">
        <v>14</v>
      </c>
      <c r="M2">
        <f>I4</f>
        <v>100</v>
      </c>
    </row>
    <row r="3" spans="1:13" x14ac:dyDescent="0.3">
      <c r="A3" t="s">
        <v>1</v>
      </c>
      <c r="H3" s="1" t="s">
        <v>11</v>
      </c>
      <c r="I3" s="1" t="s">
        <v>12</v>
      </c>
      <c r="J3" s="1"/>
      <c r="K3" s="1" t="s">
        <v>11</v>
      </c>
      <c r="L3" s="1" t="s">
        <v>12</v>
      </c>
      <c r="M3" s="1" t="s">
        <v>15</v>
      </c>
    </row>
    <row r="4" spans="1:13" x14ac:dyDescent="0.3">
      <c r="A4" t="s">
        <v>2</v>
      </c>
      <c r="B4" t="s">
        <v>3</v>
      </c>
      <c r="C4" t="s">
        <v>4</v>
      </c>
      <c r="H4">
        <v>0</v>
      </c>
      <c r="I4">
        <v>100</v>
      </c>
      <c r="K4">
        <v>0</v>
      </c>
      <c r="L4">
        <f>$M$1*K4+$M$2</f>
        <v>100</v>
      </c>
      <c r="M4">
        <f>I4-L4</f>
        <v>0</v>
      </c>
    </row>
    <row r="5" spans="1:13" x14ac:dyDescent="0.3">
      <c r="A5">
        <v>12</v>
      </c>
      <c r="B5">
        <f>-1*POWER(2,A5-1)</f>
        <v>-2048</v>
      </c>
      <c r="C5">
        <f>POWER(2,A5-1)-1</f>
        <v>2047</v>
      </c>
      <c r="H5">
        <v>50</v>
      </c>
      <c r="I5">
        <v>119.4</v>
      </c>
      <c r="K5">
        <v>50</v>
      </c>
      <c r="L5">
        <f t="shared" ref="L5:L8" si="0">$M$1*K5+$M$2</f>
        <v>118.965</v>
      </c>
      <c r="M5">
        <f t="shared" ref="M5:M8" si="1">I5-L5</f>
        <v>0.43500000000000227</v>
      </c>
    </row>
    <row r="6" spans="1:13" x14ac:dyDescent="0.3">
      <c r="A6">
        <v>14</v>
      </c>
      <c r="B6">
        <f t="shared" ref="B6:B8" si="2">-1*POWER(2,A6-1)</f>
        <v>-8192</v>
      </c>
      <c r="C6">
        <f t="shared" ref="C6:C8" si="3">POWER(2,A6-1)-1</f>
        <v>8191</v>
      </c>
      <c r="H6">
        <v>100</v>
      </c>
      <c r="I6">
        <v>138.51</v>
      </c>
      <c r="K6">
        <v>100</v>
      </c>
      <c r="L6">
        <f t="shared" si="0"/>
        <v>137.93</v>
      </c>
      <c r="M6">
        <f t="shared" si="1"/>
        <v>0.57999999999998408</v>
      </c>
    </row>
    <row r="7" spans="1:13" x14ac:dyDescent="0.3">
      <c r="A7">
        <v>16</v>
      </c>
      <c r="B7">
        <f t="shared" si="2"/>
        <v>-32768</v>
      </c>
      <c r="C7">
        <f t="shared" si="3"/>
        <v>32767</v>
      </c>
      <c r="H7">
        <v>150</v>
      </c>
      <c r="I7">
        <v>157.33000000000001</v>
      </c>
      <c r="K7">
        <v>150</v>
      </c>
      <c r="L7">
        <f t="shared" si="0"/>
        <v>156.89500000000001</v>
      </c>
      <c r="M7">
        <f t="shared" si="1"/>
        <v>0.43500000000000227</v>
      </c>
    </row>
    <row r="8" spans="1:13" x14ac:dyDescent="0.3">
      <c r="A8">
        <v>18</v>
      </c>
      <c r="B8">
        <f t="shared" si="2"/>
        <v>-131072</v>
      </c>
      <c r="C8">
        <f t="shared" si="3"/>
        <v>131071</v>
      </c>
      <c r="H8">
        <v>200</v>
      </c>
      <c r="I8">
        <v>175.86</v>
      </c>
      <c r="K8">
        <v>200</v>
      </c>
      <c r="L8">
        <f t="shared" si="0"/>
        <v>175.86</v>
      </c>
      <c r="M8">
        <f t="shared" si="1"/>
        <v>0</v>
      </c>
    </row>
    <row r="12" spans="1:13" x14ac:dyDescent="0.3">
      <c r="A12" t="s">
        <v>2</v>
      </c>
      <c r="B12">
        <v>12</v>
      </c>
    </row>
    <row r="13" spans="1:13" x14ac:dyDescent="0.3">
      <c r="A13" t="s">
        <v>7</v>
      </c>
      <c r="B13">
        <f>POWER(2,B12-1)-1</f>
        <v>2047</v>
      </c>
      <c r="E13" s="1" t="s">
        <v>25</v>
      </c>
      <c r="F13" s="1" t="s">
        <v>26</v>
      </c>
    </row>
    <row r="14" spans="1:13" x14ac:dyDescent="0.3">
      <c r="A14" t="s">
        <v>8</v>
      </c>
      <c r="B14">
        <f>(2*2.048)/POWER(2,B12)</f>
        <v>1E-3</v>
      </c>
      <c r="E14" s="8">
        <f>((MAX($E$17:$E$32)-MIN($E$17:$E$32))/200)</f>
        <v>1.4208581983518047</v>
      </c>
      <c r="F14" s="7">
        <f>MIN($E$17:$E$32)</f>
        <v>392.15686274509801</v>
      </c>
    </row>
    <row r="16" spans="1:13" x14ac:dyDescent="0.3">
      <c r="A16" s="1" t="s">
        <v>22</v>
      </c>
      <c r="B16" s="1" t="s">
        <v>21</v>
      </c>
      <c r="C16" s="1" t="s">
        <v>5</v>
      </c>
      <c r="D16" s="1" t="s">
        <v>24</v>
      </c>
      <c r="E16" s="1" t="s">
        <v>6</v>
      </c>
      <c r="F16" s="1" t="s">
        <v>27</v>
      </c>
      <c r="K16" s="3"/>
      <c r="L16" s="4" t="s">
        <v>18</v>
      </c>
      <c r="M16" s="3"/>
    </row>
    <row r="17" spans="1:13" x14ac:dyDescent="0.3">
      <c r="A17" s="1">
        <v>100</v>
      </c>
      <c r="B17" s="9">
        <f>5/($L$17+A17+$L$19)</f>
        <v>9.8039215686274508E-4</v>
      </c>
      <c r="C17" s="9">
        <f>A17*B17</f>
        <v>9.8039215686274508E-2</v>
      </c>
      <c r="D17" s="9">
        <f>C17*$L$22</f>
        <v>0.39215686274509803</v>
      </c>
      <c r="E17" s="7">
        <f>($B$13+1)*(D17/2.048)</f>
        <v>392.15686274509801</v>
      </c>
      <c r="F17" s="10">
        <f t="shared" ref="F17:F32" si="4">(E17-$F$14)/$E$14</f>
        <v>0</v>
      </c>
      <c r="K17" s="3" t="s">
        <v>16</v>
      </c>
      <c r="L17" s="4">
        <v>2500</v>
      </c>
      <c r="M17" s="3"/>
    </row>
    <row r="18" spans="1:13" x14ac:dyDescent="0.3">
      <c r="A18" s="1">
        <v>105</v>
      </c>
      <c r="B18" s="9">
        <f t="shared" ref="B18:B32" si="5">5/($L$17+A18+$L$19)</f>
        <v>9.7943192948090111E-4</v>
      </c>
      <c r="C18" s="9">
        <f t="shared" ref="C18:C32" si="6">A18*B18</f>
        <v>0.10284035259549462</v>
      </c>
      <c r="D18" s="9">
        <f t="shared" ref="D18:D32" si="7">C18*$L$22</f>
        <v>0.41136141038197849</v>
      </c>
      <c r="E18" s="7">
        <f t="shared" ref="E18:E32" si="8">($B$13+1)*(D18/2.048)</f>
        <v>411.36141038197849</v>
      </c>
      <c r="F18" s="10">
        <f t="shared" si="4"/>
        <v>13.516160626836477</v>
      </c>
      <c r="G18" s="6"/>
      <c r="K18" s="3" t="s">
        <v>9</v>
      </c>
      <c r="L18" s="4" t="s">
        <v>20</v>
      </c>
      <c r="M18" s="3" t="s">
        <v>5</v>
      </c>
    </row>
    <row r="19" spans="1:13" x14ac:dyDescent="0.3">
      <c r="A19" s="1">
        <v>110</v>
      </c>
      <c r="B19" s="9">
        <f t="shared" si="5"/>
        <v>9.7847358121330719E-4</v>
      </c>
      <c r="C19" s="9">
        <f t="shared" si="6"/>
        <v>0.10763209393346379</v>
      </c>
      <c r="D19" s="9">
        <f t="shared" si="7"/>
        <v>0.43052837573385516</v>
      </c>
      <c r="E19" s="7">
        <f t="shared" si="8"/>
        <v>430.52837573385517</v>
      </c>
      <c r="F19" s="10">
        <f t="shared" si="4"/>
        <v>27.005870841487287</v>
      </c>
      <c r="G19" s="6"/>
      <c r="K19" s="3" t="s">
        <v>17</v>
      </c>
      <c r="L19" s="4">
        <v>2500</v>
      </c>
      <c r="M19" s="3"/>
    </row>
    <row r="20" spans="1:13" x14ac:dyDescent="0.3">
      <c r="A20" s="1">
        <v>115</v>
      </c>
      <c r="B20" s="9">
        <f t="shared" si="5"/>
        <v>9.7751710654936461E-4</v>
      </c>
      <c r="C20" s="9">
        <f t="shared" si="6"/>
        <v>0.11241446725317693</v>
      </c>
      <c r="D20" s="9">
        <f t="shared" si="7"/>
        <v>0.44965786901270771</v>
      </c>
      <c r="E20" s="7">
        <f t="shared" si="8"/>
        <v>449.65786901270769</v>
      </c>
      <c r="F20" s="10">
        <f t="shared" si="4"/>
        <v>40.469208211143687</v>
      </c>
      <c r="G20" s="6"/>
      <c r="K20" s="3"/>
      <c r="L20" s="4" t="s">
        <v>19</v>
      </c>
      <c r="M20" s="3"/>
    </row>
    <row r="21" spans="1:13" x14ac:dyDescent="0.3">
      <c r="A21" s="1">
        <v>120</v>
      </c>
      <c r="B21" s="9">
        <f t="shared" si="5"/>
        <v>9.765625E-4</v>
      </c>
      <c r="C21" s="9">
        <f t="shared" si="6"/>
        <v>0.1171875</v>
      </c>
      <c r="D21" s="9">
        <f t="shared" si="7"/>
        <v>0.46875</v>
      </c>
      <c r="E21" s="7">
        <f t="shared" si="8"/>
        <v>468.75</v>
      </c>
      <c r="F21" s="10">
        <f t="shared" si="4"/>
        <v>53.906250000000014</v>
      </c>
      <c r="G21" s="6"/>
    </row>
    <row r="22" spans="1:13" x14ac:dyDescent="0.3">
      <c r="A22" s="1">
        <v>125</v>
      </c>
      <c r="B22" s="9">
        <f t="shared" si="5"/>
        <v>9.7560975609756097E-4</v>
      </c>
      <c r="C22" s="9">
        <f t="shared" si="6"/>
        <v>0.12195121951219512</v>
      </c>
      <c r="D22" s="9">
        <f t="shared" si="7"/>
        <v>0.48780487804878048</v>
      </c>
      <c r="E22" s="7">
        <f t="shared" si="8"/>
        <v>487.80487804878049</v>
      </c>
      <c r="F22" s="10">
        <f t="shared" si="4"/>
        <v>67.317073170731717</v>
      </c>
      <c r="G22" s="6"/>
      <c r="K22" s="3" t="s">
        <v>23</v>
      </c>
      <c r="L22" s="3">
        <v>4</v>
      </c>
      <c r="M22" s="5"/>
    </row>
    <row r="23" spans="1:13" x14ac:dyDescent="0.3">
      <c r="A23" s="1">
        <v>130</v>
      </c>
      <c r="B23" s="9">
        <f t="shared" si="5"/>
        <v>9.7465886939571145E-4</v>
      </c>
      <c r="C23" s="9">
        <f t="shared" si="6"/>
        <v>0.12670565302144249</v>
      </c>
      <c r="D23" s="9">
        <f t="shared" si="7"/>
        <v>0.50682261208576995</v>
      </c>
      <c r="E23" s="7">
        <f t="shared" si="8"/>
        <v>506.82261208576995</v>
      </c>
      <c r="F23" s="10">
        <f t="shared" si="4"/>
        <v>80.70175438596489</v>
      </c>
      <c r="G23" s="6"/>
    </row>
    <row r="24" spans="1:13" x14ac:dyDescent="0.3">
      <c r="A24" s="1">
        <v>135</v>
      </c>
      <c r="B24" s="9">
        <f t="shared" si="5"/>
        <v>9.7370983446932818E-4</v>
      </c>
      <c r="C24" s="9">
        <f t="shared" si="6"/>
        <v>0.1314508276533593</v>
      </c>
      <c r="D24" s="9">
        <f t="shared" si="7"/>
        <v>0.52580331061343721</v>
      </c>
      <c r="E24" s="7">
        <f t="shared" si="8"/>
        <v>525.80331061343725</v>
      </c>
      <c r="F24" s="10">
        <f t="shared" si="4"/>
        <v>94.060370009737142</v>
      </c>
      <c r="G24" s="6"/>
    </row>
    <row r="25" spans="1:13" x14ac:dyDescent="0.3">
      <c r="A25" s="1">
        <v>140</v>
      </c>
      <c r="B25" s="9">
        <f t="shared" si="5"/>
        <v>9.727626459143969E-4</v>
      </c>
      <c r="C25" s="9">
        <f t="shared" si="6"/>
        <v>0.13618677042801558</v>
      </c>
      <c r="D25" s="9">
        <f t="shared" si="7"/>
        <v>0.54474708171206232</v>
      </c>
      <c r="E25" s="7">
        <f t="shared" si="8"/>
        <v>544.74708171206225</v>
      </c>
      <c r="F25" s="10">
        <f t="shared" si="4"/>
        <v>107.39299610894942</v>
      </c>
      <c r="G25" s="6"/>
    </row>
    <row r="26" spans="1:13" x14ac:dyDescent="0.3">
      <c r="A26" s="1">
        <v>145</v>
      </c>
      <c r="B26" s="9">
        <f t="shared" si="5"/>
        <v>9.7181729834791054E-4</v>
      </c>
      <c r="C26" s="9">
        <f t="shared" si="6"/>
        <v>0.14091350826044702</v>
      </c>
      <c r="D26" s="9">
        <f t="shared" si="7"/>
        <v>0.56365403304178807</v>
      </c>
      <c r="E26" s="7">
        <f t="shared" si="8"/>
        <v>563.65403304178801</v>
      </c>
      <c r="F26" s="10">
        <f t="shared" si="4"/>
        <v>120.69970845481041</v>
      </c>
      <c r="G26" s="6"/>
    </row>
    <row r="27" spans="1:13" x14ac:dyDescent="0.3">
      <c r="A27" s="1">
        <v>150</v>
      </c>
      <c r="B27" s="9">
        <f t="shared" si="5"/>
        <v>9.7087378640776695E-4</v>
      </c>
      <c r="C27" s="9">
        <f t="shared" si="6"/>
        <v>0.14563106796116504</v>
      </c>
      <c r="D27" s="9">
        <f t="shared" si="7"/>
        <v>0.58252427184466016</v>
      </c>
      <c r="E27" s="7">
        <f t="shared" si="8"/>
        <v>582.52427184466012</v>
      </c>
      <c r="F27" s="10">
        <f t="shared" si="4"/>
        <v>133.9805825242718</v>
      </c>
      <c r="G27" s="6"/>
    </row>
    <row r="28" spans="1:13" x14ac:dyDescent="0.3">
      <c r="A28" s="1">
        <v>155</v>
      </c>
      <c r="B28" s="9">
        <f t="shared" si="5"/>
        <v>9.6993210475266732E-4</v>
      </c>
      <c r="C28" s="9">
        <f t="shared" si="6"/>
        <v>0.15033947623666344</v>
      </c>
      <c r="D28" s="9">
        <f t="shared" si="7"/>
        <v>0.60135790494665375</v>
      </c>
      <c r="E28" s="7">
        <f t="shared" si="8"/>
        <v>601.35790494665378</v>
      </c>
      <c r="F28" s="10">
        <f t="shared" si="4"/>
        <v>147.23569350145493</v>
      </c>
      <c r="G28" s="6"/>
    </row>
    <row r="29" spans="1:13" x14ac:dyDescent="0.3">
      <c r="A29" s="1">
        <v>160</v>
      </c>
      <c r="B29" s="9">
        <f t="shared" si="5"/>
        <v>9.6899224806201549E-4</v>
      </c>
      <c r="C29" s="9">
        <f t="shared" si="6"/>
        <v>0.15503875968992248</v>
      </c>
      <c r="D29" s="9">
        <f t="shared" si="7"/>
        <v>0.62015503875968991</v>
      </c>
      <c r="E29" s="7">
        <f t="shared" si="8"/>
        <v>620.15503875968989</v>
      </c>
      <c r="F29" s="10">
        <f t="shared" si="4"/>
        <v>160.46511627906975</v>
      </c>
      <c r="G29" s="6"/>
    </row>
    <row r="30" spans="1:13" x14ac:dyDescent="0.3">
      <c r="A30" s="1">
        <v>165</v>
      </c>
      <c r="B30" s="9">
        <f t="shared" si="5"/>
        <v>9.6805421103581804E-4</v>
      </c>
      <c r="C30" s="9">
        <f t="shared" si="6"/>
        <v>0.15972894482090996</v>
      </c>
      <c r="D30" s="9">
        <f t="shared" si="7"/>
        <v>0.63891577928363985</v>
      </c>
      <c r="E30" s="7">
        <f t="shared" si="8"/>
        <v>638.91577928363984</v>
      </c>
      <c r="F30" s="10">
        <f t="shared" si="4"/>
        <v>173.66892545982572</v>
      </c>
      <c r="G30" s="6"/>
    </row>
    <row r="31" spans="1:13" x14ac:dyDescent="0.3">
      <c r="A31" s="1">
        <v>170</v>
      </c>
      <c r="B31" s="9">
        <f t="shared" si="5"/>
        <v>9.6711798839458415E-4</v>
      </c>
      <c r="C31" s="9">
        <f t="shared" si="6"/>
        <v>0.16441005802707931</v>
      </c>
      <c r="D31" s="9">
        <f t="shared" si="7"/>
        <v>0.65764023210831724</v>
      </c>
      <c r="E31" s="7">
        <f t="shared" si="8"/>
        <v>657.64023210831726</v>
      </c>
      <c r="F31" s="10">
        <f t="shared" si="4"/>
        <v>186.84719535783367</v>
      </c>
      <c r="G31" s="6"/>
    </row>
    <row r="32" spans="1:13" x14ac:dyDescent="0.3">
      <c r="A32" s="1">
        <v>175</v>
      </c>
      <c r="B32" s="9">
        <f t="shared" si="5"/>
        <v>9.6618357487922703E-4</v>
      </c>
      <c r="C32" s="9">
        <f t="shared" si="6"/>
        <v>0.16908212560386474</v>
      </c>
      <c r="D32" s="9">
        <f t="shared" si="7"/>
        <v>0.67632850241545894</v>
      </c>
      <c r="E32" s="7">
        <f t="shared" si="8"/>
        <v>676.32850241545896</v>
      </c>
      <c r="F32" s="10">
        <f t="shared" si="4"/>
        <v>200</v>
      </c>
      <c r="G3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17"/>
  <sheetViews>
    <sheetView zoomScale="85" zoomScaleNormal="85" workbookViewId="0">
      <selection activeCell="D33" sqref="D33"/>
    </sheetView>
  </sheetViews>
  <sheetFormatPr defaultRowHeight="14.4" x14ac:dyDescent="0.3"/>
  <cols>
    <col min="2" max="2" width="14.5546875" customWidth="1"/>
    <col min="3" max="3" width="14.109375" customWidth="1"/>
    <col min="4" max="4" width="14.44140625" bestFit="1" customWidth="1"/>
    <col min="5" max="5" width="14.5546875" customWidth="1"/>
    <col min="6" max="6" width="12" bestFit="1" customWidth="1"/>
    <col min="7" max="7" width="14.88671875" customWidth="1"/>
    <col min="8" max="8" width="12" bestFit="1" customWidth="1"/>
    <col min="9" max="9" width="12.109375" style="2" bestFit="1" customWidth="1"/>
    <col min="10" max="10" width="18.109375" bestFit="1" customWidth="1"/>
    <col min="12" max="12" width="10.109375" bestFit="1" customWidth="1"/>
  </cols>
  <sheetData>
    <row r="1" spans="1:23" x14ac:dyDescent="0.3">
      <c r="B1" s="12" t="s">
        <v>0</v>
      </c>
      <c r="H1" s="14"/>
      <c r="V1" s="2"/>
    </row>
    <row r="2" spans="1:23" x14ac:dyDescent="0.3">
      <c r="V2" s="2"/>
    </row>
    <row r="3" spans="1:23" x14ac:dyDescent="0.3">
      <c r="B3" t="s">
        <v>1</v>
      </c>
      <c r="I3" s="15"/>
      <c r="R3" s="1"/>
      <c r="S3" s="1"/>
      <c r="T3" s="1"/>
      <c r="U3" s="1"/>
      <c r="V3" s="1"/>
      <c r="W3" s="1"/>
    </row>
    <row r="4" spans="1:23" x14ac:dyDescent="0.3">
      <c r="B4" t="s">
        <v>2</v>
      </c>
      <c r="C4" t="s">
        <v>3</v>
      </c>
      <c r="D4" t="s">
        <v>4</v>
      </c>
      <c r="I4" s="15"/>
    </row>
    <row r="5" spans="1:23" x14ac:dyDescent="0.3">
      <c r="B5">
        <v>12</v>
      </c>
      <c r="C5">
        <f>-1*POWER(2,B5-1)</f>
        <v>-2048</v>
      </c>
      <c r="D5">
        <f>POWER(2,B5-1)-1</f>
        <v>2047</v>
      </c>
      <c r="I5" s="16"/>
    </row>
    <row r="6" spans="1:23" x14ac:dyDescent="0.3">
      <c r="B6">
        <v>14</v>
      </c>
      <c r="C6">
        <f t="shared" ref="C6:C8" si="0">-1*POWER(2,B6-1)</f>
        <v>-8192</v>
      </c>
      <c r="D6">
        <f t="shared" ref="D6:D8" si="1">POWER(2,B6-1)-1</f>
        <v>8191</v>
      </c>
    </row>
    <row r="7" spans="1:23" x14ac:dyDescent="0.3">
      <c r="B7">
        <v>16</v>
      </c>
      <c r="C7">
        <f t="shared" si="0"/>
        <v>-32768</v>
      </c>
      <c r="D7">
        <f t="shared" si="1"/>
        <v>32767</v>
      </c>
    </row>
    <row r="8" spans="1:23" x14ac:dyDescent="0.3">
      <c r="B8">
        <v>18</v>
      </c>
      <c r="C8">
        <f t="shared" si="0"/>
        <v>-131072</v>
      </c>
      <c r="D8">
        <f t="shared" si="1"/>
        <v>131071</v>
      </c>
    </row>
    <row r="12" spans="1:23" x14ac:dyDescent="0.3">
      <c r="B12" t="s">
        <v>2</v>
      </c>
      <c r="C12">
        <v>16</v>
      </c>
    </row>
    <row r="13" spans="1:23" x14ac:dyDescent="0.3">
      <c r="B13" t="s">
        <v>7</v>
      </c>
      <c r="C13">
        <f>POWER(2,C12-1)-1</f>
        <v>32767</v>
      </c>
      <c r="G13" s="1"/>
      <c r="H13" s="1"/>
    </row>
    <row r="14" spans="1:23" x14ac:dyDescent="0.3">
      <c r="B14" t="s">
        <v>8</v>
      </c>
      <c r="C14">
        <f>(2*2.048)/POWER(2,C12)</f>
        <v>6.2500000000000001E-5</v>
      </c>
      <c r="G14" s="8"/>
      <c r="H14" s="7"/>
    </row>
    <row r="16" spans="1:23" x14ac:dyDescent="0.3">
      <c r="A16" t="s">
        <v>61</v>
      </c>
      <c r="B16" s="1" t="s">
        <v>62</v>
      </c>
      <c r="C16" s="1" t="s">
        <v>64</v>
      </c>
      <c r="D16" s="1" t="s">
        <v>65</v>
      </c>
      <c r="E16" s="1" t="s">
        <v>31</v>
      </c>
      <c r="F16" s="1" t="s">
        <v>5</v>
      </c>
      <c r="G16" s="1" t="s">
        <v>24</v>
      </c>
      <c r="H16" s="1" t="s">
        <v>6</v>
      </c>
      <c r="I16" s="1"/>
      <c r="J16" s="1"/>
      <c r="L16" s="3"/>
      <c r="M16" s="36">
        <v>5</v>
      </c>
      <c r="N16" s="36"/>
      <c r="O16" s="3"/>
    </row>
    <row r="17" spans="1:15" x14ac:dyDescent="0.3">
      <c r="A17">
        <v>-50</v>
      </c>
      <c r="B17">
        <v>329500</v>
      </c>
      <c r="C17" s="9">
        <f t="shared" ref="C17:C49" si="2">$M$16/($M$17+B17)</f>
        <v>1.3280212483399734E-5</v>
      </c>
      <c r="D17" s="9">
        <f>POWER(C17,2)*B17</f>
        <v>5.8111952367599103E-5</v>
      </c>
      <c r="E17" s="11">
        <f t="shared" ref="E17:E49" si="3">POWER(C17,2)*$M$17</f>
        <v>8.2891100493995686E-6</v>
      </c>
      <c r="F17" s="9">
        <f t="shared" ref="F17:F49" si="4">((B17/($M$17+B17))-($N$18/($N$17+$N$18)))*$M$16</f>
        <v>3.4986370308240722</v>
      </c>
      <c r="G17" s="9">
        <f t="shared" ref="G17:G49" si="5">F17*$M$21</f>
        <v>6.9972740616481444</v>
      </c>
      <c r="H17" s="7">
        <f t="shared" ref="H17:H49" si="6">($C$13+1)*(G17/2.048)</f>
        <v>111956.38498637031</v>
      </c>
      <c r="I17" s="17"/>
      <c r="L17" s="3" t="s">
        <v>16</v>
      </c>
      <c r="M17" s="4">
        <v>47000</v>
      </c>
      <c r="N17" s="4">
        <f>M17</f>
        <v>47000</v>
      </c>
      <c r="O17" s="3" t="s">
        <v>17</v>
      </c>
    </row>
    <row r="18" spans="1:15" x14ac:dyDescent="0.3">
      <c r="A18">
        <v>-45</v>
      </c>
      <c r="B18">
        <v>247700</v>
      </c>
      <c r="C18" s="9">
        <f t="shared" si="2"/>
        <v>1.6966406515100102E-5</v>
      </c>
      <c r="D18" s="9">
        <f t="shared" ref="D18:D49" si="7">POWER(C18,2)*B18</f>
        <v>7.1302661923825853E-5</v>
      </c>
      <c r="E18" s="11">
        <f t="shared" si="3"/>
        <v>1.3529370651674667E-5</v>
      </c>
      <c r="F18" s="9">
        <f t="shared" si="4"/>
        <v>3.3253859113341551</v>
      </c>
      <c r="G18" s="9">
        <f t="shared" si="5"/>
        <v>6.6507718226683101</v>
      </c>
      <c r="H18" s="7">
        <f t="shared" si="6"/>
        <v>106412.34916269296</v>
      </c>
      <c r="I18" s="17"/>
      <c r="L18" s="3" t="s">
        <v>63</v>
      </c>
      <c r="M18" s="4" t="s">
        <v>20</v>
      </c>
      <c r="N18" s="4">
        <v>10000</v>
      </c>
      <c r="O18" s="3" t="s">
        <v>28</v>
      </c>
    </row>
    <row r="19" spans="1:15" x14ac:dyDescent="0.3">
      <c r="A19">
        <v>-40</v>
      </c>
      <c r="B19">
        <v>188500</v>
      </c>
      <c r="C19" s="9">
        <f t="shared" si="2"/>
        <v>2.1231422505307857E-5</v>
      </c>
      <c r="D19" s="9">
        <f t="shared" si="7"/>
        <v>8.4970767351391326E-5</v>
      </c>
      <c r="E19" s="11">
        <f t="shared" si="3"/>
        <v>2.1186345175147969E-5</v>
      </c>
      <c r="F19" s="9">
        <f t="shared" si="4"/>
        <v>3.1249301597943906</v>
      </c>
      <c r="G19" s="9">
        <f t="shared" si="5"/>
        <v>6.2498603195887812</v>
      </c>
      <c r="H19" s="7">
        <f t="shared" si="6"/>
        <v>99997.765113420493</v>
      </c>
      <c r="I19" s="17"/>
      <c r="L19" s="3"/>
      <c r="M19" s="36" t="s">
        <v>19</v>
      </c>
      <c r="N19" s="36"/>
      <c r="O19" s="3"/>
    </row>
    <row r="20" spans="1:15" x14ac:dyDescent="0.3">
      <c r="A20">
        <v>-35</v>
      </c>
      <c r="B20">
        <v>144100</v>
      </c>
      <c r="C20" s="9">
        <f t="shared" si="2"/>
        <v>2.6164311878597592E-5</v>
      </c>
      <c r="D20" s="9">
        <f t="shared" si="7"/>
        <v>9.8646712237203369E-5</v>
      </c>
      <c r="E20" s="11">
        <f t="shared" si="3"/>
        <v>3.2174847155784583E-5</v>
      </c>
      <c r="F20" s="9">
        <f t="shared" si="4"/>
        <v>2.893084359249773</v>
      </c>
      <c r="G20" s="9">
        <f t="shared" si="5"/>
        <v>5.7861687184995461</v>
      </c>
      <c r="H20" s="7">
        <f t="shared" si="6"/>
        <v>92578.69949599274</v>
      </c>
      <c r="I20" s="17"/>
      <c r="L20" s="1"/>
      <c r="M20" s="1"/>
      <c r="N20" s="1"/>
      <c r="O20" s="1"/>
    </row>
    <row r="21" spans="1:15" x14ac:dyDescent="0.3">
      <c r="A21">
        <v>-30</v>
      </c>
      <c r="B21">
        <v>111300</v>
      </c>
      <c r="C21" s="9">
        <f t="shared" si="2"/>
        <v>3.1585596967782692E-5</v>
      </c>
      <c r="D21" s="9">
        <f t="shared" si="7"/>
        <v>1.1103843785578691E-4</v>
      </c>
      <c r="E21" s="11">
        <f t="shared" si="3"/>
        <v>4.6889546983126549E-5</v>
      </c>
      <c r="F21" s="9">
        <f t="shared" si="4"/>
        <v>2.6382839600580734</v>
      </c>
      <c r="G21" s="9">
        <f t="shared" si="5"/>
        <v>5.2765679201161468</v>
      </c>
      <c r="H21" s="7">
        <f t="shared" si="6"/>
        <v>84425.086721858344</v>
      </c>
      <c r="I21" s="17"/>
      <c r="L21" s="3" t="s">
        <v>23</v>
      </c>
      <c r="M21" s="3">
        <v>2</v>
      </c>
      <c r="N21" s="3"/>
      <c r="O21" s="3"/>
    </row>
    <row r="22" spans="1:15" x14ac:dyDescent="0.3">
      <c r="A22">
        <v>-25</v>
      </c>
      <c r="B22">
        <v>86430</v>
      </c>
      <c r="C22" s="9">
        <f t="shared" si="2"/>
        <v>3.747283219665742E-5</v>
      </c>
      <c r="D22" s="9">
        <f t="shared" si="7"/>
        <v>1.2136614279986138E-4</v>
      </c>
      <c r="E22" s="11">
        <f t="shared" si="3"/>
        <v>6.5998018183425713E-5</v>
      </c>
      <c r="F22" s="9">
        <f t="shared" si="4"/>
        <v>2.3615839043009608</v>
      </c>
      <c r="G22" s="9">
        <f t="shared" si="5"/>
        <v>4.7231678086019215</v>
      </c>
      <c r="H22" s="7">
        <f t="shared" si="6"/>
        <v>75570.684937630736</v>
      </c>
      <c r="I22" s="17"/>
    </row>
    <row r="23" spans="1:15" x14ac:dyDescent="0.3">
      <c r="A23">
        <v>-20</v>
      </c>
      <c r="B23">
        <v>67770</v>
      </c>
      <c r="C23" s="9">
        <f t="shared" si="2"/>
        <v>4.3565391652870956E-5</v>
      </c>
      <c r="D23" s="9">
        <f t="shared" si="7"/>
        <v>1.2862362082055695E-4</v>
      </c>
      <c r="E23" s="11">
        <f t="shared" si="3"/>
        <v>8.9203337443797791E-5</v>
      </c>
      <c r="F23" s="9">
        <f t="shared" si="4"/>
        <v>2.0752336098589246</v>
      </c>
      <c r="G23" s="9">
        <f t="shared" si="5"/>
        <v>4.1504672197178492</v>
      </c>
      <c r="H23" s="7">
        <f t="shared" si="6"/>
        <v>66407.475515485581</v>
      </c>
      <c r="I23" s="17"/>
    </row>
    <row r="24" spans="1:15" x14ac:dyDescent="0.3">
      <c r="A24">
        <v>-15</v>
      </c>
      <c r="B24">
        <v>53410</v>
      </c>
      <c r="C24" s="9">
        <f t="shared" si="2"/>
        <v>4.9795837068021113E-5</v>
      </c>
      <c r="D24" s="9">
        <f t="shared" si="7"/>
        <v>1.32436792042775E-4</v>
      </c>
      <c r="E24" s="11">
        <f t="shared" si="3"/>
        <v>1.1654239329733056E-4</v>
      </c>
      <c r="F24" s="9">
        <f t="shared" si="4"/>
        <v>1.7824026753468676</v>
      </c>
      <c r="G24" s="9">
        <f t="shared" si="5"/>
        <v>3.5648053506937352</v>
      </c>
      <c r="H24" s="7">
        <f t="shared" si="6"/>
        <v>57036.885611099759</v>
      </c>
      <c r="I24" s="17"/>
    </row>
    <row r="25" spans="1:15" x14ac:dyDescent="0.3">
      <c r="A25">
        <v>-10</v>
      </c>
      <c r="B25">
        <v>42470</v>
      </c>
      <c r="C25" s="9">
        <f t="shared" si="2"/>
        <v>5.588465407399128E-5</v>
      </c>
      <c r="D25" s="9">
        <f t="shared" si="7"/>
        <v>1.326378260043819E-4</v>
      </c>
      <c r="E25" s="11">
        <f t="shared" si="3"/>
        <v>1.467854443655745E-4</v>
      </c>
      <c r="F25" s="9">
        <f t="shared" si="4"/>
        <v>1.4962282760662695</v>
      </c>
      <c r="G25" s="9">
        <f t="shared" si="5"/>
        <v>2.992456552132539</v>
      </c>
      <c r="H25" s="7">
        <f t="shared" si="6"/>
        <v>47879.304834120623</v>
      </c>
      <c r="I25" s="17"/>
    </row>
    <row r="26" spans="1:15" x14ac:dyDescent="0.3">
      <c r="A26">
        <v>-5</v>
      </c>
      <c r="B26">
        <v>33900</v>
      </c>
      <c r="C26" s="9">
        <f t="shared" si="2"/>
        <v>6.1804697156983936E-5</v>
      </c>
      <c r="D26" s="9">
        <f t="shared" si="7"/>
        <v>1.2949191802359429E-4</v>
      </c>
      <c r="E26" s="11">
        <f t="shared" si="3"/>
        <v>1.7953156776132539E-4</v>
      </c>
      <c r="F26" s="9">
        <f t="shared" si="4"/>
        <v>1.217986251165615</v>
      </c>
      <c r="G26" s="9">
        <f t="shared" si="5"/>
        <v>2.43597250233123</v>
      </c>
      <c r="H26" s="7">
        <f t="shared" si="6"/>
        <v>38975.560037299678</v>
      </c>
      <c r="I26" s="17"/>
    </row>
    <row r="27" spans="1:15" x14ac:dyDescent="0.3">
      <c r="A27" s="26">
        <v>0</v>
      </c>
      <c r="B27" s="26">
        <v>27280</v>
      </c>
      <c r="C27" s="27">
        <f t="shared" si="2"/>
        <v>6.7312870220786214E-5</v>
      </c>
      <c r="D27" s="27">
        <f t="shared" si="7"/>
        <v>1.2360629372799192E-4</v>
      </c>
      <c r="E27" s="28">
        <f t="shared" si="3"/>
        <v>2.1295805737593917E-4</v>
      </c>
      <c r="F27" s="27">
        <f t="shared" si="4"/>
        <v>0.95910211716690763</v>
      </c>
      <c r="G27" s="27">
        <f t="shared" si="5"/>
        <v>1.9182042343338153</v>
      </c>
      <c r="H27" s="29">
        <f t="shared" si="6"/>
        <v>30691.267749341045</v>
      </c>
      <c r="I27" s="17"/>
    </row>
    <row r="28" spans="1:15" x14ac:dyDescent="0.3">
      <c r="A28" s="26">
        <v>5</v>
      </c>
      <c r="B28" s="26">
        <v>22050</v>
      </c>
      <c r="C28" s="27">
        <f t="shared" si="2"/>
        <v>7.2411296162201298E-5</v>
      </c>
      <c r="D28" s="27">
        <f t="shared" si="7"/>
        <v>1.1561687765217514E-4</v>
      </c>
      <c r="E28" s="28">
        <f t="shared" si="3"/>
        <v>2.4643960315883136E-4</v>
      </c>
      <c r="F28" s="27">
        <f t="shared" si="4"/>
        <v>0.71947609792039846</v>
      </c>
      <c r="G28" s="27">
        <f t="shared" si="5"/>
        <v>1.4389521958407969</v>
      </c>
      <c r="H28" s="29">
        <f t="shared" si="6"/>
        <v>23023.235133452752</v>
      </c>
      <c r="I28" s="17"/>
    </row>
    <row r="29" spans="1:15" x14ac:dyDescent="0.3">
      <c r="A29" s="26">
        <v>10</v>
      </c>
      <c r="B29" s="26">
        <v>17960</v>
      </c>
      <c r="C29" s="27">
        <f t="shared" si="2"/>
        <v>7.6970443349753695E-5</v>
      </c>
      <c r="D29" s="27">
        <f t="shared" si="7"/>
        <v>1.0640310672425928E-4</v>
      </c>
      <c r="E29" s="28">
        <f t="shared" si="3"/>
        <v>2.7844911002450925E-4</v>
      </c>
      <c r="F29" s="27">
        <f t="shared" si="4"/>
        <v>0.5051961801054361</v>
      </c>
      <c r="G29" s="27">
        <f t="shared" si="5"/>
        <v>1.0103923602108722</v>
      </c>
      <c r="H29" s="29">
        <f t="shared" si="6"/>
        <v>16166.277763373955</v>
      </c>
      <c r="I29" s="17"/>
    </row>
    <row r="30" spans="1:15" x14ac:dyDescent="0.3">
      <c r="A30" s="26">
        <v>15</v>
      </c>
      <c r="B30" s="26">
        <v>14690</v>
      </c>
      <c r="C30" s="27">
        <f t="shared" si="2"/>
        <v>8.1050413357108123E-5</v>
      </c>
      <c r="D30" s="27">
        <f t="shared" si="7"/>
        <v>9.6501100033710349E-5</v>
      </c>
      <c r="E30" s="28">
        <f t="shared" si="3"/>
        <v>3.0875096675183028E-4</v>
      </c>
      <c r="F30" s="27">
        <f t="shared" si="4"/>
        <v>0.31343758975977798</v>
      </c>
      <c r="G30" s="27">
        <f t="shared" si="5"/>
        <v>0.62687517951955596</v>
      </c>
      <c r="H30" s="29">
        <f t="shared" si="6"/>
        <v>10030.002872312894</v>
      </c>
      <c r="I30" s="17"/>
    </row>
    <row r="31" spans="1:15" x14ac:dyDescent="0.3">
      <c r="A31" s="26">
        <v>20</v>
      </c>
      <c r="B31" s="26">
        <v>12090</v>
      </c>
      <c r="C31" s="27">
        <f t="shared" si="2"/>
        <v>8.4616686410560164E-5</v>
      </c>
      <c r="D31" s="27">
        <f t="shared" si="7"/>
        <v>8.6564201954956196E-5</v>
      </c>
      <c r="E31" s="28">
        <f t="shared" si="3"/>
        <v>3.3651923009784461E-4</v>
      </c>
      <c r="F31" s="27">
        <f t="shared" si="4"/>
        <v>0.14582275624753199</v>
      </c>
      <c r="G31" s="27">
        <f t="shared" si="5"/>
        <v>0.29164551249506399</v>
      </c>
      <c r="H31" s="29">
        <f t="shared" si="6"/>
        <v>4666.328199921024</v>
      </c>
      <c r="I31" s="17"/>
    </row>
    <row r="32" spans="1:15" x14ac:dyDescent="0.3">
      <c r="A32" s="26">
        <v>25</v>
      </c>
      <c r="B32" s="26">
        <v>10000</v>
      </c>
      <c r="C32" s="27">
        <f t="shared" si="2"/>
        <v>8.7719298245614029E-5</v>
      </c>
      <c r="D32" s="27">
        <f t="shared" si="7"/>
        <v>7.6946752847029852E-5</v>
      </c>
      <c r="E32" s="28">
        <f t="shared" si="3"/>
        <v>3.616497383810403E-4</v>
      </c>
      <c r="F32" s="27">
        <f t="shared" si="4"/>
        <v>0</v>
      </c>
      <c r="G32" s="27">
        <f t="shared" si="5"/>
        <v>0</v>
      </c>
      <c r="H32" s="29">
        <f t="shared" si="6"/>
        <v>0</v>
      </c>
      <c r="I32" s="17"/>
    </row>
    <row r="33" spans="1:9" x14ac:dyDescent="0.3">
      <c r="A33" s="26">
        <v>30</v>
      </c>
      <c r="B33" s="30">
        <v>8313</v>
      </c>
      <c r="C33" s="27">
        <f t="shared" si="2"/>
        <v>9.0394663099090626E-5</v>
      </c>
      <c r="D33" s="27">
        <f t="shared" si="7"/>
        <v>6.7927145005942572E-5</v>
      </c>
      <c r="E33" s="28">
        <f t="shared" si="3"/>
        <v>3.8404617048951051E-4</v>
      </c>
      <c r="F33" s="27">
        <f t="shared" si="4"/>
        <v>-0.12574214811339995</v>
      </c>
      <c r="G33" s="27">
        <f t="shared" si="5"/>
        <v>-0.25148429622679991</v>
      </c>
      <c r="H33" s="29">
        <f t="shared" si="6"/>
        <v>-4023.7487396287984</v>
      </c>
      <c r="I33" s="17"/>
    </row>
    <row r="34" spans="1:9" x14ac:dyDescent="0.3">
      <c r="A34" s="26">
        <v>35</v>
      </c>
      <c r="B34" s="30">
        <v>6940</v>
      </c>
      <c r="C34" s="27">
        <f t="shared" si="2"/>
        <v>9.269558769002595E-5</v>
      </c>
      <c r="D34" s="27">
        <f t="shared" si="7"/>
        <v>5.9631755521763077E-5</v>
      </c>
      <c r="E34" s="28">
        <f t="shared" si="3"/>
        <v>4.0384618292836665E-4</v>
      </c>
      <c r="F34" s="27">
        <f t="shared" si="4"/>
        <v>-0.23388560388736018</v>
      </c>
      <c r="G34" s="27">
        <f t="shared" si="5"/>
        <v>-0.46777120777472037</v>
      </c>
      <c r="H34" s="29">
        <f t="shared" si="6"/>
        <v>-7484.3393243955261</v>
      </c>
      <c r="I34" s="17"/>
    </row>
    <row r="35" spans="1:9" x14ac:dyDescent="0.3">
      <c r="A35" s="26">
        <v>40</v>
      </c>
      <c r="B35" s="30">
        <v>5827</v>
      </c>
      <c r="C35" s="27">
        <f t="shared" si="2"/>
        <v>9.464856986010941E-5</v>
      </c>
      <c r="D35" s="27">
        <f t="shared" si="7"/>
        <v>5.2200315802038493E-5</v>
      </c>
      <c r="E35" s="28">
        <f t="shared" si="3"/>
        <v>4.210425334985085E-4</v>
      </c>
      <c r="F35" s="27">
        <f t="shared" si="4"/>
        <v>-0.32567576588128277</v>
      </c>
      <c r="G35" s="27">
        <f t="shared" si="5"/>
        <v>-0.65135153176256555</v>
      </c>
      <c r="H35" s="29">
        <f t="shared" si="6"/>
        <v>-10421.624508201048</v>
      </c>
      <c r="I35" s="17"/>
    </row>
    <row r="36" spans="1:9" x14ac:dyDescent="0.3">
      <c r="A36" s="26">
        <v>45</v>
      </c>
      <c r="B36" s="30">
        <v>4911</v>
      </c>
      <c r="C36" s="27">
        <f t="shared" si="2"/>
        <v>9.631869931228448E-5</v>
      </c>
      <c r="D36" s="27">
        <f t="shared" si="7"/>
        <v>4.5560780212539639E-5</v>
      </c>
      <c r="E36" s="28">
        <f t="shared" si="3"/>
        <v>4.3603271634888276E-4</v>
      </c>
      <c r="F36" s="27">
        <f t="shared" si="4"/>
        <v>-0.4041718501335112</v>
      </c>
      <c r="G36" s="27">
        <f t="shared" si="5"/>
        <v>-0.8083437002670224</v>
      </c>
      <c r="H36" s="29">
        <f t="shared" si="6"/>
        <v>-12933.499204272359</v>
      </c>
      <c r="I36" s="17"/>
    </row>
    <row r="37" spans="1:9" x14ac:dyDescent="0.3">
      <c r="A37" s="26">
        <v>50</v>
      </c>
      <c r="B37" s="30">
        <v>4160</v>
      </c>
      <c r="C37" s="27">
        <f t="shared" si="2"/>
        <v>9.7732603596559811E-5</v>
      </c>
      <c r="D37" s="27">
        <f t="shared" si="7"/>
        <v>3.9734913111971149E-5</v>
      </c>
      <c r="E37" s="28">
        <f t="shared" si="3"/>
        <v>4.4892810487082786E-4</v>
      </c>
      <c r="F37" s="27">
        <f t="shared" si="4"/>
        <v>-0.47062535149445145</v>
      </c>
      <c r="G37" s="27">
        <f t="shared" si="5"/>
        <v>-0.9412507029889029</v>
      </c>
      <c r="H37" s="29">
        <f t="shared" si="6"/>
        <v>-15060.011247822446</v>
      </c>
      <c r="I37" s="17"/>
    </row>
    <row r="38" spans="1:9" x14ac:dyDescent="0.3">
      <c r="A38" s="26">
        <v>55</v>
      </c>
      <c r="B38" s="30">
        <v>3536</v>
      </c>
      <c r="C38" s="27">
        <f t="shared" si="2"/>
        <v>9.8939369954092137E-5</v>
      </c>
      <c r="D38" s="27">
        <f t="shared" si="7"/>
        <v>3.4613900205563347E-5</v>
      </c>
      <c r="E38" s="28">
        <f t="shared" si="3"/>
        <v>4.6008294956489742E-4</v>
      </c>
      <c r="F38" s="27">
        <f t="shared" si="4"/>
        <v>-0.52734337029847056</v>
      </c>
      <c r="G38" s="27">
        <f t="shared" si="5"/>
        <v>-1.0546867405969411</v>
      </c>
      <c r="H38" s="29">
        <f t="shared" si="6"/>
        <v>-16874.987849551057</v>
      </c>
      <c r="I38" s="17"/>
    </row>
    <row r="39" spans="1:9" x14ac:dyDescent="0.3">
      <c r="A39" s="26">
        <v>60</v>
      </c>
      <c r="B39" s="30">
        <v>3020</v>
      </c>
      <c r="C39" s="27">
        <f t="shared" si="2"/>
        <v>9.9960015993602559E-5</v>
      </c>
      <c r="D39" s="27">
        <f t="shared" si="7"/>
        <v>3.0175854488272665E-5</v>
      </c>
      <c r="E39" s="28">
        <f t="shared" si="3"/>
        <v>4.6962422547974016E-4</v>
      </c>
      <c r="F39" s="27">
        <f t="shared" si="4"/>
        <v>-0.5753137341554605</v>
      </c>
      <c r="G39" s="27">
        <f t="shared" si="5"/>
        <v>-1.150627468310921</v>
      </c>
      <c r="H39" s="29">
        <f t="shared" si="6"/>
        <v>-18410.039492974734</v>
      </c>
      <c r="I39" s="17"/>
    </row>
    <row r="40" spans="1:9" x14ac:dyDescent="0.3">
      <c r="A40" s="26">
        <v>65</v>
      </c>
      <c r="B40" s="30">
        <v>2588</v>
      </c>
      <c r="C40" s="27">
        <f t="shared" si="2"/>
        <v>1.0083084617246107E-4</v>
      </c>
      <c r="D40" s="27">
        <f t="shared" si="7"/>
        <v>2.6311832489143467E-5</v>
      </c>
      <c r="E40" s="28">
        <f t="shared" si="3"/>
        <v>4.7784239837316185E-4</v>
      </c>
      <c r="F40" s="27">
        <f t="shared" si="4"/>
        <v>-0.61624275256181105</v>
      </c>
      <c r="G40" s="27">
        <f t="shared" si="5"/>
        <v>-1.2324855051236221</v>
      </c>
      <c r="H40" s="29">
        <f t="shared" si="6"/>
        <v>-19719.768081977953</v>
      </c>
      <c r="I40" s="17"/>
    </row>
    <row r="41" spans="1:9" x14ac:dyDescent="0.3">
      <c r="A41" s="26">
        <v>70</v>
      </c>
      <c r="B41" s="30">
        <v>2228</v>
      </c>
      <c r="C41" s="27">
        <f t="shared" si="2"/>
        <v>1.0156821321199317E-4</v>
      </c>
      <c r="D41" s="27">
        <f t="shared" si="7"/>
        <v>2.2984275111351342E-5</v>
      </c>
      <c r="E41" s="28">
        <f t="shared" si="3"/>
        <v>4.8485679094861447E-4</v>
      </c>
      <c r="F41" s="27">
        <f t="shared" si="4"/>
        <v>-0.65089900341981943</v>
      </c>
      <c r="G41" s="27">
        <f t="shared" si="5"/>
        <v>-1.3017980068396389</v>
      </c>
      <c r="H41" s="29">
        <f t="shared" si="6"/>
        <v>-20828.768109434222</v>
      </c>
      <c r="I41" s="17"/>
    </row>
    <row r="42" spans="1:9" x14ac:dyDescent="0.3">
      <c r="A42" s="26">
        <v>75</v>
      </c>
      <c r="B42" s="30">
        <v>1924</v>
      </c>
      <c r="C42" s="27">
        <f t="shared" si="2"/>
        <v>1.0219932957239801E-4</v>
      </c>
      <c r="D42" s="27">
        <f t="shared" si="7"/>
        <v>2.0095608504751632E-5</v>
      </c>
      <c r="E42" s="28">
        <f t="shared" si="3"/>
        <v>4.9090103935723836E-4</v>
      </c>
      <c r="F42" s="27">
        <f t="shared" si="4"/>
        <v>-0.68056147235884656</v>
      </c>
      <c r="G42" s="27">
        <f t="shared" si="5"/>
        <v>-1.3611229447176931</v>
      </c>
      <c r="H42" s="29">
        <f t="shared" si="6"/>
        <v>-21777.96711548309</v>
      </c>
      <c r="I42" s="17"/>
    </row>
    <row r="43" spans="1:9" x14ac:dyDescent="0.3">
      <c r="A43" s="26">
        <v>80</v>
      </c>
      <c r="B43" s="30">
        <v>1668</v>
      </c>
      <c r="C43" s="27">
        <f t="shared" si="2"/>
        <v>1.0273691131749815E-4</v>
      </c>
      <c r="D43" s="27">
        <f t="shared" si="7"/>
        <v>1.760552807569521E-5</v>
      </c>
      <c r="E43" s="28">
        <f t="shared" si="3"/>
        <v>4.9607902851179554E-4</v>
      </c>
      <c r="F43" s="27">
        <f t="shared" si="4"/>
        <v>-0.70582781437855346</v>
      </c>
      <c r="G43" s="27">
        <f t="shared" si="5"/>
        <v>-1.4116556287571069</v>
      </c>
      <c r="H43" s="29">
        <f t="shared" si="6"/>
        <v>-22586.490060113709</v>
      </c>
      <c r="I43" s="17"/>
    </row>
    <row r="44" spans="1:9" x14ac:dyDescent="0.3">
      <c r="A44">
        <v>85</v>
      </c>
      <c r="B44" s="25">
        <v>1451</v>
      </c>
      <c r="C44" s="9">
        <f t="shared" si="2"/>
        <v>1.0319704443664734E-4</v>
      </c>
      <c r="D44" s="9">
        <f t="shared" si="7"/>
        <v>1.5452613101646536E-5</v>
      </c>
      <c r="E44" s="11">
        <f t="shared" si="3"/>
        <v>5.0053260908159011E-4</v>
      </c>
      <c r="F44" s="9">
        <f t="shared" si="4"/>
        <v>-0.72745407097856496</v>
      </c>
      <c r="G44" s="9">
        <f t="shared" si="5"/>
        <v>-1.4549081419571299</v>
      </c>
      <c r="H44" s="7">
        <f t="shared" si="6"/>
        <v>-23278.530271314077</v>
      </c>
      <c r="I44" s="17"/>
    </row>
    <row r="45" spans="1:9" x14ac:dyDescent="0.3">
      <c r="A45">
        <v>90</v>
      </c>
      <c r="B45" s="25">
        <v>1266</v>
      </c>
      <c r="C45" s="9">
        <f t="shared" si="2"/>
        <v>1.0359259105788754E-4</v>
      </c>
      <c r="D45" s="9">
        <f t="shared" si="7"/>
        <v>1.3585983951361787E-5</v>
      </c>
      <c r="E45" s="11">
        <f t="shared" si="3"/>
        <v>5.0437697133807579E-4</v>
      </c>
      <c r="F45" s="9">
        <f t="shared" si="4"/>
        <v>-0.74604476217685467</v>
      </c>
      <c r="G45" s="9">
        <f t="shared" si="5"/>
        <v>-1.4920895243537093</v>
      </c>
      <c r="H45" s="7">
        <f t="shared" si="6"/>
        <v>-23873.432389659349</v>
      </c>
      <c r="I45" s="17"/>
    </row>
    <row r="46" spans="1:9" x14ac:dyDescent="0.3">
      <c r="A46">
        <v>95</v>
      </c>
      <c r="B46" s="25">
        <v>1108</v>
      </c>
      <c r="C46" s="9">
        <f t="shared" si="2"/>
        <v>1.0393281782655692E-4</v>
      </c>
      <c r="D46" s="9">
        <f t="shared" si="7"/>
        <v>1.1968649928476039E-5</v>
      </c>
      <c r="E46" s="11">
        <f t="shared" si="3"/>
        <v>5.0769543920430851E-4</v>
      </c>
      <c r="F46" s="9">
        <f t="shared" si="4"/>
        <v>-0.76203542030431537</v>
      </c>
      <c r="G46" s="9">
        <f t="shared" si="5"/>
        <v>-1.5240708406086307</v>
      </c>
      <c r="H46" s="7">
        <f t="shared" si="6"/>
        <v>-24385.133449738092</v>
      </c>
      <c r="I46" s="17"/>
    </row>
    <row r="47" spans="1:9" x14ac:dyDescent="0.3">
      <c r="A47">
        <v>100</v>
      </c>
      <c r="B47">
        <v>973.1</v>
      </c>
      <c r="C47" s="9">
        <f t="shared" si="2"/>
        <v>1.0422507613641812E-4</v>
      </c>
      <c r="D47" s="9">
        <f t="shared" si="7"/>
        <v>1.0570655386909381E-5</v>
      </c>
      <c r="E47" s="11">
        <f t="shared" si="3"/>
        <v>5.1055472529518121E-4</v>
      </c>
      <c r="F47" s="9">
        <f t="shared" si="4"/>
        <v>-0.77577156086779175</v>
      </c>
      <c r="G47" s="9">
        <f t="shared" si="5"/>
        <v>-1.5515431217355835</v>
      </c>
      <c r="H47" s="7">
        <f t="shared" si="6"/>
        <v>-24824.689947769337</v>
      </c>
      <c r="I47" s="17"/>
    </row>
    <row r="48" spans="1:9" x14ac:dyDescent="0.3">
      <c r="A48">
        <v>105</v>
      </c>
      <c r="B48">
        <v>857.2</v>
      </c>
      <c r="C48" s="9">
        <f t="shared" si="2"/>
        <v>1.0447748719106007E-4</v>
      </c>
      <c r="D48" s="9">
        <f t="shared" si="7"/>
        <v>9.3568054566686624E-6</v>
      </c>
      <c r="E48" s="11">
        <f t="shared" si="3"/>
        <v>5.1303063049863175E-4</v>
      </c>
      <c r="F48" s="9">
        <f t="shared" si="4"/>
        <v>-0.78763488043596352</v>
      </c>
      <c r="G48" s="9">
        <f t="shared" si="5"/>
        <v>-1.575269760871927</v>
      </c>
      <c r="H48" s="7">
        <f t="shared" si="6"/>
        <v>-25204.316173950832</v>
      </c>
      <c r="I48" s="17"/>
    </row>
    <row r="49" spans="1:9" x14ac:dyDescent="0.3">
      <c r="A49">
        <v>110</v>
      </c>
      <c r="B49">
        <v>757.6</v>
      </c>
      <c r="C49" s="9">
        <f t="shared" si="2"/>
        <v>1.0469537832721912E-4</v>
      </c>
      <c r="D49" s="9">
        <f t="shared" si="7"/>
        <v>8.3041462113570632E-6</v>
      </c>
      <c r="E49" s="11">
        <f t="shared" si="3"/>
        <v>5.1517274542473858E-4</v>
      </c>
      <c r="F49" s="9">
        <f t="shared" si="4"/>
        <v>-0.79787576383543901</v>
      </c>
      <c r="G49" s="9">
        <f t="shared" si="5"/>
        <v>-1.595751527670878</v>
      </c>
      <c r="H49" s="7">
        <f t="shared" si="6"/>
        <v>-25532.024442734048</v>
      </c>
      <c r="I49" s="17"/>
    </row>
    <row r="50" spans="1:9" x14ac:dyDescent="0.3">
      <c r="B50" s="13"/>
      <c r="C50" s="9"/>
      <c r="D50" s="9"/>
      <c r="E50" s="11"/>
      <c r="F50" s="9"/>
      <c r="G50" s="9"/>
      <c r="H50" s="7"/>
      <c r="I50" s="17"/>
    </row>
    <row r="51" spans="1:9" x14ac:dyDescent="0.3">
      <c r="B51" s="13"/>
      <c r="C51" s="9"/>
      <c r="D51" s="9"/>
      <c r="E51" s="11"/>
      <c r="F51" s="9"/>
      <c r="G51" s="9"/>
      <c r="H51" s="7"/>
      <c r="I51" s="17"/>
    </row>
    <row r="52" spans="1:9" x14ac:dyDescent="0.3">
      <c r="B52" s="13"/>
      <c r="C52" s="9"/>
      <c r="D52" s="9"/>
      <c r="E52" s="11"/>
      <c r="F52" s="9"/>
      <c r="G52" s="9"/>
      <c r="H52" s="7"/>
      <c r="I52" s="17"/>
    </row>
    <row r="53" spans="1:9" x14ac:dyDescent="0.3">
      <c r="B53" s="13"/>
      <c r="C53" s="9"/>
      <c r="D53" s="9"/>
      <c r="E53" s="11"/>
      <c r="F53" s="9"/>
      <c r="G53" s="9"/>
      <c r="H53" s="7"/>
      <c r="I53" s="17"/>
    </row>
    <row r="54" spans="1:9" x14ac:dyDescent="0.3">
      <c r="B54" s="13"/>
      <c r="C54" s="9"/>
      <c r="D54" s="9"/>
      <c r="E54" s="11"/>
      <c r="F54" s="9"/>
      <c r="G54" s="9"/>
      <c r="H54" s="7"/>
      <c r="I54" s="17"/>
    </row>
    <row r="55" spans="1:9" x14ac:dyDescent="0.3">
      <c r="B55" s="13"/>
      <c r="C55" s="9"/>
      <c r="D55" s="9"/>
      <c r="E55" s="11"/>
      <c r="F55" s="9"/>
      <c r="G55" s="9"/>
      <c r="H55" s="7"/>
      <c r="I55" s="17"/>
    </row>
    <row r="56" spans="1:9" x14ac:dyDescent="0.3">
      <c r="B56" s="13"/>
      <c r="C56" s="9"/>
      <c r="D56" s="9"/>
      <c r="E56" s="11"/>
      <c r="F56" s="9"/>
      <c r="G56" s="9"/>
      <c r="H56" s="7"/>
      <c r="I56" s="17"/>
    </row>
    <row r="57" spans="1:9" x14ac:dyDescent="0.3">
      <c r="B57" s="13"/>
      <c r="C57" s="9"/>
      <c r="D57" s="9"/>
      <c r="E57" s="11"/>
      <c r="F57" s="9"/>
      <c r="G57" s="9"/>
      <c r="H57" s="7"/>
      <c r="I57" s="17"/>
    </row>
    <row r="58" spans="1:9" x14ac:dyDescent="0.3">
      <c r="B58" s="13"/>
      <c r="C58" s="9"/>
      <c r="D58" s="9"/>
      <c r="E58" s="11"/>
      <c r="F58" s="9"/>
      <c r="G58" s="9"/>
      <c r="H58" s="7"/>
      <c r="I58" s="17"/>
    </row>
    <row r="59" spans="1:9" x14ac:dyDescent="0.3">
      <c r="B59" s="13"/>
      <c r="C59" s="9"/>
      <c r="D59" s="9"/>
      <c r="E59" s="11"/>
      <c r="F59" s="9"/>
      <c r="G59" s="9"/>
      <c r="H59" s="7"/>
      <c r="I59" s="17"/>
    </row>
    <row r="60" spans="1:9" x14ac:dyDescent="0.3">
      <c r="B60" s="13"/>
      <c r="C60" s="9"/>
      <c r="D60" s="9"/>
      <c r="E60" s="11"/>
      <c r="F60" s="9"/>
      <c r="G60" s="9"/>
      <c r="H60" s="7"/>
      <c r="I60" s="17"/>
    </row>
    <row r="61" spans="1:9" x14ac:dyDescent="0.3">
      <c r="B61" s="13"/>
      <c r="C61" s="9"/>
      <c r="D61" s="9"/>
      <c r="E61" s="11"/>
      <c r="F61" s="9"/>
      <c r="G61" s="9"/>
      <c r="H61" s="7"/>
      <c r="I61" s="17"/>
    </row>
    <row r="62" spans="1:9" x14ac:dyDescent="0.3">
      <c r="B62" s="13"/>
      <c r="C62" s="9"/>
      <c r="D62" s="9"/>
      <c r="E62" s="11"/>
      <c r="F62" s="9"/>
      <c r="G62" s="9"/>
      <c r="H62" s="7"/>
      <c r="I62" s="17"/>
    </row>
    <row r="63" spans="1:9" x14ac:dyDescent="0.3">
      <c r="B63" s="13"/>
      <c r="C63" s="9"/>
      <c r="D63" s="9"/>
      <c r="E63" s="11"/>
      <c r="F63" s="9"/>
      <c r="G63" s="9"/>
      <c r="H63" s="7"/>
      <c r="I63" s="17"/>
    </row>
    <row r="64" spans="1:9" x14ac:dyDescent="0.3">
      <c r="B64" s="13"/>
      <c r="C64" s="9"/>
      <c r="D64" s="9"/>
      <c r="E64" s="11"/>
      <c r="F64" s="9"/>
      <c r="G64" s="9"/>
      <c r="H64" s="7"/>
      <c r="I64" s="17"/>
    </row>
    <row r="65" spans="2:9" x14ac:dyDescent="0.3">
      <c r="B65" s="13"/>
      <c r="C65" s="9"/>
      <c r="D65" s="9"/>
      <c r="E65" s="11"/>
      <c r="F65" s="9"/>
      <c r="G65" s="9"/>
      <c r="H65" s="7"/>
      <c r="I65" s="17"/>
    </row>
    <row r="66" spans="2:9" x14ac:dyDescent="0.3">
      <c r="B66" s="13"/>
      <c r="C66" s="9"/>
      <c r="D66" s="9"/>
      <c r="E66" s="11"/>
      <c r="F66" s="9"/>
      <c r="G66" s="9"/>
      <c r="H66" s="7"/>
      <c r="I66" s="17"/>
    </row>
    <row r="67" spans="2:9" x14ac:dyDescent="0.3">
      <c r="B67" s="13"/>
      <c r="C67" s="9"/>
      <c r="D67" s="9"/>
      <c r="E67" s="11"/>
      <c r="F67" s="9"/>
      <c r="G67" s="9"/>
      <c r="H67" s="7"/>
      <c r="I67" s="17"/>
    </row>
    <row r="68" spans="2:9" x14ac:dyDescent="0.3">
      <c r="B68" s="13"/>
      <c r="C68" s="9"/>
      <c r="D68" s="9"/>
      <c r="E68" s="11"/>
      <c r="F68" s="9"/>
      <c r="G68" s="9"/>
      <c r="H68" s="7"/>
      <c r="I68" s="17"/>
    </row>
    <row r="69" spans="2:9" x14ac:dyDescent="0.3">
      <c r="B69" s="13"/>
      <c r="C69" s="9"/>
      <c r="D69" s="9"/>
      <c r="E69" s="11"/>
      <c r="F69" s="9"/>
      <c r="G69" s="9"/>
      <c r="H69" s="7"/>
      <c r="I69" s="17"/>
    </row>
    <row r="70" spans="2:9" x14ac:dyDescent="0.3">
      <c r="B70" s="13"/>
      <c r="C70" s="9"/>
      <c r="D70" s="9"/>
      <c r="E70" s="11"/>
      <c r="F70" s="9"/>
      <c r="G70" s="9"/>
      <c r="H70" s="7"/>
      <c r="I70" s="17"/>
    </row>
    <row r="71" spans="2:9" x14ac:dyDescent="0.3">
      <c r="B71" s="13"/>
      <c r="C71" s="9"/>
      <c r="D71" s="9"/>
      <c r="E71" s="11"/>
      <c r="F71" s="9"/>
      <c r="G71" s="9"/>
      <c r="H71" s="7"/>
      <c r="I71" s="17"/>
    </row>
    <row r="72" spans="2:9" x14ac:dyDescent="0.3">
      <c r="B72" s="13"/>
      <c r="C72" s="9"/>
      <c r="D72" s="9"/>
      <c r="E72" s="11"/>
      <c r="F72" s="9"/>
      <c r="G72" s="9"/>
      <c r="H72" s="7"/>
      <c r="I72" s="17"/>
    </row>
    <row r="73" spans="2:9" x14ac:dyDescent="0.3">
      <c r="B73" s="13"/>
      <c r="C73" s="9"/>
      <c r="D73" s="9"/>
      <c r="E73" s="11"/>
      <c r="F73" s="9"/>
      <c r="G73" s="9"/>
      <c r="H73" s="7"/>
      <c r="I73" s="17"/>
    </row>
    <row r="74" spans="2:9" x14ac:dyDescent="0.3">
      <c r="B74" s="13"/>
      <c r="C74" s="9"/>
      <c r="D74" s="9"/>
      <c r="E74" s="11"/>
      <c r="F74" s="9"/>
      <c r="G74" s="9"/>
      <c r="H74" s="7"/>
      <c r="I74" s="17"/>
    </row>
    <row r="75" spans="2:9" x14ac:dyDescent="0.3">
      <c r="B75" s="13"/>
      <c r="C75" s="9"/>
      <c r="D75" s="9"/>
      <c r="E75" s="11"/>
      <c r="F75" s="9"/>
      <c r="G75" s="9"/>
      <c r="H75" s="7"/>
      <c r="I75" s="17"/>
    </row>
    <row r="76" spans="2:9" x14ac:dyDescent="0.3">
      <c r="B76" s="13"/>
      <c r="C76" s="9"/>
      <c r="D76" s="9"/>
      <c r="E76" s="11"/>
      <c r="F76" s="9"/>
      <c r="G76" s="9"/>
      <c r="H76" s="7"/>
      <c r="I76" s="17"/>
    </row>
    <row r="77" spans="2:9" x14ac:dyDescent="0.3">
      <c r="B77" s="13"/>
      <c r="C77" s="9"/>
      <c r="D77" s="9"/>
      <c r="E77" s="11"/>
      <c r="F77" s="9"/>
      <c r="G77" s="9"/>
      <c r="H77" s="7"/>
      <c r="I77" s="17"/>
    </row>
    <row r="78" spans="2:9" x14ac:dyDescent="0.3">
      <c r="B78" s="13"/>
      <c r="C78" s="9"/>
      <c r="D78" s="9"/>
      <c r="E78" s="11"/>
      <c r="F78" s="9"/>
      <c r="G78" s="9"/>
      <c r="H78" s="7"/>
      <c r="I78" s="17"/>
    </row>
    <row r="79" spans="2:9" x14ac:dyDescent="0.3">
      <c r="B79" s="13"/>
      <c r="C79" s="9"/>
      <c r="D79" s="9"/>
      <c r="E79" s="11"/>
      <c r="F79" s="9"/>
      <c r="G79" s="9"/>
      <c r="H79" s="7"/>
      <c r="I79" s="17"/>
    </row>
    <row r="80" spans="2:9" x14ac:dyDescent="0.3">
      <c r="B80" s="13"/>
      <c r="C80" s="9"/>
      <c r="D80" s="9"/>
      <c r="E80" s="11"/>
      <c r="F80" s="9"/>
      <c r="G80" s="9"/>
      <c r="H80" s="7"/>
      <c r="I80" s="17"/>
    </row>
    <row r="81" spans="2:9" x14ac:dyDescent="0.3">
      <c r="B81" s="13"/>
      <c r="C81" s="9"/>
      <c r="D81" s="9"/>
      <c r="E81" s="11"/>
      <c r="F81" s="9"/>
      <c r="G81" s="9"/>
      <c r="H81" s="7"/>
      <c r="I81" s="17"/>
    </row>
    <row r="82" spans="2:9" x14ac:dyDescent="0.3">
      <c r="B82" s="13"/>
      <c r="C82" s="9"/>
      <c r="D82" s="9"/>
      <c r="E82" s="11"/>
      <c r="F82" s="9"/>
      <c r="G82" s="9"/>
      <c r="H82" s="7"/>
      <c r="I82" s="17"/>
    </row>
    <row r="83" spans="2:9" x14ac:dyDescent="0.3">
      <c r="B83" s="13"/>
      <c r="C83" s="9"/>
      <c r="D83" s="9"/>
      <c r="E83" s="11"/>
      <c r="F83" s="9"/>
      <c r="G83" s="9"/>
      <c r="H83" s="7"/>
      <c r="I83" s="17"/>
    </row>
    <row r="84" spans="2:9" x14ac:dyDescent="0.3">
      <c r="B84" s="13"/>
      <c r="C84" s="9"/>
      <c r="D84" s="9"/>
      <c r="E84" s="11"/>
      <c r="F84" s="9"/>
      <c r="G84" s="9"/>
      <c r="H84" s="7"/>
      <c r="I84" s="17"/>
    </row>
    <row r="85" spans="2:9" x14ac:dyDescent="0.3">
      <c r="B85" s="13"/>
      <c r="C85" s="9"/>
      <c r="D85" s="9"/>
      <c r="E85" s="11"/>
      <c r="F85" s="9"/>
      <c r="G85" s="9"/>
      <c r="H85" s="7"/>
      <c r="I85" s="17"/>
    </row>
    <row r="86" spans="2:9" x14ac:dyDescent="0.3">
      <c r="B86" s="13"/>
      <c r="C86" s="9"/>
      <c r="D86" s="9"/>
      <c r="E86" s="11"/>
      <c r="F86" s="9"/>
      <c r="G86" s="9"/>
      <c r="H86" s="7"/>
      <c r="I86" s="17"/>
    </row>
    <row r="87" spans="2:9" x14ac:dyDescent="0.3">
      <c r="B87" s="13"/>
      <c r="C87" s="9"/>
      <c r="D87" s="9"/>
      <c r="E87" s="11"/>
      <c r="F87" s="9"/>
      <c r="G87" s="9"/>
      <c r="H87" s="7"/>
      <c r="I87" s="17"/>
    </row>
    <row r="88" spans="2:9" x14ac:dyDescent="0.3">
      <c r="B88" s="13"/>
      <c r="C88" s="9"/>
      <c r="D88" s="9"/>
      <c r="E88" s="11"/>
      <c r="F88" s="9"/>
      <c r="G88" s="9"/>
      <c r="H88" s="7"/>
      <c r="I88" s="17"/>
    </row>
    <row r="89" spans="2:9" x14ac:dyDescent="0.3">
      <c r="B89" s="13"/>
      <c r="C89" s="9"/>
      <c r="D89" s="9"/>
      <c r="E89" s="11"/>
      <c r="F89" s="9"/>
      <c r="G89" s="9"/>
      <c r="H89" s="7"/>
      <c r="I89" s="17"/>
    </row>
    <row r="90" spans="2:9" x14ac:dyDescent="0.3">
      <c r="B90" s="13"/>
      <c r="C90" s="9"/>
      <c r="D90" s="9"/>
      <c r="E90" s="11"/>
      <c r="F90" s="9"/>
      <c r="G90" s="9"/>
      <c r="H90" s="7"/>
      <c r="I90" s="17"/>
    </row>
    <row r="91" spans="2:9" x14ac:dyDescent="0.3">
      <c r="B91" s="13"/>
      <c r="C91" s="9"/>
      <c r="D91" s="9"/>
      <c r="E91" s="11"/>
      <c r="F91" s="9"/>
      <c r="G91" s="9"/>
      <c r="H91" s="7"/>
      <c r="I91" s="17"/>
    </row>
    <row r="92" spans="2:9" x14ac:dyDescent="0.3">
      <c r="B92" s="13"/>
      <c r="C92" s="9"/>
      <c r="D92" s="9"/>
      <c r="E92" s="11"/>
      <c r="F92" s="9"/>
      <c r="G92" s="9"/>
      <c r="H92" s="7"/>
      <c r="I92" s="17"/>
    </row>
    <row r="93" spans="2:9" x14ac:dyDescent="0.3">
      <c r="B93" s="13"/>
      <c r="C93" s="9"/>
      <c r="D93" s="9"/>
      <c r="E93" s="11"/>
      <c r="F93" s="9"/>
      <c r="G93" s="9"/>
      <c r="H93" s="7"/>
      <c r="I93" s="17"/>
    </row>
    <row r="94" spans="2:9" x14ac:dyDescent="0.3">
      <c r="B94" s="13"/>
      <c r="C94" s="9"/>
      <c r="D94" s="9"/>
      <c r="E94" s="11"/>
      <c r="F94" s="9"/>
      <c r="G94" s="9"/>
      <c r="H94" s="7"/>
      <c r="I94" s="17"/>
    </row>
    <row r="95" spans="2:9" x14ac:dyDescent="0.3">
      <c r="B95" s="13"/>
      <c r="C95" s="9"/>
      <c r="D95" s="9"/>
      <c r="E95" s="11"/>
      <c r="F95" s="9"/>
      <c r="G95" s="9"/>
      <c r="H95" s="7"/>
      <c r="I95" s="17"/>
    </row>
    <row r="96" spans="2:9" x14ac:dyDescent="0.3">
      <c r="B96" s="13"/>
      <c r="C96" s="9"/>
      <c r="D96" s="9"/>
      <c r="E96" s="11"/>
      <c r="F96" s="9"/>
      <c r="G96" s="9"/>
      <c r="H96" s="7"/>
      <c r="I96" s="17"/>
    </row>
    <row r="97" spans="2:9" x14ac:dyDescent="0.3">
      <c r="B97" s="13"/>
      <c r="C97" s="9"/>
      <c r="D97" s="9"/>
      <c r="E97" s="11"/>
      <c r="F97" s="9"/>
      <c r="G97" s="9"/>
      <c r="H97" s="7"/>
      <c r="I97" s="17"/>
    </row>
    <row r="98" spans="2:9" x14ac:dyDescent="0.3">
      <c r="B98" s="13"/>
      <c r="C98" s="9"/>
      <c r="D98" s="9"/>
      <c r="E98" s="11"/>
      <c r="F98" s="9"/>
      <c r="G98" s="9"/>
      <c r="H98" s="7"/>
      <c r="I98" s="17"/>
    </row>
    <row r="99" spans="2:9" x14ac:dyDescent="0.3">
      <c r="B99" s="13"/>
      <c r="C99" s="9"/>
      <c r="D99" s="9"/>
      <c r="E99" s="11"/>
      <c r="F99" s="9"/>
      <c r="G99" s="9"/>
      <c r="H99" s="7"/>
      <c r="I99" s="17"/>
    </row>
    <row r="100" spans="2:9" x14ac:dyDescent="0.3">
      <c r="B100" s="13"/>
      <c r="C100" s="9"/>
      <c r="D100" s="9"/>
      <c r="E100" s="11"/>
      <c r="F100" s="9"/>
      <c r="G100" s="9"/>
      <c r="H100" s="7"/>
      <c r="I100" s="17"/>
    </row>
    <row r="101" spans="2:9" x14ac:dyDescent="0.3">
      <c r="B101" s="13"/>
      <c r="C101" s="9"/>
      <c r="D101" s="9"/>
      <c r="E101" s="11"/>
      <c r="F101" s="9"/>
      <c r="G101" s="9"/>
      <c r="H101" s="7"/>
      <c r="I101" s="17"/>
    </row>
    <row r="102" spans="2:9" x14ac:dyDescent="0.3">
      <c r="B102" s="13"/>
      <c r="C102" s="9"/>
      <c r="D102" s="9"/>
      <c r="E102" s="11"/>
      <c r="F102" s="9"/>
      <c r="G102" s="9"/>
      <c r="H102" s="7"/>
      <c r="I102" s="17"/>
    </row>
    <row r="103" spans="2:9" x14ac:dyDescent="0.3">
      <c r="B103" s="13"/>
      <c r="C103" s="9"/>
      <c r="D103" s="9"/>
      <c r="E103" s="11"/>
      <c r="F103" s="9"/>
      <c r="G103" s="9"/>
      <c r="H103" s="7"/>
      <c r="I103" s="17"/>
    </row>
    <row r="104" spans="2:9" x14ac:dyDescent="0.3">
      <c r="B104" s="13"/>
      <c r="C104" s="9"/>
      <c r="D104" s="9"/>
      <c r="E104" s="11"/>
      <c r="F104" s="9"/>
      <c r="G104" s="9"/>
      <c r="H104" s="7"/>
      <c r="I104" s="17"/>
    </row>
    <row r="105" spans="2:9" x14ac:dyDescent="0.3">
      <c r="B105" s="13"/>
      <c r="C105" s="9"/>
      <c r="D105" s="9"/>
      <c r="E105" s="11"/>
      <c r="F105" s="9"/>
      <c r="G105" s="9"/>
      <c r="H105" s="7"/>
      <c r="I105" s="17"/>
    </row>
    <row r="106" spans="2:9" x14ac:dyDescent="0.3">
      <c r="B106" s="13"/>
      <c r="C106" s="9"/>
      <c r="D106" s="9"/>
      <c r="E106" s="11"/>
      <c r="F106" s="9"/>
      <c r="G106" s="9"/>
      <c r="H106" s="7"/>
      <c r="I106" s="17"/>
    </row>
    <row r="107" spans="2:9" x14ac:dyDescent="0.3">
      <c r="B107" s="13"/>
      <c r="C107" s="9"/>
      <c r="D107" s="9"/>
      <c r="E107" s="11"/>
      <c r="F107" s="9"/>
      <c r="G107" s="9"/>
      <c r="H107" s="7"/>
      <c r="I107" s="17"/>
    </row>
    <row r="108" spans="2:9" x14ac:dyDescent="0.3">
      <c r="B108" s="13"/>
      <c r="C108" s="9"/>
      <c r="D108" s="9"/>
      <c r="E108" s="11"/>
      <c r="F108" s="9"/>
      <c r="G108" s="9"/>
      <c r="H108" s="7"/>
      <c r="I108" s="17"/>
    </row>
    <row r="109" spans="2:9" x14ac:dyDescent="0.3">
      <c r="B109" s="13"/>
      <c r="C109" s="9"/>
      <c r="D109" s="9"/>
      <c r="E109" s="11"/>
      <c r="F109" s="9"/>
      <c r="G109" s="9"/>
      <c r="H109" s="7"/>
      <c r="I109" s="17"/>
    </row>
    <row r="110" spans="2:9" x14ac:dyDescent="0.3">
      <c r="B110" s="13"/>
      <c r="C110" s="9"/>
      <c r="D110" s="9"/>
      <c r="E110" s="11"/>
      <c r="F110" s="9"/>
      <c r="G110" s="9"/>
      <c r="H110" s="7"/>
      <c r="I110" s="17"/>
    </row>
    <row r="111" spans="2:9" x14ac:dyDescent="0.3">
      <c r="B111" s="13"/>
      <c r="C111" s="9"/>
      <c r="D111" s="9"/>
      <c r="E111" s="11"/>
      <c r="F111" s="9"/>
      <c r="G111" s="9"/>
      <c r="H111" s="7"/>
      <c r="I111" s="17"/>
    </row>
    <row r="112" spans="2:9" x14ac:dyDescent="0.3">
      <c r="B112" s="13"/>
      <c r="C112" s="9"/>
      <c r="D112" s="9"/>
      <c r="E112" s="11"/>
      <c r="F112" s="9"/>
      <c r="G112" s="9"/>
      <c r="H112" s="7"/>
      <c r="I112" s="17"/>
    </row>
    <row r="113" spans="2:9" x14ac:dyDescent="0.3">
      <c r="B113" s="13"/>
      <c r="C113" s="9"/>
      <c r="D113" s="9"/>
      <c r="E113" s="11"/>
      <c r="F113" s="9"/>
      <c r="G113" s="9"/>
      <c r="H113" s="7"/>
      <c r="I113" s="17"/>
    </row>
    <row r="114" spans="2:9" x14ac:dyDescent="0.3">
      <c r="B114" s="13"/>
      <c r="C114" s="9"/>
      <c r="D114" s="9"/>
      <c r="E114" s="11"/>
      <c r="F114" s="9"/>
      <c r="G114" s="9"/>
      <c r="H114" s="7"/>
      <c r="I114" s="17"/>
    </row>
    <row r="115" spans="2:9" x14ac:dyDescent="0.3">
      <c r="B115" s="13"/>
      <c r="C115" s="9"/>
      <c r="D115" s="9"/>
      <c r="E115" s="11"/>
      <c r="F115" s="9"/>
      <c r="G115" s="9"/>
      <c r="H115" s="7"/>
      <c r="I115" s="17"/>
    </row>
    <row r="116" spans="2:9" x14ac:dyDescent="0.3">
      <c r="B116" s="13"/>
      <c r="C116" s="9"/>
      <c r="D116" s="9"/>
      <c r="E116" s="11"/>
      <c r="F116" s="9"/>
      <c r="G116" s="9"/>
      <c r="H116" s="7"/>
      <c r="I116" s="17"/>
    </row>
    <row r="117" spans="2:9" x14ac:dyDescent="0.3">
      <c r="B117" s="13"/>
      <c r="C117" s="9"/>
      <c r="D117" s="9"/>
      <c r="E117" s="11"/>
      <c r="F117" s="9"/>
      <c r="G117" s="9"/>
      <c r="H117" s="7"/>
      <c r="I117" s="17"/>
    </row>
    <row r="118" spans="2:9" x14ac:dyDescent="0.3">
      <c r="B118" s="13"/>
      <c r="C118" s="9"/>
      <c r="D118" s="9"/>
      <c r="E118" s="11"/>
      <c r="F118" s="9"/>
      <c r="G118" s="9"/>
      <c r="H118" s="7"/>
      <c r="I118" s="17"/>
    </row>
    <row r="119" spans="2:9" x14ac:dyDescent="0.3">
      <c r="B119" s="13"/>
      <c r="C119" s="9"/>
      <c r="D119" s="9"/>
      <c r="E119" s="11"/>
      <c r="F119" s="9"/>
      <c r="G119" s="9"/>
      <c r="H119" s="7"/>
      <c r="I119" s="17"/>
    </row>
    <row r="120" spans="2:9" x14ac:dyDescent="0.3">
      <c r="B120" s="13"/>
      <c r="C120" s="9"/>
      <c r="D120" s="9"/>
      <c r="E120" s="11"/>
      <c r="F120" s="9"/>
      <c r="G120" s="9"/>
      <c r="H120" s="7"/>
      <c r="I120" s="17"/>
    </row>
    <row r="121" spans="2:9" x14ac:dyDescent="0.3">
      <c r="B121" s="13"/>
      <c r="C121" s="9"/>
      <c r="D121" s="9"/>
      <c r="E121" s="11"/>
      <c r="F121" s="9"/>
      <c r="G121" s="9"/>
      <c r="H121" s="7"/>
      <c r="I121" s="17"/>
    </row>
    <row r="122" spans="2:9" x14ac:dyDescent="0.3">
      <c r="B122" s="13"/>
      <c r="C122" s="9"/>
      <c r="D122" s="9"/>
      <c r="E122" s="11"/>
      <c r="F122" s="9"/>
      <c r="G122" s="9"/>
      <c r="H122" s="7"/>
      <c r="I122" s="17"/>
    </row>
    <row r="123" spans="2:9" x14ac:dyDescent="0.3">
      <c r="B123" s="13"/>
      <c r="C123" s="9"/>
      <c r="D123" s="9"/>
      <c r="E123" s="11"/>
      <c r="F123" s="9"/>
      <c r="G123" s="9"/>
      <c r="H123" s="7"/>
      <c r="I123" s="17"/>
    </row>
    <row r="124" spans="2:9" x14ac:dyDescent="0.3">
      <c r="B124" s="13"/>
      <c r="C124" s="9"/>
      <c r="D124" s="9"/>
      <c r="E124" s="11"/>
      <c r="F124" s="9"/>
      <c r="G124" s="9"/>
      <c r="H124" s="7"/>
      <c r="I124" s="17"/>
    </row>
    <row r="125" spans="2:9" x14ac:dyDescent="0.3">
      <c r="B125" s="13"/>
      <c r="C125" s="9"/>
      <c r="D125" s="9"/>
      <c r="E125" s="11"/>
      <c r="F125" s="9"/>
      <c r="G125" s="9"/>
      <c r="H125" s="7"/>
      <c r="I125" s="17"/>
    </row>
    <row r="126" spans="2:9" x14ac:dyDescent="0.3">
      <c r="B126" s="13"/>
      <c r="C126" s="9"/>
      <c r="D126" s="9"/>
      <c r="E126" s="11"/>
      <c r="F126" s="9"/>
      <c r="G126" s="9"/>
      <c r="H126" s="7"/>
      <c r="I126" s="17"/>
    </row>
    <row r="127" spans="2:9" x14ac:dyDescent="0.3">
      <c r="B127" s="13"/>
      <c r="C127" s="9"/>
      <c r="D127" s="9"/>
      <c r="E127" s="11"/>
      <c r="F127" s="9"/>
      <c r="G127" s="9"/>
      <c r="H127" s="7"/>
      <c r="I127" s="17"/>
    </row>
    <row r="128" spans="2:9" x14ac:dyDescent="0.3">
      <c r="B128" s="13"/>
      <c r="C128" s="9"/>
      <c r="D128" s="9"/>
      <c r="E128" s="11"/>
      <c r="F128" s="9"/>
      <c r="G128" s="9"/>
      <c r="H128" s="7"/>
      <c r="I128" s="17"/>
    </row>
    <row r="129" spans="2:9" x14ac:dyDescent="0.3">
      <c r="B129" s="13"/>
      <c r="C129" s="9"/>
      <c r="D129" s="9"/>
      <c r="E129" s="11"/>
      <c r="F129" s="9"/>
      <c r="G129" s="9"/>
      <c r="H129" s="7"/>
      <c r="I129" s="17"/>
    </row>
    <row r="130" spans="2:9" x14ac:dyDescent="0.3">
      <c r="B130" s="13"/>
      <c r="C130" s="9"/>
      <c r="D130" s="9"/>
      <c r="E130" s="11"/>
      <c r="F130" s="9"/>
      <c r="G130" s="9"/>
      <c r="H130" s="7"/>
      <c r="I130" s="17"/>
    </row>
    <row r="131" spans="2:9" x14ac:dyDescent="0.3">
      <c r="B131" s="13"/>
      <c r="C131" s="9"/>
      <c r="D131" s="9"/>
      <c r="E131" s="11"/>
      <c r="F131" s="9"/>
      <c r="G131" s="9"/>
      <c r="H131" s="7"/>
      <c r="I131" s="17"/>
    </row>
    <row r="132" spans="2:9" x14ac:dyDescent="0.3">
      <c r="B132" s="13"/>
      <c r="C132" s="9"/>
      <c r="D132" s="9"/>
      <c r="E132" s="11"/>
      <c r="F132" s="9"/>
      <c r="G132" s="9"/>
      <c r="H132" s="7"/>
      <c r="I132" s="17"/>
    </row>
    <row r="133" spans="2:9" x14ac:dyDescent="0.3">
      <c r="B133" s="13"/>
      <c r="C133" s="9"/>
      <c r="D133" s="9"/>
      <c r="E133" s="11"/>
      <c r="F133" s="9"/>
      <c r="G133" s="9"/>
      <c r="H133" s="7"/>
      <c r="I133" s="17"/>
    </row>
    <row r="134" spans="2:9" x14ac:dyDescent="0.3">
      <c r="B134" s="13"/>
      <c r="C134" s="9"/>
      <c r="D134" s="9"/>
      <c r="E134" s="11"/>
      <c r="F134" s="9"/>
      <c r="G134" s="9"/>
      <c r="H134" s="7"/>
      <c r="I134" s="17"/>
    </row>
    <row r="135" spans="2:9" s="23" customFormat="1" x14ac:dyDescent="0.3">
      <c r="B135" s="18"/>
      <c r="C135" s="19"/>
      <c r="D135" s="19"/>
      <c r="E135" s="20"/>
      <c r="F135" s="19"/>
      <c r="G135" s="19"/>
      <c r="H135" s="21"/>
      <c r="I135" s="22"/>
    </row>
    <row r="136" spans="2:9" x14ac:dyDescent="0.3">
      <c r="B136" s="13"/>
      <c r="C136" s="9"/>
      <c r="D136" s="9"/>
      <c r="E136" s="11"/>
      <c r="F136" s="9"/>
      <c r="G136" s="9"/>
      <c r="H136" s="7"/>
      <c r="I136" s="17"/>
    </row>
    <row r="137" spans="2:9" x14ac:dyDescent="0.3">
      <c r="B137" s="13"/>
      <c r="C137" s="9"/>
      <c r="D137" s="9"/>
      <c r="E137" s="11"/>
      <c r="F137" s="9"/>
      <c r="G137" s="9"/>
      <c r="H137" s="7"/>
      <c r="I137" s="17"/>
    </row>
    <row r="138" spans="2:9" x14ac:dyDescent="0.3">
      <c r="B138" s="13"/>
      <c r="C138" s="9"/>
      <c r="D138" s="9"/>
      <c r="E138" s="11"/>
      <c r="F138" s="9"/>
      <c r="G138" s="9"/>
      <c r="H138" s="7"/>
      <c r="I138" s="17"/>
    </row>
    <row r="139" spans="2:9" x14ac:dyDescent="0.3">
      <c r="B139" s="13"/>
      <c r="C139" s="9"/>
      <c r="D139" s="9"/>
      <c r="E139" s="11"/>
      <c r="F139" s="9"/>
      <c r="G139" s="9"/>
      <c r="H139" s="7"/>
      <c r="I139" s="17"/>
    </row>
    <row r="140" spans="2:9" x14ac:dyDescent="0.3">
      <c r="B140" s="13"/>
      <c r="C140" s="9"/>
      <c r="D140" s="9"/>
      <c r="E140" s="11"/>
      <c r="F140" s="9"/>
      <c r="G140" s="9"/>
      <c r="H140" s="7"/>
      <c r="I140" s="17"/>
    </row>
    <row r="141" spans="2:9" x14ac:dyDescent="0.3">
      <c r="B141" s="13"/>
      <c r="C141" s="9"/>
      <c r="D141" s="9"/>
      <c r="E141" s="11"/>
      <c r="F141" s="9"/>
      <c r="G141" s="9"/>
      <c r="H141" s="7"/>
      <c r="I141" s="17"/>
    </row>
    <row r="142" spans="2:9" x14ac:dyDescent="0.3">
      <c r="B142" s="13"/>
      <c r="C142" s="9"/>
      <c r="D142" s="9"/>
      <c r="E142" s="11"/>
      <c r="F142" s="9"/>
      <c r="G142" s="9"/>
      <c r="H142" s="7"/>
      <c r="I142" s="17"/>
    </row>
    <row r="143" spans="2:9" x14ac:dyDescent="0.3">
      <c r="B143" s="13"/>
      <c r="C143" s="9"/>
      <c r="D143" s="9"/>
      <c r="E143" s="11"/>
      <c r="F143" s="9"/>
      <c r="G143" s="9"/>
      <c r="H143" s="7"/>
      <c r="I143" s="17"/>
    </row>
    <row r="144" spans="2:9" x14ac:dyDescent="0.3">
      <c r="B144" s="13"/>
      <c r="C144" s="9"/>
      <c r="D144" s="9"/>
      <c r="E144" s="11"/>
      <c r="F144" s="9"/>
      <c r="G144" s="9"/>
      <c r="H144" s="7"/>
      <c r="I144" s="17"/>
    </row>
    <row r="145" spans="2:9" x14ac:dyDescent="0.3">
      <c r="B145" s="13"/>
      <c r="C145" s="9"/>
      <c r="D145" s="9"/>
      <c r="E145" s="11"/>
      <c r="F145" s="9"/>
      <c r="G145" s="9"/>
      <c r="H145" s="7"/>
      <c r="I145" s="17"/>
    </row>
    <row r="146" spans="2:9" x14ac:dyDescent="0.3">
      <c r="B146" s="13"/>
      <c r="C146" s="9"/>
      <c r="D146" s="9"/>
      <c r="E146" s="11"/>
      <c r="F146" s="9"/>
      <c r="G146" s="9"/>
      <c r="H146" s="7"/>
      <c r="I146" s="17"/>
    </row>
    <row r="147" spans="2:9" x14ac:dyDescent="0.3">
      <c r="B147" s="13"/>
      <c r="C147" s="9"/>
      <c r="D147" s="9"/>
      <c r="E147" s="11"/>
      <c r="F147" s="9"/>
      <c r="G147" s="9"/>
      <c r="H147" s="7"/>
      <c r="I147" s="17"/>
    </row>
    <row r="148" spans="2:9" x14ac:dyDescent="0.3">
      <c r="B148" s="13"/>
      <c r="C148" s="9"/>
      <c r="D148" s="9"/>
      <c r="E148" s="11"/>
      <c r="F148" s="9"/>
      <c r="G148" s="9"/>
      <c r="H148" s="7"/>
      <c r="I148" s="17"/>
    </row>
    <row r="149" spans="2:9" x14ac:dyDescent="0.3">
      <c r="B149" s="13"/>
      <c r="C149" s="9"/>
      <c r="D149" s="9"/>
      <c r="E149" s="11"/>
      <c r="F149" s="9"/>
      <c r="G149" s="9"/>
      <c r="H149" s="7"/>
      <c r="I149" s="17"/>
    </row>
    <row r="150" spans="2:9" x14ac:dyDescent="0.3">
      <c r="B150" s="13"/>
      <c r="C150" s="9"/>
      <c r="D150" s="9"/>
      <c r="E150" s="11"/>
      <c r="F150" s="9"/>
      <c r="G150" s="9"/>
      <c r="H150" s="7"/>
      <c r="I150" s="17"/>
    </row>
    <row r="151" spans="2:9" x14ac:dyDescent="0.3">
      <c r="B151" s="13"/>
      <c r="C151" s="9"/>
      <c r="D151" s="9"/>
      <c r="E151" s="11"/>
      <c r="F151" s="9"/>
      <c r="G151" s="9"/>
      <c r="H151" s="7"/>
      <c r="I151" s="17"/>
    </row>
    <row r="152" spans="2:9" x14ac:dyDescent="0.3">
      <c r="B152" s="13"/>
      <c r="C152" s="9"/>
      <c r="D152" s="9"/>
      <c r="E152" s="11"/>
      <c r="F152" s="9"/>
      <c r="G152" s="9"/>
      <c r="H152" s="7"/>
      <c r="I152" s="17"/>
    </row>
    <row r="153" spans="2:9" x14ac:dyDescent="0.3">
      <c r="B153" s="13"/>
      <c r="C153" s="9"/>
      <c r="D153" s="9"/>
      <c r="E153" s="11"/>
      <c r="F153" s="9"/>
      <c r="G153" s="9"/>
      <c r="H153" s="7"/>
      <c r="I153" s="17"/>
    </row>
    <row r="154" spans="2:9" x14ac:dyDescent="0.3">
      <c r="B154" s="13"/>
      <c r="C154" s="9"/>
      <c r="D154" s="9"/>
      <c r="E154" s="11"/>
      <c r="F154" s="9"/>
      <c r="G154" s="9"/>
      <c r="H154" s="7"/>
      <c r="I154" s="17"/>
    </row>
    <row r="155" spans="2:9" x14ac:dyDescent="0.3">
      <c r="B155" s="13"/>
      <c r="C155" s="9"/>
      <c r="D155" s="9"/>
      <c r="E155" s="11"/>
      <c r="F155" s="9"/>
      <c r="G155" s="9"/>
      <c r="H155" s="7"/>
      <c r="I155" s="17"/>
    </row>
    <row r="156" spans="2:9" x14ac:dyDescent="0.3">
      <c r="B156" s="13"/>
      <c r="C156" s="9"/>
      <c r="D156" s="9"/>
      <c r="E156" s="11"/>
      <c r="F156" s="9"/>
      <c r="G156" s="9"/>
      <c r="H156" s="7"/>
      <c r="I156" s="17"/>
    </row>
    <row r="157" spans="2:9" x14ac:dyDescent="0.3">
      <c r="B157" s="13"/>
      <c r="C157" s="9"/>
      <c r="D157" s="9"/>
      <c r="E157" s="11"/>
      <c r="F157" s="9"/>
      <c r="G157" s="9"/>
      <c r="H157" s="7"/>
      <c r="I157" s="17"/>
    </row>
    <row r="158" spans="2:9" x14ac:dyDescent="0.3">
      <c r="B158" s="13"/>
      <c r="C158" s="9"/>
      <c r="D158" s="9"/>
      <c r="E158" s="11"/>
      <c r="F158" s="9"/>
      <c r="G158" s="9"/>
      <c r="H158" s="7"/>
      <c r="I158" s="17"/>
    </row>
    <row r="159" spans="2:9" x14ac:dyDescent="0.3">
      <c r="B159" s="13"/>
      <c r="C159" s="9"/>
      <c r="D159" s="9"/>
      <c r="E159" s="11"/>
      <c r="F159" s="9"/>
      <c r="G159" s="9"/>
      <c r="H159" s="7"/>
      <c r="I159" s="17"/>
    </row>
    <row r="160" spans="2:9" x14ac:dyDescent="0.3">
      <c r="B160" s="13"/>
      <c r="C160" s="9"/>
      <c r="D160" s="9"/>
      <c r="E160" s="11"/>
      <c r="F160" s="9"/>
      <c r="G160" s="9"/>
      <c r="H160" s="7"/>
      <c r="I160" s="17"/>
    </row>
    <row r="161" spans="2:9" x14ac:dyDescent="0.3">
      <c r="B161" s="13"/>
      <c r="C161" s="9"/>
      <c r="D161" s="9"/>
      <c r="E161" s="11"/>
      <c r="F161" s="9"/>
      <c r="G161" s="9"/>
      <c r="H161" s="7"/>
      <c r="I161" s="17"/>
    </row>
    <row r="162" spans="2:9" x14ac:dyDescent="0.3">
      <c r="B162" s="13"/>
      <c r="C162" s="9"/>
      <c r="D162" s="9"/>
      <c r="E162" s="11"/>
      <c r="F162" s="9"/>
      <c r="G162" s="9"/>
      <c r="H162" s="7"/>
      <c r="I162" s="17"/>
    </row>
    <row r="163" spans="2:9" x14ac:dyDescent="0.3">
      <c r="B163" s="13"/>
      <c r="C163" s="9"/>
      <c r="D163" s="9"/>
      <c r="E163" s="11"/>
      <c r="F163" s="9"/>
      <c r="G163" s="9"/>
      <c r="H163" s="7"/>
      <c r="I163" s="17"/>
    </row>
    <row r="164" spans="2:9" x14ac:dyDescent="0.3">
      <c r="B164" s="13"/>
      <c r="C164" s="9"/>
      <c r="D164" s="9"/>
      <c r="E164" s="11"/>
      <c r="F164" s="9"/>
      <c r="G164" s="9"/>
      <c r="H164" s="7"/>
      <c r="I164" s="17"/>
    </row>
    <row r="165" spans="2:9" x14ac:dyDescent="0.3">
      <c r="B165" s="13"/>
      <c r="C165" s="9"/>
      <c r="D165" s="9"/>
      <c r="E165" s="11"/>
      <c r="F165" s="9"/>
      <c r="G165" s="9"/>
      <c r="H165" s="7"/>
      <c r="I165" s="17"/>
    </row>
    <row r="166" spans="2:9" x14ac:dyDescent="0.3">
      <c r="B166" s="13"/>
      <c r="C166" s="9"/>
      <c r="D166" s="9"/>
      <c r="E166" s="11"/>
      <c r="F166" s="9"/>
      <c r="G166" s="9"/>
      <c r="H166" s="7"/>
      <c r="I166" s="17"/>
    </row>
    <row r="167" spans="2:9" x14ac:dyDescent="0.3">
      <c r="B167" s="13"/>
      <c r="C167" s="9"/>
      <c r="D167" s="9"/>
      <c r="E167" s="11"/>
      <c r="F167" s="9"/>
      <c r="G167" s="9"/>
      <c r="H167" s="7"/>
      <c r="I167" s="17"/>
    </row>
    <row r="168" spans="2:9" x14ac:dyDescent="0.3">
      <c r="B168" s="13"/>
      <c r="C168" s="9"/>
      <c r="D168" s="9"/>
      <c r="E168" s="11"/>
      <c r="F168" s="9"/>
      <c r="G168" s="9"/>
      <c r="H168" s="7"/>
      <c r="I168" s="17"/>
    </row>
    <row r="169" spans="2:9" x14ac:dyDescent="0.3">
      <c r="B169" s="13"/>
      <c r="C169" s="9"/>
      <c r="D169" s="9"/>
      <c r="E169" s="11"/>
      <c r="F169" s="9"/>
      <c r="G169" s="9"/>
      <c r="H169" s="7"/>
      <c r="I169" s="17"/>
    </row>
    <row r="170" spans="2:9" x14ac:dyDescent="0.3">
      <c r="B170" s="13"/>
      <c r="C170" s="9"/>
      <c r="D170" s="9"/>
      <c r="E170" s="11"/>
      <c r="F170" s="9"/>
      <c r="G170" s="9"/>
      <c r="H170" s="7"/>
      <c r="I170" s="17"/>
    </row>
    <row r="171" spans="2:9" x14ac:dyDescent="0.3">
      <c r="B171" s="13"/>
      <c r="C171" s="9"/>
      <c r="D171" s="9"/>
      <c r="E171" s="11"/>
      <c r="F171" s="9"/>
      <c r="G171" s="9"/>
      <c r="H171" s="7"/>
      <c r="I171" s="17"/>
    </row>
    <row r="172" spans="2:9" x14ac:dyDescent="0.3">
      <c r="B172" s="13"/>
      <c r="C172" s="9"/>
      <c r="D172" s="9"/>
      <c r="E172" s="11"/>
      <c r="F172" s="9"/>
      <c r="G172" s="9"/>
      <c r="H172" s="7"/>
      <c r="I172" s="17"/>
    </row>
    <row r="173" spans="2:9" x14ac:dyDescent="0.3">
      <c r="B173" s="13"/>
      <c r="C173" s="9"/>
      <c r="D173" s="9"/>
      <c r="E173" s="11"/>
      <c r="F173" s="9"/>
      <c r="G173" s="9"/>
      <c r="H173" s="7"/>
      <c r="I173" s="17"/>
    </row>
    <row r="174" spans="2:9" x14ac:dyDescent="0.3">
      <c r="B174" s="13"/>
      <c r="C174" s="9"/>
      <c r="D174" s="9"/>
      <c r="E174" s="11"/>
      <c r="F174" s="9"/>
      <c r="G174" s="9"/>
      <c r="H174" s="7"/>
      <c r="I174" s="17"/>
    </row>
    <row r="175" spans="2:9" x14ac:dyDescent="0.3">
      <c r="B175" s="13"/>
      <c r="C175" s="9"/>
      <c r="D175" s="9"/>
      <c r="E175" s="11"/>
      <c r="F175" s="9"/>
      <c r="G175" s="9"/>
      <c r="H175" s="7"/>
      <c r="I175" s="17"/>
    </row>
    <row r="176" spans="2:9" x14ac:dyDescent="0.3">
      <c r="B176" s="13"/>
      <c r="C176" s="9"/>
      <c r="D176" s="9"/>
      <c r="E176" s="11"/>
      <c r="F176" s="9"/>
      <c r="G176" s="9"/>
      <c r="H176" s="7"/>
      <c r="I176" s="17"/>
    </row>
    <row r="177" spans="2:9" x14ac:dyDescent="0.3">
      <c r="B177" s="13"/>
      <c r="C177" s="9"/>
      <c r="D177" s="9"/>
      <c r="E177" s="11"/>
      <c r="F177" s="9"/>
      <c r="G177" s="9"/>
      <c r="H177" s="7"/>
      <c r="I177" s="17"/>
    </row>
    <row r="178" spans="2:9" x14ac:dyDescent="0.3">
      <c r="B178" s="13"/>
      <c r="C178" s="9"/>
      <c r="D178" s="9"/>
      <c r="E178" s="11"/>
      <c r="F178" s="9"/>
      <c r="G178" s="9"/>
      <c r="H178" s="7"/>
      <c r="I178" s="17"/>
    </row>
    <row r="179" spans="2:9" x14ac:dyDescent="0.3">
      <c r="B179" s="13"/>
      <c r="C179" s="9"/>
      <c r="D179" s="9"/>
      <c r="E179" s="11"/>
      <c r="F179" s="9"/>
      <c r="G179" s="9"/>
      <c r="H179" s="7"/>
      <c r="I179" s="17"/>
    </row>
    <row r="180" spans="2:9" x14ac:dyDescent="0.3">
      <c r="B180" s="13"/>
      <c r="C180" s="9"/>
      <c r="D180" s="9"/>
      <c r="E180" s="11"/>
      <c r="F180" s="9"/>
      <c r="G180" s="9"/>
      <c r="H180" s="7"/>
      <c r="I180" s="17"/>
    </row>
    <row r="181" spans="2:9" x14ac:dyDescent="0.3">
      <c r="B181" s="13"/>
      <c r="C181" s="9"/>
      <c r="D181" s="9"/>
      <c r="E181" s="11"/>
      <c r="F181" s="9"/>
      <c r="G181" s="9"/>
      <c r="H181" s="7"/>
      <c r="I181" s="17"/>
    </row>
    <row r="182" spans="2:9" x14ac:dyDescent="0.3">
      <c r="B182" s="13"/>
      <c r="C182" s="9"/>
      <c r="D182" s="9"/>
      <c r="E182" s="11"/>
      <c r="F182" s="9"/>
      <c r="G182" s="9"/>
      <c r="H182" s="7"/>
      <c r="I182" s="17"/>
    </row>
    <row r="183" spans="2:9" x14ac:dyDescent="0.3">
      <c r="B183" s="13"/>
      <c r="C183" s="9"/>
      <c r="D183" s="9"/>
      <c r="E183" s="11"/>
      <c r="F183" s="9"/>
      <c r="G183" s="9"/>
      <c r="H183" s="7"/>
      <c r="I183" s="17"/>
    </row>
    <row r="184" spans="2:9" x14ac:dyDescent="0.3">
      <c r="B184" s="13"/>
      <c r="C184" s="9"/>
      <c r="D184" s="9"/>
      <c r="E184" s="11"/>
      <c r="F184" s="9"/>
      <c r="G184" s="9"/>
      <c r="H184" s="7"/>
      <c r="I184" s="17"/>
    </row>
    <row r="185" spans="2:9" x14ac:dyDescent="0.3">
      <c r="B185" s="13"/>
      <c r="C185" s="9"/>
      <c r="D185" s="9"/>
      <c r="E185" s="11"/>
      <c r="F185" s="9"/>
      <c r="G185" s="9"/>
      <c r="H185" s="7"/>
      <c r="I185" s="17"/>
    </row>
    <row r="186" spans="2:9" x14ac:dyDescent="0.3">
      <c r="B186" s="13"/>
      <c r="C186" s="9"/>
      <c r="D186" s="9"/>
      <c r="E186" s="11"/>
      <c r="F186" s="9"/>
      <c r="G186" s="9"/>
      <c r="H186" s="7"/>
      <c r="I186" s="17"/>
    </row>
    <row r="187" spans="2:9" x14ac:dyDescent="0.3">
      <c r="B187" s="13"/>
      <c r="C187" s="9"/>
      <c r="D187" s="9"/>
      <c r="E187" s="11"/>
      <c r="F187" s="9"/>
      <c r="G187" s="9"/>
      <c r="H187" s="7"/>
      <c r="I187" s="17"/>
    </row>
    <row r="188" spans="2:9" x14ac:dyDescent="0.3">
      <c r="B188" s="13"/>
      <c r="C188" s="9"/>
      <c r="D188" s="9"/>
      <c r="E188" s="11"/>
      <c r="F188" s="9"/>
      <c r="G188" s="9"/>
      <c r="H188" s="7"/>
      <c r="I188" s="17"/>
    </row>
    <row r="189" spans="2:9" x14ac:dyDescent="0.3">
      <c r="B189" s="13"/>
      <c r="C189" s="9"/>
      <c r="D189" s="9"/>
      <c r="E189" s="11"/>
      <c r="F189" s="9"/>
      <c r="G189" s="9"/>
      <c r="H189" s="7"/>
      <c r="I189" s="17"/>
    </row>
    <row r="190" spans="2:9" x14ac:dyDescent="0.3">
      <c r="B190" s="13"/>
      <c r="C190" s="9"/>
      <c r="D190" s="9"/>
      <c r="E190" s="11"/>
      <c r="F190" s="9"/>
      <c r="G190" s="9"/>
      <c r="H190" s="7"/>
      <c r="I190" s="17"/>
    </row>
    <row r="191" spans="2:9" x14ac:dyDescent="0.3">
      <c r="B191" s="13"/>
      <c r="C191" s="9"/>
      <c r="D191" s="9"/>
      <c r="E191" s="11"/>
      <c r="F191" s="9"/>
      <c r="G191" s="9"/>
      <c r="H191" s="7"/>
      <c r="I191" s="17"/>
    </row>
    <row r="192" spans="2:9" x14ac:dyDescent="0.3">
      <c r="B192" s="13"/>
      <c r="C192" s="9"/>
      <c r="D192" s="9"/>
      <c r="E192" s="11"/>
      <c r="F192" s="9"/>
      <c r="G192" s="9"/>
      <c r="H192" s="7"/>
      <c r="I192" s="17"/>
    </row>
    <row r="193" spans="2:9" x14ac:dyDescent="0.3">
      <c r="B193" s="13"/>
      <c r="C193" s="9"/>
      <c r="D193" s="9"/>
      <c r="E193" s="11"/>
      <c r="F193" s="9"/>
      <c r="G193" s="9"/>
      <c r="H193" s="7"/>
      <c r="I193" s="17"/>
    </row>
    <row r="194" spans="2:9" x14ac:dyDescent="0.3">
      <c r="B194" s="13"/>
      <c r="C194" s="9"/>
      <c r="D194" s="9"/>
      <c r="E194" s="11"/>
      <c r="F194" s="9"/>
      <c r="G194" s="9"/>
      <c r="H194" s="7"/>
      <c r="I194" s="17"/>
    </row>
    <row r="195" spans="2:9" x14ac:dyDescent="0.3">
      <c r="B195" s="13"/>
      <c r="C195" s="9"/>
      <c r="D195" s="9"/>
      <c r="E195" s="11"/>
      <c r="F195" s="9"/>
      <c r="G195" s="9"/>
      <c r="H195" s="7"/>
      <c r="I195" s="17"/>
    </row>
    <row r="196" spans="2:9" x14ac:dyDescent="0.3">
      <c r="B196" s="13"/>
      <c r="C196" s="9"/>
      <c r="D196" s="9"/>
      <c r="E196" s="11"/>
      <c r="F196" s="9"/>
      <c r="G196" s="9"/>
      <c r="H196" s="7"/>
      <c r="I196" s="17"/>
    </row>
    <row r="197" spans="2:9" x14ac:dyDescent="0.3">
      <c r="B197" s="13"/>
      <c r="C197" s="9"/>
      <c r="D197" s="9"/>
      <c r="E197" s="11"/>
      <c r="F197" s="9"/>
      <c r="G197" s="9"/>
      <c r="H197" s="7"/>
      <c r="I197" s="17"/>
    </row>
    <row r="198" spans="2:9" x14ac:dyDescent="0.3">
      <c r="B198" s="13"/>
      <c r="C198" s="9"/>
      <c r="D198" s="9"/>
      <c r="E198" s="11"/>
      <c r="F198" s="9"/>
      <c r="G198" s="9"/>
      <c r="H198" s="7"/>
      <c r="I198" s="17"/>
    </row>
    <row r="199" spans="2:9" x14ac:dyDescent="0.3">
      <c r="B199" s="13"/>
      <c r="C199" s="9"/>
      <c r="D199" s="9"/>
      <c r="E199" s="11"/>
      <c r="F199" s="9"/>
      <c r="G199" s="9"/>
      <c r="H199" s="7"/>
      <c r="I199" s="17"/>
    </row>
    <row r="200" spans="2:9" x14ac:dyDescent="0.3">
      <c r="B200" s="13"/>
      <c r="C200" s="9"/>
      <c r="D200" s="9"/>
      <c r="E200" s="11"/>
      <c r="F200" s="9"/>
      <c r="G200" s="9"/>
      <c r="H200" s="7"/>
      <c r="I200" s="17"/>
    </row>
    <row r="201" spans="2:9" x14ac:dyDescent="0.3">
      <c r="B201" s="13"/>
      <c r="C201" s="9"/>
      <c r="D201" s="9"/>
      <c r="E201" s="11"/>
      <c r="F201" s="9"/>
      <c r="G201" s="9"/>
      <c r="H201" s="7"/>
      <c r="I201" s="17"/>
    </row>
    <row r="202" spans="2:9" x14ac:dyDescent="0.3">
      <c r="B202" s="13"/>
      <c r="C202" s="9"/>
      <c r="D202" s="9"/>
      <c r="E202" s="11"/>
      <c r="F202" s="9"/>
      <c r="G202" s="9"/>
      <c r="H202" s="7"/>
      <c r="I202" s="17"/>
    </row>
    <row r="203" spans="2:9" x14ac:dyDescent="0.3">
      <c r="B203" s="13"/>
      <c r="C203" s="9"/>
      <c r="D203" s="9"/>
      <c r="E203" s="11"/>
      <c r="F203" s="9"/>
      <c r="G203" s="9"/>
      <c r="H203" s="7"/>
      <c r="I203" s="17"/>
    </row>
    <row r="204" spans="2:9" x14ac:dyDescent="0.3">
      <c r="B204" s="13"/>
      <c r="C204" s="9"/>
      <c r="D204" s="9"/>
      <c r="E204" s="11"/>
      <c r="F204" s="9"/>
      <c r="G204" s="9"/>
      <c r="H204" s="7"/>
      <c r="I204" s="17"/>
    </row>
    <row r="205" spans="2:9" x14ac:dyDescent="0.3">
      <c r="B205" s="13"/>
      <c r="C205" s="9"/>
      <c r="D205" s="9"/>
      <c r="E205" s="11"/>
      <c r="F205" s="9"/>
      <c r="G205" s="9"/>
      <c r="H205" s="7"/>
      <c r="I205" s="17"/>
    </row>
    <row r="206" spans="2:9" x14ac:dyDescent="0.3">
      <c r="B206" s="13"/>
      <c r="C206" s="9"/>
      <c r="D206" s="9"/>
      <c r="E206" s="11"/>
      <c r="F206" s="9"/>
      <c r="G206" s="9"/>
      <c r="H206" s="7"/>
      <c r="I206" s="17"/>
    </row>
    <row r="207" spans="2:9" x14ac:dyDescent="0.3">
      <c r="B207" s="13"/>
      <c r="C207" s="9"/>
      <c r="D207" s="9"/>
      <c r="E207" s="11"/>
      <c r="F207" s="9"/>
      <c r="G207" s="9"/>
      <c r="H207" s="7"/>
      <c r="I207" s="17"/>
    </row>
    <row r="208" spans="2:9" x14ac:dyDescent="0.3">
      <c r="B208" s="13"/>
      <c r="C208" s="9"/>
      <c r="D208" s="9"/>
      <c r="E208" s="11"/>
      <c r="F208" s="9"/>
      <c r="G208" s="9"/>
      <c r="H208" s="7"/>
      <c r="I208" s="17"/>
    </row>
    <row r="209" spans="2:9" x14ac:dyDescent="0.3">
      <c r="B209" s="13"/>
      <c r="C209" s="9"/>
      <c r="D209" s="9"/>
      <c r="E209" s="11"/>
      <c r="F209" s="9"/>
      <c r="G209" s="9"/>
      <c r="H209" s="7"/>
      <c r="I209" s="17"/>
    </row>
    <row r="210" spans="2:9" x14ac:dyDescent="0.3">
      <c r="B210" s="13"/>
      <c r="C210" s="9"/>
      <c r="D210" s="9"/>
      <c r="E210" s="11"/>
      <c r="F210" s="9"/>
      <c r="G210" s="9"/>
      <c r="H210" s="7"/>
      <c r="I210" s="17"/>
    </row>
    <row r="211" spans="2:9" x14ac:dyDescent="0.3">
      <c r="B211" s="13"/>
      <c r="C211" s="9"/>
      <c r="D211" s="9"/>
      <c r="E211" s="11"/>
      <c r="F211" s="9"/>
      <c r="G211" s="9"/>
      <c r="H211" s="7"/>
      <c r="I211" s="17"/>
    </row>
    <row r="212" spans="2:9" x14ac:dyDescent="0.3">
      <c r="B212" s="13"/>
      <c r="C212" s="9"/>
      <c r="D212" s="9"/>
      <c r="E212" s="11"/>
      <c r="F212" s="9"/>
      <c r="G212" s="9"/>
      <c r="H212" s="7"/>
      <c r="I212" s="17"/>
    </row>
    <row r="213" spans="2:9" x14ac:dyDescent="0.3">
      <c r="B213" s="13"/>
      <c r="C213" s="9"/>
      <c r="D213" s="9"/>
      <c r="E213" s="11"/>
      <c r="F213" s="9"/>
      <c r="G213" s="9"/>
      <c r="H213" s="7"/>
      <c r="I213" s="17"/>
    </row>
    <row r="214" spans="2:9" x14ac:dyDescent="0.3">
      <c r="B214" s="13"/>
      <c r="C214" s="9"/>
      <c r="D214" s="9"/>
      <c r="E214" s="11"/>
      <c r="F214" s="9"/>
      <c r="G214" s="9"/>
      <c r="H214" s="7"/>
      <c r="I214" s="17"/>
    </row>
    <row r="215" spans="2:9" x14ac:dyDescent="0.3">
      <c r="B215" s="13"/>
      <c r="C215" s="9"/>
      <c r="D215" s="9"/>
      <c r="E215" s="11"/>
      <c r="F215" s="9"/>
      <c r="G215" s="9"/>
      <c r="H215" s="7"/>
      <c r="I215" s="17"/>
    </row>
    <row r="216" spans="2:9" x14ac:dyDescent="0.3">
      <c r="B216" s="13"/>
      <c r="C216" s="9"/>
      <c r="D216" s="9"/>
      <c r="E216" s="11"/>
      <c r="F216" s="9"/>
      <c r="G216" s="9"/>
      <c r="H216" s="7"/>
      <c r="I216" s="17"/>
    </row>
    <row r="217" spans="2:9" x14ac:dyDescent="0.3">
      <c r="B217" s="13"/>
      <c r="C217" s="9"/>
      <c r="D217" s="9"/>
      <c r="E217" s="11"/>
      <c r="F217" s="9"/>
      <c r="G217" s="9"/>
      <c r="H217" s="7"/>
      <c r="I217" s="17"/>
    </row>
    <row r="218" spans="2:9" x14ac:dyDescent="0.3">
      <c r="B218" s="13"/>
      <c r="C218" s="9"/>
      <c r="D218" s="9"/>
      <c r="E218" s="11"/>
      <c r="F218" s="9"/>
      <c r="G218" s="9"/>
      <c r="H218" s="7"/>
      <c r="I218" s="17"/>
    </row>
    <row r="219" spans="2:9" x14ac:dyDescent="0.3">
      <c r="B219" s="13"/>
      <c r="C219" s="9"/>
      <c r="D219" s="9"/>
      <c r="E219" s="11"/>
      <c r="F219" s="9"/>
      <c r="G219" s="9"/>
      <c r="H219" s="7"/>
      <c r="I219" s="17"/>
    </row>
    <row r="220" spans="2:9" x14ac:dyDescent="0.3">
      <c r="B220" s="13"/>
      <c r="C220" s="9"/>
      <c r="D220" s="9"/>
      <c r="E220" s="11"/>
      <c r="F220" s="9"/>
      <c r="G220" s="9"/>
      <c r="H220" s="7"/>
      <c r="I220" s="17"/>
    </row>
    <row r="221" spans="2:9" x14ac:dyDescent="0.3">
      <c r="B221" s="13"/>
      <c r="C221" s="9"/>
      <c r="D221" s="9"/>
      <c r="E221" s="11"/>
      <c r="F221" s="9"/>
      <c r="G221" s="9"/>
      <c r="H221" s="7"/>
      <c r="I221" s="17"/>
    </row>
    <row r="222" spans="2:9" x14ac:dyDescent="0.3">
      <c r="B222" s="13"/>
      <c r="C222" s="9"/>
      <c r="D222" s="9"/>
      <c r="E222" s="11"/>
      <c r="F222" s="9"/>
      <c r="G222" s="9"/>
      <c r="H222" s="7"/>
      <c r="I222" s="17"/>
    </row>
    <row r="223" spans="2:9" x14ac:dyDescent="0.3">
      <c r="B223" s="13"/>
      <c r="C223" s="9"/>
      <c r="D223" s="9"/>
      <c r="E223" s="11"/>
      <c r="F223" s="9"/>
      <c r="G223" s="9"/>
      <c r="H223" s="7"/>
      <c r="I223" s="17"/>
    </row>
    <row r="224" spans="2:9" x14ac:dyDescent="0.3">
      <c r="B224" s="13"/>
      <c r="C224" s="9"/>
      <c r="D224" s="9"/>
      <c r="E224" s="11"/>
      <c r="F224" s="9"/>
      <c r="G224" s="9"/>
      <c r="H224" s="7"/>
      <c r="I224" s="17"/>
    </row>
    <row r="225" spans="2:9" x14ac:dyDescent="0.3">
      <c r="B225" s="13"/>
      <c r="C225" s="9"/>
      <c r="D225" s="9"/>
      <c r="E225" s="11"/>
      <c r="F225" s="9"/>
      <c r="G225" s="9"/>
      <c r="H225" s="7"/>
      <c r="I225" s="17"/>
    </row>
    <row r="226" spans="2:9" x14ac:dyDescent="0.3">
      <c r="B226" s="13"/>
      <c r="C226" s="9"/>
      <c r="D226" s="9"/>
      <c r="E226" s="11"/>
      <c r="F226" s="9"/>
      <c r="G226" s="9"/>
      <c r="H226" s="7"/>
      <c r="I226" s="17"/>
    </row>
    <row r="227" spans="2:9" x14ac:dyDescent="0.3">
      <c r="B227" s="13"/>
      <c r="C227" s="9"/>
      <c r="D227" s="9"/>
      <c r="E227" s="11"/>
      <c r="F227" s="9"/>
      <c r="G227" s="9"/>
      <c r="H227" s="7"/>
      <c r="I227" s="17"/>
    </row>
    <row r="228" spans="2:9" x14ac:dyDescent="0.3">
      <c r="B228" s="13"/>
      <c r="C228" s="9"/>
      <c r="D228" s="9"/>
      <c r="E228" s="11"/>
      <c r="F228" s="9"/>
      <c r="G228" s="9"/>
      <c r="H228" s="7"/>
      <c r="I228" s="17"/>
    </row>
    <row r="229" spans="2:9" x14ac:dyDescent="0.3">
      <c r="B229" s="13"/>
      <c r="C229" s="9"/>
      <c r="D229" s="9"/>
      <c r="E229" s="11"/>
      <c r="F229" s="9"/>
      <c r="G229" s="9"/>
      <c r="H229" s="7"/>
      <c r="I229" s="17"/>
    </row>
    <row r="230" spans="2:9" x14ac:dyDescent="0.3">
      <c r="B230" s="13"/>
      <c r="C230" s="9"/>
      <c r="D230" s="9"/>
      <c r="E230" s="11"/>
      <c r="F230" s="9"/>
      <c r="G230" s="9"/>
      <c r="H230" s="7"/>
      <c r="I230" s="17"/>
    </row>
    <row r="231" spans="2:9" x14ac:dyDescent="0.3">
      <c r="B231" s="13"/>
      <c r="C231" s="9"/>
      <c r="D231" s="9"/>
      <c r="E231" s="11"/>
      <c r="F231" s="9"/>
      <c r="G231" s="9"/>
      <c r="H231" s="7"/>
      <c r="I231" s="17"/>
    </row>
    <row r="232" spans="2:9" x14ac:dyDescent="0.3">
      <c r="B232" s="13"/>
      <c r="C232" s="9"/>
      <c r="D232" s="9"/>
      <c r="E232" s="11"/>
      <c r="F232" s="9"/>
      <c r="G232" s="9"/>
      <c r="H232" s="7"/>
      <c r="I232" s="17"/>
    </row>
    <row r="233" spans="2:9" x14ac:dyDescent="0.3">
      <c r="B233" s="13"/>
      <c r="C233" s="9"/>
      <c r="D233" s="9"/>
      <c r="E233" s="11"/>
      <c r="F233" s="9"/>
      <c r="G233" s="9"/>
      <c r="H233" s="7"/>
      <c r="I233" s="17"/>
    </row>
    <row r="234" spans="2:9" x14ac:dyDescent="0.3">
      <c r="B234" s="13"/>
      <c r="C234" s="9"/>
      <c r="D234" s="9"/>
      <c r="E234" s="11"/>
      <c r="F234" s="9"/>
      <c r="G234" s="9"/>
      <c r="H234" s="7"/>
      <c r="I234" s="17"/>
    </row>
    <row r="235" spans="2:9" x14ac:dyDescent="0.3">
      <c r="B235" s="13"/>
      <c r="C235" s="9"/>
      <c r="D235" s="9"/>
      <c r="E235" s="11"/>
      <c r="F235" s="9"/>
      <c r="G235" s="9"/>
      <c r="H235" s="7"/>
      <c r="I235" s="17"/>
    </row>
    <row r="236" spans="2:9" x14ac:dyDescent="0.3">
      <c r="B236" s="13"/>
      <c r="C236" s="9"/>
      <c r="D236" s="9"/>
      <c r="E236" s="11"/>
      <c r="F236" s="9"/>
      <c r="G236" s="9"/>
      <c r="H236" s="7"/>
      <c r="I236" s="17"/>
    </row>
    <row r="237" spans="2:9" x14ac:dyDescent="0.3">
      <c r="B237" s="13"/>
      <c r="C237" s="9"/>
      <c r="D237" s="9"/>
      <c r="E237" s="11"/>
      <c r="F237" s="9"/>
      <c r="G237" s="9"/>
      <c r="H237" s="7"/>
      <c r="I237" s="17"/>
    </row>
    <row r="238" spans="2:9" x14ac:dyDescent="0.3">
      <c r="B238" s="13"/>
      <c r="C238" s="9"/>
      <c r="D238" s="9"/>
      <c r="E238" s="11"/>
      <c r="F238" s="9"/>
      <c r="G238" s="9"/>
      <c r="H238" s="7"/>
      <c r="I238" s="17"/>
    </row>
    <row r="239" spans="2:9" x14ac:dyDescent="0.3">
      <c r="B239" s="13"/>
      <c r="C239" s="9"/>
      <c r="D239" s="9"/>
      <c r="E239" s="11"/>
      <c r="F239" s="9"/>
      <c r="G239" s="9"/>
      <c r="H239" s="7"/>
      <c r="I239" s="17"/>
    </row>
    <row r="240" spans="2:9" x14ac:dyDescent="0.3">
      <c r="B240" s="13"/>
      <c r="C240" s="9"/>
      <c r="D240" s="9"/>
      <c r="E240" s="11"/>
      <c r="F240" s="9"/>
      <c r="G240" s="9"/>
      <c r="H240" s="7"/>
      <c r="I240" s="17"/>
    </row>
    <row r="241" spans="2:9" x14ac:dyDescent="0.3">
      <c r="B241" s="13"/>
      <c r="C241" s="9"/>
      <c r="D241" s="9"/>
      <c r="E241" s="11"/>
      <c r="F241" s="9"/>
      <c r="G241" s="9"/>
      <c r="H241" s="7"/>
      <c r="I241" s="17"/>
    </row>
    <row r="242" spans="2:9" x14ac:dyDescent="0.3">
      <c r="B242" s="13"/>
      <c r="C242" s="9"/>
      <c r="D242" s="9"/>
      <c r="E242" s="11"/>
      <c r="F242" s="9"/>
      <c r="G242" s="9"/>
      <c r="H242" s="7"/>
      <c r="I242" s="17"/>
    </row>
    <row r="243" spans="2:9" x14ac:dyDescent="0.3">
      <c r="B243" s="13"/>
      <c r="C243" s="9"/>
      <c r="D243" s="9"/>
      <c r="E243" s="11"/>
      <c r="F243" s="9"/>
      <c r="G243" s="9"/>
      <c r="H243" s="7"/>
      <c r="I243" s="17"/>
    </row>
    <row r="244" spans="2:9" x14ac:dyDescent="0.3">
      <c r="B244" s="13"/>
      <c r="C244" s="9"/>
      <c r="D244" s="9"/>
      <c r="E244" s="11"/>
      <c r="F244" s="9"/>
      <c r="G244" s="9"/>
      <c r="H244" s="7"/>
      <c r="I244" s="17"/>
    </row>
    <row r="245" spans="2:9" x14ac:dyDescent="0.3">
      <c r="B245" s="13"/>
      <c r="C245" s="9"/>
      <c r="D245" s="9"/>
      <c r="E245" s="11"/>
      <c r="F245" s="9"/>
      <c r="G245" s="9"/>
      <c r="H245" s="7"/>
      <c r="I245" s="17"/>
    </row>
    <row r="246" spans="2:9" x14ac:dyDescent="0.3">
      <c r="B246" s="13"/>
      <c r="C246" s="9"/>
      <c r="D246" s="9"/>
      <c r="E246" s="11"/>
      <c r="F246" s="9"/>
      <c r="G246" s="9"/>
      <c r="H246" s="7"/>
      <c r="I246" s="17"/>
    </row>
    <row r="247" spans="2:9" x14ac:dyDescent="0.3">
      <c r="B247" s="13"/>
      <c r="C247" s="9"/>
      <c r="D247" s="9"/>
      <c r="E247" s="11"/>
      <c r="F247" s="9"/>
      <c r="G247" s="9"/>
      <c r="H247" s="7"/>
      <c r="I247" s="17"/>
    </row>
    <row r="248" spans="2:9" x14ac:dyDescent="0.3">
      <c r="B248" s="13"/>
      <c r="C248" s="9"/>
      <c r="D248" s="9"/>
      <c r="E248" s="11"/>
      <c r="F248" s="9"/>
      <c r="G248" s="9"/>
      <c r="H248" s="7"/>
      <c r="I248" s="17"/>
    </row>
    <row r="249" spans="2:9" x14ac:dyDescent="0.3">
      <c r="B249" s="13"/>
      <c r="C249" s="9"/>
      <c r="D249" s="9"/>
      <c r="E249" s="11"/>
      <c r="F249" s="9"/>
      <c r="G249" s="9"/>
      <c r="H249" s="7"/>
      <c r="I249" s="17"/>
    </row>
    <row r="250" spans="2:9" x14ac:dyDescent="0.3">
      <c r="B250" s="13"/>
      <c r="C250" s="9"/>
      <c r="D250" s="9"/>
      <c r="E250" s="11"/>
      <c r="F250" s="9"/>
      <c r="G250" s="9"/>
      <c r="H250" s="7"/>
      <c r="I250" s="17"/>
    </row>
    <row r="251" spans="2:9" x14ac:dyDescent="0.3">
      <c r="B251" s="13"/>
      <c r="C251" s="9"/>
      <c r="D251" s="9"/>
      <c r="E251" s="11"/>
      <c r="F251" s="9"/>
      <c r="G251" s="9"/>
      <c r="H251" s="7"/>
      <c r="I251" s="17"/>
    </row>
    <row r="252" spans="2:9" x14ac:dyDescent="0.3">
      <c r="B252" s="13"/>
      <c r="C252" s="9"/>
      <c r="D252" s="9"/>
      <c r="E252" s="11"/>
      <c r="F252" s="9"/>
      <c r="G252" s="9"/>
      <c r="H252" s="7"/>
      <c r="I252" s="17"/>
    </row>
    <row r="253" spans="2:9" x14ac:dyDescent="0.3">
      <c r="B253" s="13"/>
      <c r="C253" s="9"/>
      <c r="D253" s="9"/>
      <c r="E253" s="11"/>
      <c r="F253" s="9"/>
      <c r="G253" s="9"/>
      <c r="H253" s="7"/>
      <c r="I253" s="17"/>
    </row>
    <row r="254" spans="2:9" x14ac:dyDescent="0.3">
      <c r="B254" s="13"/>
      <c r="C254" s="9"/>
      <c r="D254" s="9"/>
      <c r="E254" s="11"/>
      <c r="F254" s="9"/>
      <c r="G254" s="9"/>
      <c r="H254" s="7"/>
      <c r="I254" s="17"/>
    </row>
    <row r="255" spans="2:9" x14ac:dyDescent="0.3">
      <c r="B255" s="13"/>
      <c r="C255" s="9"/>
      <c r="D255" s="9"/>
      <c r="E255" s="11"/>
      <c r="F255" s="9"/>
      <c r="G255" s="9"/>
      <c r="H255" s="7"/>
      <c r="I255" s="17"/>
    </row>
    <row r="256" spans="2:9" x14ac:dyDescent="0.3">
      <c r="B256" s="13"/>
      <c r="C256" s="9"/>
      <c r="D256" s="9"/>
      <c r="E256" s="11"/>
      <c r="F256" s="9"/>
      <c r="G256" s="9"/>
      <c r="H256" s="7"/>
      <c r="I256" s="17"/>
    </row>
    <row r="257" spans="2:9" x14ac:dyDescent="0.3">
      <c r="B257" s="13"/>
      <c r="C257" s="9"/>
      <c r="D257" s="9"/>
      <c r="E257" s="11"/>
      <c r="F257" s="9"/>
      <c r="G257" s="9"/>
      <c r="H257" s="7"/>
      <c r="I257" s="17"/>
    </row>
    <row r="258" spans="2:9" x14ac:dyDescent="0.3">
      <c r="B258" s="13"/>
      <c r="C258" s="9"/>
      <c r="D258" s="9"/>
      <c r="E258" s="11"/>
      <c r="F258" s="9"/>
      <c r="G258" s="9"/>
      <c r="H258" s="7"/>
      <c r="I258" s="17"/>
    </row>
    <row r="259" spans="2:9" x14ac:dyDescent="0.3">
      <c r="B259" s="13"/>
      <c r="C259" s="9"/>
      <c r="D259" s="9"/>
      <c r="E259" s="11"/>
      <c r="F259" s="9"/>
      <c r="G259" s="9"/>
      <c r="H259" s="7"/>
      <c r="I259" s="17"/>
    </row>
    <row r="260" spans="2:9" x14ac:dyDescent="0.3">
      <c r="B260" s="13"/>
      <c r="C260" s="9"/>
      <c r="D260" s="9"/>
      <c r="E260" s="11"/>
      <c r="F260" s="9"/>
      <c r="G260" s="9"/>
      <c r="H260" s="7"/>
      <c r="I260" s="17"/>
    </row>
    <row r="261" spans="2:9" x14ac:dyDescent="0.3">
      <c r="B261" s="13"/>
      <c r="C261" s="9"/>
      <c r="D261" s="9"/>
      <c r="E261" s="11"/>
      <c r="F261" s="9"/>
      <c r="G261" s="9"/>
      <c r="H261" s="7"/>
      <c r="I261" s="17"/>
    </row>
    <row r="262" spans="2:9" x14ac:dyDescent="0.3">
      <c r="B262" s="13"/>
      <c r="C262" s="9"/>
      <c r="D262" s="9"/>
      <c r="E262" s="11"/>
      <c r="F262" s="9"/>
      <c r="G262" s="9"/>
      <c r="H262" s="7"/>
      <c r="I262" s="17"/>
    </row>
    <row r="263" spans="2:9" x14ac:dyDescent="0.3">
      <c r="B263" s="13"/>
      <c r="C263" s="9"/>
      <c r="D263" s="9"/>
      <c r="E263" s="11"/>
      <c r="F263" s="9"/>
      <c r="G263" s="9"/>
      <c r="H263" s="7"/>
      <c r="I263" s="17"/>
    </row>
    <row r="264" spans="2:9" x14ac:dyDescent="0.3">
      <c r="B264" s="13"/>
      <c r="C264" s="9"/>
      <c r="D264" s="9"/>
      <c r="E264" s="11"/>
      <c r="F264" s="9"/>
      <c r="G264" s="9"/>
      <c r="H264" s="7"/>
      <c r="I264" s="17"/>
    </row>
    <row r="265" spans="2:9" x14ac:dyDescent="0.3">
      <c r="B265" s="13"/>
      <c r="C265" s="9"/>
      <c r="D265" s="9"/>
      <c r="E265" s="11"/>
      <c r="F265" s="9"/>
      <c r="G265" s="9"/>
      <c r="H265" s="7"/>
      <c r="I265" s="17"/>
    </row>
    <row r="266" spans="2:9" x14ac:dyDescent="0.3">
      <c r="B266" s="13"/>
      <c r="C266" s="9"/>
      <c r="D266" s="9"/>
      <c r="E266" s="11"/>
      <c r="F266" s="9"/>
      <c r="G266" s="9"/>
      <c r="H266" s="7"/>
      <c r="I266" s="17"/>
    </row>
    <row r="267" spans="2:9" x14ac:dyDescent="0.3">
      <c r="B267" s="13"/>
      <c r="C267" s="9"/>
      <c r="D267" s="9"/>
      <c r="E267" s="11"/>
      <c r="F267" s="9"/>
      <c r="G267" s="9"/>
      <c r="H267" s="7"/>
      <c r="I267" s="17"/>
    </row>
    <row r="268" spans="2:9" x14ac:dyDescent="0.3">
      <c r="B268" s="13"/>
      <c r="C268" s="9"/>
      <c r="D268" s="9"/>
      <c r="E268" s="11"/>
      <c r="F268" s="9"/>
      <c r="G268" s="9"/>
      <c r="H268" s="7"/>
      <c r="I268" s="17"/>
    </row>
    <row r="269" spans="2:9" x14ac:dyDescent="0.3">
      <c r="B269" s="13"/>
      <c r="C269" s="9"/>
      <c r="D269" s="9"/>
      <c r="E269" s="11"/>
      <c r="F269" s="9"/>
      <c r="G269" s="9"/>
      <c r="H269" s="7"/>
      <c r="I269" s="17"/>
    </row>
    <row r="270" spans="2:9" x14ac:dyDescent="0.3">
      <c r="B270" s="13"/>
      <c r="C270" s="9"/>
      <c r="D270" s="9"/>
      <c r="E270" s="11"/>
      <c r="F270" s="9"/>
      <c r="G270" s="9"/>
      <c r="H270" s="7"/>
      <c r="I270" s="17"/>
    </row>
    <row r="271" spans="2:9" x14ac:dyDescent="0.3">
      <c r="B271" s="13"/>
      <c r="C271" s="9"/>
      <c r="D271" s="9"/>
      <c r="E271" s="11"/>
      <c r="F271" s="9"/>
      <c r="G271" s="9"/>
      <c r="H271" s="7"/>
      <c r="I271" s="17"/>
    </row>
    <row r="272" spans="2:9" x14ac:dyDescent="0.3">
      <c r="B272" s="13"/>
      <c r="C272" s="9"/>
      <c r="D272" s="9"/>
      <c r="E272" s="11"/>
      <c r="F272" s="9"/>
      <c r="G272" s="9"/>
      <c r="H272" s="7"/>
      <c r="I272" s="17"/>
    </row>
    <row r="273" spans="2:9" x14ac:dyDescent="0.3">
      <c r="B273" s="13"/>
      <c r="C273" s="9"/>
      <c r="D273" s="9"/>
      <c r="E273" s="11"/>
      <c r="F273" s="9"/>
      <c r="G273" s="9"/>
      <c r="H273" s="7"/>
      <c r="I273" s="17"/>
    </row>
    <row r="274" spans="2:9" x14ac:dyDescent="0.3">
      <c r="B274" s="13"/>
      <c r="C274" s="9"/>
      <c r="D274" s="9"/>
      <c r="E274" s="11"/>
      <c r="F274" s="9"/>
      <c r="G274" s="9"/>
      <c r="H274" s="7"/>
      <c r="I274" s="17"/>
    </row>
    <row r="275" spans="2:9" x14ac:dyDescent="0.3">
      <c r="B275" s="13"/>
      <c r="C275" s="9"/>
      <c r="D275" s="9"/>
      <c r="E275" s="11"/>
      <c r="F275" s="9"/>
      <c r="G275" s="9"/>
      <c r="H275" s="7"/>
      <c r="I275" s="17"/>
    </row>
    <row r="276" spans="2:9" x14ac:dyDescent="0.3">
      <c r="B276" s="13"/>
      <c r="C276" s="9"/>
      <c r="D276" s="9"/>
      <c r="E276" s="11"/>
      <c r="F276" s="9"/>
      <c r="G276" s="9"/>
      <c r="H276" s="7"/>
      <c r="I276" s="17"/>
    </row>
    <row r="277" spans="2:9" x14ac:dyDescent="0.3">
      <c r="B277" s="13"/>
      <c r="C277" s="9"/>
      <c r="D277" s="9"/>
      <c r="E277" s="11"/>
      <c r="F277" s="9"/>
      <c r="G277" s="9"/>
      <c r="H277" s="7"/>
      <c r="I277" s="17"/>
    </row>
    <row r="278" spans="2:9" x14ac:dyDescent="0.3">
      <c r="B278" s="13"/>
      <c r="C278" s="9"/>
      <c r="D278" s="9"/>
      <c r="E278" s="11"/>
      <c r="F278" s="9"/>
      <c r="G278" s="9"/>
      <c r="H278" s="7"/>
      <c r="I278" s="17"/>
    </row>
    <row r="279" spans="2:9" x14ac:dyDescent="0.3">
      <c r="B279" s="13"/>
      <c r="C279" s="9"/>
      <c r="D279" s="9"/>
      <c r="E279" s="11"/>
      <c r="F279" s="9"/>
      <c r="G279" s="9"/>
      <c r="H279" s="7"/>
      <c r="I279" s="17"/>
    </row>
    <row r="280" spans="2:9" x14ac:dyDescent="0.3">
      <c r="B280" s="13"/>
      <c r="C280" s="9"/>
      <c r="D280" s="9"/>
      <c r="E280" s="11"/>
      <c r="F280" s="9"/>
      <c r="G280" s="9"/>
      <c r="H280" s="7"/>
      <c r="I280" s="17"/>
    </row>
    <row r="281" spans="2:9" x14ac:dyDescent="0.3">
      <c r="B281" s="13"/>
      <c r="C281" s="9"/>
      <c r="D281" s="9"/>
      <c r="E281" s="11"/>
      <c r="F281" s="9"/>
      <c r="G281" s="9"/>
      <c r="H281" s="7"/>
      <c r="I281" s="17"/>
    </row>
    <row r="282" spans="2:9" x14ac:dyDescent="0.3">
      <c r="B282" s="13"/>
      <c r="C282" s="9"/>
      <c r="D282" s="9"/>
      <c r="E282" s="11"/>
      <c r="F282" s="9"/>
      <c r="G282" s="9"/>
      <c r="H282" s="7"/>
      <c r="I282" s="17"/>
    </row>
    <row r="283" spans="2:9" x14ac:dyDescent="0.3">
      <c r="B283" s="13"/>
      <c r="C283" s="9"/>
      <c r="D283" s="9"/>
      <c r="E283" s="11"/>
      <c r="F283" s="9"/>
      <c r="G283" s="9"/>
      <c r="H283" s="7"/>
      <c r="I283" s="17"/>
    </row>
    <row r="284" spans="2:9" x14ac:dyDescent="0.3">
      <c r="B284" s="13"/>
      <c r="C284" s="9"/>
      <c r="D284" s="9"/>
      <c r="E284" s="11"/>
      <c r="F284" s="9"/>
      <c r="G284" s="9"/>
      <c r="H284" s="7"/>
      <c r="I284" s="17"/>
    </row>
    <row r="285" spans="2:9" x14ac:dyDescent="0.3">
      <c r="B285" s="13"/>
      <c r="C285" s="9"/>
      <c r="D285" s="9"/>
      <c r="E285" s="11"/>
      <c r="F285" s="9"/>
      <c r="G285" s="9"/>
      <c r="H285" s="7"/>
      <c r="I285" s="17"/>
    </row>
    <row r="286" spans="2:9" x14ac:dyDescent="0.3">
      <c r="B286" s="13"/>
      <c r="C286" s="9"/>
      <c r="D286" s="9"/>
      <c r="E286" s="11"/>
      <c r="F286" s="9"/>
      <c r="G286" s="9"/>
      <c r="H286" s="7"/>
      <c r="I286" s="17"/>
    </row>
    <row r="287" spans="2:9" x14ac:dyDescent="0.3">
      <c r="B287" s="13"/>
      <c r="C287" s="9"/>
      <c r="D287" s="9"/>
      <c r="E287" s="11"/>
      <c r="F287" s="9"/>
      <c r="G287" s="9"/>
      <c r="H287" s="7"/>
      <c r="I287" s="17"/>
    </row>
    <row r="288" spans="2:9" x14ac:dyDescent="0.3">
      <c r="B288" s="13"/>
      <c r="C288" s="9"/>
      <c r="D288" s="9"/>
      <c r="E288" s="11"/>
      <c r="F288" s="9"/>
      <c r="G288" s="9"/>
      <c r="H288" s="7"/>
      <c r="I288" s="17"/>
    </row>
    <row r="289" spans="2:9" x14ac:dyDescent="0.3">
      <c r="B289" s="13"/>
      <c r="C289" s="9"/>
      <c r="D289" s="9"/>
      <c r="E289" s="11"/>
      <c r="F289" s="9"/>
      <c r="G289" s="9"/>
      <c r="H289" s="7"/>
      <c r="I289" s="17"/>
    </row>
    <row r="290" spans="2:9" x14ac:dyDescent="0.3">
      <c r="B290" s="13"/>
      <c r="C290" s="9"/>
      <c r="D290" s="9"/>
      <c r="E290" s="11"/>
      <c r="F290" s="9"/>
      <c r="G290" s="9"/>
      <c r="H290" s="7"/>
      <c r="I290" s="17"/>
    </row>
    <row r="291" spans="2:9" x14ac:dyDescent="0.3">
      <c r="B291" s="13"/>
      <c r="C291" s="9"/>
      <c r="D291" s="9"/>
      <c r="E291" s="11"/>
      <c r="F291" s="9"/>
      <c r="G291" s="9"/>
      <c r="H291" s="7"/>
      <c r="I291" s="17"/>
    </row>
    <row r="292" spans="2:9" x14ac:dyDescent="0.3">
      <c r="B292" s="13"/>
      <c r="C292" s="9"/>
      <c r="D292" s="9"/>
      <c r="E292" s="11"/>
      <c r="F292" s="9"/>
      <c r="G292" s="9"/>
      <c r="H292" s="7"/>
      <c r="I292" s="17"/>
    </row>
    <row r="293" spans="2:9" x14ac:dyDescent="0.3">
      <c r="B293" s="13"/>
      <c r="C293" s="9"/>
      <c r="D293" s="9"/>
      <c r="E293" s="11"/>
      <c r="F293" s="9"/>
      <c r="G293" s="9"/>
      <c r="H293" s="7"/>
      <c r="I293" s="17"/>
    </row>
    <row r="294" spans="2:9" x14ac:dyDescent="0.3">
      <c r="B294" s="13"/>
      <c r="C294" s="9"/>
      <c r="D294" s="9"/>
      <c r="E294" s="11"/>
      <c r="F294" s="9"/>
      <c r="G294" s="9"/>
      <c r="H294" s="7"/>
      <c r="I294" s="17"/>
    </row>
    <row r="295" spans="2:9" x14ac:dyDescent="0.3">
      <c r="B295" s="13"/>
      <c r="C295" s="9"/>
      <c r="D295" s="9"/>
      <c r="E295" s="11"/>
      <c r="F295" s="9"/>
      <c r="G295" s="9"/>
      <c r="H295" s="7"/>
      <c r="I295" s="17"/>
    </row>
    <row r="296" spans="2:9" x14ac:dyDescent="0.3">
      <c r="B296" s="13"/>
      <c r="C296" s="9"/>
      <c r="D296" s="9"/>
      <c r="E296" s="11"/>
      <c r="F296" s="9"/>
      <c r="G296" s="9"/>
      <c r="H296" s="7"/>
      <c r="I296" s="17"/>
    </row>
    <row r="297" spans="2:9" x14ac:dyDescent="0.3">
      <c r="B297" s="13"/>
      <c r="C297" s="9"/>
      <c r="D297" s="9"/>
      <c r="E297" s="11"/>
      <c r="F297" s="9"/>
      <c r="G297" s="9"/>
      <c r="H297" s="7"/>
      <c r="I297" s="17"/>
    </row>
    <row r="298" spans="2:9" x14ac:dyDescent="0.3">
      <c r="B298" s="13"/>
      <c r="C298" s="9"/>
      <c r="D298" s="9"/>
      <c r="E298" s="11"/>
      <c r="F298" s="9"/>
      <c r="G298" s="9"/>
      <c r="H298" s="7"/>
      <c r="I298" s="17"/>
    </row>
    <row r="299" spans="2:9" x14ac:dyDescent="0.3">
      <c r="B299" s="13"/>
      <c r="C299" s="9"/>
      <c r="D299" s="9"/>
      <c r="E299" s="11"/>
      <c r="F299" s="9"/>
      <c r="G299" s="9"/>
      <c r="H299" s="7"/>
      <c r="I299" s="17"/>
    </row>
    <row r="300" spans="2:9" x14ac:dyDescent="0.3">
      <c r="B300" s="13"/>
      <c r="C300" s="9"/>
      <c r="D300" s="9"/>
      <c r="E300" s="11"/>
      <c r="F300" s="9"/>
      <c r="G300" s="9"/>
      <c r="H300" s="7"/>
      <c r="I300" s="17"/>
    </row>
    <row r="301" spans="2:9" x14ac:dyDescent="0.3">
      <c r="B301" s="13"/>
      <c r="C301" s="9"/>
      <c r="D301" s="9"/>
      <c r="E301" s="11"/>
      <c r="F301" s="9"/>
      <c r="G301" s="9"/>
      <c r="H301" s="7"/>
      <c r="I301" s="17"/>
    </row>
    <row r="302" spans="2:9" x14ac:dyDescent="0.3">
      <c r="B302" s="13"/>
      <c r="C302" s="9"/>
      <c r="D302" s="9"/>
      <c r="E302" s="11"/>
      <c r="F302" s="9"/>
      <c r="G302" s="9"/>
      <c r="H302" s="7"/>
      <c r="I302" s="17"/>
    </row>
    <row r="303" spans="2:9" x14ac:dyDescent="0.3">
      <c r="B303" s="13"/>
      <c r="C303" s="9"/>
      <c r="D303" s="9"/>
      <c r="E303" s="11"/>
      <c r="F303" s="9"/>
      <c r="G303" s="9"/>
      <c r="H303" s="7"/>
      <c r="I303" s="17"/>
    </row>
    <row r="304" spans="2:9" x14ac:dyDescent="0.3">
      <c r="B304" s="13"/>
      <c r="C304" s="9"/>
      <c r="D304" s="9"/>
      <c r="E304" s="11"/>
      <c r="F304" s="9"/>
      <c r="G304" s="9"/>
      <c r="H304" s="7"/>
      <c r="I304" s="17"/>
    </row>
    <row r="305" spans="2:9" x14ac:dyDescent="0.3">
      <c r="B305" s="13"/>
      <c r="C305" s="9"/>
      <c r="D305" s="9"/>
      <c r="E305" s="11"/>
      <c r="F305" s="9"/>
      <c r="G305" s="9"/>
      <c r="H305" s="7"/>
      <c r="I305" s="17"/>
    </row>
    <row r="306" spans="2:9" x14ac:dyDescent="0.3">
      <c r="B306" s="13"/>
      <c r="C306" s="9"/>
      <c r="D306" s="9"/>
      <c r="E306" s="11"/>
      <c r="F306" s="9"/>
      <c r="G306" s="9"/>
      <c r="H306" s="7"/>
      <c r="I306" s="17"/>
    </row>
    <row r="307" spans="2:9" x14ac:dyDescent="0.3">
      <c r="B307" s="13"/>
      <c r="C307" s="9"/>
      <c r="D307" s="9"/>
      <c r="E307" s="11"/>
      <c r="F307" s="9"/>
      <c r="G307" s="9"/>
      <c r="H307" s="7"/>
      <c r="I307" s="17"/>
    </row>
    <row r="308" spans="2:9" x14ac:dyDescent="0.3">
      <c r="B308" s="13"/>
      <c r="C308" s="9"/>
      <c r="D308" s="9"/>
      <c r="E308" s="11"/>
      <c r="F308" s="9"/>
      <c r="G308" s="9"/>
      <c r="H308" s="7"/>
      <c r="I308" s="17"/>
    </row>
    <row r="309" spans="2:9" x14ac:dyDescent="0.3">
      <c r="B309" s="13"/>
      <c r="C309" s="9"/>
      <c r="D309" s="9"/>
      <c r="E309" s="11"/>
      <c r="F309" s="9"/>
      <c r="G309" s="9"/>
      <c r="H309" s="7"/>
      <c r="I309" s="17"/>
    </row>
    <row r="310" spans="2:9" x14ac:dyDescent="0.3">
      <c r="B310" s="13"/>
      <c r="C310" s="9"/>
      <c r="D310" s="9"/>
      <c r="E310" s="11"/>
      <c r="F310" s="9"/>
      <c r="G310" s="9"/>
      <c r="H310" s="7"/>
      <c r="I310" s="17"/>
    </row>
    <row r="311" spans="2:9" x14ac:dyDescent="0.3">
      <c r="B311" s="13"/>
      <c r="C311" s="9"/>
      <c r="D311" s="9"/>
      <c r="E311" s="11"/>
      <c r="F311" s="9"/>
      <c r="G311" s="9"/>
      <c r="H311" s="7"/>
      <c r="I311" s="17"/>
    </row>
    <row r="312" spans="2:9" x14ac:dyDescent="0.3">
      <c r="B312" s="13"/>
      <c r="C312" s="9"/>
      <c r="D312" s="9"/>
      <c r="E312" s="11"/>
      <c r="F312" s="9"/>
      <c r="G312" s="9"/>
      <c r="H312" s="7"/>
      <c r="I312" s="17"/>
    </row>
    <row r="313" spans="2:9" x14ac:dyDescent="0.3">
      <c r="B313" s="13"/>
      <c r="C313" s="9"/>
      <c r="D313" s="9"/>
      <c r="E313" s="11"/>
      <c r="F313" s="9"/>
      <c r="G313" s="9"/>
      <c r="H313" s="7"/>
      <c r="I313" s="17"/>
    </row>
    <row r="314" spans="2:9" x14ac:dyDescent="0.3">
      <c r="B314" s="13"/>
      <c r="C314" s="9"/>
      <c r="D314" s="9"/>
      <c r="E314" s="11"/>
      <c r="F314" s="9"/>
      <c r="G314" s="9"/>
      <c r="H314" s="7"/>
      <c r="I314" s="17"/>
    </row>
    <row r="315" spans="2:9" x14ac:dyDescent="0.3">
      <c r="B315" s="13"/>
      <c r="C315" s="9"/>
      <c r="D315" s="9"/>
      <c r="E315" s="11"/>
      <c r="F315" s="9"/>
      <c r="G315" s="9"/>
      <c r="H315" s="7"/>
      <c r="I315" s="17"/>
    </row>
    <row r="316" spans="2:9" x14ac:dyDescent="0.3">
      <c r="B316" s="13"/>
      <c r="C316" s="9"/>
      <c r="D316" s="9"/>
      <c r="E316" s="11"/>
      <c r="F316" s="9"/>
      <c r="G316" s="9"/>
      <c r="H316" s="7"/>
      <c r="I316" s="17"/>
    </row>
    <row r="317" spans="2:9" x14ac:dyDescent="0.3">
      <c r="B317" s="13"/>
      <c r="C317" s="9"/>
      <c r="D317" s="9"/>
      <c r="E317" s="11"/>
      <c r="F317" s="9"/>
      <c r="G317" s="9"/>
      <c r="H317" s="7"/>
      <c r="I317" s="17"/>
    </row>
    <row r="318" spans="2:9" x14ac:dyDescent="0.3">
      <c r="B318" s="13"/>
      <c r="C318" s="9"/>
      <c r="D318" s="9"/>
      <c r="E318" s="11"/>
      <c r="F318" s="9"/>
      <c r="G318" s="9"/>
      <c r="H318" s="7"/>
      <c r="I318" s="17"/>
    </row>
    <row r="319" spans="2:9" x14ac:dyDescent="0.3">
      <c r="B319" s="13"/>
      <c r="C319" s="9"/>
      <c r="D319" s="9"/>
      <c r="E319" s="11"/>
      <c r="F319" s="9"/>
      <c r="G319" s="9"/>
      <c r="H319" s="7"/>
      <c r="I319" s="17"/>
    </row>
    <row r="320" spans="2:9" x14ac:dyDescent="0.3">
      <c r="B320" s="13"/>
      <c r="C320" s="9"/>
      <c r="D320" s="9"/>
      <c r="E320" s="11"/>
      <c r="F320" s="9"/>
      <c r="G320" s="9"/>
      <c r="H320" s="7"/>
      <c r="I320" s="17"/>
    </row>
    <row r="321" spans="2:9" x14ac:dyDescent="0.3">
      <c r="B321" s="13"/>
      <c r="C321" s="9"/>
      <c r="D321" s="9"/>
      <c r="E321" s="11"/>
      <c r="F321" s="9"/>
      <c r="G321" s="9"/>
      <c r="H321" s="7"/>
      <c r="I321" s="17"/>
    </row>
    <row r="322" spans="2:9" x14ac:dyDescent="0.3">
      <c r="B322" s="13"/>
      <c r="C322" s="9"/>
      <c r="D322" s="9"/>
      <c r="E322" s="11"/>
      <c r="F322" s="9"/>
      <c r="G322" s="9"/>
      <c r="H322" s="7"/>
      <c r="I322" s="17"/>
    </row>
    <row r="323" spans="2:9" x14ac:dyDescent="0.3">
      <c r="B323" s="13"/>
      <c r="C323" s="9"/>
      <c r="D323" s="9"/>
      <c r="E323" s="11"/>
      <c r="F323" s="9"/>
      <c r="G323" s="9"/>
      <c r="H323" s="7"/>
      <c r="I323" s="17"/>
    </row>
    <row r="324" spans="2:9" x14ac:dyDescent="0.3">
      <c r="B324" s="13"/>
      <c r="C324" s="9"/>
      <c r="D324" s="9"/>
      <c r="E324" s="11"/>
      <c r="F324" s="9"/>
      <c r="G324" s="9"/>
      <c r="H324" s="7"/>
      <c r="I324" s="17"/>
    </row>
    <row r="325" spans="2:9" x14ac:dyDescent="0.3">
      <c r="B325" s="13"/>
      <c r="C325" s="9"/>
      <c r="D325" s="9"/>
      <c r="E325" s="11"/>
      <c r="F325" s="9"/>
      <c r="G325" s="9"/>
      <c r="H325" s="7"/>
      <c r="I325" s="17"/>
    </row>
    <row r="326" spans="2:9" x14ac:dyDescent="0.3">
      <c r="B326" s="13"/>
      <c r="C326" s="9"/>
      <c r="D326" s="9"/>
      <c r="E326" s="11"/>
      <c r="F326" s="9"/>
      <c r="G326" s="9"/>
      <c r="H326" s="7"/>
      <c r="I326" s="17"/>
    </row>
    <row r="327" spans="2:9" x14ac:dyDescent="0.3">
      <c r="B327" s="13"/>
      <c r="C327" s="9"/>
      <c r="D327" s="9"/>
      <c r="E327" s="11"/>
      <c r="F327" s="9"/>
      <c r="G327" s="9"/>
      <c r="H327" s="7"/>
      <c r="I327" s="17"/>
    </row>
    <row r="328" spans="2:9" x14ac:dyDescent="0.3">
      <c r="B328" s="13"/>
      <c r="C328" s="9"/>
      <c r="D328" s="9"/>
      <c r="E328" s="11"/>
      <c r="F328" s="9"/>
      <c r="G328" s="9"/>
      <c r="H328" s="7"/>
      <c r="I328" s="17"/>
    </row>
    <row r="329" spans="2:9" x14ac:dyDescent="0.3">
      <c r="B329" s="13"/>
      <c r="C329" s="9"/>
      <c r="D329" s="9"/>
      <c r="E329" s="11"/>
      <c r="F329" s="9"/>
      <c r="G329" s="9"/>
      <c r="H329" s="7"/>
      <c r="I329" s="17"/>
    </row>
    <row r="330" spans="2:9" x14ac:dyDescent="0.3">
      <c r="B330" s="13"/>
      <c r="C330" s="9"/>
      <c r="D330" s="9"/>
      <c r="E330" s="11"/>
      <c r="F330" s="9"/>
      <c r="G330" s="9"/>
      <c r="H330" s="7"/>
      <c r="I330" s="17"/>
    </row>
    <row r="331" spans="2:9" x14ac:dyDescent="0.3">
      <c r="B331" s="13"/>
      <c r="C331" s="9"/>
      <c r="D331" s="9"/>
      <c r="E331" s="11"/>
      <c r="F331" s="9"/>
      <c r="G331" s="9"/>
      <c r="H331" s="7"/>
      <c r="I331" s="17"/>
    </row>
    <row r="332" spans="2:9" x14ac:dyDescent="0.3">
      <c r="B332" s="13"/>
      <c r="C332" s="9"/>
      <c r="D332" s="9"/>
      <c r="E332" s="11"/>
      <c r="F332" s="9"/>
      <c r="G332" s="9"/>
      <c r="H332" s="7"/>
      <c r="I332" s="17"/>
    </row>
    <row r="333" spans="2:9" x14ac:dyDescent="0.3">
      <c r="B333" s="13"/>
      <c r="C333" s="9"/>
      <c r="D333" s="9"/>
      <c r="E333" s="11"/>
      <c r="F333" s="9"/>
      <c r="G333" s="9"/>
      <c r="H333" s="7"/>
      <c r="I333" s="17"/>
    </row>
    <row r="334" spans="2:9" x14ac:dyDescent="0.3">
      <c r="B334" s="13"/>
      <c r="C334" s="9"/>
      <c r="D334" s="9"/>
      <c r="E334" s="11"/>
      <c r="F334" s="9"/>
      <c r="G334" s="9"/>
      <c r="H334" s="7"/>
      <c r="I334" s="17"/>
    </row>
    <row r="335" spans="2:9" x14ac:dyDescent="0.3">
      <c r="B335" s="13"/>
      <c r="C335" s="9"/>
      <c r="D335" s="9"/>
      <c r="E335" s="11"/>
      <c r="F335" s="9"/>
      <c r="G335" s="9"/>
      <c r="H335" s="7"/>
      <c r="I335" s="17"/>
    </row>
    <row r="336" spans="2:9" x14ac:dyDescent="0.3">
      <c r="B336" s="13"/>
      <c r="C336" s="9"/>
      <c r="D336" s="9"/>
      <c r="E336" s="11"/>
      <c r="F336" s="9"/>
      <c r="G336" s="9"/>
      <c r="H336" s="7"/>
      <c r="I336" s="17"/>
    </row>
    <row r="337" spans="2:9" x14ac:dyDescent="0.3">
      <c r="B337" s="13"/>
      <c r="C337" s="9"/>
      <c r="D337" s="9"/>
      <c r="E337" s="11"/>
      <c r="F337" s="9"/>
      <c r="G337" s="9"/>
      <c r="H337" s="7"/>
      <c r="I337" s="17"/>
    </row>
    <row r="338" spans="2:9" x14ac:dyDescent="0.3">
      <c r="B338" s="13"/>
      <c r="C338" s="9"/>
      <c r="D338" s="9"/>
      <c r="E338" s="11"/>
      <c r="F338" s="9"/>
      <c r="G338" s="9"/>
      <c r="H338" s="7"/>
      <c r="I338" s="17"/>
    </row>
    <row r="339" spans="2:9" x14ac:dyDescent="0.3">
      <c r="B339" s="13"/>
      <c r="C339" s="9"/>
      <c r="D339" s="9"/>
      <c r="E339" s="11"/>
      <c r="F339" s="9"/>
      <c r="G339" s="9"/>
      <c r="H339" s="7"/>
      <c r="I339" s="17"/>
    </row>
    <row r="340" spans="2:9" x14ac:dyDescent="0.3">
      <c r="B340" s="13"/>
      <c r="C340" s="9"/>
      <c r="D340" s="9"/>
      <c r="E340" s="11"/>
      <c r="F340" s="9"/>
      <c r="G340" s="9"/>
      <c r="H340" s="7"/>
      <c r="I340" s="17"/>
    </row>
    <row r="341" spans="2:9" x14ac:dyDescent="0.3">
      <c r="B341" s="13"/>
      <c r="C341" s="9"/>
      <c r="D341" s="9"/>
      <c r="E341" s="11"/>
      <c r="F341" s="9"/>
      <c r="G341" s="9"/>
      <c r="H341" s="7"/>
      <c r="I341" s="17"/>
    </row>
    <row r="342" spans="2:9" x14ac:dyDescent="0.3">
      <c r="B342" s="13"/>
      <c r="C342" s="9"/>
      <c r="D342" s="9"/>
      <c r="E342" s="11"/>
      <c r="F342" s="9"/>
      <c r="G342" s="9"/>
      <c r="H342" s="7"/>
      <c r="I342" s="17"/>
    </row>
    <row r="343" spans="2:9" x14ac:dyDescent="0.3">
      <c r="B343" s="13"/>
      <c r="C343" s="9"/>
      <c r="D343" s="9"/>
      <c r="E343" s="11"/>
      <c r="F343" s="9"/>
      <c r="G343" s="9"/>
      <c r="H343" s="7"/>
      <c r="I343" s="17"/>
    </row>
    <row r="344" spans="2:9" x14ac:dyDescent="0.3">
      <c r="B344" s="13"/>
      <c r="C344" s="9"/>
      <c r="D344" s="9"/>
      <c r="E344" s="11"/>
      <c r="F344" s="9"/>
      <c r="G344" s="9"/>
      <c r="H344" s="7"/>
      <c r="I344" s="17"/>
    </row>
    <row r="345" spans="2:9" x14ac:dyDescent="0.3">
      <c r="B345" s="13"/>
      <c r="C345" s="9"/>
      <c r="D345" s="9"/>
      <c r="E345" s="11"/>
      <c r="F345" s="9"/>
      <c r="G345" s="9"/>
      <c r="H345" s="7"/>
      <c r="I345" s="17"/>
    </row>
    <row r="346" spans="2:9" x14ac:dyDescent="0.3">
      <c r="B346" s="13"/>
      <c r="C346" s="9"/>
      <c r="D346" s="9"/>
      <c r="E346" s="11"/>
      <c r="F346" s="9"/>
      <c r="G346" s="9"/>
      <c r="H346" s="7"/>
      <c r="I346" s="17"/>
    </row>
    <row r="347" spans="2:9" x14ac:dyDescent="0.3">
      <c r="B347" s="13"/>
      <c r="C347" s="9"/>
      <c r="D347" s="9"/>
      <c r="E347" s="11"/>
      <c r="F347" s="9"/>
      <c r="G347" s="9"/>
      <c r="H347" s="7"/>
      <c r="I347" s="17"/>
    </row>
    <row r="348" spans="2:9" x14ac:dyDescent="0.3">
      <c r="B348" s="13"/>
      <c r="C348" s="9"/>
      <c r="D348" s="9"/>
      <c r="E348" s="11"/>
      <c r="F348" s="9"/>
      <c r="G348" s="9"/>
      <c r="H348" s="7"/>
      <c r="I348" s="17"/>
    </row>
    <row r="349" spans="2:9" x14ac:dyDescent="0.3">
      <c r="B349" s="13"/>
      <c r="C349" s="9"/>
      <c r="D349" s="9"/>
      <c r="E349" s="11"/>
      <c r="F349" s="9"/>
      <c r="G349" s="9"/>
      <c r="H349" s="7"/>
      <c r="I349" s="17"/>
    </row>
    <row r="350" spans="2:9" x14ac:dyDescent="0.3">
      <c r="B350" s="13"/>
      <c r="C350" s="9"/>
      <c r="D350" s="9"/>
      <c r="E350" s="11"/>
      <c r="F350" s="9"/>
      <c r="G350" s="9"/>
      <c r="H350" s="7"/>
      <c r="I350" s="17"/>
    </row>
    <row r="351" spans="2:9" x14ac:dyDescent="0.3">
      <c r="B351" s="13"/>
      <c r="C351" s="9"/>
      <c r="D351" s="9"/>
      <c r="E351" s="11"/>
      <c r="F351" s="9"/>
      <c r="G351" s="9"/>
      <c r="H351" s="7"/>
      <c r="I351" s="17"/>
    </row>
    <row r="352" spans="2:9" x14ac:dyDescent="0.3">
      <c r="B352" s="13"/>
      <c r="C352" s="9"/>
      <c r="D352" s="9"/>
      <c r="E352" s="11"/>
      <c r="F352" s="9"/>
      <c r="G352" s="9"/>
      <c r="H352" s="7"/>
      <c r="I352" s="17"/>
    </row>
    <row r="353" spans="2:9" x14ac:dyDescent="0.3">
      <c r="B353" s="13"/>
      <c r="C353" s="9"/>
      <c r="D353" s="9"/>
      <c r="E353" s="11"/>
      <c r="F353" s="9"/>
      <c r="G353" s="9"/>
      <c r="H353" s="7"/>
      <c r="I353" s="17"/>
    </row>
    <row r="354" spans="2:9" x14ac:dyDescent="0.3">
      <c r="B354" s="13"/>
      <c r="C354" s="9"/>
      <c r="D354" s="9"/>
      <c r="E354" s="11"/>
      <c r="F354" s="9"/>
      <c r="G354" s="9"/>
      <c r="H354" s="7"/>
      <c r="I354" s="17"/>
    </row>
    <row r="355" spans="2:9" x14ac:dyDescent="0.3">
      <c r="B355" s="13"/>
      <c r="C355" s="9"/>
      <c r="D355" s="9"/>
      <c r="E355" s="11"/>
      <c r="F355" s="9"/>
      <c r="G355" s="9"/>
      <c r="H355" s="7"/>
      <c r="I355" s="17"/>
    </row>
    <row r="356" spans="2:9" x14ac:dyDescent="0.3">
      <c r="B356" s="13"/>
      <c r="C356" s="9"/>
      <c r="D356" s="9"/>
      <c r="E356" s="11"/>
      <c r="F356" s="9"/>
      <c r="G356" s="9"/>
      <c r="H356" s="7"/>
      <c r="I356" s="17"/>
    </row>
    <row r="357" spans="2:9" x14ac:dyDescent="0.3">
      <c r="B357" s="13"/>
      <c r="C357" s="9"/>
      <c r="D357" s="9"/>
      <c r="E357" s="11"/>
      <c r="F357" s="9"/>
      <c r="G357" s="9"/>
      <c r="H357" s="7"/>
      <c r="I357" s="17"/>
    </row>
    <row r="358" spans="2:9" x14ac:dyDescent="0.3">
      <c r="B358" s="13"/>
      <c r="C358" s="9"/>
      <c r="D358" s="9"/>
      <c r="E358" s="11"/>
      <c r="F358" s="9"/>
      <c r="G358" s="9"/>
      <c r="H358" s="7"/>
      <c r="I358" s="17"/>
    </row>
    <row r="359" spans="2:9" x14ac:dyDescent="0.3">
      <c r="B359" s="13"/>
      <c r="C359" s="9"/>
      <c r="D359" s="9"/>
      <c r="E359" s="11"/>
      <c r="F359" s="9"/>
      <c r="G359" s="9"/>
      <c r="H359" s="7"/>
      <c r="I359" s="17"/>
    </row>
    <row r="360" spans="2:9" x14ac:dyDescent="0.3">
      <c r="B360" s="13"/>
      <c r="C360" s="9"/>
      <c r="D360" s="9"/>
      <c r="E360" s="11"/>
      <c r="F360" s="9"/>
      <c r="G360" s="9"/>
      <c r="H360" s="7"/>
      <c r="I360" s="17"/>
    </row>
    <row r="361" spans="2:9" x14ac:dyDescent="0.3">
      <c r="B361" s="13"/>
      <c r="C361" s="9"/>
      <c r="D361" s="9"/>
      <c r="E361" s="11"/>
      <c r="F361" s="9"/>
      <c r="G361" s="9"/>
      <c r="H361" s="7"/>
      <c r="I361" s="17"/>
    </row>
    <row r="362" spans="2:9" x14ac:dyDescent="0.3">
      <c r="B362" s="13"/>
      <c r="C362" s="9"/>
      <c r="D362" s="9"/>
      <c r="E362" s="11"/>
      <c r="F362" s="9"/>
      <c r="G362" s="9"/>
      <c r="H362" s="7"/>
      <c r="I362" s="17"/>
    </row>
    <row r="363" spans="2:9" x14ac:dyDescent="0.3">
      <c r="B363" s="13"/>
      <c r="C363" s="9"/>
      <c r="D363" s="9"/>
      <c r="E363" s="11"/>
      <c r="F363" s="9"/>
      <c r="G363" s="9"/>
      <c r="H363" s="7"/>
      <c r="I363" s="17"/>
    </row>
    <row r="364" spans="2:9" x14ac:dyDescent="0.3">
      <c r="B364" s="13"/>
      <c r="C364" s="9"/>
      <c r="D364" s="9"/>
      <c r="E364" s="11"/>
      <c r="F364" s="9"/>
      <c r="G364" s="9"/>
      <c r="H364" s="7"/>
      <c r="I364" s="17"/>
    </row>
    <row r="365" spans="2:9" x14ac:dyDescent="0.3">
      <c r="B365" s="13"/>
      <c r="C365" s="9"/>
      <c r="D365" s="9"/>
      <c r="E365" s="11"/>
      <c r="F365" s="9"/>
      <c r="G365" s="9"/>
      <c r="H365" s="7"/>
      <c r="I365" s="17"/>
    </row>
    <row r="366" spans="2:9" x14ac:dyDescent="0.3">
      <c r="B366" s="13"/>
      <c r="C366" s="9"/>
      <c r="D366" s="9"/>
      <c r="E366" s="11"/>
      <c r="F366" s="9"/>
      <c r="G366" s="9"/>
      <c r="H366" s="7"/>
      <c r="I366" s="17"/>
    </row>
    <row r="367" spans="2:9" x14ac:dyDescent="0.3">
      <c r="B367" s="13"/>
      <c r="C367" s="9"/>
      <c r="D367" s="9"/>
      <c r="E367" s="11"/>
      <c r="F367" s="9"/>
      <c r="G367" s="9"/>
      <c r="H367" s="7"/>
      <c r="I367" s="17"/>
    </row>
    <row r="368" spans="2:9" x14ac:dyDescent="0.3">
      <c r="B368" s="13"/>
      <c r="C368" s="9"/>
      <c r="D368" s="9"/>
      <c r="E368" s="11"/>
      <c r="F368" s="9"/>
      <c r="G368" s="9"/>
      <c r="H368" s="7"/>
      <c r="I368" s="17"/>
    </row>
    <row r="369" spans="2:9" x14ac:dyDescent="0.3">
      <c r="B369" s="13"/>
      <c r="C369" s="9"/>
      <c r="D369" s="9"/>
      <c r="E369" s="11"/>
      <c r="F369" s="9"/>
      <c r="G369" s="9"/>
      <c r="H369" s="7"/>
      <c r="I369" s="17"/>
    </row>
    <row r="370" spans="2:9" x14ac:dyDescent="0.3">
      <c r="B370" s="13"/>
      <c r="C370" s="9"/>
      <c r="D370" s="9"/>
      <c r="E370" s="11"/>
      <c r="F370" s="9"/>
      <c r="G370" s="9"/>
      <c r="H370" s="7"/>
      <c r="I370" s="17"/>
    </row>
    <row r="371" spans="2:9" x14ac:dyDescent="0.3">
      <c r="B371" s="13"/>
      <c r="C371" s="9"/>
      <c r="D371" s="9"/>
      <c r="E371" s="11"/>
      <c r="F371" s="9"/>
      <c r="G371" s="9"/>
      <c r="H371" s="7"/>
      <c r="I371" s="17"/>
    </row>
    <row r="372" spans="2:9" x14ac:dyDescent="0.3">
      <c r="B372" s="13"/>
      <c r="C372" s="9"/>
      <c r="D372" s="9"/>
      <c r="E372" s="11"/>
      <c r="F372" s="9"/>
      <c r="G372" s="9"/>
      <c r="H372" s="7"/>
      <c r="I372" s="17"/>
    </row>
    <row r="373" spans="2:9" x14ac:dyDescent="0.3">
      <c r="B373" s="13"/>
      <c r="C373" s="9"/>
      <c r="D373" s="9"/>
      <c r="E373" s="11"/>
      <c r="F373" s="9"/>
      <c r="G373" s="9"/>
      <c r="H373" s="7"/>
      <c r="I373" s="17"/>
    </row>
    <row r="374" spans="2:9" x14ac:dyDescent="0.3">
      <c r="B374" s="13"/>
      <c r="C374" s="9"/>
      <c r="D374" s="9"/>
      <c r="E374" s="11"/>
      <c r="F374" s="9"/>
      <c r="G374" s="9"/>
      <c r="H374" s="7"/>
      <c r="I374" s="17"/>
    </row>
    <row r="375" spans="2:9" x14ac:dyDescent="0.3">
      <c r="B375" s="13"/>
      <c r="C375" s="9"/>
      <c r="D375" s="9"/>
      <c r="E375" s="11"/>
      <c r="F375" s="9"/>
      <c r="G375" s="9"/>
      <c r="H375" s="7"/>
      <c r="I375" s="17"/>
    </row>
    <row r="376" spans="2:9" x14ac:dyDescent="0.3">
      <c r="B376" s="13"/>
      <c r="C376" s="9"/>
      <c r="D376" s="9"/>
      <c r="E376" s="11"/>
      <c r="F376" s="9"/>
      <c r="G376" s="9"/>
      <c r="H376" s="7"/>
      <c r="I376" s="17"/>
    </row>
    <row r="377" spans="2:9" x14ac:dyDescent="0.3">
      <c r="B377" s="13"/>
      <c r="C377" s="9"/>
      <c r="D377" s="9"/>
      <c r="E377" s="11"/>
      <c r="F377" s="9"/>
      <c r="G377" s="9"/>
      <c r="H377" s="7"/>
      <c r="I377" s="17"/>
    </row>
    <row r="378" spans="2:9" x14ac:dyDescent="0.3">
      <c r="B378" s="13"/>
      <c r="C378" s="9"/>
      <c r="D378" s="9"/>
      <c r="E378" s="11"/>
      <c r="F378" s="9"/>
      <c r="G378" s="9"/>
      <c r="H378" s="7"/>
      <c r="I378" s="17"/>
    </row>
    <row r="379" spans="2:9" x14ac:dyDescent="0.3">
      <c r="B379" s="13"/>
      <c r="C379" s="9"/>
      <c r="D379" s="9"/>
      <c r="E379" s="11"/>
      <c r="F379" s="9"/>
      <c r="G379" s="9"/>
      <c r="H379" s="7"/>
      <c r="I379" s="17"/>
    </row>
    <row r="380" spans="2:9" x14ac:dyDescent="0.3">
      <c r="B380" s="13"/>
      <c r="C380" s="9"/>
      <c r="D380" s="9"/>
      <c r="E380" s="11"/>
      <c r="F380" s="9"/>
      <c r="G380" s="9"/>
      <c r="H380" s="7"/>
      <c r="I380" s="17"/>
    </row>
    <row r="381" spans="2:9" x14ac:dyDescent="0.3">
      <c r="B381" s="13"/>
      <c r="C381" s="9"/>
      <c r="D381" s="9"/>
      <c r="E381" s="11"/>
      <c r="F381" s="9"/>
      <c r="G381" s="9"/>
      <c r="H381" s="7"/>
      <c r="I381" s="17"/>
    </row>
    <row r="382" spans="2:9" x14ac:dyDescent="0.3">
      <c r="B382" s="13"/>
      <c r="C382" s="9"/>
      <c r="D382" s="9"/>
      <c r="E382" s="11"/>
      <c r="F382" s="9"/>
      <c r="G382" s="9"/>
      <c r="H382" s="7"/>
      <c r="I382" s="17"/>
    </row>
    <row r="383" spans="2:9" x14ac:dyDescent="0.3">
      <c r="B383" s="13"/>
      <c r="C383" s="9"/>
      <c r="D383" s="9"/>
      <c r="E383" s="11"/>
      <c r="F383" s="9"/>
      <c r="G383" s="9"/>
      <c r="H383" s="7"/>
      <c r="I383" s="17"/>
    </row>
    <row r="384" spans="2:9" x14ac:dyDescent="0.3">
      <c r="B384" s="13"/>
      <c r="C384" s="9"/>
      <c r="D384" s="9"/>
      <c r="E384" s="11"/>
      <c r="F384" s="9"/>
      <c r="G384" s="9"/>
      <c r="H384" s="7"/>
      <c r="I384" s="17"/>
    </row>
    <row r="385" spans="2:9" x14ac:dyDescent="0.3">
      <c r="B385" s="13"/>
      <c r="C385" s="9"/>
      <c r="D385" s="9"/>
      <c r="E385" s="11"/>
      <c r="F385" s="9"/>
      <c r="G385" s="9"/>
      <c r="H385" s="7"/>
      <c r="I385" s="17"/>
    </row>
    <row r="386" spans="2:9" x14ac:dyDescent="0.3">
      <c r="B386" s="13"/>
      <c r="C386" s="9"/>
      <c r="D386" s="9"/>
      <c r="E386" s="11"/>
      <c r="F386" s="9"/>
      <c r="G386" s="9"/>
      <c r="H386" s="7"/>
      <c r="I386" s="17"/>
    </row>
    <row r="387" spans="2:9" x14ac:dyDescent="0.3">
      <c r="B387" s="13"/>
      <c r="C387" s="9"/>
      <c r="D387" s="9"/>
      <c r="E387" s="11"/>
      <c r="F387" s="9"/>
      <c r="G387" s="9"/>
      <c r="H387" s="7"/>
      <c r="I387" s="17"/>
    </row>
    <row r="388" spans="2:9" x14ac:dyDescent="0.3">
      <c r="B388" s="13"/>
      <c r="C388" s="9"/>
      <c r="D388" s="9"/>
      <c r="E388" s="11"/>
      <c r="F388" s="9"/>
      <c r="G388" s="9"/>
      <c r="H388" s="7"/>
      <c r="I388" s="17"/>
    </row>
    <row r="389" spans="2:9" x14ac:dyDescent="0.3">
      <c r="B389" s="13"/>
      <c r="C389" s="9"/>
      <c r="D389" s="9"/>
      <c r="E389" s="11"/>
      <c r="F389" s="9"/>
      <c r="G389" s="9"/>
      <c r="H389" s="7"/>
      <c r="I389" s="17"/>
    </row>
    <row r="390" spans="2:9" x14ac:dyDescent="0.3">
      <c r="B390" s="13"/>
      <c r="C390" s="9"/>
      <c r="D390" s="9"/>
      <c r="E390" s="11"/>
      <c r="F390" s="9"/>
      <c r="G390" s="9"/>
      <c r="H390" s="7"/>
      <c r="I390" s="17"/>
    </row>
    <row r="391" spans="2:9" x14ac:dyDescent="0.3">
      <c r="B391" s="13"/>
      <c r="C391" s="9"/>
      <c r="D391" s="9"/>
      <c r="E391" s="11"/>
      <c r="F391" s="9"/>
      <c r="G391" s="9"/>
      <c r="H391" s="7"/>
      <c r="I391" s="17"/>
    </row>
    <row r="392" spans="2:9" x14ac:dyDescent="0.3">
      <c r="B392" s="13"/>
      <c r="C392" s="9"/>
      <c r="D392" s="9"/>
      <c r="E392" s="11"/>
      <c r="F392" s="9"/>
      <c r="G392" s="9"/>
      <c r="H392" s="7"/>
      <c r="I392" s="17"/>
    </row>
    <row r="393" spans="2:9" x14ac:dyDescent="0.3">
      <c r="B393" s="13"/>
      <c r="C393" s="9"/>
      <c r="D393" s="9"/>
      <c r="E393" s="11"/>
      <c r="F393" s="9"/>
      <c r="G393" s="9"/>
      <c r="H393" s="7"/>
      <c r="I393" s="17"/>
    </row>
    <row r="394" spans="2:9" x14ac:dyDescent="0.3">
      <c r="B394" s="13"/>
      <c r="C394" s="9"/>
      <c r="D394" s="9"/>
      <c r="E394" s="11"/>
      <c r="F394" s="9"/>
      <c r="G394" s="9"/>
      <c r="H394" s="7"/>
      <c r="I394" s="17"/>
    </row>
    <row r="395" spans="2:9" x14ac:dyDescent="0.3">
      <c r="B395" s="13"/>
      <c r="C395" s="9"/>
      <c r="D395" s="9"/>
      <c r="E395" s="11"/>
      <c r="F395" s="9"/>
      <c r="G395" s="9"/>
      <c r="H395" s="7"/>
      <c r="I395" s="17"/>
    </row>
    <row r="396" spans="2:9" x14ac:dyDescent="0.3">
      <c r="B396" s="13"/>
      <c r="C396" s="9"/>
      <c r="D396" s="9"/>
      <c r="E396" s="11"/>
      <c r="F396" s="9"/>
      <c r="G396" s="9"/>
      <c r="H396" s="7"/>
      <c r="I396" s="17"/>
    </row>
    <row r="397" spans="2:9" x14ac:dyDescent="0.3">
      <c r="B397" s="13"/>
      <c r="C397" s="9"/>
      <c r="D397" s="9"/>
      <c r="E397" s="11"/>
      <c r="F397" s="9"/>
      <c r="G397" s="9"/>
      <c r="H397" s="7"/>
      <c r="I397" s="17"/>
    </row>
    <row r="398" spans="2:9" x14ac:dyDescent="0.3">
      <c r="B398" s="13"/>
      <c r="C398" s="9"/>
      <c r="D398" s="9"/>
      <c r="E398" s="11"/>
      <c r="F398" s="9"/>
      <c r="G398" s="9"/>
      <c r="H398" s="7"/>
      <c r="I398" s="17"/>
    </row>
    <row r="399" spans="2:9" x14ac:dyDescent="0.3">
      <c r="B399" s="13"/>
      <c r="C399" s="9"/>
      <c r="D399" s="9"/>
      <c r="E399" s="11"/>
      <c r="F399" s="9"/>
      <c r="G399" s="9"/>
      <c r="H399" s="7"/>
      <c r="I399" s="17"/>
    </row>
    <row r="400" spans="2:9" x14ac:dyDescent="0.3">
      <c r="B400" s="13"/>
      <c r="C400" s="9"/>
      <c r="D400" s="9"/>
      <c r="E400" s="11"/>
      <c r="F400" s="9"/>
      <c r="G400" s="9"/>
      <c r="H400" s="7"/>
      <c r="I400" s="17"/>
    </row>
    <row r="401" spans="2:9" x14ac:dyDescent="0.3">
      <c r="B401" s="13"/>
      <c r="C401" s="9"/>
      <c r="D401" s="9"/>
      <c r="E401" s="11"/>
      <c r="F401" s="9"/>
      <c r="G401" s="9"/>
      <c r="H401" s="7"/>
      <c r="I401" s="17"/>
    </row>
    <row r="402" spans="2:9" x14ac:dyDescent="0.3">
      <c r="B402" s="13"/>
      <c r="C402" s="9"/>
      <c r="D402" s="9"/>
      <c r="E402" s="11"/>
      <c r="F402" s="9"/>
      <c r="G402" s="9"/>
      <c r="H402" s="7"/>
      <c r="I402" s="17"/>
    </row>
    <row r="403" spans="2:9" x14ac:dyDescent="0.3">
      <c r="B403" s="13"/>
      <c r="C403" s="9"/>
      <c r="D403" s="9"/>
      <c r="E403" s="11"/>
      <c r="F403" s="9"/>
      <c r="G403" s="9"/>
      <c r="H403" s="7"/>
      <c r="I403" s="17"/>
    </row>
    <row r="404" spans="2:9" x14ac:dyDescent="0.3">
      <c r="B404" s="13"/>
      <c r="C404" s="9"/>
      <c r="D404" s="9"/>
      <c r="E404" s="11"/>
      <c r="F404" s="9"/>
      <c r="G404" s="9"/>
      <c r="H404" s="7"/>
      <c r="I404" s="17"/>
    </row>
    <row r="405" spans="2:9" x14ac:dyDescent="0.3">
      <c r="B405" s="13"/>
      <c r="C405" s="9"/>
      <c r="D405" s="9"/>
      <c r="E405" s="11"/>
      <c r="F405" s="9"/>
      <c r="G405" s="9"/>
      <c r="H405" s="7"/>
      <c r="I405" s="17"/>
    </row>
    <row r="406" spans="2:9" x14ac:dyDescent="0.3">
      <c r="B406" s="13"/>
      <c r="C406" s="9"/>
      <c r="D406" s="9"/>
      <c r="E406" s="11"/>
      <c r="F406" s="9"/>
      <c r="G406" s="9"/>
      <c r="H406" s="7"/>
      <c r="I406" s="17"/>
    </row>
    <row r="407" spans="2:9" x14ac:dyDescent="0.3">
      <c r="B407" s="13"/>
      <c r="C407" s="9"/>
      <c r="D407" s="9"/>
      <c r="E407" s="11"/>
      <c r="F407" s="9"/>
      <c r="G407" s="9"/>
      <c r="H407" s="7"/>
      <c r="I407" s="17"/>
    </row>
    <row r="408" spans="2:9" x14ac:dyDescent="0.3">
      <c r="B408" s="13"/>
      <c r="C408" s="9"/>
      <c r="D408" s="9"/>
      <c r="E408" s="11"/>
      <c r="F408" s="9"/>
      <c r="G408" s="9"/>
      <c r="H408" s="7"/>
      <c r="I408" s="17"/>
    </row>
    <row r="409" spans="2:9" x14ac:dyDescent="0.3">
      <c r="B409" s="13"/>
      <c r="C409" s="9"/>
      <c r="D409" s="9"/>
      <c r="E409" s="11"/>
      <c r="F409" s="9"/>
      <c r="G409" s="9"/>
      <c r="H409" s="7"/>
      <c r="I409" s="17"/>
    </row>
    <row r="410" spans="2:9" x14ac:dyDescent="0.3">
      <c r="B410" s="13"/>
      <c r="C410" s="9"/>
      <c r="D410" s="9"/>
      <c r="E410" s="11"/>
      <c r="F410" s="9"/>
      <c r="G410" s="9"/>
      <c r="H410" s="7"/>
      <c r="I410" s="17"/>
    </row>
    <row r="411" spans="2:9" x14ac:dyDescent="0.3">
      <c r="B411" s="13"/>
      <c r="C411" s="9"/>
      <c r="D411" s="9"/>
      <c r="E411" s="11"/>
      <c r="F411" s="9"/>
      <c r="G411" s="9"/>
      <c r="H411" s="7"/>
      <c r="I411" s="17"/>
    </row>
    <row r="412" spans="2:9" x14ac:dyDescent="0.3">
      <c r="B412" s="13"/>
      <c r="C412" s="9"/>
      <c r="D412" s="9"/>
      <c r="E412" s="11"/>
      <c r="F412" s="9"/>
      <c r="G412" s="9"/>
      <c r="H412" s="7"/>
      <c r="I412" s="17"/>
    </row>
    <row r="413" spans="2:9" x14ac:dyDescent="0.3">
      <c r="B413" s="13"/>
      <c r="C413" s="9"/>
      <c r="D413" s="9"/>
      <c r="E413" s="11"/>
      <c r="F413" s="9"/>
      <c r="G413" s="9"/>
      <c r="H413" s="7"/>
      <c r="I413" s="17"/>
    </row>
    <row r="414" spans="2:9" x14ac:dyDescent="0.3">
      <c r="B414" s="13"/>
      <c r="C414" s="9"/>
      <c r="D414" s="9"/>
      <c r="E414" s="11"/>
      <c r="F414" s="9"/>
      <c r="G414" s="9"/>
      <c r="H414" s="7"/>
      <c r="I414" s="17"/>
    </row>
    <row r="415" spans="2:9" x14ac:dyDescent="0.3">
      <c r="B415" s="13"/>
      <c r="C415" s="9"/>
      <c r="D415" s="9"/>
      <c r="E415" s="11"/>
      <c r="F415" s="9"/>
      <c r="G415" s="9"/>
      <c r="H415" s="7"/>
      <c r="I415" s="17"/>
    </row>
    <row r="416" spans="2:9" x14ac:dyDescent="0.3">
      <c r="B416" s="13"/>
      <c r="C416" s="9"/>
      <c r="D416" s="9"/>
      <c r="E416" s="11"/>
      <c r="F416" s="9"/>
      <c r="G416" s="9"/>
      <c r="H416" s="7"/>
      <c r="I416" s="17"/>
    </row>
    <row r="417" spans="2:9" x14ac:dyDescent="0.3">
      <c r="B417" s="13"/>
      <c r="C417" s="9"/>
      <c r="D417" s="9"/>
      <c r="E417" s="11"/>
      <c r="F417" s="9"/>
      <c r="G417" s="9"/>
      <c r="H417" s="7"/>
      <c r="I417" s="17"/>
    </row>
    <row r="418" spans="2:9" x14ac:dyDescent="0.3">
      <c r="B418" s="13"/>
      <c r="C418" s="9"/>
      <c r="D418" s="9"/>
      <c r="E418" s="11"/>
      <c r="F418" s="9"/>
      <c r="G418" s="9"/>
      <c r="H418" s="7"/>
      <c r="I418" s="17"/>
    </row>
    <row r="419" spans="2:9" x14ac:dyDescent="0.3">
      <c r="B419" s="13"/>
      <c r="C419" s="9"/>
      <c r="D419" s="9"/>
      <c r="E419" s="11"/>
      <c r="F419" s="9"/>
      <c r="G419" s="9"/>
      <c r="H419" s="7"/>
      <c r="I419" s="17"/>
    </row>
    <row r="420" spans="2:9" x14ac:dyDescent="0.3">
      <c r="B420" s="13"/>
      <c r="C420" s="9"/>
      <c r="D420" s="9"/>
      <c r="E420" s="11"/>
      <c r="F420" s="9"/>
      <c r="G420" s="9"/>
      <c r="H420" s="7"/>
      <c r="I420" s="17"/>
    </row>
    <row r="421" spans="2:9" x14ac:dyDescent="0.3">
      <c r="B421" s="13"/>
      <c r="C421" s="9"/>
      <c r="D421" s="9"/>
      <c r="E421" s="11"/>
      <c r="F421" s="9"/>
      <c r="G421" s="9"/>
      <c r="H421" s="7"/>
      <c r="I421" s="17"/>
    </row>
    <row r="422" spans="2:9" x14ac:dyDescent="0.3">
      <c r="B422" s="13"/>
      <c r="C422" s="9"/>
      <c r="D422" s="9"/>
      <c r="E422" s="11"/>
      <c r="F422" s="9"/>
      <c r="G422" s="9"/>
      <c r="H422" s="7"/>
      <c r="I422" s="17"/>
    </row>
    <row r="423" spans="2:9" x14ac:dyDescent="0.3">
      <c r="B423" s="13"/>
      <c r="C423" s="9"/>
      <c r="D423" s="9"/>
      <c r="E423" s="11"/>
      <c r="F423" s="9"/>
      <c r="G423" s="9"/>
      <c r="H423" s="7"/>
      <c r="I423" s="17"/>
    </row>
    <row r="424" spans="2:9" x14ac:dyDescent="0.3">
      <c r="B424" s="13"/>
      <c r="C424" s="9"/>
      <c r="D424" s="9"/>
      <c r="E424" s="11"/>
      <c r="F424" s="9"/>
      <c r="G424" s="9"/>
      <c r="H424" s="7"/>
      <c r="I424" s="17"/>
    </row>
    <row r="425" spans="2:9" x14ac:dyDescent="0.3">
      <c r="B425" s="13"/>
      <c r="C425" s="9"/>
      <c r="D425" s="9"/>
      <c r="E425" s="11"/>
      <c r="F425" s="9"/>
      <c r="G425" s="9"/>
      <c r="H425" s="7"/>
      <c r="I425" s="17"/>
    </row>
    <row r="426" spans="2:9" x14ac:dyDescent="0.3">
      <c r="B426" s="13"/>
      <c r="C426" s="9"/>
      <c r="D426" s="9"/>
      <c r="E426" s="11"/>
      <c r="F426" s="9"/>
      <c r="G426" s="9"/>
      <c r="H426" s="7"/>
      <c r="I426" s="17"/>
    </row>
    <row r="427" spans="2:9" x14ac:dyDescent="0.3">
      <c r="B427" s="13"/>
      <c r="C427" s="9"/>
      <c r="D427" s="9"/>
      <c r="E427" s="11"/>
      <c r="F427" s="9"/>
      <c r="G427" s="9"/>
      <c r="H427" s="7"/>
      <c r="I427" s="17"/>
    </row>
    <row r="428" spans="2:9" x14ac:dyDescent="0.3">
      <c r="B428" s="13"/>
      <c r="C428" s="9"/>
      <c r="D428" s="9"/>
      <c r="E428" s="11"/>
      <c r="F428" s="9"/>
      <c r="G428" s="9"/>
      <c r="H428" s="7"/>
      <c r="I428" s="17"/>
    </row>
    <row r="429" spans="2:9" x14ac:dyDescent="0.3">
      <c r="B429" s="13"/>
      <c r="C429" s="9"/>
      <c r="D429" s="9"/>
      <c r="E429" s="11"/>
      <c r="F429" s="9"/>
      <c r="G429" s="9"/>
      <c r="H429" s="7"/>
      <c r="I429" s="17"/>
    </row>
    <row r="430" spans="2:9" x14ac:dyDescent="0.3">
      <c r="B430" s="13"/>
      <c r="C430" s="9"/>
      <c r="D430" s="9"/>
      <c r="E430" s="11"/>
      <c r="F430" s="9"/>
      <c r="G430" s="9"/>
      <c r="H430" s="7"/>
      <c r="I430" s="17"/>
    </row>
    <row r="431" spans="2:9" x14ac:dyDescent="0.3">
      <c r="B431" s="13"/>
      <c r="C431" s="9"/>
      <c r="D431" s="9"/>
      <c r="E431" s="11"/>
      <c r="F431" s="9"/>
      <c r="G431" s="9"/>
      <c r="H431" s="7"/>
      <c r="I431" s="17"/>
    </row>
    <row r="432" spans="2:9" x14ac:dyDescent="0.3">
      <c r="B432" s="13"/>
      <c r="C432" s="9"/>
      <c r="D432" s="9"/>
      <c r="E432" s="11"/>
      <c r="F432" s="9"/>
      <c r="G432" s="9"/>
      <c r="H432" s="7"/>
      <c r="I432" s="17"/>
    </row>
    <row r="433" spans="2:9" x14ac:dyDescent="0.3">
      <c r="B433" s="13"/>
      <c r="C433" s="9"/>
      <c r="D433" s="9"/>
      <c r="E433" s="11"/>
      <c r="F433" s="9"/>
      <c r="G433" s="9"/>
      <c r="H433" s="7"/>
      <c r="I433" s="17"/>
    </row>
    <row r="434" spans="2:9" x14ac:dyDescent="0.3">
      <c r="B434" s="13"/>
      <c r="C434" s="9"/>
      <c r="D434" s="9"/>
      <c r="E434" s="11"/>
      <c r="F434" s="9"/>
      <c r="G434" s="9"/>
      <c r="H434" s="7"/>
      <c r="I434" s="17"/>
    </row>
    <row r="435" spans="2:9" x14ac:dyDescent="0.3">
      <c r="B435" s="13"/>
      <c r="C435" s="9"/>
      <c r="D435" s="9"/>
      <c r="E435" s="11"/>
      <c r="F435" s="9"/>
      <c r="G435" s="9"/>
      <c r="H435" s="7"/>
      <c r="I435" s="17"/>
    </row>
    <row r="436" spans="2:9" x14ac:dyDescent="0.3">
      <c r="B436" s="13"/>
      <c r="C436" s="9"/>
      <c r="D436" s="9"/>
      <c r="E436" s="11"/>
      <c r="F436" s="9"/>
      <c r="G436" s="9"/>
      <c r="H436" s="7"/>
      <c r="I436" s="17"/>
    </row>
    <row r="437" spans="2:9" x14ac:dyDescent="0.3">
      <c r="B437" s="13"/>
      <c r="C437" s="9"/>
      <c r="D437" s="9"/>
      <c r="E437" s="11"/>
      <c r="F437" s="9"/>
      <c r="G437" s="9"/>
      <c r="H437" s="7"/>
      <c r="I437" s="17"/>
    </row>
    <row r="438" spans="2:9" x14ac:dyDescent="0.3">
      <c r="B438" s="13"/>
      <c r="C438" s="9"/>
      <c r="D438" s="9"/>
      <c r="E438" s="11"/>
      <c r="F438" s="9"/>
      <c r="G438" s="9"/>
      <c r="H438" s="7"/>
      <c r="I438" s="17"/>
    </row>
    <row r="439" spans="2:9" x14ac:dyDescent="0.3">
      <c r="B439" s="13"/>
      <c r="C439" s="9"/>
      <c r="D439" s="9"/>
      <c r="E439" s="11"/>
      <c r="F439" s="9"/>
      <c r="G439" s="9"/>
      <c r="H439" s="7"/>
      <c r="I439" s="17"/>
    </row>
    <row r="440" spans="2:9" x14ac:dyDescent="0.3">
      <c r="B440" s="13"/>
      <c r="C440" s="9"/>
      <c r="D440" s="9"/>
      <c r="E440" s="11"/>
      <c r="F440" s="9"/>
      <c r="G440" s="9"/>
      <c r="H440" s="7"/>
      <c r="I440" s="17"/>
    </row>
    <row r="441" spans="2:9" x14ac:dyDescent="0.3">
      <c r="B441" s="13"/>
      <c r="C441" s="9"/>
      <c r="D441" s="9"/>
      <c r="E441" s="11"/>
      <c r="F441" s="9"/>
      <c r="G441" s="9"/>
      <c r="H441" s="7"/>
      <c r="I441" s="17"/>
    </row>
    <row r="442" spans="2:9" x14ac:dyDescent="0.3">
      <c r="B442" s="13"/>
      <c r="C442" s="9"/>
      <c r="D442" s="9"/>
      <c r="E442" s="11"/>
      <c r="F442" s="9"/>
      <c r="G442" s="9"/>
      <c r="H442" s="7"/>
      <c r="I442" s="17"/>
    </row>
    <row r="443" spans="2:9" x14ac:dyDescent="0.3">
      <c r="B443" s="13"/>
      <c r="C443" s="9"/>
      <c r="D443" s="9"/>
      <c r="E443" s="11"/>
      <c r="F443" s="9"/>
      <c r="G443" s="9"/>
      <c r="H443" s="7"/>
      <c r="I443" s="17"/>
    </row>
    <row r="444" spans="2:9" x14ac:dyDescent="0.3">
      <c r="B444" s="13"/>
      <c r="C444" s="9"/>
      <c r="D444" s="9"/>
      <c r="E444" s="11"/>
      <c r="F444" s="9"/>
      <c r="G444" s="9"/>
      <c r="H444" s="7"/>
      <c r="I444" s="17"/>
    </row>
    <row r="445" spans="2:9" x14ac:dyDescent="0.3">
      <c r="B445" s="13"/>
      <c r="C445" s="9"/>
      <c r="D445" s="9"/>
      <c r="E445" s="11"/>
      <c r="F445" s="9"/>
      <c r="G445" s="9"/>
      <c r="H445" s="7"/>
      <c r="I445" s="17"/>
    </row>
    <row r="446" spans="2:9" x14ac:dyDescent="0.3">
      <c r="B446" s="13"/>
      <c r="C446" s="9"/>
      <c r="D446" s="9"/>
      <c r="E446" s="11"/>
      <c r="F446" s="9"/>
      <c r="G446" s="9"/>
      <c r="H446" s="7"/>
      <c r="I446" s="17"/>
    </row>
    <row r="447" spans="2:9" x14ac:dyDescent="0.3">
      <c r="B447" s="13"/>
      <c r="C447" s="9"/>
      <c r="D447" s="9"/>
      <c r="E447" s="11"/>
      <c r="F447" s="9"/>
      <c r="G447" s="9"/>
      <c r="H447" s="7"/>
      <c r="I447" s="17"/>
    </row>
    <row r="448" spans="2:9" x14ac:dyDescent="0.3">
      <c r="B448" s="13"/>
      <c r="C448" s="9"/>
      <c r="D448" s="9"/>
      <c r="E448" s="11"/>
      <c r="F448" s="9"/>
      <c r="G448" s="9"/>
      <c r="H448" s="7"/>
      <c r="I448" s="17"/>
    </row>
    <row r="449" spans="2:9" x14ac:dyDescent="0.3">
      <c r="B449" s="13"/>
      <c r="C449" s="9"/>
      <c r="D449" s="9"/>
      <c r="E449" s="11"/>
      <c r="F449" s="9"/>
      <c r="G449" s="9"/>
      <c r="H449" s="7"/>
      <c r="I449" s="17"/>
    </row>
    <row r="450" spans="2:9" x14ac:dyDescent="0.3">
      <c r="B450" s="13"/>
      <c r="C450" s="9"/>
      <c r="D450" s="9"/>
      <c r="E450" s="11"/>
      <c r="F450" s="9"/>
      <c r="G450" s="9"/>
      <c r="H450" s="7"/>
      <c r="I450" s="17"/>
    </row>
    <row r="451" spans="2:9" x14ac:dyDescent="0.3">
      <c r="B451" s="13"/>
      <c r="C451" s="9"/>
      <c r="D451" s="9"/>
      <c r="E451" s="11"/>
      <c r="F451" s="9"/>
      <c r="G451" s="9"/>
      <c r="H451" s="7"/>
      <c r="I451" s="17"/>
    </row>
    <row r="452" spans="2:9" x14ac:dyDescent="0.3">
      <c r="B452" s="13"/>
      <c r="C452" s="9"/>
      <c r="D452" s="9"/>
      <c r="E452" s="11"/>
      <c r="F452" s="9"/>
      <c r="G452" s="9"/>
      <c r="H452" s="7"/>
      <c r="I452" s="17"/>
    </row>
    <row r="453" spans="2:9" x14ac:dyDescent="0.3">
      <c r="B453" s="13"/>
      <c r="C453" s="9"/>
      <c r="D453" s="9"/>
      <c r="E453" s="11"/>
      <c r="F453" s="9"/>
      <c r="G453" s="9"/>
      <c r="H453" s="7"/>
      <c r="I453" s="17"/>
    </row>
    <row r="454" spans="2:9" x14ac:dyDescent="0.3">
      <c r="B454" s="13"/>
      <c r="C454" s="9"/>
      <c r="D454" s="9"/>
      <c r="E454" s="11"/>
      <c r="F454" s="9"/>
      <c r="G454" s="9"/>
      <c r="H454" s="7"/>
      <c r="I454" s="17"/>
    </row>
    <row r="455" spans="2:9" x14ac:dyDescent="0.3">
      <c r="B455" s="13"/>
      <c r="C455" s="9"/>
      <c r="D455" s="9"/>
      <c r="E455" s="11"/>
      <c r="F455" s="9"/>
      <c r="G455" s="9"/>
      <c r="H455" s="7"/>
      <c r="I455" s="17"/>
    </row>
    <row r="456" spans="2:9" x14ac:dyDescent="0.3">
      <c r="B456" s="13"/>
      <c r="C456" s="9"/>
      <c r="D456" s="9"/>
      <c r="E456" s="11"/>
      <c r="F456" s="9"/>
      <c r="G456" s="9"/>
      <c r="H456" s="7"/>
      <c r="I456" s="17"/>
    </row>
    <row r="457" spans="2:9" x14ac:dyDescent="0.3">
      <c r="B457" s="13"/>
      <c r="C457" s="9"/>
      <c r="D457" s="9"/>
      <c r="E457" s="11"/>
      <c r="F457" s="9"/>
      <c r="G457" s="9"/>
      <c r="H457" s="7"/>
      <c r="I457" s="17"/>
    </row>
    <row r="458" spans="2:9" x14ac:dyDescent="0.3">
      <c r="B458" s="13"/>
      <c r="C458" s="9"/>
      <c r="D458" s="9"/>
      <c r="E458" s="11"/>
      <c r="F458" s="9"/>
      <c r="G458" s="9"/>
      <c r="H458" s="7"/>
      <c r="I458" s="17"/>
    </row>
    <row r="459" spans="2:9" x14ac:dyDescent="0.3">
      <c r="B459" s="13"/>
      <c r="C459" s="9"/>
      <c r="D459" s="9"/>
      <c r="E459" s="11"/>
      <c r="F459" s="9"/>
      <c r="G459" s="9"/>
      <c r="H459" s="7"/>
      <c r="I459" s="17"/>
    </row>
    <row r="460" spans="2:9" x14ac:dyDescent="0.3">
      <c r="B460" s="13"/>
      <c r="C460" s="9"/>
      <c r="D460" s="9"/>
      <c r="E460" s="11"/>
      <c r="F460" s="9"/>
      <c r="G460" s="9"/>
      <c r="H460" s="7"/>
      <c r="I460" s="17"/>
    </row>
    <row r="461" spans="2:9" x14ac:dyDescent="0.3">
      <c r="B461" s="13"/>
      <c r="C461" s="9"/>
      <c r="D461" s="9"/>
      <c r="E461" s="11"/>
      <c r="F461" s="9"/>
      <c r="G461" s="9"/>
      <c r="H461" s="7"/>
      <c r="I461" s="17"/>
    </row>
    <row r="462" spans="2:9" x14ac:dyDescent="0.3">
      <c r="B462" s="13"/>
      <c r="C462" s="9"/>
      <c r="D462" s="9"/>
      <c r="E462" s="11"/>
      <c r="F462" s="9"/>
      <c r="G462" s="9"/>
      <c r="H462" s="7"/>
      <c r="I462" s="17"/>
    </row>
    <row r="463" spans="2:9" x14ac:dyDescent="0.3">
      <c r="B463" s="13"/>
      <c r="C463" s="9"/>
      <c r="D463" s="9"/>
      <c r="E463" s="11"/>
      <c r="F463" s="9"/>
      <c r="G463" s="9"/>
      <c r="H463" s="7"/>
      <c r="I463" s="17"/>
    </row>
    <row r="464" spans="2:9" x14ac:dyDescent="0.3">
      <c r="B464" s="13"/>
      <c r="C464" s="9"/>
      <c r="D464" s="9"/>
      <c r="E464" s="11"/>
      <c r="F464" s="9"/>
      <c r="G464" s="9"/>
      <c r="H464" s="7"/>
      <c r="I464" s="17"/>
    </row>
    <row r="465" spans="2:9" x14ac:dyDescent="0.3">
      <c r="B465" s="13"/>
      <c r="C465" s="9"/>
      <c r="D465" s="9"/>
      <c r="E465" s="11"/>
      <c r="F465" s="9"/>
      <c r="G465" s="9"/>
      <c r="H465" s="7"/>
      <c r="I465" s="17"/>
    </row>
    <row r="466" spans="2:9" x14ac:dyDescent="0.3">
      <c r="B466" s="13"/>
      <c r="C466" s="9"/>
      <c r="D466" s="9"/>
      <c r="E466" s="11"/>
      <c r="F466" s="9"/>
      <c r="G466" s="9"/>
      <c r="H466" s="7"/>
      <c r="I466" s="17"/>
    </row>
    <row r="467" spans="2:9" x14ac:dyDescent="0.3">
      <c r="B467" s="13"/>
      <c r="C467" s="9"/>
      <c r="D467" s="9"/>
      <c r="E467" s="11"/>
      <c r="F467" s="9"/>
      <c r="G467" s="9"/>
      <c r="H467" s="7"/>
      <c r="I467" s="17"/>
    </row>
    <row r="468" spans="2:9" x14ac:dyDescent="0.3">
      <c r="B468" s="13"/>
      <c r="C468" s="9"/>
      <c r="D468" s="9"/>
      <c r="E468" s="11"/>
      <c r="F468" s="9"/>
      <c r="G468" s="9"/>
      <c r="H468" s="7"/>
      <c r="I468" s="17"/>
    </row>
    <row r="469" spans="2:9" x14ac:dyDescent="0.3">
      <c r="B469" s="13"/>
      <c r="C469" s="9"/>
      <c r="D469" s="9"/>
      <c r="E469" s="11"/>
      <c r="F469" s="9"/>
      <c r="G469" s="9"/>
      <c r="H469" s="7"/>
      <c r="I469" s="17"/>
    </row>
    <row r="470" spans="2:9" x14ac:dyDescent="0.3">
      <c r="B470" s="13"/>
      <c r="C470" s="9"/>
      <c r="D470" s="9"/>
      <c r="E470" s="11"/>
      <c r="F470" s="9"/>
      <c r="G470" s="9"/>
      <c r="H470" s="7"/>
      <c r="I470" s="17"/>
    </row>
    <row r="471" spans="2:9" x14ac:dyDescent="0.3">
      <c r="B471" s="13"/>
      <c r="C471" s="9"/>
      <c r="D471" s="9"/>
      <c r="E471" s="11"/>
      <c r="F471" s="9"/>
      <c r="G471" s="9"/>
      <c r="H471" s="7"/>
      <c r="I471" s="17"/>
    </row>
    <row r="472" spans="2:9" x14ac:dyDescent="0.3">
      <c r="B472" s="13"/>
      <c r="C472" s="9"/>
      <c r="D472" s="9"/>
      <c r="E472" s="11"/>
      <c r="F472" s="9"/>
      <c r="G472" s="9"/>
      <c r="H472" s="7"/>
      <c r="I472" s="17"/>
    </row>
    <row r="473" spans="2:9" x14ac:dyDescent="0.3">
      <c r="B473" s="13"/>
      <c r="C473" s="9"/>
      <c r="D473" s="9"/>
      <c r="E473" s="11"/>
      <c r="F473" s="9"/>
      <c r="G473" s="9"/>
      <c r="H473" s="7"/>
      <c r="I473" s="17"/>
    </row>
    <row r="474" spans="2:9" x14ac:dyDescent="0.3">
      <c r="B474" s="13"/>
      <c r="C474" s="9"/>
      <c r="D474" s="9"/>
      <c r="E474" s="11"/>
      <c r="F474" s="9"/>
      <c r="G474" s="9"/>
      <c r="H474" s="7"/>
      <c r="I474" s="17"/>
    </row>
    <row r="475" spans="2:9" x14ac:dyDescent="0.3">
      <c r="B475" s="13"/>
      <c r="C475" s="9"/>
      <c r="D475" s="9"/>
      <c r="E475" s="11"/>
      <c r="F475" s="9"/>
      <c r="G475" s="9"/>
      <c r="H475" s="7"/>
      <c r="I475" s="17"/>
    </row>
    <row r="476" spans="2:9" x14ac:dyDescent="0.3">
      <c r="B476" s="13"/>
      <c r="C476" s="9"/>
      <c r="D476" s="9"/>
      <c r="E476" s="11"/>
      <c r="F476" s="9"/>
      <c r="G476" s="9"/>
      <c r="H476" s="7"/>
      <c r="I476" s="17"/>
    </row>
    <row r="477" spans="2:9" x14ac:dyDescent="0.3">
      <c r="B477" s="13"/>
      <c r="C477" s="9"/>
      <c r="D477" s="9"/>
      <c r="E477" s="11"/>
      <c r="F477" s="9"/>
      <c r="G477" s="9"/>
      <c r="H477" s="7"/>
      <c r="I477" s="17"/>
    </row>
    <row r="478" spans="2:9" x14ac:dyDescent="0.3">
      <c r="B478" s="13"/>
      <c r="C478" s="9"/>
      <c r="D478" s="9"/>
      <c r="E478" s="11"/>
      <c r="F478" s="9"/>
      <c r="G478" s="9"/>
      <c r="H478" s="7"/>
      <c r="I478" s="17"/>
    </row>
    <row r="479" spans="2:9" x14ac:dyDescent="0.3">
      <c r="B479" s="13"/>
      <c r="C479" s="9"/>
      <c r="D479" s="9"/>
      <c r="E479" s="11"/>
      <c r="F479" s="9"/>
      <c r="G479" s="9"/>
      <c r="H479" s="7"/>
      <c r="I479" s="17"/>
    </row>
    <row r="480" spans="2:9" x14ac:dyDescent="0.3">
      <c r="B480" s="13"/>
      <c r="C480" s="9"/>
      <c r="D480" s="9"/>
      <c r="E480" s="11"/>
      <c r="F480" s="9"/>
      <c r="G480" s="9"/>
      <c r="H480" s="7"/>
      <c r="I480" s="17"/>
    </row>
    <row r="481" spans="2:9" x14ac:dyDescent="0.3">
      <c r="B481" s="13"/>
      <c r="C481" s="9"/>
      <c r="D481" s="9"/>
      <c r="E481" s="11"/>
      <c r="F481" s="9"/>
      <c r="G481" s="9"/>
      <c r="H481" s="7"/>
      <c r="I481" s="17"/>
    </row>
    <row r="482" spans="2:9" x14ac:dyDescent="0.3">
      <c r="B482" s="13"/>
      <c r="C482" s="9"/>
      <c r="D482" s="9"/>
      <c r="E482" s="11"/>
      <c r="F482" s="9"/>
      <c r="G482" s="9"/>
      <c r="H482" s="7"/>
      <c r="I482" s="17"/>
    </row>
    <row r="483" spans="2:9" x14ac:dyDescent="0.3">
      <c r="B483" s="13"/>
      <c r="C483" s="9"/>
      <c r="D483" s="9"/>
      <c r="E483" s="11"/>
      <c r="F483" s="9"/>
      <c r="G483" s="9"/>
      <c r="H483" s="7"/>
      <c r="I483" s="17"/>
    </row>
    <row r="484" spans="2:9" x14ac:dyDescent="0.3">
      <c r="B484" s="13"/>
      <c r="C484" s="9"/>
      <c r="D484" s="9"/>
      <c r="E484" s="11"/>
      <c r="F484" s="9"/>
      <c r="G484" s="9"/>
      <c r="H484" s="7"/>
      <c r="I484" s="17"/>
    </row>
    <row r="485" spans="2:9" x14ac:dyDescent="0.3">
      <c r="B485" s="13"/>
      <c r="C485" s="9"/>
      <c r="D485" s="9"/>
      <c r="E485" s="11"/>
      <c r="F485" s="9"/>
      <c r="G485" s="9"/>
      <c r="H485" s="7"/>
      <c r="I485" s="17"/>
    </row>
    <row r="486" spans="2:9" x14ac:dyDescent="0.3">
      <c r="B486" s="13"/>
      <c r="C486" s="9"/>
      <c r="D486" s="9"/>
      <c r="E486" s="11"/>
      <c r="F486" s="9"/>
      <c r="G486" s="9"/>
      <c r="H486" s="7"/>
      <c r="I486" s="17"/>
    </row>
    <row r="487" spans="2:9" x14ac:dyDescent="0.3">
      <c r="B487" s="13"/>
      <c r="C487" s="9"/>
      <c r="D487" s="9"/>
      <c r="E487" s="11"/>
      <c r="F487" s="9"/>
      <c r="G487" s="9"/>
      <c r="H487" s="7"/>
      <c r="I487" s="17"/>
    </row>
    <row r="488" spans="2:9" x14ac:dyDescent="0.3">
      <c r="B488" s="13"/>
      <c r="C488" s="9"/>
      <c r="D488" s="9"/>
      <c r="E488" s="11"/>
      <c r="F488" s="9"/>
      <c r="G488" s="9"/>
      <c r="H488" s="7"/>
      <c r="I488" s="17"/>
    </row>
    <row r="489" spans="2:9" x14ac:dyDescent="0.3">
      <c r="B489" s="13"/>
      <c r="C489" s="9"/>
      <c r="D489" s="9"/>
      <c r="E489" s="11"/>
      <c r="F489" s="9"/>
      <c r="G489" s="9"/>
      <c r="H489" s="7"/>
      <c r="I489" s="17"/>
    </row>
    <row r="490" spans="2:9" x14ac:dyDescent="0.3">
      <c r="B490" s="13"/>
      <c r="C490" s="9"/>
      <c r="D490" s="9"/>
      <c r="E490" s="11"/>
      <c r="F490" s="9"/>
      <c r="G490" s="9"/>
      <c r="H490" s="7"/>
      <c r="I490" s="17"/>
    </row>
    <row r="491" spans="2:9" x14ac:dyDescent="0.3">
      <c r="B491" s="13"/>
      <c r="C491" s="9"/>
      <c r="D491" s="9"/>
      <c r="E491" s="11"/>
      <c r="F491" s="9"/>
      <c r="G491" s="9"/>
      <c r="H491" s="7"/>
      <c r="I491" s="17"/>
    </row>
    <row r="492" spans="2:9" x14ac:dyDescent="0.3">
      <c r="B492" s="13"/>
      <c r="C492" s="9"/>
      <c r="D492" s="9"/>
      <c r="E492" s="11"/>
      <c r="F492" s="9"/>
      <c r="G492" s="9"/>
      <c r="H492" s="7"/>
      <c r="I492" s="17"/>
    </row>
    <row r="493" spans="2:9" x14ac:dyDescent="0.3">
      <c r="B493" s="13"/>
      <c r="C493" s="9"/>
      <c r="D493" s="9"/>
      <c r="E493" s="11"/>
      <c r="F493" s="9"/>
      <c r="G493" s="9"/>
      <c r="H493" s="7"/>
      <c r="I493" s="17"/>
    </row>
    <row r="494" spans="2:9" x14ac:dyDescent="0.3">
      <c r="B494" s="13"/>
      <c r="C494" s="9"/>
      <c r="D494" s="9"/>
      <c r="E494" s="11"/>
      <c r="F494" s="9"/>
      <c r="G494" s="9"/>
      <c r="H494" s="7"/>
      <c r="I494" s="17"/>
    </row>
    <row r="495" spans="2:9" x14ac:dyDescent="0.3">
      <c r="B495" s="13"/>
      <c r="C495" s="9"/>
      <c r="D495" s="9"/>
      <c r="E495" s="11"/>
      <c r="F495" s="9"/>
      <c r="G495" s="9"/>
      <c r="H495" s="7"/>
      <c r="I495" s="17"/>
    </row>
    <row r="496" spans="2:9" x14ac:dyDescent="0.3">
      <c r="B496" s="13"/>
      <c r="C496" s="9"/>
      <c r="D496" s="9"/>
      <c r="E496" s="11"/>
      <c r="F496" s="9"/>
      <c r="G496" s="9"/>
      <c r="H496" s="7"/>
      <c r="I496" s="17"/>
    </row>
    <row r="497" spans="2:9" x14ac:dyDescent="0.3">
      <c r="B497" s="13"/>
      <c r="C497" s="9"/>
      <c r="D497" s="9"/>
      <c r="E497" s="11"/>
      <c r="F497" s="9"/>
      <c r="G497" s="9"/>
      <c r="H497" s="7"/>
      <c r="I497" s="17"/>
    </row>
    <row r="498" spans="2:9" x14ac:dyDescent="0.3">
      <c r="B498" s="13"/>
      <c r="C498" s="9"/>
      <c r="D498" s="9"/>
      <c r="E498" s="11"/>
      <c r="F498" s="9"/>
      <c r="G498" s="9"/>
      <c r="H498" s="7"/>
      <c r="I498" s="17"/>
    </row>
    <row r="499" spans="2:9" x14ac:dyDescent="0.3">
      <c r="B499" s="13"/>
      <c r="C499" s="9"/>
      <c r="D499" s="9"/>
      <c r="E499" s="11"/>
      <c r="F499" s="9"/>
      <c r="G499" s="9"/>
      <c r="H499" s="7"/>
      <c r="I499" s="17"/>
    </row>
    <row r="500" spans="2:9" x14ac:dyDescent="0.3">
      <c r="B500" s="13"/>
      <c r="C500" s="9"/>
      <c r="D500" s="9"/>
      <c r="E500" s="11"/>
      <c r="F500" s="9"/>
      <c r="G500" s="9"/>
      <c r="H500" s="7"/>
      <c r="I500" s="17"/>
    </row>
    <row r="501" spans="2:9" x14ac:dyDescent="0.3">
      <c r="B501" s="13"/>
      <c r="C501" s="9"/>
      <c r="D501" s="9"/>
      <c r="E501" s="11"/>
      <c r="F501" s="9"/>
      <c r="G501" s="9"/>
      <c r="H501" s="7"/>
      <c r="I501" s="17"/>
    </row>
    <row r="502" spans="2:9" x14ac:dyDescent="0.3">
      <c r="B502" s="13"/>
      <c r="C502" s="9"/>
      <c r="D502" s="9"/>
      <c r="E502" s="11"/>
      <c r="F502" s="9"/>
      <c r="G502" s="9"/>
      <c r="H502" s="7"/>
      <c r="I502" s="17"/>
    </row>
    <row r="503" spans="2:9" x14ac:dyDescent="0.3">
      <c r="B503" s="13"/>
      <c r="C503" s="9"/>
      <c r="D503" s="9"/>
      <c r="E503" s="11"/>
      <c r="F503" s="9"/>
      <c r="G503" s="9"/>
      <c r="H503" s="7"/>
      <c r="I503" s="17"/>
    </row>
    <row r="504" spans="2:9" x14ac:dyDescent="0.3">
      <c r="B504" s="13"/>
      <c r="C504" s="9"/>
      <c r="D504" s="9"/>
      <c r="E504" s="11"/>
      <c r="F504" s="9"/>
      <c r="G504" s="9"/>
      <c r="H504" s="7"/>
      <c r="I504" s="17"/>
    </row>
    <row r="505" spans="2:9" x14ac:dyDescent="0.3">
      <c r="B505" s="13"/>
      <c r="C505" s="9"/>
      <c r="D505" s="9"/>
      <c r="E505" s="11"/>
      <c r="F505" s="9"/>
      <c r="G505" s="9"/>
      <c r="H505" s="7"/>
      <c r="I505" s="17"/>
    </row>
    <row r="506" spans="2:9" x14ac:dyDescent="0.3">
      <c r="B506" s="13"/>
      <c r="C506" s="9"/>
      <c r="D506" s="9"/>
      <c r="E506" s="11"/>
      <c r="F506" s="9"/>
      <c r="G506" s="9"/>
      <c r="H506" s="7"/>
      <c r="I506" s="17"/>
    </row>
    <row r="507" spans="2:9" x14ac:dyDescent="0.3">
      <c r="B507" s="13"/>
      <c r="C507" s="9"/>
      <c r="D507" s="9"/>
      <c r="E507" s="11"/>
      <c r="F507" s="9"/>
      <c r="G507" s="9"/>
      <c r="H507" s="7"/>
      <c r="I507" s="17"/>
    </row>
    <row r="508" spans="2:9" x14ac:dyDescent="0.3">
      <c r="B508" s="13"/>
      <c r="C508" s="9"/>
      <c r="D508" s="9"/>
      <c r="E508" s="11"/>
      <c r="F508" s="9"/>
      <c r="G508" s="9"/>
      <c r="H508" s="7"/>
      <c r="I508" s="17"/>
    </row>
    <row r="509" spans="2:9" x14ac:dyDescent="0.3">
      <c r="B509" s="13"/>
      <c r="C509" s="9"/>
      <c r="D509" s="9"/>
      <c r="E509" s="11"/>
      <c r="F509" s="9"/>
      <c r="G509" s="9"/>
      <c r="H509" s="7"/>
      <c r="I509" s="17"/>
    </row>
    <row r="510" spans="2:9" x14ac:dyDescent="0.3">
      <c r="B510" s="13"/>
      <c r="C510" s="9"/>
      <c r="D510" s="9"/>
      <c r="E510" s="11"/>
      <c r="F510" s="9"/>
      <c r="G510" s="9"/>
      <c r="H510" s="7"/>
      <c r="I510" s="17"/>
    </row>
    <row r="511" spans="2:9" x14ac:dyDescent="0.3">
      <c r="B511" s="13"/>
      <c r="C511" s="9"/>
      <c r="D511" s="9"/>
      <c r="E511" s="11"/>
      <c r="F511" s="9"/>
      <c r="G511" s="9"/>
      <c r="H511" s="7"/>
      <c r="I511" s="17"/>
    </row>
    <row r="512" spans="2:9" x14ac:dyDescent="0.3">
      <c r="B512" s="13"/>
      <c r="C512" s="9"/>
      <c r="D512" s="9"/>
      <c r="E512" s="11"/>
      <c r="F512" s="9"/>
      <c r="G512" s="9"/>
      <c r="H512" s="7"/>
      <c r="I512" s="17"/>
    </row>
    <row r="513" spans="2:9" x14ac:dyDescent="0.3">
      <c r="B513" s="13"/>
      <c r="C513" s="9"/>
      <c r="D513" s="9"/>
      <c r="E513" s="11"/>
      <c r="F513" s="9"/>
      <c r="G513" s="9"/>
      <c r="H513" s="7"/>
      <c r="I513" s="17"/>
    </row>
    <row r="514" spans="2:9" x14ac:dyDescent="0.3">
      <c r="B514" s="13"/>
      <c r="C514" s="9"/>
      <c r="D514" s="9"/>
      <c r="E514" s="11"/>
      <c r="F514" s="9"/>
      <c r="G514" s="9"/>
      <c r="H514" s="7"/>
      <c r="I514" s="17"/>
    </row>
    <row r="515" spans="2:9" x14ac:dyDescent="0.3">
      <c r="B515" s="13"/>
      <c r="C515" s="9"/>
      <c r="D515" s="9"/>
      <c r="E515" s="11"/>
      <c r="F515" s="9"/>
      <c r="G515" s="9"/>
      <c r="H515" s="7"/>
      <c r="I515" s="17"/>
    </row>
    <row r="516" spans="2:9" x14ac:dyDescent="0.3">
      <c r="B516" s="13"/>
      <c r="C516" s="9"/>
      <c r="D516" s="9"/>
      <c r="E516" s="11"/>
      <c r="F516" s="9"/>
      <c r="G516" s="9"/>
      <c r="H516" s="7"/>
      <c r="I516" s="17"/>
    </row>
    <row r="517" spans="2:9" x14ac:dyDescent="0.3">
      <c r="B517" s="13"/>
      <c r="C517" s="9"/>
      <c r="D517" s="9"/>
      <c r="E517" s="11"/>
      <c r="F517" s="9"/>
      <c r="G517" s="9"/>
      <c r="H517" s="7"/>
      <c r="I517" s="17"/>
    </row>
    <row r="518" spans="2:9" x14ac:dyDescent="0.3">
      <c r="B518" s="13"/>
      <c r="C518" s="9"/>
      <c r="D518" s="9"/>
      <c r="E518" s="11"/>
      <c r="F518" s="9"/>
      <c r="G518" s="9"/>
      <c r="H518" s="7"/>
      <c r="I518" s="17"/>
    </row>
    <row r="519" spans="2:9" x14ac:dyDescent="0.3">
      <c r="B519" s="13"/>
      <c r="C519" s="9"/>
      <c r="D519" s="9"/>
      <c r="E519" s="11"/>
      <c r="F519" s="9"/>
      <c r="G519" s="9"/>
      <c r="H519" s="7"/>
      <c r="I519" s="17"/>
    </row>
    <row r="520" spans="2:9" x14ac:dyDescent="0.3">
      <c r="B520" s="13"/>
      <c r="C520" s="9"/>
      <c r="D520" s="9"/>
      <c r="E520" s="11"/>
      <c r="F520" s="9"/>
      <c r="G520" s="9"/>
      <c r="H520" s="7"/>
      <c r="I520" s="17"/>
    </row>
    <row r="521" spans="2:9" x14ac:dyDescent="0.3">
      <c r="B521" s="13"/>
      <c r="C521" s="9"/>
      <c r="D521" s="9"/>
      <c r="E521" s="11"/>
      <c r="F521" s="9"/>
      <c r="G521" s="9"/>
      <c r="H521" s="7"/>
      <c r="I521" s="17"/>
    </row>
    <row r="522" spans="2:9" x14ac:dyDescent="0.3">
      <c r="B522" s="13"/>
      <c r="C522" s="9"/>
      <c r="D522" s="9"/>
      <c r="E522" s="11"/>
      <c r="F522" s="9"/>
      <c r="G522" s="9"/>
      <c r="H522" s="7"/>
      <c r="I522" s="17"/>
    </row>
    <row r="523" spans="2:9" x14ac:dyDescent="0.3">
      <c r="B523" s="13"/>
      <c r="C523" s="9"/>
      <c r="D523" s="9"/>
      <c r="E523" s="11"/>
      <c r="F523" s="9"/>
      <c r="G523" s="9"/>
      <c r="H523" s="7"/>
      <c r="I523" s="17"/>
    </row>
    <row r="524" spans="2:9" x14ac:dyDescent="0.3">
      <c r="B524" s="13"/>
      <c r="C524" s="9"/>
      <c r="D524" s="9"/>
      <c r="E524" s="11"/>
      <c r="F524" s="9"/>
      <c r="G524" s="9"/>
      <c r="H524" s="7"/>
      <c r="I524" s="17"/>
    </row>
    <row r="525" spans="2:9" x14ac:dyDescent="0.3">
      <c r="B525" s="13"/>
      <c r="C525" s="9"/>
      <c r="D525" s="9"/>
      <c r="E525" s="11"/>
      <c r="F525" s="9"/>
      <c r="G525" s="9"/>
      <c r="H525" s="7"/>
      <c r="I525" s="17"/>
    </row>
    <row r="526" spans="2:9" x14ac:dyDescent="0.3">
      <c r="B526" s="13"/>
      <c r="C526" s="9"/>
      <c r="D526" s="9"/>
      <c r="E526" s="11"/>
      <c r="F526" s="9"/>
      <c r="G526" s="9"/>
      <c r="H526" s="7"/>
      <c r="I526" s="17"/>
    </row>
    <row r="527" spans="2:9" x14ac:dyDescent="0.3">
      <c r="B527" s="13"/>
      <c r="C527" s="9"/>
      <c r="D527" s="9"/>
      <c r="E527" s="11"/>
      <c r="F527" s="9"/>
      <c r="G527" s="9"/>
      <c r="H527" s="7"/>
      <c r="I527" s="17"/>
    </row>
    <row r="528" spans="2:9" x14ac:dyDescent="0.3">
      <c r="B528" s="13"/>
      <c r="C528" s="9"/>
      <c r="D528" s="9"/>
      <c r="E528" s="11"/>
      <c r="F528" s="9"/>
      <c r="G528" s="9"/>
      <c r="H528" s="7"/>
      <c r="I528" s="17"/>
    </row>
    <row r="529" spans="2:9" x14ac:dyDescent="0.3">
      <c r="B529" s="13"/>
      <c r="C529" s="9"/>
      <c r="D529" s="9"/>
      <c r="E529" s="11"/>
      <c r="F529" s="9"/>
      <c r="G529" s="9"/>
      <c r="H529" s="7"/>
      <c r="I529" s="17"/>
    </row>
    <row r="530" spans="2:9" x14ac:dyDescent="0.3">
      <c r="B530" s="13"/>
      <c r="C530" s="9"/>
      <c r="D530" s="9"/>
      <c r="E530" s="11"/>
      <c r="F530" s="9"/>
      <c r="G530" s="9"/>
      <c r="H530" s="7"/>
      <c r="I530" s="17"/>
    </row>
    <row r="531" spans="2:9" x14ac:dyDescent="0.3">
      <c r="B531" s="13"/>
      <c r="C531" s="9"/>
      <c r="D531" s="9"/>
      <c r="E531" s="11"/>
      <c r="F531" s="9"/>
      <c r="G531" s="9"/>
      <c r="H531" s="7"/>
      <c r="I531" s="17"/>
    </row>
    <row r="532" spans="2:9" x14ac:dyDescent="0.3">
      <c r="B532" s="13"/>
      <c r="C532" s="9"/>
      <c r="D532" s="9"/>
      <c r="E532" s="11"/>
      <c r="F532" s="9"/>
      <c r="G532" s="9"/>
      <c r="H532" s="7"/>
      <c r="I532" s="17"/>
    </row>
    <row r="533" spans="2:9" x14ac:dyDescent="0.3">
      <c r="B533" s="13"/>
      <c r="C533" s="9"/>
      <c r="D533" s="9"/>
      <c r="E533" s="11"/>
      <c r="F533" s="9"/>
      <c r="G533" s="9"/>
      <c r="H533" s="7"/>
      <c r="I533" s="17"/>
    </row>
    <row r="534" spans="2:9" x14ac:dyDescent="0.3">
      <c r="B534" s="13"/>
      <c r="C534" s="9"/>
      <c r="D534" s="9"/>
      <c r="E534" s="11"/>
      <c r="F534" s="9"/>
      <c r="G534" s="9"/>
      <c r="H534" s="7"/>
      <c r="I534" s="17"/>
    </row>
    <row r="535" spans="2:9" x14ac:dyDescent="0.3">
      <c r="B535" s="13"/>
      <c r="C535" s="9"/>
      <c r="D535" s="9"/>
      <c r="E535" s="11"/>
      <c r="F535" s="9"/>
      <c r="G535" s="9"/>
      <c r="H535" s="7"/>
      <c r="I535" s="17"/>
    </row>
    <row r="536" spans="2:9" x14ac:dyDescent="0.3">
      <c r="B536" s="13"/>
      <c r="C536" s="9"/>
      <c r="D536" s="9"/>
      <c r="E536" s="11"/>
      <c r="F536" s="9"/>
      <c r="G536" s="9"/>
      <c r="H536" s="7"/>
      <c r="I536" s="17"/>
    </row>
    <row r="537" spans="2:9" x14ac:dyDescent="0.3">
      <c r="B537" s="13"/>
      <c r="C537" s="9"/>
      <c r="D537" s="9"/>
      <c r="E537" s="11"/>
      <c r="F537" s="9"/>
      <c r="G537" s="9"/>
      <c r="H537" s="7"/>
      <c r="I537" s="17"/>
    </row>
    <row r="538" spans="2:9" x14ac:dyDescent="0.3">
      <c r="B538" s="13"/>
      <c r="C538" s="9"/>
      <c r="D538" s="9"/>
      <c r="E538" s="11"/>
      <c r="F538" s="9"/>
      <c r="G538" s="9"/>
      <c r="H538" s="7"/>
      <c r="I538" s="17"/>
    </row>
    <row r="539" spans="2:9" x14ac:dyDescent="0.3">
      <c r="B539" s="13"/>
      <c r="C539" s="9"/>
      <c r="D539" s="9"/>
      <c r="E539" s="11"/>
      <c r="F539" s="9"/>
      <c r="G539" s="9"/>
      <c r="H539" s="7"/>
      <c r="I539" s="17"/>
    </row>
    <row r="540" spans="2:9" x14ac:dyDescent="0.3">
      <c r="B540" s="13"/>
      <c r="C540" s="9"/>
      <c r="D540" s="9"/>
      <c r="E540" s="11"/>
      <c r="F540" s="9"/>
      <c r="G540" s="9"/>
      <c r="H540" s="7"/>
      <c r="I540" s="17"/>
    </row>
    <row r="541" spans="2:9" x14ac:dyDescent="0.3">
      <c r="B541" s="13"/>
      <c r="C541" s="9"/>
      <c r="D541" s="9"/>
      <c r="E541" s="11"/>
      <c r="F541" s="9"/>
      <c r="G541" s="9"/>
      <c r="H541" s="7"/>
      <c r="I541" s="17"/>
    </row>
    <row r="542" spans="2:9" x14ac:dyDescent="0.3">
      <c r="B542" s="13"/>
      <c r="C542" s="9"/>
      <c r="D542" s="9"/>
      <c r="E542" s="11"/>
      <c r="F542" s="9"/>
      <c r="G542" s="9"/>
      <c r="H542" s="7"/>
      <c r="I542" s="17"/>
    </row>
    <row r="543" spans="2:9" x14ac:dyDescent="0.3">
      <c r="B543" s="13"/>
      <c r="C543" s="9"/>
      <c r="D543" s="9"/>
      <c r="E543" s="11"/>
      <c r="F543" s="9"/>
      <c r="G543" s="9"/>
      <c r="H543" s="7"/>
      <c r="I543" s="17"/>
    </row>
    <row r="544" spans="2:9" x14ac:dyDescent="0.3">
      <c r="B544" s="13"/>
      <c r="C544" s="9"/>
      <c r="D544" s="9"/>
      <c r="E544" s="11"/>
      <c r="F544" s="9"/>
      <c r="G544" s="9"/>
      <c r="H544" s="7"/>
      <c r="I544" s="17"/>
    </row>
    <row r="545" spans="2:9" x14ac:dyDescent="0.3">
      <c r="B545" s="13"/>
      <c r="C545" s="9"/>
      <c r="D545" s="9"/>
      <c r="E545" s="11"/>
      <c r="F545" s="9"/>
      <c r="G545" s="9"/>
      <c r="H545" s="7"/>
      <c r="I545" s="17"/>
    </row>
    <row r="546" spans="2:9" x14ac:dyDescent="0.3">
      <c r="B546" s="13"/>
      <c r="C546" s="9"/>
      <c r="D546" s="9"/>
      <c r="E546" s="11"/>
      <c r="F546" s="9"/>
      <c r="G546" s="9"/>
      <c r="H546" s="7"/>
      <c r="I546" s="17"/>
    </row>
    <row r="547" spans="2:9" x14ac:dyDescent="0.3">
      <c r="B547" s="13"/>
      <c r="C547" s="9"/>
      <c r="D547" s="9"/>
      <c r="E547" s="11"/>
      <c r="F547" s="9"/>
      <c r="G547" s="9"/>
      <c r="H547" s="7"/>
      <c r="I547" s="17"/>
    </row>
    <row r="548" spans="2:9" x14ac:dyDescent="0.3">
      <c r="B548" s="13"/>
      <c r="C548" s="9"/>
      <c r="D548" s="9"/>
      <c r="E548" s="11"/>
      <c r="F548" s="9"/>
      <c r="G548" s="9"/>
      <c r="H548" s="7"/>
      <c r="I548" s="17"/>
    </row>
    <row r="549" spans="2:9" x14ac:dyDescent="0.3">
      <c r="B549" s="13"/>
      <c r="C549" s="9"/>
      <c r="D549" s="9"/>
      <c r="E549" s="11"/>
      <c r="F549" s="9"/>
      <c r="G549" s="9"/>
      <c r="H549" s="7"/>
      <c r="I549" s="17"/>
    </row>
    <row r="550" spans="2:9" x14ac:dyDescent="0.3">
      <c r="B550" s="13"/>
      <c r="C550" s="9"/>
      <c r="D550" s="9"/>
      <c r="E550" s="11"/>
      <c r="F550" s="9"/>
      <c r="G550" s="9"/>
      <c r="H550" s="7"/>
      <c r="I550" s="17"/>
    </row>
    <row r="551" spans="2:9" x14ac:dyDescent="0.3">
      <c r="B551" s="13"/>
      <c r="C551" s="9"/>
      <c r="D551" s="9"/>
      <c r="E551" s="11"/>
      <c r="F551" s="9"/>
      <c r="G551" s="9"/>
      <c r="H551" s="7"/>
      <c r="I551" s="17"/>
    </row>
    <row r="552" spans="2:9" x14ac:dyDescent="0.3">
      <c r="B552" s="13"/>
      <c r="C552" s="9"/>
      <c r="D552" s="9"/>
      <c r="E552" s="11"/>
      <c r="F552" s="9"/>
      <c r="G552" s="9"/>
      <c r="H552" s="7"/>
      <c r="I552" s="17"/>
    </row>
    <row r="553" spans="2:9" x14ac:dyDescent="0.3">
      <c r="B553" s="13"/>
      <c r="C553" s="9"/>
      <c r="D553" s="9"/>
      <c r="E553" s="11"/>
      <c r="F553" s="9"/>
      <c r="G553" s="9"/>
      <c r="H553" s="7"/>
      <c r="I553" s="17"/>
    </row>
    <row r="554" spans="2:9" x14ac:dyDescent="0.3">
      <c r="B554" s="13"/>
      <c r="C554" s="9"/>
      <c r="D554" s="9"/>
      <c r="E554" s="11"/>
      <c r="F554" s="9"/>
      <c r="G554" s="9"/>
      <c r="H554" s="7"/>
      <c r="I554" s="17"/>
    </row>
    <row r="555" spans="2:9" x14ac:dyDescent="0.3">
      <c r="B555" s="13"/>
      <c r="C555" s="9"/>
      <c r="D555" s="9"/>
      <c r="E555" s="11"/>
      <c r="F555" s="9"/>
      <c r="G555" s="9"/>
      <c r="H555" s="7"/>
      <c r="I555" s="17"/>
    </row>
    <row r="556" spans="2:9" x14ac:dyDescent="0.3">
      <c r="B556" s="13"/>
      <c r="C556" s="9"/>
      <c r="D556" s="9"/>
      <c r="E556" s="11"/>
      <c r="F556" s="9"/>
      <c r="G556" s="9"/>
      <c r="H556" s="7"/>
      <c r="I556" s="17"/>
    </row>
    <row r="557" spans="2:9" x14ac:dyDescent="0.3">
      <c r="B557" s="13"/>
      <c r="C557" s="9"/>
      <c r="D557" s="9"/>
      <c r="E557" s="11"/>
      <c r="F557" s="9"/>
      <c r="G557" s="9"/>
      <c r="H557" s="7"/>
      <c r="I557" s="17"/>
    </row>
    <row r="558" spans="2:9" x14ac:dyDescent="0.3">
      <c r="B558" s="13"/>
      <c r="C558" s="9"/>
      <c r="D558" s="9"/>
      <c r="E558" s="11"/>
      <c r="F558" s="9"/>
      <c r="G558" s="9"/>
      <c r="H558" s="7"/>
      <c r="I558" s="17"/>
    </row>
    <row r="559" spans="2:9" x14ac:dyDescent="0.3">
      <c r="B559" s="13"/>
      <c r="C559" s="9"/>
      <c r="D559" s="9"/>
      <c r="E559" s="11"/>
      <c r="F559" s="9"/>
      <c r="G559" s="9"/>
      <c r="H559" s="7"/>
      <c r="I559" s="17"/>
    </row>
    <row r="560" spans="2:9" x14ac:dyDescent="0.3">
      <c r="B560" s="13"/>
      <c r="C560" s="9"/>
      <c r="D560" s="9"/>
      <c r="E560" s="11"/>
      <c r="F560" s="9"/>
      <c r="G560" s="9"/>
      <c r="H560" s="7"/>
      <c r="I560" s="17"/>
    </row>
    <row r="561" spans="2:9" x14ac:dyDescent="0.3">
      <c r="B561" s="13"/>
      <c r="C561" s="9"/>
      <c r="D561" s="9"/>
      <c r="E561" s="11"/>
      <c r="F561" s="9"/>
      <c r="G561" s="9"/>
      <c r="H561" s="7"/>
      <c r="I561" s="17"/>
    </row>
    <row r="562" spans="2:9" x14ac:dyDescent="0.3">
      <c r="B562" s="13"/>
      <c r="C562" s="9"/>
      <c r="D562" s="9"/>
      <c r="E562" s="11"/>
      <c r="F562" s="9"/>
      <c r="G562" s="9"/>
      <c r="H562" s="7"/>
      <c r="I562" s="17"/>
    </row>
    <row r="563" spans="2:9" x14ac:dyDescent="0.3">
      <c r="B563" s="13"/>
      <c r="C563" s="9"/>
      <c r="D563" s="9"/>
      <c r="E563" s="11"/>
      <c r="F563" s="9"/>
      <c r="G563" s="9"/>
      <c r="H563" s="7"/>
      <c r="I563" s="17"/>
    </row>
    <row r="564" spans="2:9" x14ac:dyDescent="0.3">
      <c r="B564" s="13"/>
      <c r="C564" s="9"/>
      <c r="D564" s="9"/>
      <c r="E564" s="11"/>
      <c r="F564" s="9"/>
      <c r="G564" s="9"/>
      <c r="H564" s="7"/>
      <c r="I564" s="17"/>
    </row>
    <row r="565" spans="2:9" x14ac:dyDescent="0.3">
      <c r="B565" s="13"/>
      <c r="C565" s="9"/>
      <c r="D565" s="9"/>
      <c r="E565" s="11"/>
      <c r="F565" s="9"/>
      <c r="G565" s="9"/>
      <c r="H565" s="7"/>
      <c r="I565" s="17"/>
    </row>
    <row r="566" spans="2:9" x14ac:dyDescent="0.3">
      <c r="B566" s="13"/>
      <c r="C566" s="9"/>
      <c r="D566" s="9"/>
      <c r="E566" s="11"/>
      <c r="F566" s="9"/>
      <c r="G566" s="9"/>
      <c r="H566" s="7"/>
      <c r="I566" s="17"/>
    </row>
    <row r="567" spans="2:9" x14ac:dyDescent="0.3">
      <c r="B567" s="13"/>
      <c r="C567" s="9"/>
      <c r="D567" s="9"/>
      <c r="E567" s="11"/>
      <c r="F567" s="9"/>
      <c r="G567" s="9"/>
      <c r="H567" s="7"/>
      <c r="I567" s="17"/>
    </row>
    <row r="568" spans="2:9" x14ac:dyDescent="0.3">
      <c r="B568" s="13"/>
      <c r="C568" s="9"/>
      <c r="D568" s="9"/>
      <c r="E568" s="11"/>
      <c r="F568" s="9"/>
      <c r="G568" s="9"/>
      <c r="H568" s="7"/>
      <c r="I568" s="17"/>
    </row>
    <row r="569" spans="2:9" x14ac:dyDescent="0.3">
      <c r="B569" s="13"/>
      <c r="C569" s="9"/>
      <c r="D569" s="9"/>
      <c r="E569" s="11"/>
      <c r="F569" s="9"/>
      <c r="G569" s="9"/>
      <c r="H569" s="7"/>
      <c r="I569" s="17"/>
    </row>
    <row r="570" spans="2:9" x14ac:dyDescent="0.3">
      <c r="B570" s="13"/>
      <c r="C570" s="9"/>
      <c r="D570" s="9"/>
      <c r="E570" s="11"/>
      <c r="F570" s="9"/>
      <c r="G570" s="9"/>
      <c r="H570" s="7"/>
      <c r="I570" s="17"/>
    </row>
    <row r="571" spans="2:9" x14ac:dyDescent="0.3">
      <c r="B571" s="13"/>
      <c r="C571" s="9"/>
      <c r="D571" s="9"/>
      <c r="E571" s="11"/>
      <c r="F571" s="9"/>
      <c r="G571" s="9"/>
      <c r="H571" s="7"/>
      <c r="I571" s="17"/>
    </row>
    <row r="572" spans="2:9" x14ac:dyDescent="0.3">
      <c r="B572" s="13"/>
      <c r="C572" s="9"/>
      <c r="D572" s="9"/>
      <c r="E572" s="11"/>
      <c r="F572" s="9"/>
      <c r="G572" s="9"/>
      <c r="H572" s="7"/>
      <c r="I572" s="17"/>
    </row>
    <row r="573" spans="2:9" x14ac:dyDescent="0.3">
      <c r="B573" s="13"/>
      <c r="C573" s="9"/>
      <c r="D573" s="9"/>
      <c r="E573" s="11"/>
      <c r="F573" s="9"/>
      <c r="G573" s="9"/>
      <c r="H573" s="7"/>
      <c r="I573" s="17"/>
    </row>
    <row r="574" spans="2:9" x14ac:dyDescent="0.3">
      <c r="B574" s="13"/>
      <c r="C574" s="9"/>
      <c r="D574" s="9"/>
      <c r="E574" s="11"/>
      <c r="F574" s="9"/>
      <c r="G574" s="9"/>
      <c r="H574" s="7"/>
      <c r="I574" s="17"/>
    </row>
    <row r="575" spans="2:9" x14ac:dyDescent="0.3">
      <c r="B575" s="13"/>
      <c r="C575" s="9"/>
      <c r="D575" s="9"/>
      <c r="E575" s="11"/>
      <c r="F575" s="9"/>
      <c r="G575" s="9"/>
      <c r="H575" s="7"/>
      <c r="I575" s="17"/>
    </row>
    <row r="576" spans="2:9" x14ac:dyDescent="0.3">
      <c r="B576" s="13"/>
      <c r="C576" s="9"/>
      <c r="D576" s="9"/>
      <c r="E576" s="11"/>
      <c r="F576" s="9"/>
      <c r="G576" s="9"/>
      <c r="H576" s="7"/>
      <c r="I576" s="17"/>
    </row>
    <row r="577" spans="2:9" x14ac:dyDescent="0.3">
      <c r="B577" s="13"/>
      <c r="C577" s="9"/>
      <c r="D577" s="9"/>
      <c r="E577" s="11"/>
      <c r="F577" s="9"/>
      <c r="G577" s="9"/>
      <c r="H577" s="7"/>
      <c r="I577" s="17"/>
    </row>
    <row r="578" spans="2:9" x14ac:dyDescent="0.3">
      <c r="B578" s="13"/>
      <c r="C578" s="9"/>
      <c r="D578" s="9"/>
      <c r="E578" s="11"/>
      <c r="F578" s="9"/>
      <c r="G578" s="9"/>
      <c r="H578" s="7"/>
      <c r="I578" s="17"/>
    </row>
    <row r="579" spans="2:9" x14ac:dyDescent="0.3">
      <c r="B579" s="13"/>
      <c r="C579" s="9"/>
      <c r="D579" s="9"/>
      <c r="E579" s="11"/>
      <c r="F579" s="9"/>
      <c r="G579" s="9"/>
      <c r="H579" s="7"/>
      <c r="I579" s="17"/>
    </row>
    <row r="580" spans="2:9" x14ac:dyDescent="0.3">
      <c r="B580" s="13"/>
      <c r="C580" s="9"/>
      <c r="D580" s="9"/>
      <c r="E580" s="11"/>
      <c r="F580" s="9"/>
      <c r="G580" s="9"/>
      <c r="H580" s="7"/>
      <c r="I580" s="17"/>
    </row>
    <row r="581" spans="2:9" x14ac:dyDescent="0.3">
      <c r="B581" s="13"/>
      <c r="C581" s="9"/>
      <c r="D581" s="9"/>
      <c r="E581" s="11"/>
      <c r="F581" s="9"/>
      <c r="G581" s="9"/>
      <c r="H581" s="7"/>
      <c r="I581" s="17"/>
    </row>
    <row r="582" spans="2:9" x14ac:dyDescent="0.3">
      <c r="B582" s="13"/>
      <c r="C582" s="9"/>
      <c r="D582" s="9"/>
      <c r="E582" s="11"/>
      <c r="F582" s="9"/>
      <c r="G582" s="9"/>
      <c r="H582" s="7"/>
      <c r="I582" s="17"/>
    </row>
    <row r="583" spans="2:9" x14ac:dyDescent="0.3">
      <c r="B583" s="13"/>
      <c r="C583" s="9"/>
      <c r="D583" s="9"/>
      <c r="E583" s="11"/>
      <c r="F583" s="9"/>
      <c r="G583" s="9"/>
      <c r="H583" s="7"/>
      <c r="I583" s="17"/>
    </row>
    <row r="584" spans="2:9" x14ac:dyDescent="0.3">
      <c r="B584" s="13"/>
      <c r="C584" s="9"/>
      <c r="D584" s="9"/>
      <c r="E584" s="11"/>
      <c r="F584" s="9"/>
      <c r="G584" s="9"/>
      <c r="H584" s="7"/>
      <c r="I584" s="17"/>
    </row>
    <row r="585" spans="2:9" x14ac:dyDescent="0.3">
      <c r="B585" s="13"/>
      <c r="C585" s="9"/>
      <c r="D585" s="9"/>
      <c r="E585" s="11"/>
      <c r="F585" s="9"/>
      <c r="G585" s="9"/>
      <c r="H585" s="7"/>
      <c r="I585" s="17"/>
    </row>
    <row r="586" spans="2:9" x14ac:dyDescent="0.3">
      <c r="B586" s="13"/>
      <c r="C586" s="9"/>
      <c r="D586" s="9"/>
      <c r="E586" s="11"/>
      <c r="F586" s="9"/>
      <c r="G586" s="9"/>
      <c r="H586" s="7"/>
      <c r="I586" s="17"/>
    </row>
    <row r="587" spans="2:9" x14ac:dyDescent="0.3">
      <c r="B587" s="13"/>
      <c r="C587" s="9"/>
      <c r="D587" s="9"/>
      <c r="E587" s="11"/>
      <c r="F587" s="9"/>
      <c r="G587" s="9"/>
      <c r="H587" s="7"/>
      <c r="I587" s="17"/>
    </row>
    <row r="588" spans="2:9" x14ac:dyDescent="0.3">
      <c r="B588" s="13"/>
      <c r="C588" s="9"/>
      <c r="D588" s="9"/>
      <c r="E588" s="11"/>
      <c r="F588" s="9"/>
      <c r="G588" s="9"/>
      <c r="H588" s="7"/>
      <c r="I588" s="17"/>
    </row>
    <row r="589" spans="2:9" x14ac:dyDescent="0.3">
      <c r="B589" s="13"/>
      <c r="C589" s="9"/>
      <c r="D589" s="9"/>
      <c r="E589" s="11"/>
      <c r="F589" s="9"/>
      <c r="G589" s="9"/>
      <c r="H589" s="7"/>
      <c r="I589" s="17"/>
    </row>
    <row r="590" spans="2:9" x14ac:dyDescent="0.3">
      <c r="B590" s="13"/>
      <c r="C590" s="9"/>
      <c r="D590" s="9"/>
      <c r="E590" s="11"/>
      <c r="F590" s="9"/>
      <c r="G590" s="9"/>
      <c r="H590" s="7"/>
      <c r="I590" s="17"/>
    </row>
    <row r="591" spans="2:9" x14ac:dyDescent="0.3">
      <c r="B591" s="13"/>
      <c r="C591" s="9"/>
      <c r="D591" s="9"/>
      <c r="E591" s="11"/>
      <c r="F591" s="9"/>
      <c r="G591" s="9"/>
      <c r="H591" s="7"/>
      <c r="I591" s="17"/>
    </row>
    <row r="592" spans="2:9" x14ac:dyDescent="0.3">
      <c r="B592" s="13"/>
      <c r="C592" s="9"/>
      <c r="D592" s="9"/>
      <c r="E592" s="11"/>
      <c r="F592" s="9"/>
      <c r="G592" s="9"/>
      <c r="H592" s="7"/>
      <c r="I592" s="17"/>
    </row>
    <row r="593" spans="2:9" x14ac:dyDescent="0.3">
      <c r="B593" s="13"/>
      <c r="C593" s="9"/>
      <c r="D593" s="9"/>
      <c r="E593" s="11"/>
      <c r="F593" s="9"/>
      <c r="G593" s="9"/>
      <c r="H593" s="7"/>
      <c r="I593" s="17"/>
    </row>
    <row r="594" spans="2:9" x14ac:dyDescent="0.3">
      <c r="B594" s="13"/>
      <c r="C594" s="9"/>
      <c r="D594" s="9"/>
      <c r="E594" s="11"/>
      <c r="F594" s="9"/>
      <c r="G594" s="9"/>
      <c r="H594" s="7"/>
      <c r="I594" s="17"/>
    </row>
    <row r="595" spans="2:9" x14ac:dyDescent="0.3">
      <c r="B595" s="13"/>
      <c r="C595" s="9"/>
      <c r="D595" s="9"/>
      <c r="E595" s="11"/>
      <c r="F595" s="9"/>
      <c r="G595" s="9"/>
      <c r="H595" s="7"/>
      <c r="I595" s="17"/>
    </row>
    <row r="596" spans="2:9" x14ac:dyDescent="0.3">
      <c r="B596" s="13"/>
      <c r="C596" s="9"/>
      <c r="D596" s="9"/>
      <c r="E596" s="11"/>
      <c r="F596" s="9"/>
      <c r="G596" s="9"/>
      <c r="H596" s="7"/>
      <c r="I596" s="17"/>
    </row>
    <row r="597" spans="2:9" x14ac:dyDescent="0.3">
      <c r="B597" s="13"/>
      <c r="C597" s="9"/>
      <c r="D597" s="9"/>
      <c r="E597" s="11"/>
      <c r="F597" s="9"/>
      <c r="G597" s="9"/>
      <c r="H597" s="7"/>
      <c r="I597" s="17"/>
    </row>
    <row r="598" spans="2:9" x14ac:dyDescent="0.3">
      <c r="B598" s="13"/>
      <c r="C598" s="9"/>
      <c r="D598" s="9"/>
      <c r="E598" s="11"/>
      <c r="F598" s="9"/>
      <c r="G598" s="9"/>
      <c r="H598" s="7"/>
      <c r="I598" s="17"/>
    </row>
    <row r="599" spans="2:9" x14ac:dyDescent="0.3">
      <c r="B599" s="13"/>
      <c r="C599" s="9"/>
      <c r="D599" s="9"/>
      <c r="E599" s="11"/>
      <c r="F599" s="9"/>
      <c r="G599" s="9"/>
      <c r="H599" s="7"/>
      <c r="I599" s="17"/>
    </row>
    <row r="600" spans="2:9" x14ac:dyDescent="0.3">
      <c r="B600" s="13"/>
      <c r="C600" s="9"/>
      <c r="D600" s="9"/>
      <c r="E600" s="11"/>
      <c r="F600" s="9"/>
      <c r="G600" s="9"/>
      <c r="H600" s="7"/>
      <c r="I600" s="17"/>
    </row>
    <row r="601" spans="2:9" x14ac:dyDescent="0.3">
      <c r="B601" s="13"/>
      <c r="C601" s="9"/>
      <c r="D601" s="9"/>
      <c r="E601" s="11"/>
      <c r="F601" s="9"/>
      <c r="G601" s="9"/>
      <c r="H601" s="7"/>
      <c r="I601" s="17"/>
    </row>
    <row r="602" spans="2:9" x14ac:dyDescent="0.3">
      <c r="B602" s="13"/>
      <c r="C602" s="9"/>
      <c r="D602" s="9"/>
      <c r="E602" s="11"/>
      <c r="F602" s="9"/>
      <c r="G602" s="9"/>
      <c r="H602" s="7"/>
      <c r="I602" s="17"/>
    </row>
    <row r="603" spans="2:9" x14ac:dyDescent="0.3">
      <c r="B603" s="13"/>
      <c r="C603" s="9"/>
      <c r="D603" s="9"/>
      <c r="E603" s="11"/>
      <c r="F603" s="9"/>
      <c r="G603" s="9"/>
      <c r="H603" s="7"/>
      <c r="I603" s="17"/>
    </row>
    <row r="604" spans="2:9" x14ac:dyDescent="0.3">
      <c r="B604" s="13"/>
      <c r="C604" s="9"/>
      <c r="D604" s="9"/>
      <c r="E604" s="11"/>
      <c r="F604" s="9"/>
      <c r="G604" s="9"/>
      <c r="H604" s="7"/>
      <c r="I604" s="17"/>
    </row>
    <row r="605" spans="2:9" x14ac:dyDescent="0.3">
      <c r="B605" s="13"/>
      <c r="C605" s="9"/>
      <c r="D605" s="9"/>
      <c r="E605" s="11"/>
      <c r="F605" s="9"/>
      <c r="G605" s="9"/>
      <c r="H605" s="7"/>
      <c r="I605" s="17"/>
    </row>
    <row r="606" spans="2:9" x14ac:dyDescent="0.3">
      <c r="B606" s="13"/>
      <c r="C606" s="9"/>
      <c r="D606" s="9"/>
      <c r="E606" s="11"/>
      <c r="F606" s="9"/>
      <c r="G606" s="9"/>
      <c r="H606" s="7"/>
      <c r="I606" s="17"/>
    </row>
    <row r="607" spans="2:9" x14ac:dyDescent="0.3">
      <c r="B607" s="13"/>
      <c r="C607" s="9"/>
      <c r="D607" s="9"/>
      <c r="E607" s="11"/>
      <c r="F607" s="9"/>
      <c r="G607" s="9"/>
      <c r="H607" s="7"/>
      <c r="I607" s="17"/>
    </row>
    <row r="608" spans="2:9" x14ac:dyDescent="0.3">
      <c r="B608" s="13"/>
      <c r="C608" s="9"/>
      <c r="D608" s="9"/>
      <c r="E608" s="11"/>
      <c r="F608" s="9"/>
      <c r="G608" s="9"/>
      <c r="H608" s="7"/>
      <c r="I608" s="17"/>
    </row>
    <row r="609" spans="2:9" x14ac:dyDescent="0.3">
      <c r="B609" s="13"/>
      <c r="C609" s="9"/>
      <c r="D609" s="9"/>
      <c r="E609" s="11"/>
      <c r="F609" s="9"/>
      <c r="G609" s="9"/>
      <c r="H609" s="7"/>
      <c r="I609" s="17"/>
    </row>
    <row r="610" spans="2:9" x14ac:dyDescent="0.3">
      <c r="B610" s="13"/>
      <c r="C610" s="9"/>
      <c r="D610" s="9"/>
      <c r="E610" s="11"/>
      <c r="F610" s="9"/>
      <c r="G610" s="9"/>
      <c r="H610" s="7"/>
      <c r="I610" s="17"/>
    </row>
    <row r="611" spans="2:9" x14ac:dyDescent="0.3">
      <c r="B611" s="13"/>
      <c r="C611" s="9"/>
      <c r="D611" s="9"/>
      <c r="E611" s="11"/>
      <c r="F611" s="9"/>
      <c r="G611" s="9"/>
      <c r="H611" s="7"/>
      <c r="I611" s="17"/>
    </row>
    <row r="612" spans="2:9" x14ac:dyDescent="0.3">
      <c r="B612" s="13"/>
      <c r="C612" s="9"/>
      <c r="D612" s="9"/>
      <c r="E612" s="11"/>
      <c r="F612" s="9"/>
      <c r="G612" s="9"/>
      <c r="H612" s="7"/>
      <c r="I612" s="17"/>
    </row>
    <row r="613" spans="2:9" x14ac:dyDescent="0.3">
      <c r="B613" s="13"/>
      <c r="C613" s="9"/>
      <c r="D613" s="9"/>
      <c r="E613" s="11"/>
      <c r="F613" s="9"/>
      <c r="G613" s="9"/>
      <c r="H613" s="7"/>
      <c r="I613" s="17"/>
    </row>
    <row r="614" spans="2:9" x14ac:dyDescent="0.3">
      <c r="B614" s="13"/>
      <c r="C614" s="9"/>
      <c r="D614" s="9"/>
      <c r="E614" s="11"/>
      <c r="F614" s="9"/>
      <c r="G614" s="9"/>
      <c r="H614" s="7"/>
      <c r="I614" s="17"/>
    </row>
    <row r="615" spans="2:9" x14ac:dyDescent="0.3">
      <c r="B615" s="13"/>
      <c r="C615" s="9"/>
      <c r="D615" s="9"/>
      <c r="E615" s="11"/>
      <c r="F615" s="9"/>
      <c r="G615" s="9"/>
      <c r="H615" s="7"/>
      <c r="I615" s="17"/>
    </row>
    <row r="616" spans="2:9" x14ac:dyDescent="0.3">
      <c r="B616" s="13"/>
      <c r="C616" s="9"/>
      <c r="D616" s="9"/>
      <c r="E616" s="11"/>
      <c r="F616" s="9"/>
      <c r="G616" s="9"/>
      <c r="H616" s="7"/>
      <c r="I616" s="17"/>
    </row>
    <row r="617" spans="2:9" x14ac:dyDescent="0.3">
      <c r="B617" s="13"/>
      <c r="C617" s="9"/>
      <c r="D617" s="9"/>
      <c r="E617" s="11"/>
      <c r="F617" s="9"/>
      <c r="G617" s="9"/>
      <c r="H617" s="7"/>
      <c r="I617" s="17"/>
    </row>
    <row r="618" spans="2:9" x14ac:dyDescent="0.3">
      <c r="B618" s="13"/>
      <c r="C618" s="9"/>
      <c r="D618" s="9"/>
      <c r="E618" s="11"/>
      <c r="F618" s="9"/>
      <c r="G618" s="9"/>
      <c r="H618" s="7"/>
      <c r="I618" s="17"/>
    </row>
    <row r="619" spans="2:9" x14ac:dyDescent="0.3">
      <c r="B619" s="13"/>
      <c r="C619" s="9"/>
      <c r="D619" s="9"/>
      <c r="E619" s="11"/>
      <c r="F619" s="9"/>
      <c r="G619" s="9"/>
      <c r="H619" s="7"/>
      <c r="I619" s="17"/>
    </row>
    <row r="620" spans="2:9" x14ac:dyDescent="0.3">
      <c r="B620" s="13"/>
      <c r="C620" s="9"/>
      <c r="D620" s="9"/>
      <c r="E620" s="11"/>
      <c r="F620" s="9"/>
      <c r="G620" s="9"/>
      <c r="H620" s="7"/>
      <c r="I620" s="17"/>
    </row>
    <row r="621" spans="2:9" x14ac:dyDescent="0.3">
      <c r="B621" s="13"/>
      <c r="C621" s="9"/>
      <c r="D621" s="9"/>
      <c r="E621" s="11"/>
      <c r="F621" s="9"/>
      <c r="G621" s="9"/>
      <c r="H621" s="7"/>
      <c r="I621" s="17"/>
    </row>
    <row r="622" spans="2:9" x14ac:dyDescent="0.3">
      <c r="B622" s="13"/>
      <c r="C622" s="9"/>
      <c r="D622" s="9"/>
      <c r="E622" s="11"/>
      <c r="F622" s="9"/>
      <c r="G622" s="9"/>
      <c r="H622" s="7"/>
      <c r="I622" s="17"/>
    </row>
    <row r="623" spans="2:9" x14ac:dyDescent="0.3">
      <c r="B623" s="13"/>
      <c r="C623" s="9"/>
      <c r="D623" s="9"/>
      <c r="E623" s="11"/>
      <c r="F623" s="9"/>
      <c r="G623" s="9"/>
      <c r="H623" s="7"/>
      <c r="I623" s="17"/>
    </row>
    <row r="624" spans="2:9" x14ac:dyDescent="0.3">
      <c r="B624" s="13"/>
      <c r="C624" s="9"/>
      <c r="D624" s="9"/>
      <c r="E624" s="11"/>
      <c r="F624" s="9"/>
      <c r="G624" s="9"/>
      <c r="H624" s="7"/>
      <c r="I624" s="17"/>
    </row>
    <row r="625" spans="2:9" x14ac:dyDescent="0.3">
      <c r="B625" s="13"/>
      <c r="C625" s="9"/>
      <c r="D625" s="9"/>
      <c r="E625" s="11"/>
      <c r="F625" s="9"/>
      <c r="G625" s="9"/>
      <c r="H625" s="7"/>
      <c r="I625" s="17"/>
    </row>
    <row r="626" spans="2:9" x14ac:dyDescent="0.3">
      <c r="B626" s="13"/>
      <c r="C626" s="9"/>
      <c r="D626" s="9"/>
      <c r="E626" s="11"/>
      <c r="F626" s="9"/>
      <c r="G626" s="9"/>
      <c r="H626" s="7"/>
      <c r="I626" s="17"/>
    </row>
    <row r="627" spans="2:9" x14ac:dyDescent="0.3">
      <c r="B627" s="13"/>
      <c r="C627" s="9"/>
      <c r="D627" s="9"/>
      <c r="E627" s="11"/>
      <c r="F627" s="9"/>
      <c r="G627" s="9"/>
      <c r="H627" s="7"/>
      <c r="I627" s="17"/>
    </row>
    <row r="628" spans="2:9" x14ac:dyDescent="0.3">
      <c r="B628" s="13"/>
      <c r="C628" s="9"/>
      <c r="D628" s="9"/>
      <c r="E628" s="11"/>
      <c r="F628" s="9"/>
      <c r="G628" s="9"/>
      <c r="H628" s="7"/>
      <c r="I628" s="17"/>
    </row>
    <row r="629" spans="2:9" x14ac:dyDescent="0.3">
      <c r="B629" s="13"/>
      <c r="C629" s="9"/>
      <c r="D629" s="9"/>
      <c r="E629" s="11"/>
      <c r="F629" s="9"/>
      <c r="G629" s="9"/>
      <c r="H629" s="7"/>
      <c r="I629" s="17"/>
    </row>
    <row r="630" spans="2:9" x14ac:dyDescent="0.3">
      <c r="B630" s="13"/>
      <c r="C630" s="9"/>
      <c r="D630" s="9"/>
      <c r="E630" s="11"/>
      <c r="F630" s="9"/>
      <c r="G630" s="9"/>
      <c r="H630" s="7"/>
      <c r="I630" s="17"/>
    </row>
    <row r="631" spans="2:9" x14ac:dyDescent="0.3">
      <c r="B631" s="13"/>
      <c r="C631" s="9"/>
      <c r="D631" s="9"/>
      <c r="E631" s="11"/>
      <c r="F631" s="9"/>
      <c r="G631" s="9"/>
      <c r="H631" s="7"/>
      <c r="I631" s="17"/>
    </row>
    <row r="632" spans="2:9" x14ac:dyDescent="0.3">
      <c r="B632" s="13"/>
      <c r="C632" s="9"/>
      <c r="D632" s="9"/>
      <c r="E632" s="11"/>
      <c r="F632" s="9"/>
      <c r="G632" s="9"/>
      <c r="H632" s="7"/>
      <c r="I632" s="17"/>
    </row>
    <row r="633" spans="2:9" x14ac:dyDescent="0.3">
      <c r="B633" s="13"/>
      <c r="C633" s="9"/>
      <c r="D633" s="9"/>
      <c r="E633" s="11"/>
      <c r="F633" s="9"/>
      <c r="G633" s="9"/>
      <c r="H633" s="7"/>
      <c r="I633" s="17"/>
    </row>
    <row r="634" spans="2:9" x14ac:dyDescent="0.3">
      <c r="B634" s="13"/>
      <c r="C634" s="9"/>
      <c r="D634" s="9"/>
      <c r="E634" s="11"/>
      <c r="F634" s="9"/>
      <c r="G634" s="9"/>
      <c r="H634" s="7"/>
      <c r="I634" s="17"/>
    </row>
    <row r="635" spans="2:9" x14ac:dyDescent="0.3">
      <c r="B635" s="13"/>
      <c r="C635" s="9"/>
      <c r="D635" s="9"/>
      <c r="E635" s="11"/>
      <c r="F635" s="9"/>
      <c r="G635" s="9"/>
      <c r="H635" s="7"/>
      <c r="I635" s="17"/>
    </row>
    <row r="636" spans="2:9" x14ac:dyDescent="0.3">
      <c r="B636" s="13"/>
      <c r="C636" s="9"/>
      <c r="D636" s="9"/>
      <c r="E636" s="11"/>
      <c r="F636" s="9"/>
      <c r="G636" s="9"/>
      <c r="H636" s="7"/>
      <c r="I636" s="17"/>
    </row>
    <row r="637" spans="2:9" x14ac:dyDescent="0.3">
      <c r="B637" s="13"/>
      <c r="C637" s="9"/>
      <c r="D637" s="9"/>
      <c r="E637" s="11"/>
      <c r="F637" s="9"/>
      <c r="G637" s="9"/>
      <c r="H637" s="7"/>
      <c r="I637" s="17"/>
    </row>
    <row r="638" spans="2:9" x14ac:dyDescent="0.3">
      <c r="B638" s="13"/>
      <c r="C638" s="9"/>
      <c r="D638" s="9"/>
      <c r="E638" s="11"/>
      <c r="F638" s="9"/>
      <c r="G638" s="9"/>
      <c r="H638" s="7"/>
      <c r="I638" s="17"/>
    </row>
    <row r="639" spans="2:9" x14ac:dyDescent="0.3">
      <c r="B639" s="13"/>
      <c r="C639" s="9"/>
      <c r="D639" s="9"/>
      <c r="E639" s="11"/>
      <c r="F639" s="9"/>
      <c r="G639" s="9"/>
      <c r="H639" s="7"/>
      <c r="I639" s="17"/>
    </row>
    <row r="640" spans="2:9" x14ac:dyDescent="0.3">
      <c r="B640" s="13"/>
      <c r="C640" s="9"/>
      <c r="D640" s="9"/>
      <c r="E640" s="11"/>
      <c r="F640" s="9"/>
      <c r="G640" s="9"/>
      <c r="H640" s="7"/>
      <c r="I640" s="17"/>
    </row>
    <row r="641" spans="2:9" x14ac:dyDescent="0.3">
      <c r="B641" s="13"/>
      <c r="C641" s="9"/>
      <c r="D641" s="9"/>
      <c r="E641" s="11"/>
      <c r="F641" s="9"/>
      <c r="G641" s="9"/>
      <c r="H641" s="7"/>
      <c r="I641" s="17"/>
    </row>
    <row r="642" spans="2:9" x14ac:dyDescent="0.3">
      <c r="B642" s="13"/>
      <c r="C642" s="9"/>
      <c r="D642" s="9"/>
      <c r="E642" s="11"/>
      <c r="F642" s="9"/>
      <c r="G642" s="9"/>
      <c r="H642" s="7"/>
      <c r="I642" s="17"/>
    </row>
    <row r="643" spans="2:9" x14ac:dyDescent="0.3">
      <c r="B643" s="13"/>
      <c r="C643" s="9"/>
      <c r="D643" s="9"/>
      <c r="E643" s="11"/>
      <c r="F643" s="9"/>
      <c r="G643" s="9"/>
      <c r="H643" s="7"/>
      <c r="I643" s="17"/>
    </row>
    <row r="644" spans="2:9" x14ac:dyDescent="0.3">
      <c r="B644" s="13"/>
      <c r="C644" s="9"/>
      <c r="D644" s="9"/>
      <c r="E644" s="11"/>
      <c r="F644" s="9"/>
      <c r="G644" s="9"/>
      <c r="H644" s="7"/>
      <c r="I644" s="17"/>
    </row>
    <row r="645" spans="2:9" x14ac:dyDescent="0.3">
      <c r="B645" s="13"/>
      <c r="C645" s="9"/>
      <c r="D645" s="9"/>
      <c r="E645" s="11"/>
      <c r="F645" s="9"/>
      <c r="G645" s="9"/>
      <c r="H645" s="7"/>
      <c r="I645" s="17"/>
    </row>
    <row r="646" spans="2:9" x14ac:dyDescent="0.3">
      <c r="B646" s="13"/>
      <c r="C646" s="9"/>
      <c r="D646" s="9"/>
      <c r="E646" s="11"/>
      <c r="F646" s="9"/>
      <c r="G646" s="9"/>
      <c r="H646" s="7"/>
      <c r="I646" s="17"/>
    </row>
    <row r="647" spans="2:9" x14ac:dyDescent="0.3">
      <c r="B647" s="13"/>
      <c r="C647" s="9"/>
      <c r="D647" s="9"/>
      <c r="E647" s="11"/>
      <c r="F647" s="9"/>
      <c r="G647" s="9"/>
      <c r="H647" s="7"/>
      <c r="I647" s="17"/>
    </row>
    <row r="648" spans="2:9" x14ac:dyDescent="0.3">
      <c r="B648" s="13"/>
      <c r="C648" s="9"/>
      <c r="D648" s="9"/>
      <c r="E648" s="11"/>
      <c r="F648" s="9"/>
      <c r="G648" s="9"/>
      <c r="H648" s="7"/>
      <c r="I648" s="17"/>
    </row>
    <row r="649" spans="2:9" x14ac:dyDescent="0.3">
      <c r="B649" s="13"/>
      <c r="C649" s="9"/>
      <c r="D649" s="9"/>
      <c r="E649" s="11"/>
      <c r="F649" s="9"/>
      <c r="G649" s="9"/>
      <c r="H649" s="7"/>
      <c r="I649" s="17"/>
    </row>
    <row r="650" spans="2:9" x14ac:dyDescent="0.3">
      <c r="B650" s="13"/>
      <c r="C650" s="9"/>
      <c r="D650" s="9"/>
      <c r="E650" s="11"/>
      <c r="F650" s="9"/>
      <c r="G650" s="9"/>
      <c r="H650" s="7"/>
      <c r="I650" s="17"/>
    </row>
    <row r="651" spans="2:9" x14ac:dyDescent="0.3">
      <c r="B651" s="13"/>
      <c r="C651" s="9"/>
      <c r="D651" s="9"/>
      <c r="E651" s="11"/>
      <c r="F651" s="9"/>
      <c r="G651" s="9"/>
      <c r="H651" s="7"/>
      <c r="I651" s="17"/>
    </row>
    <row r="652" spans="2:9" x14ac:dyDescent="0.3">
      <c r="B652" s="13"/>
      <c r="C652" s="9"/>
      <c r="D652" s="9"/>
      <c r="E652" s="11"/>
      <c r="F652" s="9"/>
      <c r="G652" s="9"/>
      <c r="H652" s="7"/>
      <c r="I652" s="17"/>
    </row>
    <row r="653" spans="2:9" x14ac:dyDescent="0.3">
      <c r="B653" s="13"/>
      <c r="C653" s="9"/>
      <c r="D653" s="9"/>
      <c r="E653" s="11"/>
      <c r="F653" s="9"/>
      <c r="G653" s="9"/>
      <c r="H653" s="7"/>
      <c r="I653" s="17"/>
    </row>
    <row r="654" spans="2:9" x14ac:dyDescent="0.3">
      <c r="B654" s="13"/>
      <c r="C654" s="9"/>
      <c r="D654" s="9"/>
      <c r="E654" s="11"/>
      <c r="F654" s="9"/>
      <c r="G654" s="9"/>
      <c r="H654" s="7"/>
      <c r="I654" s="17"/>
    </row>
    <row r="655" spans="2:9" x14ac:dyDescent="0.3">
      <c r="B655" s="13"/>
      <c r="C655" s="9"/>
      <c r="D655" s="9"/>
      <c r="E655" s="11"/>
      <c r="F655" s="9"/>
      <c r="G655" s="9"/>
      <c r="H655" s="7"/>
      <c r="I655" s="17"/>
    </row>
    <row r="656" spans="2:9" x14ac:dyDescent="0.3">
      <c r="B656" s="13"/>
      <c r="C656" s="9"/>
      <c r="D656" s="9"/>
      <c r="E656" s="11"/>
      <c r="F656" s="9"/>
      <c r="G656" s="9"/>
      <c r="H656" s="7"/>
      <c r="I656" s="17"/>
    </row>
    <row r="657" spans="2:9" x14ac:dyDescent="0.3">
      <c r="B657" s="13"/>
      <c r="C657" s="9"/>
      <c r="D657" s="9"/>
      <c r="E657" s="11"/>
      <c r="F657" s="9"/>
      <c r="G657" s="9"/>
      <c r="H657" s="7"/>
      <c r="I657" s="17"/>
    </row>
    <row r="658" spans="2:9" x14ac:dyDescent="0.3">
      <c r="B658" s="13"/>
      <c r="C658" s="9"/>
      <c r="D658" s="9"/>
      <c r="E658" s="11"/>
      <c r="F658" s="9"/>
      <c r="G658" s="9"/>
      <c r="H658" s="7"/>
      <c r="I658" s="17"/>
    </row>
    <row r="659" spans="2:9" x14ac:dyDescent="0.3">
      <c r="B659" s="13"/>
      <c r="C659" s="9"/>
      <c r="D659" s="9"/>
      <c r="E659" s="11"/>
      <c r="F659" s="9"/>
      <c r="G659" s="9"/>
      <c r="H659" s="7"/>
      <c r="I659" s="17"/>
    </row>
    <row r="660" spans="2:9" x14ac:dyDescent="0.3">
      <c r="B660" s="13"/>
      <c r="C660" s="9"/>
      <c r="D660" s="9"/>
      <c r="E660" s="11"/>
      <c r="F660" s="9"/>
      <c r="G660" s="9"/>
      <c r="H660" s="7"/>
      <c r="I660" s="17"/>
    </row>
    <row r="661" spans="2:9" x14ac:dyDescent="0.3">
      <c r="B661" s="13"/>
      <c r="C661" s="9"/>
      <c r="D661" s="9"/>
      <c r="E661" s="11"/>
      <c r="F661" s="9"/>
      <c r="G661" s="9"/>
      <c r="H661" s="7"/>
      <c r="I661" s="17"/>
    </row>
    <row r="662" spans="2:9" x14ac:dyDescent="0.3">
      <c r="B662" s="13"/>
      <c r="C662" s="9"/>
      <c r="D662" s="9"/>
      <c r="E662" s="11"/>
      <c r="F662" s="9"/>
      <c r="G662" s="9"/>
      <c r="H662" s="7"/>
      <c r="I662" s="17"/>
    </row>
    <row r="663" spans="2:9" x14ac:dyDescent="0.3">
      <c r="B663" s="13"/>
      <c r="C663" s="9"/>
      <c r="D663" s="9"/>
      <c r="E663" s="11"/>
      <c r="F663" s="9"/>
      <c r="G663" s="9"/>
      <c r="H663" s="7"/>
      <c r="I663" s="17"/>
    </row>
    <row r="664" spans="2:9" x14ac:dyDescent="0.3">
      <c r="B664" s="13"/>
      <c r="C664" s="9"/>
      <c r="D664" s="9"/>
      <c r="E664" s="11"/>
      <c r="F664" s="9"/>
      <c r="G664" s="9"/>
      <c r="H664" s="7"/>
      <c r="I664" s="17"/>
    </row>
    <row r="665" spans="2:9" x14ac:dyDescent="0.3">
      <c r="B665" s="13"/>
      <c r="C665" s="9"/>
      <c r="D665" s="9"/>
      <c r="E665" s="11"/>
      <c r="F665" s="9"/>
      <c r="G665" s="9"/>
      <c r="H665" s="7"/>
      <c r="I665" s="17"/>
    </row>
    <row r="666" spans="2:9" x14ac:dyDescent="0.3">
      <c r="B666" s="13"/>
      <c r="C666" s="9"/>
      <c r="D666" s="9"/>
      <c r="E666" s="11"/>
      <c r="F666" s="9"/>
      <c r="G666" s="9"/>
      <c r="H666" s="7"/>
      <c r="I666" s="17"/>
    </row>
    <row r="667" spans="2:9" x14ac:dyDescent="0.3">
      <c r="B667" s="13"/>
      <c r="C667" s="9"/>
      <c r="D667" s="9"/>
      <c r="E667" s="11"/>
      <c r="F667" s="9"/>
      <c r="G667" s="9"/>
      <c r="H667" s="7"/>
      <c r="I667" s="17"/>
    </row>
    <row r="668" spans="2:9" x14ac:dyDescent="0.3">
      <c r="B668" s="13"/>
      <c r="C668" s="9"/>
      <c r="D668" s="9"/>
      <c r="E668" s="11"/>
      <c r="F668" s="9"/>
      <c r="G668" s="9"/>
      <c r="H668" s="7"/>
      <c r="I668" s="17"/>
    </row>
    <row r="669" spans="2:9" x14ac:dyDescent="0.3">
      <c r="B669" s="13"/>
      <c r="C669" s="9"/>
      <c r="D669" s="9"/>
      <c r="E669" s="11"/>
      <c r="F669" s="9"/>
      <c r="G669" s="9"/>
      <c r="H669" s="7"/>
      <c r="I669" s="17"/>
    </row>
    <row r="670" spans="2:9" x14ac:dyDescent="0.3">
      <c r="B670" s="13"/>
      <c r="C670" s="9"/>
      <c r="D670" s="9"/>
      <c r="E670" s="11"/>
      <c r="F670" s="9"/>
      <c r="G670" s="9"/>
      <c r="H670" s="7"/>
      <c r="I670" s="17"/>
    </row>
    <row r="671" spans="2:9" x14ac:dyDescent="0.3">
      <c r="B671" s="13"/>
      <c r="C671" s="9"/>
      <c r="D671" s="9"/>
      <c r="E671" s="11"/>
      <c r="F671" s="9"/>
      <c r="G671" s="9"/>
      <c r="H671" s="7"/>
      <c r="I671" s="17"/>
    </row>
    <row r="672" spans="2:9" x14ac:dyDescent="0.3">
      <c r="B672" s="13"/>
      <c r="C672" s="9"/>
      <c r="D672" s="9"/>
      <c r="E672" s="11"/>
      <c r="F672" s="9"/>
      <c r="G672" s="9"/>
      <c r="H672" s="7"/>
      <c r="I672" s="17"/>
    </row>
    <row r="673" spans="2:9" x14ac:dyDescent="0.3">
      <c r="B673" s="13"/>
      <c r="C673" s="9"/>
      <c r="D673" s="9"/>
      <c r="E673" s="11"/>
      <c r="F673" s="9"/>
      <c r="G673" s="9"/>
      <c r="H673" s="7"/>
      <c r="I673" s="17"/>
    </row>
    <row r="674" spans="2:9" x14ac:dyDescent="0.3">
      <c r="B674" s="13"/>
      <c r="C674" s="9"/>
      <c r="D674" s="9"/>
      <c r="E674" s="11"/>
      <c r="F674" s="9"/>
      <c r="G674" s="9"/>
      <c r="H674" s="7"/>
      <c r="I674" s="17"/>
    </row>
    <row r="675" spans="2:9" x14ac:dyDescent="0.3">
      <c r="B675" s="13"/>
      <c r="C675" s="9"/>
      <c r="D675" s="9"/>
      <c r="E675" s="11"/>
      <c r="F675" s="9"/>
      <c r="G675" s="9"/>
      <c r="H675" s="7"/>
      <c r="I675" s="17"/>
    </row>
    <row r="676" spans="2:9" x14ac:dyDescent="0.3">
      <c r="B676" s="13"/>
      <c r="C676" s="9"/>
      <c r="D676" s="9"/>
      <c r="E676" s="11"/>
      <c r="F676" s="9"/>
      <c r="G676" s="9"/>
      <c r="H676" s="7"/>
      <c r="I676" s="17"/>
    </row>
    <row r="677" spans="2:9" x14ac:dyDescent="0.3">
      <c r="B677" s="13"/>
      <c r="C677" s="9"/>
      <c r="D677" s="9"/>
      <c r="E677" s="11"/>
      <c r="F677" s="9"/>
      <c r="G677" s="9"/>
      <c r="H677" s="7"/>
      <c r="I677" s="17"/>
    </row>
    <row r="678" spans="2:9" x14ac:dyDescent="0.3">
      <c r="B678" s="13"/>
      <c r="C678" s="9"/>
      <c r="D678" s="9"/>
      <c r="E678" s="11"/>
      <c r="F678" s="9"/>
      <c r="G678" s="9"/>
      <c r="H678" s="7"/>
      <c r="I678" s="17"/>
    </row>
    <row r="679" spans="2:9" x14ac:dyDescent="0.3">
      <c r="B679" s="13"/>
      <c r="C679" s="9"/>
      <c r="D679" s="9"/>
      <c r="E679" s="11"/>
      <c r="F679" s="9"/>
      <c r="G679" s="9"/>
      <c r="H679" s="7"/>
      <c r="I679" s="17"/>
    </row>
    <row r="680" spans="2:9" x14ac:dyDescent="0.3">
      <c r="B680" s="13"/>
      <c r="C680" s="9"/>
      <c r="D680" s="9"/>
      <c r="E680" s="11"/>
      <c r="F680" s="9"/>
      <c r="G680" s="9"/>
      <c r="H680" s="7"/>
      <c r="I680" s="17"/>
    </row>
    <row r="681" spans="2:9" x14ac:dyDescent="0.3">
      <c r="B681" s="13"/>
      <c r="C681" s="9"/>
      <c r="D681" s="9"/>
      <c r="E681" s="11"/>
      <c r="F681" s="9"/>
      <c r="G681" s="9"/>
      <c r="H681" s="7"/>
      <c r="I681" s="17"/>
    </row>
    <row r="682" spans="2:9" x14ac:dyDescent="0.3">
      <c r="B682" s="13"/>
      <c r="C682" s="9"/>
      <c r="D682" s="9"/>
      <c r="E682" s="11"/>
      <c r="F682" s="9"/>
      <c r="G682" s="9"/>
      <c r="H682" s="7"/>
      <c r="I682" s="17"/>
    </row>
    <row r="683" spans="2:9" x14ac:dyDescent="0.3">
      <c r="B683" s="13"/>
      <c r="C683" s="9"/>
      <c r="D683" s="9"/>
      <c r="E683" s="11"/>
      <c r="F683" s="9"/>
      <c r="G683" s="9"/>
      <c r="H683" s="7"/>
      <c r="I683" s="17"/>
    </row>
    <row r="684" spans="2:9" x14ac:dyDescent="0.3">
      <c r="B684" s="13"/>
      <c r="C684" s="9"/>
      <c r="D684" s="9"/>
      <c r="E684" s="11"/>
      <c r="F684" s="9"/>
      <c r="G684" s="9"/>
      <c r="H684" s="7"/>
      <c r="I684" s="17"/>
    </row>
    <row r="685" spans="2:9" x14ac:dyDescent="0.3">
      <c r="B685" s="13"/>
      <c r="C685" s="9"/>
      <c r="D685" s="9"/>
      <c r="E685" s="11"/>
      <c r="F685" s="9"/>
      <c r="G685" s="9"/>
      <c r="H685" s="7"/>
      <c r="I685" s="17"/>
    </row>
    <row r="686" spans="2:9" x14ac:dyDescent="0.3">
      <c r="B686" s="13"/>
      <c r="C686" s="9"/>
      <c r="D686" s="9"/>
      <c r="E686" s="11"/>
      <c r="F686" s="9"/>
      <c r="G686" s="9"/>
      <c r="H686" s="7"/>
      <c r="I686" s="17"/>
    </row>
    <row r="687" spans="2:9" x14ac:dyDescent="0.3">
      <c r="B687" s="13"/>
      <c r="C687" s="9"/>
      <c r="D687" s="9"/>
      <c r="E687" s="11"/>
      <c r="F687" s="9"/>
      <c r="G687" s="9"/>
      <c r="H687" s="7"/>
      <c r="I687" s="17"/>
    </row>
    <row r="688" spans="2:9" x14ac:dyDescent="0.3">
      <c r="B688" s="13"/>
      <c r="C688" s="9"/>
      <c r="D688" s="9"/>
      <c r="E688" s="11"/>
      <c r="F688" s="9"/>
      <c r="G688" s="9"/>
      <c r="H688" s="7"/>
      <c r="I688" s="17"/>
    </row>
    <row r="689" spans="2:9" x14ac:dyDescent="0.3">
      <c r="B689" s="13"/>
      <c r="C689" s="9"/>
      <c r="D689" s="9"/>
      <c r="E689" s="11"/>
      <c r="F689" s="9"/>
      <c r="G689" s="9"/>
      <c r="H689" s="7"/>
      <c r="I689" s="17"/>
    </row>
    <row r="690" spans="2:9" x14ac:dyDescent="0.3">
      <c r="B690" s="13"/>
      <c r="C690" s="9"/>
      <c r="D690" s="9"/>
      <c r="E690" s="11"/>
      <c r="F690" s="9"/>
      <c r="G690" s="9"/>
      <c r="H690" s="7"/>
      <c r="I690" s="17"/>
    </row>
    <row r="691" spans="2:9" x14ac:dyDescent="0.3">
      <c r="B691" s="13"/>
      <c r="C691" s="9"/>
      <c r="D691" s="9"/>
      <c r="E691" s="11"/>
      <c r="F691" s="9"/>
      <c r="G691" s="9"/>
      <c r="H691" s="7"/>
      <c r="I691" s="17"/>
    </row>
    <row r="692" spans="2:9" x14ac:dyDescent="0.3">
      <c r="B692" s="13"/>
      <c r="C692" s="9"/>
      <c r="D692" s="9"/>
      <c r="E692" s="11"/>
      <c r="F692" s="9"/>
      <c r="G692" s="9"/>
      <c r="H692" s="7"/>
      <c r="I692" s="17"/>
    </row>
    <row r="693" spans="2:9" x14ac:dyDescent="0.3">
      <c r="B693" s="13"/>
      <c r="C693" s="9"/>
      <c r="D693" s="9"/>
      <c r="E693" s="11"/>
      <c r="F693" s="9"/>
      <c r="G693" s="9"/>
      <c r="H693" s="7"/>
      <c r="I693" s="17"/>
    </row>
    <row r="694" spans="2:9" x14ac:dyDescent="0.3">
      <c r="B694" s="13"/>
      <c r="C694" s="9"/>
      <c r="D694" s="9"/>
      <c r="E694" s="11"/>
      <c r="F694" s="9"/>
      <c r="G694" s="9"/>
      <c r="H694" s="7"/>
      <c r="I694" s="17"/>
    </row>
    <row r="695" spans="2:9" x14ac:dyDescent="0.3">
      <c r="B695" s="13"/>
      <c r="C695" s="9"/>
      <c r="D695" s="9"/>
      <c r="E695" s="11"/>
      <c r="F695" s="9"/>
      <c r="G695" s="9"/>
      <c r="H695" s="7"/>
      <c r="I695" s="17"/>
    </row>
    <row r="696" spans="2:9" x14ac:dyDescent="0.3">
      <c r="B696" s="13"/>
      <c r="C696" s="9"/>
      <c r="D696" s="9"/>
      <c r="E696" s="11"/>
      <c r="F696" s="9"/>
      <c r="G696" s="9"/>
      <c r="H696" s="7"/>
      <c r="I696" s="17"/>
    </row>
    <row r="697" spans="2:9" x14ac:dyDescent="0.3">
      <c r="B697" s="13"/>
      <c r="C697" s="9"/>
      <c r="D697" s="9"/>
      <c r="E697" s="11"/>
      <c r="F697" s="9"/>
      <c r="G697" s="9"/>
      <c r="H697" s="7"/>
      <c r="I697" s="17"/>
    </row>
    <row r="698" spans="2:9" x14ac:dyDescent="0.3">
      <c r="B698" s="13"/>
      <c r="C698" s="9"/>
      <c r="D698" s="9"/>
      <c r="E698" s="11"/>
      <c r="F698" s="9"/>
      <c r="G698" s="9"/>
      <c r="H698" s="7"/>
      <c r="I698" s="17"/>
    </row>
    <row r="699" spans="2:9" x14ac:dyDescent="0.3">
      <c r="B699" s="13"/>
      <c r="C699" s="9"/>
      <c r="D699" s="9"/>
      <c r="E699" s="11"/>
      <c r="F699" s="9"/>
      <c r="G699" s="9"/>
      <c r="H699" s="7"/>
      <c r="I699" s="17"/>
    </row>
    <row r="700" spans="2:9" x14ac:dyDescent="0.3">
      <c r="B700" s="13"/>
      <c r="C700" s="9"/>
      <c r="D700" s="9"/>
      <c r="E700" s="11"/>
      <c r="F700" s="9"/>
      <c r="G700" s="9"/>
      <c r="H700" s="7"/>
      <c r="I700" s="17"/>
    </row>
    <row r="701" spans="2:9" x14ac:dyDescent="0.3">
      <c r="B701" s="13"/>
      <c r="C701" s="9"/>
      <c r="D701" s="9"/>
      <c r="E701" s="11"/>
      <c r="F701" s="9"/>
      <c r="G701" s="9"/>
      <c r="H701" s="7"/>
      <c r="I701" s="17"/>
    </row>
    <row r="702" spans="2:9" x14ac:dyDescent="0.3">
      <c r="B702" s="13"/>
      <c r="C702" s="9"/>
      <c r="D702" s="9"/>
      <c r="E702" s="11"/>
      <c r="F702" s="9"/>
      <c r="G702" s="9"/>
      <c r="H702" s="7"/>
      <c r="I702" s="17"/>
    </row>
    <row r="703" spans="2:9" x14ac:dyDescent="0.3">
      <c r="B703" s="13"/>
      <c r="C703" s="9"/>
      <c r="D703" s="9"/>
      <c r="E703" s="11"/>
      <c r="F703" s="9"/>
      <c r="G703" s="9"/>
      <c r="H703" s="7"/>
      <c r="I703" s="17"/>
    </row>
    <row r="704" spans="2:9" x14ac:dyDescent="0.3">
      <c r="B704" s="13"/>
      <c r="C704" s="9"/>
      <c r="D704" s="9"/>
      <c r="E704" s="11"/>
      <c r="F704" s="9"/>
      <c r="G704" s="9"/>
      <c r="H704" s="7"/>
      <c r="I704" s="17"/>
    </row>
    <row r="705" spans="2:9" x14ac:dyDescent="0.3">
      <c r="B705" s="13"/>
      <c r="C705" s="9"/>
      <c r="D705" s="9"/>
      <c r="E705" s="11"/>
      <c r="F705" s="9"/>
      <c r="G705" s="9"/>
      <c r="H705" s="7"/>
      <c r="I705" s="17"/>
    </row>
    <row r="706" spans="2:9" x14ac:dyDescent="0.3">
      <c r="B706" s="13"/>
      <c r="C706" s="9"/>
      <c r="D706" s="9"/>
      <c r="E706" s="11"/>
      <c r="F706" s="9"/>
      <c r="G706" s="9"/>
      <c r="H706" s="7"/>
      <c r="I706" s="17"/>
    </row>
    <row r="707" spans="2:9" x14ac:dyDescent="0.3">
      <c r="B707" s="13"/>
      <c r="C707" s="9"/>
      <c r="D707" s="9"/>
      <c r="E707" s="11"/>
      <c r="F707" s="9"/>
      <c r="G707" s="9"/>
      <c r="H707" s="7"/>
      <c r="I707" s="17"/>
    </row>
    <row r="708" spans="2:9" x14ac:dyDescent="0.3">
      <c r="B708" s="13"/>
      <c r="C708" s="9"/>
      <c r="D708" s="9"/>
      <c r="E708" s="11"/>
      <c r="F708" s="9"/>
      <c r="G708" s="9"/>
      <c r="H708" s="7"/>
      <c r="I708" s="17"/>
    </row>
    <row r="709" spans="2:9" x14ac:dyDescent="0.3">
      <c r="B709" s="13"/>
      <c r="C709" s="9"/>
      <c r="D709" s="9"/>
      <c r="E709" s="11"/>
      <c r="F709" s="9"/>
      <c r="G709" s="9"/>
      <c r="H709" s="7"/>
      <c r="I709" s="17"/>
    </row>
    <row r="710" spans="2:9" x14ac:dyDescent="0.3">
      <c r="B710" s="13"/>
      <c r="C710" s="9"/>
      <c r="D710" s="9"/>
      <c r="E710" s="11"/>
      <c r="F710" s="9"/>
      <c r="G710" s="9"/>
      <c r="H710" s="7"/>
      <c r="I710" s="17"/>
    </row>
    <row r="711" spans="2:9" x14ac:dyDescent="0.3">
      <c r="B711" s="13"/>
      <c r="C711" s="9"/>
      <c r="D711" s="9"/>
      <c r="E711" s="11"/>
      <c r="F711" s="9"/>
      <c r="G711" s="9"/>
      <c r="H711" s="7"/>
      <c r="I711" s="17"/>
    </row>
    <row r="712" spans="2:9" x14ac:dyDescent="0.3">
      <c r="B712" s="13"/>
      <c r="C712" s="9"/>
      <c r="D712" s="9"/>
      <c r="E712" s="11"/>
      <c r="F712" s="9"/>
      <c r="G712" s="9"/>
      <c r="H712" s="7"/>
      <c r="I712" s="17"/>
    </row>
    <row r="713" spans="2:9" x14ac:dyDescent="0.3">
      <c r="B713" s="13"/>
      <c r="C713" s="9"/>
      <c r="D713" s="9"/>
      <c r="E713" s="11"/>
      <c r="F713" s="9"/>
      <c r="G713" s="9"/>
      <c r="H713" s="7"/>
      <c r="I713" s="17"/>
    </row>
    <row r="714" spans="2:9" x14ac:dyDescent="0.3">
      <c r="B714" s="13"/>
      <c r="C714" s="9"/>
      <c r="D714" s="9"/>
      <c r="E714" s="11"/>
      <c r="F714" s="9"/>
      <c r="G714" s="9"/>
      <c r="H714" s="7"/>
      <c r="I714" s="17"/>
    </row>
    <row r="715" spans="2:9" x14ac:dyDescent="0.3">
      <c r="B715" s="13"/>
      <c r="C715" s="9"/>
      <c r="D715" s="9"/>
      <c r="E715" s="11"/>
      <c r="F715" s="9"/>
      <c r="G715" s="9"/>
      <c r="H715" s="7"/>
      <c r="I715" s="17"/>
    </row>
    <row r="716" spans="2:9" x14ac:dyDescent="0.3">
      <c r="B716" s="13"/>
      <c r="C716" s="9"/>
      <c r="D716" s="9"/>
      <c r="E716" s="11"/>
      <c r="F716" s="9"/>
      <c r="G716" s="9"/>
      <c r="H716" s="7"/>
      <c r="I716" s="17"/>
    </row>
    <row r="717" spans="2:9" x14ac:dyDescent="0.3">
      <c r="B717" s="13"/>
      <c r="C717" s="9"/>
      <c r="D717" s="9"/>
      <c r="E717" s="11"/>
      <c r="F717" s="9"/>
      <c r="G717" s="9"/>
      <c r="H717" s="7"/>
      <c r="I717" s="17"/>
    </row>
    <row r="718" spans="2:9" x14ac:dyDescent="0.3">
      <c r="B718" s="13"/>
      <c r="C718" s="9"/>
      <c r="D718" s="9"/>
      <c r="E718" s="11"/>
      <c r="F718" s="9"/>
      <c r="G718" s="9"/>
      <c r="H718" s="7"/>
      <c r="I718" s="17"/>
    </row>
    <row r="719" spans="2:9" x14ac:dyDescent="0.3">
      <c r="B719" s="13"/>
      <c r="C719" s="9"/>
      <c r="D719" s="9"/>
      <c r="E719" s="11"/>
      <c r="F719" s="9"/>
      <c r="G719" s="9"/>
      <c r="H719" s="7"/>
      <c r="I719" s="17"/>
    </row>
    <row r="720" spans="2:9" x14ac:dyDescent="0.3">
      <c r="B720" s="13"/>
      <c r="C720" s="9"/>
      <c r="D720" s="9"/>
      <c r="E720" s="11"/>
      <c r="F720" s="9"/>
      <c r="G720" s="9"/>
      <c r="H720" s="7"/>
      <c r="I720" s="17"/>
    </row>
    <row r="721" spans="2:9" x14ac:dyDescent="0.3">
      <c r="B721" s="13"/>
      <c r="C721" s="9"/>
      <c r="D721" s="9"/>
      <c r="E721" s="11"/>
      <c r="F721" s="9"/>
      <c r="G721" s="9"/>
      <c r="H721" s="7"/>
      <c r="I721" s="17"/>
    </row>
    <row r="722" spans="2:9" x14ac:dyDescent="0.3">
      <c r="B722" s="13"/>
      <c r="C722" s="9"/>
      <c r="D722" s="9"/>
      <c r="E722" s="11"/>
      <c r="F722" s="9"/>
      <c r="G722" s="9"/>
      <c r="H722" s="7"/>
      <c r="I722" s="17"/>
    </row>
    <row r="723" spans="2:9" x14ac:dyDescent="0.3">
      <c r="B723" s="13"/>
      <c r="C723" s="9"/>
      <c r="D723" s="9"/>
      <c r="E723" s="11"/>
      <c r="F723" s="9"/>
      <c r="G723" s="9"/>
      <c r="H723" s="7"/>
      <c r="I723" s="17"/>
    </row>
    <row r="724" spans="2:9" x14ac:dyDescent="0.3">
      <c r="B724" s="13"/>
      <c r="C724" s="9"/>
      <c r="D724" s="9"/>
      <c r="E724" s="11"/>
      <c r="F724" s="9"/>
      <c r="G724" s="9"/>
      <c r="H724" s="7"/>
      <c r="I724" s="17"/>
    </row>
    <row r="725" spans="2:9" x14ac:dyDescent="0.3">
      <c r="B725" s="13"/>
      <c r="C725" s="9"/>
      <c r="D725" s="9"/>
      <c r="E725" s="11"/>
      <c r="F725" s="9"/>
      <c r="G725" s="9"/>
      <c r="H725" s="7"/>
      <c r="I725" s="17"/>
    </row>
    <row r="726" spans="2:9" x14ac:dyDescent="0.3">
      <c r="B726" s="13"/>
      <c r="C726" s="9"/>
      <c r="D726" s="9"/>
      <c r="E726" s="11"/>
      <c r="F726" s="9"/>
      <c r="G726" s="9"/>
      <c r="H726" s="7"/>
      <c r="I726" s="17"/>
    </row>
    <row r="727" spans="2:9" x14ac:dyDescent="0.3">
      <c r="B727" s="13"/>
      <c r="C727" s="9"/>
      <c r="D727" s="9"/>
      <c r="E727" s="11"/>
      <c r="F727" s="9"/>
      <c r="G727" s="9"/>
      <c r="H727" s="7"/>
      <c r="I727" s="17"/>
    </row>
    <row r="728" spans="2:9" x14ac:dyDescent="0.3">
      <c r="B728" s="13"/>
      <c r="C728" s="9"/>
      <c r="D728" s="9"/>
      <c r="E728" s="11"/>
      <c r="F728" s="9"/>
      <c r="G728" s="9"/>
      <c r="H728" s="7"/>
      <c r="I728" s="17"/>
    </row>
    <row r="729" spans="2:9" x14ac:dyDescent="0.3">
      <c r="B729" s="13"/>
      <c r="C729" s="9"/>
      <c r="D729" s="9"/>
      <c r="E729" s="11"/>
      <c r="F729" s="9"/>
      <c r="G729" s="9"/>
      <c r="H729" s="7"/>
      <c r="I729" s="17"/>
    </row>
    <row r="730" spans="2:9" x14ac:dyDescent="0.3">
      <c r="B730" s="13"/>
      <c r="C730" s="9"/>
      <c r="D730" s="9"/>
      <c r="E730" s="11"/>
      <c r="F730" s="9"/>
      <c r="G730" s="9"/>
      <c r="H730" s="7"/>
      <c r="I730" s="17"/>
    </row>
    <row r="731" spans="2:9" x14ac:dyDescent="0.3">
      <c r="B731" s="13"/>
      <c r="C731" s="9"/>
      <c r="D731" s="9"/>
      <c r="E731" s="11"/>
      <c r="F731" s="9"/>
      <c r="G731" s="9"/>
      <c r="H731" s="7"/>
      <c r="I731" s="17"/>
    </row>
    <row r="732" spans="2:9" x14ac:dyDescent="0.3">
      <c r="B732" s="13"/>
      <c r="C732" s="9"/>
      <c r="D732" s="9"/>
      <c r="E732" s="11"/>
      <c r="F732" s="9"/>
      <c r="G732" s="9"/>
      <c r="H732" s="7"/>
      <c r="I732" s="17"/>
    </row>
    <row r="733" spans="2:9" x14ac:dyDescent="0.3">
      <c r="B733" s="13"/>
      <c r="C733" s="9"/>
      <c r="D733" s="9"/>
      <c r="E733" s="11"/>
      <c r="F733" s="9"/>
      <c r="G733" s="9"/>
      <c r="H733" s="7"/>
      <c r="I733" s="17"/>
    </row>
    <row r="734" spans="2:9" x14ac:dyDescent="0.3">
      <c r="B734" s="13"/>
      <c r="C734" s="9"/>
      <c r="D734" s="9"/>
      <c r="E734" s="11"/>
      <c r="F734" s="9"/>
      <c r="G734" s="9"/>
      <c r="H734" s="7"/>
      <c r="I734" s="17"/>
    </row>
    <row r="735" spans="2:9" x14ac:dyDescent="0.3">
      <c r="B735" s="13"/>
      <c r="C735" s="9"/>
      <c r="D735" s="9"/>
      <c r="E735" s="11"/>
      <c r="F735" s="9"/>
      <c r="G735" s="9"/>
      <c r="H735" s="7"/>
      <c r="I735" s="17"/>
    </row>
    <row r="736" spans="2:9" x14ac:dyDescent="0.3">
      <c r="B736" s="13"/>
      <c r="C736" s="9"/>
      <c r="D736" s="9"/>
      <c r="E736" s="11"/>
      <c r="F736" s="9"/>
      <c r="G736" s="9"/>
      <c r="H736" s="7"/>
      <c r="I736" s="17"/>
    </row>
    <row r="737" spans="2:9" x14ac:dyDescent="0.3">
      <c r="B737" s="13"/>
      <c r="C737" s="9"/>
      <c r="D737" s="9"/>
      <c r="E737" s="11"/>
      <c r="F737" s="9"/>
      <c r="G737" s="9"/>
      <c r="H737" s="7"/>
      <c r="I737" s="17"/>
    </row>
    <row r="738" spans="2:9" x14ac:dyDescent="0.3">
      <c r="B738" s="13"/>
      <c r="C738" s="9"/>
      <c r="D738" s="9"/>
      <c r="E738" s="11"/>
      <c r="F738" s="9"/>
      <c r="G738" s="9"/>
      <c r="H738" s="7"/>
      <c r="I738" s="17"/>
    </row>
    <row r="739" spans="2:9" x14ac:dyDescent="0.3">
      <c r="B739" s="13"/>
      <c r="C739" s="9"/>
      <c r="D739" s="9"/>
      <c r="E739" s="11"/>
      <c r="F739" s="9"/>
      <c r="G739" s="9"/>
      <c r="H739" s="7"/>
      <c r="I739" s="17"/>
    </row>
    <row r="740" spans="2:9" x14ac:dyDescent="0.3">
      <c r="B740" s="13"/>
      <c r="C740" s="9"/>
      <c r="D740" s="9"/>
      <c r="E740" s="11"/>
      <c r="F740" s="9"/>
      <c r="G740" s="9"/>
      <c r="H740" s="7"/>
      <c r="I740" s="17"/>
    </row>
    <row r="741" spans="2:9" x14ac:dyDescent="0.3">
      <c r="B741" s="13"/>
      <c r="C741" s="9"/>
      <c r="D741" s="9"/>
      <c r="E741" s="11"/>
      <c r="F741" s="9"/>
      <c r="G741" s="9"/>
      <c r="H741" s="7"/>
      <c r="I741" s="17"/>
    </row>
    <row r="742" spans="2:9" x14ac:dyDescent="0.3">
      <c r="B742" s="13"/>
      <c r="C742" s="9"/>
      <c r="D742" s="9"/>
      <c r="E742" s="11"/>
      <c r="F742" s="9"/>
      <c r="G742" s="9"/>
      <c r="H742" s="7"/>
      <c r="I742" s="17"/>
    </row>
    <row r="743" spans="2:9" x14ac:dyDescent="0.3">
      <c r="B743" s="13"/>
      <c r="C743" s="9"/>
      <c r="D743" s="9"/>
      <c r="E743" s="11"/>
      <c r="F743" s="9"/>
      <c r="G743" s="9"/>
      <c r="H743" s="7"/>
      <c r="I743" s="17"/>
    </row>
    <row r="744" spans="2:9" x14ac:dyDescent="0.3">
      <c r="B744" s="13"/>
      <c r="C744" s="9"/>
      <c r="D744" s="9"/>
      <c r="E744" s="11"/>
      <c r="F744" s="9"/>
      <c r="G744" s="9"/>
      <c r="H744" s="7"/>
      <c r="I744" s="17"/>
    </row>
    <row r="745" spans="2:9" x14ac:dyDescent="0.3">
      <c r="B745" s="13"/>
      <c r="C745" s="9"/>
      <c r="D745" s="9"/>
      <c r="E745" s="11"/>
      <c r="F745" s="9"/>
      <c r="G745" s="9"/>
      <c r="H745" s="7"/>
      <c r="I745" s="17"/>
    </row>
    <row r="746" spans="2:9" x14ac:dyDescent="0.3">
      <c r="B746" s="13"/>
      <c r="C746" s="9"/>
      <c r="D746" s="9"/>
      <c r="E746" s="11"/>
      <c r="F746" s="9"/>
      <c r="G746" s="9"/>
      <c r="H746" s="7"/>
      <c r="I746" s="17"/>
    </row>
    <row r="747" spans="2:9" x14ac:dyDescent="0.3">
      <c r="B747" s="13"/>
      <c r="C747" s="9"/>
      <c r="D747" s="9"/>
      <c r="E747" s="11"/>
      <c r="F747" s="9"/>
      <c r="G747" s="9"/>
      <c r="H747" s="7"/>
      <c r="I747" s="17"/>
    </row>
    <row r="748" spans="2:9" x14ac:dyDescent="0.3">
      <c r="B748" s="13"/>
      <c r="C748" s="9"/>
      <c r="D748" s="9"/>
      <c r="E748" s="11"/>
      <c r="F748" s="9"/>
      <c r="G748" s="9"/>
      <c r="H748" s="7"/>
      <c r="I748" s="17"/>
    </row>
    <row r="749" spans="2:9" x14ac:dyDescent="0.3">
      <c r="B749" s="13"/>
      <c r="C749" s="9"/>
      <c r="D749" s="9"/>
      <c r="E749" s="11"/>
      <c r="F749" s="9"/>
      <c r="G749" s="9"/>
      <c r="H749" s="7"/>
      <c r="I749" s="17"/>
    </row>
    <row r="750" spans="2:9" x14ac:dyDescent="0.3">
      <c r="B750" s="13"/>
      <c r="C750" s="9"/>
      <c r="D750" s="9"/>
      <c r="E750" s="11"/>
      <c r="F750" s="9"/>
      <c r="G750" s="9"/>
      <c r="H750" s="7"/>
      <c r="I750" s="17"/>
    </row>
    <row r="751" spans="2:9" x14ac:dyDescent="0.3">
      <c r="B751" s="13"/>
      <c r="C751" s="9"/>
      <c r="D751" s="9"/>
      <c r="E751" s="11"/>
      <c r="F751" s="9"/>
      <c r="G751" s="9"/>
      <c r="H751" s="7"/>
      <c r="I751" s="17"/>
    </row>
    <row r="752" spans="2:9" x14ac:dyDescent="0.3">
      <c r="B752" s="13"/>
      <c r="C752" s="9"/>
      <c r="D752" s="9"/>
      <c r="E752" s="11"/>
      <c r="F752" s="9"/>
      <c r="G752" s="9"/>
      <c r="H752" s="7"/>
      <c r="I752" s="17"/>
    </row>
    <row r="753" spans="2:9" x14ac:dyDescent="0.3">
      <c r="B753" s="13"/>
      <c r="C753" s="9"/>
      <c r="D753" s="9"/>
      <c r="E753" s="11"/>
      <c r="F753" s="9"/>
      <c r="G753" s="9"/>
      <c r="H753" s="7"/>
      <c r="I753" s="17"/>
    </row>
    <row r="754" spans="2:9" x14ac:dyDescent="0.3">
      <c r="B754" s="13"/>
      <c r="C754" s="9"/>
      <c r="D754" s="9"/>
      <c r="E754" s="11"/>
      <c r="F754" s="9"/>
      <c r="G754" s="9"/>
      <c r="H754" s="7"/>
      <c r="I754" s="17"/>
    </row>
    <row r="755" spans="2:9" x14ac:dyDescent="0.3">
      <c r="B755" s="13"/>
      <c r="C755" s="9"/>
      <c r="D755" s="9"/>
      <c r="E755" s="11"/>
      <c r="F755" s="9"/>
      <c r="G755" s="9"/>
      <c r="H755" s="7"/>
      <c r="I755" s="17"/>
    </row>
    <row r="756" spans="2:9" x14ac:dyDescent="0.3">
      <c r="B756" s="13"/>
      <c r="C756" s="9"/>
      <c r="D756" s="9"/>
      <c r="E756" s="11"/>
      <c r="F756" s="9"/>
      <c r="G756" s="9"/>
      <c r="H756" s="7"/>
      <c r="I756" s="17"/>
    </row>
    <row r="757" spans="2:9" x14ac:dyDescent="0.3">
      <c r="B757" s="13"/>
      <c r="C757" s="9"/>
      <c r="D757" s="9"/>
      <c r="E757" s="11"/>
      <c r="F757" s="9"/>
      <c r="G757" s="9"/>
      <c r="H757" s="7"/>
      <c r="I757" s="17"/>
    </row>
    <row r="758" spans="2:9" x14ac:dyDescent="0.3">
      <c r="B758" s="13"/>
      <c r="C758" s="9"/>
      <c r="D758" s="9"/>
      <c r="E758" s="11"/>
      <c r="F758" s="9"/>
      <c r="G758" s="9"/>
      <c r="H758" s="7"/>
      <c r="I758" s="17"/>
    </row>
    <row r="759" spans="2:9" x14ac:dyDescent="0.3">
      <c r="B759" s="13"/>
      <c r="C759" s="9"/>
      <c r="D759" s="9"/>
      <c r="E759" s="11"/>
      <c r="F759" s="9"/>
      <c r="G759" s="9"/>
      <c r="H759" s="7"/>
      <c r="I759" s="17"/>
    </row>
    <row r="760" spans="2:9" x14ac:dyDescent="0.3">
      <c r="B760" s="13"/>
      <c r="C760" s="9"/>
      <c r="D760" s="9"/>
      <c r="E760" s="11"/>
      <c r="F760" s="9"/>
      <c r="G760" s="9"/>
      <c r="H760" s="7"/>
      <c r="I760" s="17"/>
    </row>
    <row r="761" spans="2:9" x14ac:dyDescent="0.3">
      <c r="B761" s="13"/>
      <c r="C761" s="9"/>
      <c r="D761" s="9"/>
      <c r="E761" s="11"/>
      <c r="F761" s="9"/>
      <c r="G761" s="9"/>
      <c r="H761" s="7"/>
      <c r="I761" s="17"/>
    </row>
    <row r="762" spans="2:9" x14ac:dyDescent="0.3">
      <c r="B762" s="13"/>
      <c r="C762" s="9"/>
      <c r="D762" s="9"/>
      <c r="E762" s="11"/>
      <c r="F762" s="9"/>
      <c r="G762" s="9"/>
      <c r="H762" s="7"/>
      <c r="I762" s="17"/>
    </row>
    <row r="763" spans="2:9" x14ac:dyDescent="0.3">
      <c r="B763" s="13"/>
      <c r="C763" s="9"/>
      <c r="D763" s="9"/>
      <c r="E763" s="11"/>
      <c r="F763" s="9"/>
      <c r="G763" s="9"/>
      <c r="H763" s="7"/>
      <c r="I763" s="17"/>
    </row>
    <row r="764" spans="2:9" x14ac:dyDescent="0.3">
      <c r="B764" s="13"/>
      <c r="C764" s="9"/>
      <c r="D764" s="9"/>
      <c r="E764" s="11"/>
      <c r="F764" s="9"/>
      <c r="G764" s="9"/>
      <c r="H764" s="7"/>
      <c r="I764" s="17"/>
    </row>
    <row r="765" spans="2:9" x14ac:dyDescent="0.3">
      <c r="B765" s="13"/>
      <c r="C765" s="9"/>
      <c r="D765" s="9"/>
      <c r="E765" s="11"/>
      <c r="F765" s="9"/>
      <c r="G765" s="9"/>
      <c r="H765" s="7"/>
      <c r="I765" s="17"/>
    </row>
    <row r="766" spans="2:9" x14ac:dyDescent="0.3">
      <c r="B766" s="13"/>
      <c r="C766" s="9"/>
      <c r="D766" s="9"/>
      <c r="E766" s="11"/>
      <c r="F766" s="9"/>
      <c r="G766" s="9"/>
      <c r="H766" s="7"/>
      <c r="I766" s="17"/>
    </row>
    <row r="767" spans="2:9" x14ac:dyDescent="0.3">
      <c r="B767" s="13"/>
      <c r="C767" s="9"/>
      <c r="D767" s="9"/>
      <c r="E767" s="11"/>
      <c r="F767" s="9"/>
      <c r="G767" s="9"/>
      <c r="H767" s="7"/>
      <c r="I767" s="17"/>
    </row>
    <row r="768" spans="2:9" x14ac:dyDescent="0.3">
      <c r="B768" s="13"/>
      <c r="C768" s="9"/>
      <c r="D768" s="9"/>
      <c r="E768" s="11"/>
      <c r="F768" s="9"/>
      <c r="G768" s="9"/>
      <c r="H768" s="7"/>
      <c r="I768" s="17"/>
    </row>
    <row r="769" spans="2:9" x14ac:dyDescent="0.3">
      <c r="B769" s="13"/>
      <c r="C769" s="9"/>
      <c r="D769" s="9"/>
      <c r="E769" s="11"/>
      <c r="F769" s="9"/>
      <c r="G769" s="9"/>
      <c r="H769" s="7"/>
      <c r="I769" s="17"/>
    </row>
    <row r="770" spans="2:9" x14ac:dyDescent="0.3">
      <c r="B770" s="13"/>
      <c r="C770" s="9"/>
      <c r="D770" s="9"/>
      <c r="E770" s="11"/>
      <c r="F770" s="9"/>
      <c r="G770" s="9"/>
      <c r="H770" s="7"/>
      <c r="I770" s="17"/>
    </row>
    <row r="771" spans="2:9" x14ac:dyDescent="0.3">
      <c r="B771" s="13"/>
      <c r="C771" s="9"/>
      <c r="D771" s="9"/>
      <c r="E771" s="11"/>
      <c r="F771" s="9"/>
      <c r="G771" s="9"/>
      <c r="H771" s="7"/>
      <c r="I771" s="17"/>
    </row>
    <row r="772" spans="2:9" x14ac:dyDescent="0.3">
      <c r="B772" s="13"/>
      <c r="C772" s="9"/>
      <c r="D772" s="9"/>
      <c r="E772" s="11"/>
      <c r="F772" s="9"/>
      <c r="G772" s="9"/>
      <c r="H772" s="7"/>
      <c r="I772" s="17"/>
    </row>
    <row r="773" spans="2:9" x14ac:dyDescent="0.3">
      <c r="B773" s="13"/>
      <c r="C773" s="9"/>
      <c r="D773" s="9"/>
      <c r="E773" s="11"/>
      <c r="F773" s="9"/>
      <c r="G773" s="9"/>
      <c r="H773" s="7"/>
      <c r="I773" s="17"/>
    </row>
    <row r="774" spans="2:9" x14ac:dyDescent="0.3">
      <c r="B774" s="13"/>
      <c r="C774" s="9"/>
      <c r="D774" s="9"/>
      <c r="E774" s="11"/>
      <c r="F774" s="9"/>
      <c r="G774" s="9"/>
      <c r="H774" s="7"/>
      <c r="I774" s="17"/>
    </row>
    <row r="775" spans="2:9" x14ac:dyDescent="0.3">
      <c r="B775" s="13"/>
      <c r="C775" s="9"/>
      <c r="D775" s="9"/>
      <c r="E775" s="11"/>
      <c r="F775" s="9"/>
      <c r="G775" s="9"/>
      <c r="H775" s="7"/>
      <c r="I775" s="17"/>
    </row>
    <row r="776" spans="2:9" x14ac:dyDescent="0.3">
      <c r="B776" s="13"/>
      <c r="C776" s="9"/>
      <c r="D776" s="9"/>
      <c r="E776" s="11"/>
      <c r="F776" s="9"/>
      <c r="G776" s="9"/>
      <c r="H776" s="7"/>
      <c r="I776" s="17"/>
    </row>
    <row r="777" spans="2:9" x14ac:dyDescent="0.3">
      <c r="B777" s="13"/>
      <c r="C777" s="9"/>
      <c r="D777" s="9"/>
      <c r="E777" s="11"/>
      <c r="F777" s="9"/>
      <c r="G777" s="9"/>
      <c r="H777" s="7"/>
      <c r="I777" s="17"/>
    </row>
    <row r="778" spans="2:9" x14ac:dyDescent="0.3">
      <c r="B778" s="13"/>
      <c r="C778" s="9"/>
      <c r="D778" s="9"/>
      <c r="E778" s="11"/>
      <c r="F778" s="9"/>
      <c r="G778" s="9"/>
      <c r="H778" s="7"/>
      <c r="I778" s="17"/>
    </row>
    <row r="779" spans="2:9" x14ac:dyDescent="0.3">
      <c r="B779" s="13"/>
      <c r="C779" s="9"/>
      <c r="D779" s="9"/>
      <c r="E779" s="11"/>
      <c r="F779" s="9"/>
      <c r="G779" s="9"/>
      <c r="H779" s="7"/>
      <c r="I779" s="17"/>
    </row>
    <row r="780" spans="2:9" x14ac:dyDescent="0.3">
      <c r="B780" s="13"/>
      <c r="C780" s="9"/>
      <c r="D780" s="9"/>
      <c r="E780" s="11"/>
      <c r="F780" s="9"/>
      <c r="G780" s="9"/>
      <c r="H780" s="7"/>
      <c r="I780" s="17"/>
    </row>
    <row r="781" spans="2:9" x14ac:dyDescent="0.3">
      <c r="B781" s="13"/>
      <c r="C781" s="9"/>
      <c r="D781" s="9"/>
      <c r="E781" s="11"/>
      <c r="F781" s="9"/>
      <c r="G781" s="9"/>
      <c r="H781" s="7"/>
      <c r="I781" s="17"/>
    </row>
    <row r="782" spans="2:9" x14ac:dyDescent="0.3">
      <c r="B782" s="13"/>
      <c r="C782" s="9"/>
      <c r="D782" s="9"/>
      <c r="E782" s="11"/>
      <c r="F782" s="9"/>
      <c r="G782" s="9"/>
      <c r="H782" s="7"/>
      <c r="I782" s="17"/>
    </row>
    <row r="783" spans="2:9" x14ac:dyDescent="0.3">
      <c r="B783" s="13"/>
      <c r="C783" s="9"/>
      <c r="D783" s="9"/>
      <c r="E783" s="11"/>
      <c r="F783" s="9"/>
      <c r="G783" s="9"/>
      <c r="H783" s="7"/>
      <c r="I783" s="17"/>
    </row>
    <row r="784" spans="2:9" x14ac:dyDescent="0.3">
      <c r="B784" s="13"/>
      <c r="C784" s="9"/>
      <c r="D784" s="9"/>
      <c r="E784" s="11"/>
      <c r="F784" s="9"/>
      <c r="G784" s="9"/>
      <c r="H784" s="7"/>
      <c r="I784" s="17"/>
    </row>
    <row r="785" spans="2:9" x14ac:dyDescent="0.3">
      <c r="B785" s="13"/>
      <c r="C785" s="9"/>
      <c r="D785" s="9"/>
      <c r="E785" s="11"/>
      <c r="F785" s="9"/>
      <c r="G785" s="9"/>
      <c r="H785" s="7"/>
      <c r="I785" s="17"/>
    </row>
    <row r="786" spans="2:9" x14ac:dyDescent="0.3">
      <c r="B786" s="13"/>
      <c r="C786" s="9"/>
      <c r="D786" s="9"/>
      <c r="E786" s="11"/>
      <c r="F786" s="9"/>
      <c r="G786" s="9"/>
      <c r="H786" s="7"/>
      <c r="I786" s="17"/>
    </row>
    <row r="787" spans="2:9" x14ac:dyDescent="0.3">
      <c r="B787" s="13"/>
      <c r="C787" s="9"/>
      <c r="D787" s="9"/>
      <c r="E787" s="11"/>
      <c r="F787" s="9"/>
      <c r="G787" s="9"/>
      <c r="H787" s="7"/>
      <c r="I787" s="17"/>
    </row>
    <row r="788" spans="2:9" x14ac:dyDescent="0.3">
      <c r="B788" s="13"/>
      <c r="C788" s="9"/>
      <c r="D788" s="9"/>
      <c r="E788" s="11"/>
      <c r="F788" s="9"/>
      <c r="G788" s="9"/>
      <c r="H788" s="7"/>
      <c r="I788" s="17"/>
    </row>
    <row r="789" spans="2:9" x14ac:dyDescent="0.3">
      <c r="B789" s="13"/>
      <c r="C789" s="9"/>
      <c r="D789" s="9"/>
      <c r="E789" s="11"/>
      <c r="F789" s="9"/>
      <c r="G789" s="9"/>
      <c r="H789" s="7"/>
      <c r="I789" s="17"/>
    </row>
    <row r="790" spans="2:9" x14ac:dyDescent="0.3">
      <c r="B790" s="13"/>
      <c r="C790" s="9"/>
      <c r="D790" s="9"/>
      <c r="E790" s="11"/>
      <c r="F790" s="9"/>
      <c r="G790" s="9"/>
      <c r="H790" s="7"/>
      <c r="I790" s="17"/>
    </row>
    <row r="791" spans="2:9" x14ac:dyDescent="0.3">
      <c r="B791" s="13"/>
      <c r="C791" s="9"/>
      <c r="D791" s="9"/>
      <c r="E791" s="11"/>
      <c r="F791" s="9"/>
      <c r="G791" s="9"/>
      <c r="H791" s="7"/>
      <c r="I791" s="17"/>
    </row>
    <row r="792" spans="2:9" x14ac:dyDescent="0.3">
      <c r="B792" s="13"/>
      <c r="C792" s="9"/>
      <c r="D792" s="9"/>
      <c r="E792" s="11"/>
      <c r="F792" s="9"/>
      <c r="G792" s="9"/>
      <c r="H792" s="7"/>
      <c r="I792" s="17"/>
    </row>
    <row r="793" spans="2:9" x14ac:dyDescent="0.3">
      <c r="B793" s="13"/>
      <c r="C793" s="9"/>
      <c r="D793" s="9"/>
      <c r="E793" s="11"/>
      <c r="F793" s="9"/>
      <c r="G793" s="9"/>
      <c r="H793" s="7"/>
      <c r="I793" s="17"/>
    </row>
    <row r="794" spans="2:9" x14ac:dyDescent="0.3">
      <c r="B794" s="13"/>
      <c r="C794" s="9"/>
      <c r="D794" s="9"/>
      <c r="E794" s="11"/>
      <c r="F794" s="9"/>
      <c r="G794" s="9"/>
      <c r="H794" s="7"/>
      <c r="I794" s="17"/>
    </row>
    <row r="795" spans="2:9" x14ac:dyDescent="0.3">
      <c r="B795" s="13"/>
      <c r="C795" s="9"/>
      <c r="D795" s="9"/>
      <c r="E795" s="11"/>
      <c r="F795" s="9"/>
      <c r="G795" s="9"/>
      <c r="H795" s="7"/>
      <c r="I795" s="17"/>
    </row>
    <row r="796" spans="2:9" x14ac:dyDescent="0.3">
      <c r="B796" s="13"/>
      <c r="C796" s="9"/>
      <c r="D796" s="9"/>
      <c r="E796" s="11"/>
      <c r="F796" s="9"/>
      <c r="G796" s="9"/>
      <c r="H796" s="7"/>
      <c r="I796" s="17"/>
    </row>
    <row r="797" spans="2:9" x14ac:dyDescent="0.3">
      <c r="B797" s="13"/>
      <c r="C797" s="9"/>
      <c r="D797" s="9"/>
      <c r="E797" s="11"/>
      <c r="F797" s="9"/>
      <c r="G797" s="9"/>
      <c r="H797" s="7"/>
      <c r="I797" s="17"/>
    </row>
    <row r="798" spans="2:9" x14ac:dyDescent="0.3">
      <c r="B798" s="13"/>
      <c r="C798" s="9"/>
      <c r="D798" s="9"/>
      <c r="E798" s="11"/>
      <c r="F798" s="9"/>
      <c r="G798" s="9"/>
      <c r="H798" s="7"/>
      <c r="I798" s="17"/>
    </row>
    <row r="799" spans="2:9" x14ac:dyDescent="0.3">
      <c r="B799" s="13"/>
      <c r="C799" s="9"/>
      <c r="D799" s="9"/>
      <c r="E799" s="11"/>
      <c r="F799" s="9"/>
      <c r="G799" s="9"/>
      <c r="H799" s="7"/>
      <c r="I799" s="17"/>
    </row>
    <row r="800" spans="2:9" x14ac:dyDescent="0.3">
      <c r="B800" s="13"/>
      <c r="C800" s="9"/>
      <c r="D800" s="9"/>
      <c r="E800" s="11"/>
      <c r="F800" s="9"/>
      <c r="G800" s="9"/>
      <c r="H800" s="7"/>
      <c r="I800" s="17"/>
    </row>
    <row r="801" spans="2:9" x14ac:dyDescent="0.3">
      <c r="B801" s="13"/>
      <c r="C801" s="9"/>
      <c r="D801" s="9"/>
      <c r="E801" s="11"/>
      <c r="F801" s="9"/>
      <c r="G801" s="9"/>
      <c r="H801" s="7"/>
      <c r="I801" s="17"/>
    </row>
    <row r="802" spans="2:9" x14ac:dyDescent="0.3">
      <c r="B802" s="13"/>
      <c r="C802" s="9"/>
      <c r="D802" s="9"/>
      <c r="E802" s="11"/>
      <c r="F802" s="9"/>
      <c r="G802" s="9"/>
      <c r="H802" s="7"/>
      <c r="I802" s="17"/>
    </row>
    <row r="803" spans="2:9" x14ac:dyDescent="0.3">
      <c r="B803" s="13"/>
      <c r="C803" s="9"/>
      <c r="D803" s="9"/>
      <c r="E803" s="11"/>
      <c r="F803" s="9"/>
      <c r="G803" s="9"/>
      <c r="H803" s="7"/>
      <c r="I803" s="17"/>
    </row>
    <row r="804" spans="2:9" x14ac:dyDescent="0.3">
      <c r="B804" s="13"/>
      <c r="C804" s="9"/>
      <c r="D804" s="9"/>
      <c r="E804" s="11"/>
      <c r="F804" s="9"/>
      <c r="G804" s="9"/>
      <c r="H804" s="7"/>
      <c r="I804" s="17"/>
    </row>
    <row r="805" spans="2:9" x14ac:dyDescent="0.3">
      <c r="B805" s="13"/>
      <c r="C805" s="9"/>
      <c r="D805" s="9"/>
      <c r="E805" s="11"/>
      <c r="F805" s="9"/>
      <c r="G805" s="9"/>
      <c r="H805" s="7"/>
      <c r="I805" s="17"/>
    </row>
    <row r="806" spans="2:9" x14ac:dyDescent="0.3">
      <c r="B806" s="13"/>
      <c r="C806" s="9"/>
      <c r="D806" s="9"/>
      <c r="E806" s="11"/>
      <c r="F806" s="9"/>
      <c r="G806" s="9"/>
      <c r="H806" s="7"/>
      <c r="I806" s="17"/>
    </row>
    <row r="807" spans="2:9" x14ac:dyDescent="0.3">
      <c r="B807" s="13"/>
      <c r="C807" s="9"/>
      <c r="D807" s="9"/>
      <c r="E807" s="11"/>
      <c r="F807" s="9"/>
      <c r="G807" s="9"/>
      <c r="H807" s="7"/>
      <c r="I807" s="17"/>
    </row>
    <row r="808" spans="2:9" x14ac:dyDescent="0.3">
      <c r="B808" s="13"/>
      <c r="C808" s="9"/>
      <c r="D808" s="9"/>
      <c r="E808" s="11"/>
      <c r="F808" s="9"/>
      <c r="G808" s="9"/>
      <c r="H808" s="7"/>
      <c r="I808" s="17"/>
    </row>
    <row r="809" spans="2:9" x14ac:dyDescent="0.3">
      <c r="B809" s="13"/>
      <c r="C809" s="9"/>
      <c r="D809" s="9"/>
      <c r="E809" s="11"/>
      <c r="F809" s="9"/>
      <c r="G809" s="9"/>
      <c r="H809" s="7"/>
      <c r="I809" s="17"/>
    </row>
    <row r="810" spans="2:9" x14ac:dyDescent="0.3">
      <c r="B810" s="13"/>
      <c r="C810" s="9"/>
      <c r="D810" s="9"/>
      <c r="E810" s="11"/>
      <c r="F810" s="9"/>
      <c r="G810" s="9"/>
      <c r="H810" s="7"/>
      <c r="I810" s="17"/>
    </row>
    <row r="811" spans="2:9" x14ac:dyDescent="0.3">
      <c r="B811" s="13"/>
      <c r="C811" s="9"/>
      <c r="D811" s="9"/>
      <c r="E811" s="11"/>
      <c r="F811" s="9"/>
      <c r="G811" s="9"/>
      <c r="H811" s="7"/>
      <c r="I811" s="17"/>
    </row>
    <row r="812" spans="2:9" x14ac:dyDescent="0.3">
      <c r="B812" s="13"/>
      <c r="C812" s="9"/>
      <c r="D812" s="9"/>
      <c r="E812" s="11"/>
      <c r="F812" s="9"/>
      <c r="G812" s="9"/>
      <c r="H812" s="7"/>
      <c r="I812" s="17"/>
    </row>
    <row r="813" spans="2:9" x14ac:dyDescent="0.3">
      <c r="B813" s="13"/>
      <c r="C813" s="9"/>
      <c r="D813" s="9"/>
      <c r="E813" s="11"/>
      <c r="F813" s="9"/>
      <c r="G813" s="9"/>
      <c r="H813" s="7"/>
      <c r="I813" s="17"/>
    </row>
    <row r="814" spans="2:9" x14ac:dyDescent="0.3">
      <c r="B814" s="13"/>
      <c r="C814" s="9"/>
      <c r="D814" s="9"/>
      <c r="E814" s="11"/>
      <c r="F814" s="9"/>
      <c r="G814" s="9"/>
      <c r="H814" s="7"/>
      <c r="I814" s="17"/>
    </row>
    <row r="815" spans="2:9" x14ac:dyDescent="0.3">
      <c r="B815" s="13"/>
      <c r="C815" s="9"/>
      <c r="D815" s="9"/>
      <c r="E815" s="11"/>
      <c r="F815" s="9"/>
      <c r="G815" s="9"/>
      <c r="H815" s="7"/>
      <c r="I815" s="17"/>
    </row>
    <row r="816" spans="2:9" x14ac:dyDescent="0.3">
      <c r="B816" s="13"/>
      <c r="C816" s="9"/>
      <c r="D816" s="9"/>
      <c r="E816" s="11"/>
      <c r="F816" s="9"/>
      <c r="G816" s="9"/>
      <c r="H816" s="7"/>
      <c r="I816" s="17"/>
    </row>
    <row r="817" spans="2:9" x14ac:dyDescent="0.3">
      <c r="B817" s="13"/>
      <c r="C817" s="9"/>
      <c r="D817" s="9"/>
      <c r="E817" s="11"/>
      <c r="F817" s="9"/>
      <c r="G817" s="9"/>
      <c r="H817" s="7"/>
      <c r="I817" s="17"/>
    </row>
    <row r="818" spans="2:9" x14ac:dyDescent="0.3">
      <c r="B818" s="13"/>
      <c r="C818" s="9"/>
      <c r="D818" s="9"/>
      <c r="E818" s="11"/>
      <c r="F818" s="9"/>
      <c r="G818" s="9"/>
      <c r="H818" s="7"/>
      <c r="I818" s="17"/>
    </row>
    <row r="819" spans="2:9" x14ac:dyDescent="0.3">
      <c r="B819" s="13"/>
      <c r="C819" s="9"/>
      <c r="D819" s="9"/>
      <c r="E819" s="11"/>
      <c r="F819" s="9"/>
      <c r="G819" s="9"/>
      <c r="H819" s="7"/>
      <c r="I819" s="17"/>
    </row>
    <row r="820" spans="2:9" x14ac:dyDescent="0.3">
      <c r="B820" s="13"/>
      <c r="C820" s="9"/>
      <c r="D820" s="9"/>
      <c r="E820" s="11"/>
      <c r="F820" s="9"/>
      <c r="G820" s="9"/>
      <c r="H820" s="7"/>
      <c r="I820" s="17"/>
    </row>
    <row r="821" spans="2:9" x14ac:dyDescent="0.3">
      <c r="B821" s="13"/>
      <c r="C821" s="9"/>
      <c r="D821" s="9"/>
      <c r="E821" s="11"/>
      <c r="F821" s="9"/>
      <c r="G821" s="9"/>
      <c r="H821" s="7"/>
      <c r="I821" s="17"/>
    </row>
    <row r="822" spans="2:9" x14ac:dyDescent="0.3">
      <c r="B822" s="13"/>
      <c r="C822" s="9"/>
      <c r="D822" s="9"/>
      <c r="E822" s="11"/>
      <c r="F822" s="9"/>
      <c r="G822" s="9"/>
      <c r="H822" s="7"/>
      <c r="I822" s="17"/>
    </row>
    <row r="823" spans="2:9" x14ac:dyDescent="0.3">
      <c r="B823" s="13"/>
      <c r="C823" s="9"/>
      <c r="D823" s="9"/>
      <c r="E823" s="11"/>
      <c r="F823" s="9"/>
      <c r="G823" s="9"/>
      <c r="H823" s="7"/>
      <c r="I823" s="17"/>
    </row>
    <row r="824" spans="2:9" x14ac:dyDescent="0.3">
      <c r="B824" s="13"/>
      <c r="C824" s="9"/>
      <c r="D824" s="9"/>
      <c r="E824" s="11"/>
      <c r="F824" s="9"/>
      <c r="G824" s="9"/>
      <c r="H824" s="7"/>
      <c r="I824" s="17"/>
    </row>
    <row r="825" spans="2:9" x14ac:dyDescent="0.3">
      <c r="B825" s="13"/>
      <c r="C825" s="9"/>
      <c r="D825" s="9"/>
      <c r="E825" s="11"/>
      <c r="F825" s="9"/>
      <c r="G825" s="9"/>
      <c r="H825" s="7"/>
      <c r="I825" s="17"/>
    </row>
    <row r="826" spans="2:9" x14ac:dyDescent="0.3">
      <c r="B826" s="13"/>
      <c r="C826" s="9"/>
      <c r="D826" s="9"/>
      <c r="E826" s="11"/>
      <c r="F826" s="9"/>
      <c r="G826" s="9"/>
      <c r="H826" s="7"/>
      <c r="I826" s="17"/>
    </row>
    <row r="827" spans="2:9" x14ac:dyDescent="0.3">
      <c r="B827" s="13"/>
      <c r="C827" s="9"/>
      <c r="D827" s="9"/>
      <c r="E827" s="11"/>
      <c r="F827" s="9"/>
      <c r="G827" s="9"/>
      <c r="H827" s="7"/>
      <c r="I827" s="17"/>
    </row>
    <row r="828" spans="2:9" x14ac:dyDescent="0.3">
      <c r="B828" s="13"/>
      <c r="C828" s="9"/>
      <c r="D828" s="9"/>
      <c r="E828" s="11"/>
      <c r="F828" s="9"/>
      <c r="G828" s="9"/>
      <c r="H828" s="7"/>
      <c r="I828" s="17"/>
    </row>
    <row r="829" spans="2:9" x14ac:dyDescent="0.3">
      <c r="B829" s="13"/>
      <c r="C829" s="9"/>
      <c r="D829" s="9"/>
      <c r="E829" s="11"/>
      <c r="F829" s="9"/>
      <c r="G829" s="9"/>
      <c r="H829" s="7"/>
      <c r="I829" s="17"/>
    </row>
    <row r="830" spans="2:9" x14ac:dyDescent="0.3">
      <c r="B830" s="13"/>
      <c r="C830" s="9"/>
      <c r="D830" s="9"/>
      <c r="E830" s="11"/>
      <c r="F830" s="9"/>
      <c r="G830" s="9"/>
      <c r="H830" s="7"/>
      <c r="I830" s="17"/>
    </row>
    <row r="831" spans="2:9" x14ac:dyDescent="0.3">
      <c r="B831" s="13"/>
      <c r="C831" s="9"/>
      <c r="D831" s="9"/>
      <c r="E831" s="11"/>
      <c r="F831" s="9"/>
      <c r="G831" s="9"/>
      <c r="H831" s="7"/>
      <c r="I831" s="17"/>
    </row>
    <row r="832" spans="2:9" x14ac:dyDescent="0.3">
      <c r="B832" s="13"/>
      <c r="C832" s="9"/>
      <c r="D832" s="9"/>
      <c r="E832" s="11"/>
      <c r="F832" s="9"/>
      <c r="G832" s="9"/>
      <c r="H832" s="7"/>
      <c r="I832" s="17"/>
    </row>
    <row r="833" spans="2:9" x14ac:dyDescent="0.3">
      <c r="B833" s="13"/>
      <c r="C833" s="9"/>
      <c r="D833" s="9"/>
      <c r="E833" s="11"/>
      <c r="F833" s="9"/>
      <c r="G833" s="9"/>
      <c r="H833" s="7"/>
      <c r="I833" s="17"/>
    </row>
    <row r="834" spans="2:9" x14ac:dyDescent="0.3">
      <c r="B834" s="13"/>
      <c r="C834" s="9"/>
      <c r="D834" s="9"/>
      <c r="E834" s="11"/>
      <c r="F834" s="9"/>
      <c r="G834" s="9"/>
      <c r="H834" s="7"/>
      <c r="I834" s="17"/>
    </row>
    <row r="835" spans="2:9" x14ac:dyDescent="0.3">
      <c r="B835" s="13"/>
      <c r="C835" s="9"/>
      <c r="D835" s="9"/>
      <c r="E835" s="11"/>
      <c r="F835" s="9"/>
      <c r="G835" s="9"/>
      <c r="H835" s="7"/>
      <c r="I835" s="17"/>
    </row>
    <row r="836" spans="2:9" x14ac:dyDescent="0.3">
      <c r="B836" s="13"/>
      <c r="C836" s="9"/>
      <c r="D836" s="9"/>
      <c r="E836" s="11"/>
      <c r="F836" s="9"/>
      <c r="G836" s="9"/>
      <c r="H836" s="7"/>
      <c r="I836" s="17"/>
    </row>
    <row r="837" spans="2:9" x14ac:dyDescent="0.3">
      <c r="B837" s="13"/>
      <c r="C837" s="9"/>
      <c r="D837" s="9"/>
      <c r="E837" s="11"/>
      <c r="F837" s="9"/>
      <c r="G837" s="9"/>
      <c r="H837" s="7"/>
      <c r="I837" s="17"/>
    </row>
    <row r="838" spans="2:9" x14ac:dyDescent="0.3">
      <c r="B838" s="13"/>
      <c r="C838" s="9"/>
      <c r="D838" s="9"/>
      <c r="E838" s="11"/>
      <c r="F838" s="9"/>
      <c r="G838" s="9"/>
      <c r="H838" s="7"/>
      <c r="I838" s="17"/>
    </row>
    <row r="839" spans="2:9" x14ac:dyDescent="0.3">
      <c r="B839" s="13"/>
      <c r="C839" s="9"/>
      <c r="D839" s="9"/>
      <c r="E839" s="11"/>
      <c r="F839" s="9"/>
      <c r="G839" s="9"/>
      <c r="H839" s="7"/>
      <c r="I839" s="17"/>
    </row>
    <row r="840" spans="2:9" x14ac:dyDescent="0.3">
      <c r="B840" s="13"/>
      <c r="C840" s="9"/>
      <c r="D840" s="9"/>
      <c r="E840" s="11"/>
      <c r="F840" s="9"/>
      <c r="G840" s="9"/>
      <c r="H840" s="7"/>
      <c r="I840" s="17"/>
    </row>
    <row r="841" spans="2:9" x14ac:dyDescent="0.3">
      <c r="B841" s="13"/>
      <c r="C841" s="9"/>
      <c r="D841" s="9"/>
      <c r="E841" s="11"/>
      <c r="F841" s="9"/>
      <c r="G841" s="9"/>
      <c r="H841" s="7"/>
      <c r="I841" s="17"/>
    </row>
    <row r="842" spans="2:9" x14ac:dyDescent="0.3">
      <c r="B842" s="13"/>
      <c r="C842" s="9"/>
      <c r="D842" s="9"/>
      <c r="E842" s="11"/>
      <c r="F842" s="9"/>
      <c r="G842" s="9"/>
      <c r="H842" s="7"/>
      <c r="I842" s="17"/>
    </row>
    <row r="843" spans="2:9" x14ac:dyDescent="0.3">
      <c r="B843" s="13"/>
      <c r="C843" s="9"/>
      <c r="D843" s="9"/>
      <c r="E843" s="11"/>
      <c r="F843" s="9"/>
      <c r="G843" s="9"/>
      <c r="H843" s="7"/>
      <c r="I843" s="17"/>
    </row>
    <row r="844" spans="2:9" x14ac:dyDescent="0.3">
      <c r="B844" s="13"/>
      <c r="C844" s="9"/>
      <c r="D844" s="9"/>
      <c r="E844" s="11"/>
      <c r="F844" s="9"/>
      <c r="G844" s="9"/>
      <c r="H844" s="7"/>
      <c r="I844" s="17"/>
    </row>
    <row r="845" spans="2:9" x14ac:dyDescent="0.3">
      <c r="B845" s="13"/>
      <c r="C845" s="9"/>
      <c r="D845" s="9"/>
      <c r="E845" s="11"/>
      <c r="F845" s="9"/>
      <c r="G845" s="9"/>
      <c r="H845" s="7"/>
      <c r="I845" s="17"/>
    </row>
    <row r="846" spans="2:9" x14ac:dyDescent="0.3">
      <c r="B846" s="13"/>
      <c r="C846" s="9"/>
      <c r="D846" s="9"/>
      <c r="E846" s="11"/>
      <c r="F846" s="9"/>
      <c r="G846" s="9"/>
      <c r="H846" s="7"/>
      <c r="I846" s="17"/>
    </row>
    <row r="847" spans="2:9" x14ac:dyDescent="0.3">
      <c r="B847" s="13"/>
      <c r="C847" s="9"/>
      <c r="D847" s="9"/>
      <c r="E847" s="11"/>
      <c r="F847" s="9"/>
      <c r="G847" s="9"/>
      <c r="H847" s="7"/>
      <c r="I847" s="17"/>
    </row>
    <row r="848" spans="2:9" x14ac:dyDescent="0.3">
      <c r="B848" s="13"/>
      <c r="C848" s="9"/>
      <c r="D848" s="9"/>
      <c r="E848" s="11"/>
      <c r="F848" s="9"/>
      <c r="G848" s="9"/>
      <c r="H848" s="7"/>
      <c r="I848" s="17"/>
    </row>
    <row r="849" spans="2:9" x14ac:dyDescent="0.3">
      <c r="B849" s="13"/>
      <c r="C849" s="9"/>
      <c r="D849" s="9"/>
      <c r="E849" s="11"/>
      <c r="F849" s="9"/>
      <c r="G849" s="9"/>
      <c r="H849" s="7"/>
      <c r="I849" s="17"/>
    </row>
    <row r="850" spans="2:9" x14ac:dyDescent="0.3">
      <c r="B850" s="13"/>
      <c r="C850" s="9"/>
      <c r="D850" s="9"/>
      <c r="E850" s="11"/>
      <c r="F850" s="9"/>
      <c r="G850" s="9"/>
      <c r="H850" s="7"/>
      <c r="I850" s="17"/>
    </row>
    <row r="851" spans="2:9" x14ac:dyDescent="0.3">
      <c r="B851" s="13"/>
      <c r="C851" s="9"/>
      <c r="D851" s="9"/>
      <c r="E851" s="11"/>
      <c r="F851" s="9"/>
      <c r="G851" s="9"/>
      <c r="H851" s="7"/>
      <c r="I851" s="17"/>
    </row>
    <row r="852" spans="2:9" x14ac:dyDescent="0.3">
      <c r="B852" s="13"/>
      <c r="C852" s="9"/>
      <c r="D852" s="9"/>
      <c r="E852" s="11"/>
      <c r="F852" s="9"/>
      <c r="G852" s="9"/>
      <c r="H852" s="7"/>
      <c r="I852" s="17"/>
    </row>
    <row r="853" spans="2:9" x14ac:dyDescent="0.3">
      <c r="B853" s="13"/>
      <c r="C853" s="9"/>
      <c r="D853" s="9"/>
      <c r="E853" s="11"/>
      <c r="F853" s="9"/>
      <c r="G853" s="9"/>
      <c r="H853" s="7"/>
      <c r="I853" s="17"/>
    </row>
    <row r="854" spans="2:9" x14ac:dyDescent="0.3">
      <c r="B854" s="13"/>
      <c r="C854" s="9"/>
      <c r="D854" s="9"/>
      <c r="E854" s="11"/>
      <c r="F854" s="9"/>
      <c r="G854" s="9"/>
      <c r="H854" s="7"/>
      <c r="I854" s="17"/>
    </row>
    <row r="855" spans="2:9" x14ac:dyDescent="0.3">
      <c r="B855" s="13"/>
      <c r="C855" s="9"/>
      <c r="D855" s="9"/>
      <c r="E855" s="11"/>
      <c r="F855" s="9"/>
      <c r="G855" s="9"/>
      <c r="H855" s="7"/>
      <c r="I855" s="17"/>
    </row>
    <row r="856" spans="2:9" x14ac:dyDescent="0.3">
      <c r="B856" s="13"/>
      <c r="C856" s="9"/>
      <c r="D856" s="9"/>
      <c r="E856" s="11"/>
      <c r="F856" s="9"/>
      <c r="G856" s="9"/>
      <c r="H856" s="7"/>
      <c r="I856" s="17"/>
    </row>
    <row r="857" spans="2:9" x14ac:dyDescent="0.3">
      <c r="B857" s="13"/>
      <c r="C857" s="9"/>
      <c r="D857" s="9"/>
      <c r="E857" s="11"/>
      <c r="F857" s="9"/>
      <c r="G857" s="9"/>
      <c r="H857" s="7"/>
      <c r="I857" s="17"/>
    </row>
    <row r="858" spans="2:9" x14ac:dyDescent="0.3">
      <c r="B858" s="13"/>
      <c r="C858" s="9"/>
      <c r="D858" s="9"/>
      <c r="E858" s="11"/>
      <c r="F858" s="9"/>
      <c r="G858" s="9"/>
      <c r="H858" s="7"/>
      <c r="I858" s="17"/>
    </row>
    <row r="859" spans="2:9" x14ac:dyDescent="0.3">
      <c r="B859" s="13"/>
      <c r="C859" s="9"/>
      <c r="D859" s="9"/>
      <c r="E859" s="11"/>
      <c r="F859" s="9"/>
      <c r="G859" s="9"/>
      <c r="H859" s="7"/>
      <c r="I859" s="17"/>
    </row>
    <row r="860" spans="2:9" x14ac:dyDescent="0.3">
      <c r="B860" s="13"/>
      <c r="C860" s="9"/>
      <c r="D860" s="9"/>
      <c r="E860" s="11"/>
      <c r="F860" s="9"/>
      <c r="G860" s="9"/>
      <c r="H860" s="7"/>
      <c r="I860" s="17"/>
    </row>
    <row r="861" spans="2:9" x14ac:dyDescent="0.3">
      <c r="B861" s="13"/>
      <c r="C861" s="9"/>
      <c r="D861" s="9"/>
      <c r="E861" s="11"/>
      <c r="F861" s="9"/>
      <c r="G861" s="9"/>
      <c r="H861" s="7"/>
      <c r="I861" s="17"/>
    </row>
    <row r="862" spans="2:9" x14ac:dyDescent="0.3">
      <c r="B862" s="13"/>
      <c r="C862" s="9"/>
      <c r="D862" s="9"/>
      <c r="E862" s="11"/>
      <c r="F862" s="9"/>
      <c r="G862" s="9"/>
      <c r="H862" s="7"/>
      <c r="I862" s="17"/>
    </row>
    <row r="863" spans="2:9" x14ac:dyDescent="0.3">
      <c r="B863" s="13"/>
      <c r="C863" s="9"/>
      <c r="D863" s="9"/>
      <c r="E863" s="11"/>
      <c r="F863" s="9"/>
      <c r="G863" s="9"/>
      <c r="H863" s="7"/>
      <c r="I863" s="17"/>
    </row>
    <row r="864" spans="2:9" x14ac:dyDescent="0.3">
      <c r="B864" s="13"/>
      <c r="C864" s="9"/>
      <c r="D864" s="9"/>
      <c r="E864" s="11"/>
      <c r="F864" s="9"/>
      <c r="G864" s="9"/>
      <c r="H864" s="7"/>
      <c r="I864" s="17"/>
    </row>
    <row r="865" spans="2:9" x14ac:dyDescent="0.3">
      <c r="B865" s="13"/>
      <c r="C865" s="9"/>
      <c r="D865" s="9"/>
      <c r="E865" s="11"/>
      <c r="F865" s="9"/>
      <c r="G865" s="9"/>
      <c r="H865" s="7"/>
      <c r="I865" s="17"/>
    </row>
    <row r="866" spans="2:9" x14ac:dyDescent="0.3">
      <c r="B866" s="13"/>
      <c r="C866" s="9"/>
      <c r="D866" s="9"/>
      <c r="E866" s="11"/>
      <c r="F866" s="9"/>
      <c r="G866" s="9"/>
      <c r="H866" s="7"/>
      <c r="I866" s="17"/>
    </row>
    <row r="867" spans="2:9" x14ac:dyDescent="0.3">
      <c r="B867" s="13"/>
      <c r="C867" s="9"/>
      <c r="D867" s="9"/>
      <c r="E867" s="11"/>
      <c r="F867" s="9"/>
      <c r="G867" s="9"/>
      <c r="H867" s="7"/>
      <c r="I867" s="17"/>
    </row>
    <row r="868" spans="2:9" x14ac:dyDescent="0.3">
      <c r="B868" s="13"/>
      <c r="C868" s="9"/>
      <c r="D868" s="9"/>
      <c r="E868" s="11"/>
      <c r="F868" s="9"/>
      <c r="G868" s="9"/>
      <c r="H868" s="7"/>
      <c r="I868" s="17"/>
    </row>
    <row r="869" spans="2:9" x14ac:dyDescent="0.3">
      <c r="B869" s="13"/>
      <c r="C869" s="9"/>
      <c r="D869" s="9"/>
      <c r="E869" s="11"/>
      <c r="F869" s="9"/>
      <c r="G869" s="9"/>
      <c r="H869" s="7"/>
      <c r="I869" s="17"/>
    </row>
    <row r="870" spans="2:9" x14ac:dyDescent="0.3">
      <c r="B870" s="13"/>
      <c r="C870" s="9"/>
      <c r="D870" s="9"/>
      <c r="E870" s="11"/>
      <c r="F870" s="9"/>
      <c r="G870" s="9"/>
      <c r="H870" s="7"/>
      <c r="I870" s="17"/>
    </row>
    <row r="871" spans="2:9" x14ac:dyDescent="0.3">
      <c r="B871" s="13"/>
      <c r="C871" s="9"/>
      <c r="D871" s="9"/>
      <c r="E871" s="11"/>
      <c r="F871" s="9"/>
      <c r="G871" s="9"/>
      <c r="H871" s="7"/>
      <c r="I871" s="17"/>
    </row>
    <row r="872" spans="2:9" x14ac:dyDescent="0.3">
      <c r="B872" s="13"/>
      <c r="C872" s="9"/>
      <c r="D872" s="9"/>
      <c r="E872" s="11"/>
      <c r="F872" s="9"/>
      <c r="G872" s="9"/>
      <c r="H872" s="7"/>
      <c r="I872" s="17"/>
    </row>
    <row r="873" spans="2:9" x14ac:dyDescent="0.3">
      <c r="B873" s="13"/>
      <c r="C873" s="9"/>
      <c r="D873" s="9"/>
      <c r="E873" s="11"/>
      <c r="F873" s="9"/>
      <c r="G873" s="9"/>
      <c r="H873" s="7"/>
      <c r="I873" s="17"/>
    </row>
    <row r="874" spans="2:9" x14ac:dyDescent="0.3">
      <c r="B874" s="13"/>
      <c r="C874" s="9"/>
      <c r="D874" s="9"/>
      <c r="E874" s="11"/>
      <c r="F874" s="9"/>
      <c r="G874" s="9"/>
      <c r="H874" s="7"/>
      <c r="I874" s="17"/>
    </row>
    <row r="875" spans="2:9" x14ac:dyDescent="0.3">
      <c r="B875" s="13"/>
      <c r="C875" s="9"/>
      <c r="D875" s="9"/>
      <c r="E875" s="11"/>
      <c r="F875" s="9"/>
      <c r="G875" s="9"/>
      <c r="H875" s="7"/>
      <c r="I875" s="17"/>
    </row>
    <row r="876" spans="2:9" x14ac:dyDescent="0.3">
      <c r="B876" s="13"/>
      <c r="C876" s="9"/>
      <c r="D876" s="9"/>
      <c r="E876" s="11"/>
      <c r="F876" s="9"/>
      <c r="G876" s="9"/>
      <c r="H876" s="7"/>
      <c r="I876" s="17"/>
    </row>
    <row r="877" spans="2:9" x14ac:dyDescent="0.3">
      <c r="B877" s="13"/>
      <c r="C877" s="9"/>
      <c r="D877" s="9"/>
      <c r="E877" s="11"/>
      <c r="F877" s="9"/>
      <c r="G877" s="9"/>
      <c r="H877" s="7"/>
      <c r="I877" s="17"/>
    </row>
    <row r="878" spans="2:9" x14ac:dyDescent="0.3">
      <c r="B878" s="13"/>
      <c r="C878" s="9"/>
      <c r="D878" s="9"/>
      <c r="E878" s="11"/>
      <c r="F878" s="9"/>
      <c r="G878" s="9"/>
      <c r="H878" s="7"/>
      <c r="I878" s="17"/>
    </row>
    <row r="879" spans="2:9" x14ac:dyDescent="0.3">
      <c r="B879" s="13"/>
      <c r="C879" s="9"/>
      <c r="D879" s="9"/>
      <c r="E879" s="11"/>
      <c r="F879" s="9"/>
      <c r="G879" s="9"/>
      <c r="H879" s="7"/>
      <c r="I879" s="17"/>
    </row>
    <row r="880" spans="2:9" x14ac:dyDescent="0.3">
      <c r="B880" s="13"/>
      <c r="C880" s="9"/>
      <c r="D880" s="9"/>
      <c r="E880" s="11"/>
      <c r="F880" s="9"/>
      <c r="G880" s="9"/>
      <c r="H880" s="7"/>
      <c r="I880" s="17"/>
    </row>
    <row r="881" spans="2:9" x14ac:dyDescent="0.3">
      <c r="B881" s="13"/>
      <c r="C881" s="9"/>
      <c r="D881" s="9"/>
      <c r="E881" s="11"/>
      <c r="F881" s="9"/>
      <c r="G881" s="9"/>
      <c r="H881" s="7"/>
      <c r="I881" s="17"/>
    </row>
    <row r="882" spans="2:9" x14ac:dyDescent="0.3">
      <c r="B882" s="13"/>
      <c r="C882" s="9"/>
      <c r="D882" s="9"/>
      <c r="E882" s="11"/>
      <c r="F882" s="9"/>
      <c r="G882" s="9"/>
      <c r="H882" s="7"/>
      <c r="I882" s="17"/>
    </row>
    <row r="883" spans="2:9" x14ac:dyDescent="0.3">
      <c r="B883" s="13"/>
      <c r="C883" s="9"/>
      <c r="D883" s="9"/>
      <c r="E883" s="11"/>
      <c r="F883" s="9"/>
      <c r="G883" s="9"/>
      <c r="H883" s="7"/>
      <c r="I883" s="17"/>
    </row>
    <row r="884" spans="2:9" x14ac:dyDescent="0.3">
      <c r="B884" s="13"/>
      <c r="C884" s="9"/>
      <c r="D884" s="9"/>
      <c r="E884" s="11"/>
      <c r="F884" s="9"/>
      <c r="G884" s="9"/>
      <c r="H884" s="7"/>
      <c r="I884" s="17"/>
    </row>
    <row r="885" spans="2:9" x14ac:dyDescent="0.3">
      <c r="B885" s="13"/>
      <c r="C885" s="9"/>
      <c r="D885" s="9"/>
      <c r="E885" s="11"/>
      <c r="F885" s="9"/>
      <c r="G885" s="9"/>
      <c r="H885" s="7"/>
      <c r="I885" s="17"/>
    </row>
    <row r="886" spans="2:9" x14ac:dyDescent="0.3">
      <c r="B886" s="13"/>
      <c r="C886" s="9"/>
      <c r="D886" s="9"/>
      <c r="E886" s="11"/>
      <c r="F886" s="9"/>
      <c r="G886" s="9"/>
      <c r="H886" s="7"/>
      <c r="I886" s="17"/>
    </row>
    <row r="887" spans="2:9" x14ac:dyDescent="0.3">
      <c r="B887" s="13"/>
      <c r="C887" s="9"/>
      <c r="D887" s="9"/>
      <c r="E887" s="11"/>
      <c r="F887" s="9"/>
      <c r="G887" s="9"/>
      <c r="H887" s="7"/>
      <c r="I887" s="17"/>
    </row>
    <row r="888" spans="2:9" x14ac:dyDescent="0.3">
      <c r="B888" s="13"/>
      <c r="C888" s="9"/>
      <c r="D888" s="9"/>
      <c r="E888" s="11"/>
      <c r="F888" s="9"/>
      <c r="G888" s="9"/>
      <c r="H888" s="7"/>
      <c r="I888" s="17"/>
    </row>
    <row r="889" spans="2:9" x14ac:dyDescent="0.3">
      <c r="B889" s="13"/>
      <c r="C889" s="9"/>
      <c r="D889" s="9"/>
      <c r="E889" s="11"/>
      <c r="F889" s="9"/>
      <c r="G889" s="9"/>
      <c r="H889" s="7"/>
      <c r="I889" s="17"/>
    </row>
    <row r="890" spans="2:9" x14ac:dyDescent="0.3">
      <c r="B890" s="13"/>
      <c r="C890" s="9"/>
      <c r="D890" s="9"/>
      <c r="E890" s="11"/>
      <c r="F890" s="9"/>
      <c r="G890" s="9"/>
      <c r="H890" s="7"/>
      <c r="I890" s="17"/>
    </row>
    <row r="891" spans="2:9" x14ac:dyDescent="0.3">
      <c r="B891" s="13"/>
      <c r="C891" s="9"/>
      <c r="D891" s="9"/>
      <c r="E891" s="11"/>
      <c r="F891" s="9"/>
      <c r="G891" s="9"/>
      <c r="H891" s="7"/>
      <c r="I891" s="17"/>
    </row>
    <row r="892" spans="2:9" x14ac:dyDescent="0.3">
      <c r="B892" s="13"/>
      <c r="C892" s="9"/>
      <c r="D892" s="9"/>
      <c r="E892" s="11"/>
      <c r="F892" s="9"/>
      <c r="G892" s="9"/>
      <c r="H892" s="7"/>
      <c r="I892" s="17"/>
    </row>
    <row r="893" spans="2:9" x14ac:dyDescent="0.3">
      <c r="B893" s="13"/>
      <c r="C893" s="9"/>
      <c r="D893" s="9"/>
      <c r="E893" s="11"/>
      <c r="F893" s="9"/>
      <c r="G893" s="9"/>
      <c r="H893" s="7"/>
      <c r="I893" s="17"/>
    </row>
    <row r="894" spans="2:9" x14ac:dyDescent="0.3">
      <c r="B894" s="13"/>
      <c r="C894" s="9"/>
      <c r="D894" s="9"/>
      <c r="E894" s="11"/>
      <c r="F894" s="9"/>
      <c r="G894" s="9"/>
      <c r="H894" s="7"/>
      <c r="I894" s="17"/>
    </row>
    <row r="895" spans="2:9" x14ac:dyDescent="0.3">
      <c r="B895" s="13"/>
      <c r="C895" s="9"/>
      <c r="D895" s="9"/>
      <c r="E895" s="11"/>
      <c r="F895" s="9"/>
      <c r="G895" s="9"/>
      <c r="H895" s="7"/>
      <c r="I895" s="17"/>
    </row>
    <row r="896" spans="2:9" x14ac:dyDescent="0.3">
      <c r="B896" s="13"/>
      <c r="C896" s="9"/>
      <c r="D896" s="9"/>
      <c r="E896" s="11"/>
      <c r="F896" s="9"/>
      <c r="G896" s="9"/>
      <c r="H896" s="7"/>
      <c r="I896" s="17"/>
    </row>
    <row r="897" spans="2:9" x14ac:dyDescent="0.3">
      <c r="B897" s="13"/>
      <c r="C897" s="9"/>
      <c r="D897" s="9"/>
      <c r="E897" s="11"/>
      <c r="F897" s="9"/>
      <c r="G897" s="9"/>
      <c r="H897" s="7"/>
      <c r="I897" s="17"/>
    </row>
    <row r="898" spans="2:9" x14ac:dyDescent="0.3">
      <c r="B898" s="13"/>
      <c r="C898" s="9"/>
      <c r="D898" s="9"/>
      <c r="E898" s="11"/>
      <c r="F898" s="9"/>
      <c r="G898" s="9"/>
      <c r="H898" s="7"/>
      <c r="I898" s="17"/>
    </row>
    <row r="899" spans="2:9" x14ac:dyDescent="0.3">
      <c r="B899" s="13"/>
      <c r="C899" s="9"/>
      <c r="D899" s="9"/>
      <c r="E899" s="11"/>
      <c r="F899" s="9"/>
      <c r="G899" s="9"/>
      <c r="H899" s="7"/>
      <c r="I899" s="17"/>
    </row>
    <row r="900" spans="2:9" x14ac:dyDescent="0.3">
      <c r="B900" s="13"/>
      <c r="C900" s="9"/>
      <c r="D900" s="9"/>
      <c r="E900" s="11"/>
      <c r="F900" s="9"/>
      <c r="G900" s="9"/>
      <c r="H900" s="7"/>
      <c r="I900" s="17"/>
    </row>
    <row r="901" spans="2:9" x14ac:dyDescent="0.3">
      <c r="B901" s="13"/>
      <c r="C901" s="9"/>
      <c r="D901" s="9"/>
      <c r="E901" s="11"/>
      <c r="F901" s="9"/>
      <c r="G901" s="9"/>
      <c r="H901" s="7"/>
      <c r="I901" s="17"/>
    </row>
    <row r="902" spans="2:9" x14ac:dyDescent="0.3">
      <c r="B902" s="13"/>
      <c r="C902" s="9"/>
      <c r="D902" s="9"/>
      <c r="E902" s="11"/>
      <c r="F902" s="9"/>
      <c r="G902" s="9"/>
      <c r="H902" s="7"/>
      <c r="I902" s="17"/>
    </row>
    <row r="903" spans="2:9" x14ac:dyDescent="0.3">
      <c r="B903" s="13"/>
      <c r="C903" s="9"/>
      <c r="D903" s="9"/>
      <c r="E903" s="11"/>
      <c r="F903" s="9"/>
      <c r="G903" s="9"/>
      <c r="H903" s="7"/>
      <c r="I903" s="17"/>
    </row>
    <row r="904" spans="2:9" x14ac:dyDescent="0.3">
      <c r="B904" s="13"/>
      <c r="C904" s="9"/>
      <c r="D904" s="9"/>
      <c r="E904" s="11"/>
      <c r="F904" s="9"/>
      <c r="G904" s="9"/>
      <c r="H904" s="7"/>
      <c r="I904" s="17"/>
    </row>
    <row r="905" spans="2:9" x14ac:dyDescent="0.3">
      <c r="B905" s="13"/>
      <c r="C905" s="9"/>
      <c r="D905" s="9"/>
      <c r="E905" s="11"/>
      <c r="F905" s="9"/>
      <c r="G905" s="9"/>
      <c r="H905" s="7"/>
      <c r="I905" s="17"/>
    </row>
    <row r="906" spans="2:9" x14ac:dyDescent="0.3">
      <c r="B906" s="13"/>
      <c r="C906" s="9"/>
      <c r="D906" s="9"/>
      <c r="E906" s="11"/>
      <c r="F906" s="9"/>
      <c r="G906" s="9"/>
      <c r="H906" s="7"/>
      <c r="I906" s="17"/>
    </row>
    <row r="907" spans="2:9" x14ac:dyDescent="0.3">
      <c r="B907" s="13"/>
      <c r="C907" s="9"/>
      <c r="D907" s="9"/>
      <c r="E907" s="11"/>
      <c r="F907" s="9"/>
      <c r="G907" s="9"/>
      <c r="H907" s="7"/>
      <c r="I907" s="17"/>
    </row>
    <row r="908" spans="2:9" x14ac:dyDescent="0.3">
      <c r="B908" s="13"/>
      <c r="C908" s="9"/>
      <c r="D908" s="9"/>
      <c r="E908" s="11"/>
      <c r="F908" s="9"/>
      <c r="G908" s="9"/>
      <c r="H908" s="7"/>
      <c r="I908" s="17"/>
    </row>
    <row r="909" spans="2:9" x14ac:dyDescent="0.3">
      <c r="B909" s="13"/>
      <c r="C909" s="9"/>
      <c r="D909" s="9"/>
      <c r="E909" s="11"/>
      <c r="F909" s="9"/>
      <c r="G909" s="9"/>
      <c r="H909" s="7"/>
      <c r="I909" s="17"/>
    </row>
    <row r="910" spans="2:9" x14ac:dyDescent="0.3">
      <c r="B910" s="13"/>
      <c r="C910" s="9"/>
      <c r="D910" s="9"/>
      <c r="E910" s="11"/>
      <c r="F910" s="9"/>
      <c r="G910" s="9"/>
      <c r="H910" s="7"/>
      <c r="I910" s="17"/>
    </row>
    <row r="911" spans="2:9" x14ac:dyDescent="0.3">
      <c r="B911" s="13"/>
      <c r="C911" s="9"/>
      <c r="D911" s="9"/>
      <c r="E911" s="11"/>
      <c r="F911" s="9"/>
      <c r="G911" s="9"/>
      <c r="H911" s="7"/>
      <c r="I911" s="17"/>
    </row>
    <row r="912" spans="2:9" x14ac:dyDescent="0.3">
      <c r="B912" s="13"/>
      <c r="C912" s="9"/>
      <c r="D912" s="9"/>
      <c r="E912" s="11"/>
      <c r="F912" s="9"/>
      <c r="G912" s="9"/>
      <c r="H912" s="7"/>
      <c r="I912" s="17"/>
    </row>
    <row r="913" spans="2:9" x14ac:dyDescent="0.3">
      <c r="B913" s="13"/>
      <c r="C913" s="9"/>
      <c r="D913" s="9"/>
      <c r="E913" s="11"/>
      <c r="F913" s="9"/>
      <c r="G913" s="9"/>
      <c r="H913" s="7"/>
      <c r="I913" s="17"/>
    </row>
    <row r="914" spans="2:9" x14ac:dyDescent="0.3">
      <c r="B914" s="13"/>
      <c r="C914" s="9"/>
      <c r="D914" s="9"/>
      <c r="E914" s="11"/>
      <c r="F914" s="9"/>
      <c r="G914" s="9"/>
      <c r="H914" s="7"/>
      <c r="I914" s="17"/>
    </row>
    <row r="915" spans="2:9" x14ac:dyDescent="0.3">
      <c r="B915" s="13"/>
      <c r="C915" s="9"/>
      <c r="D915" s="9"/>
      <c r="E915" s="11"/>
      <c r="F915" s="9"/>
      <c r="G915" s="9"/>
      <c r="H915" s="7"/>
      <c r="I915" s="17"/>
    </row>
    <row r="916" spans="2:9" x14ac:dyDescent="0.3">
      <c r="B916" s="13"/>
      <c r="C916" s="9"/>
      <c r="D916" s="9"/>
      <c r="E916" s="11"/>
      <c r="F916" s="9"/>
      <c r="G916" s="9"/>
      <c r="H916" s="7"/>
      <c r="I916" s="17"/>
    </row>
    <row r="917" spans="2:9" x14ac:dyDescent="0.3">
      <c r="B917" s="13"/>
      <c r="C917" s="9"/>
      <c r="D917" s="9"/>
      <c r="E917" s="11"/>
      <c r="F917" s="9"/>
      <c r="G917" s="9"/>
      <c r="H917" s="7"/>
      <c r="I917" s="17"/>
    </row>
    <row r="918" spans="2:9" x14ac:dyDescent="0.3">
      <c r="B918" s="13"/>
      <c r="C918" s="9"/>
      <c r="D918" s="9"/>
      <c r="E918" s="11"/>
      <c r="F918" s="9"/>
      <c r="G918" s="9"/>
      <c r="H918" s="7"/>
      <c r="I918" s="17"/>
    </row>
    <row r="919" spans="2:9" x14ac:dyDescent="0.3">
      <c r="B919" s="13"/>
      <c r="C919" s="9"/>
      <c r="D919" s="9"/>
      <c r="E919" s="11"/>
      <c r="F919" s="9"/>
      <c r="G919" s="9"/>
      <c r="H919" s="7"/>
      <c r="I919" s="17"/>
    </row>
    <row r="920" spans="2:9" x14ac:dyDescent="0.3">
      <c r="B920" s="13"/>
      <c r="C920" s="9"/>
      <c r="D920" s="9"/>
      <c r="E920" s="11"/>
      <c r="F920" s="9"/>
      <c r="G920" s="9"/>
      <c r="H920" s="7"/>
      <c r="I920" s="17"/>
    </row>
    <row r="921" spans="2:9" x14ac:dyDescent="0.3">
      <c r="B921" s="13"/>
      <c r="C921" s="9"/>
      <c r="D921" s="9"/>
      <c r="E921" s="11"/>
      <c r="F921" s="9"/>
      <c r="G921" s="9"/>
      <c r="H921" s="7"/>
      <c r="I921" s="17"/>
    </row>
    <row r="922" spans="2:9" x14ac:dyDescent="0.3">
      <c r="B922" s="13"/>
      <c r="C922" s="9"/>
      <c r="D922" s="9"/>
      <c r="E922" s="11"/>
      <c r="F922" s="9"/>
      <c r="G922" s="9"/>
      <c r="H922" s="7"/>
      <c r="I922" s="17"/>
    </row>
    <row r="923" spans="2:9" x14ac:dyDescent="0.3">
      <c r="B923" s="13"/>
      <c r="C923" s="9"/>
      <c r="D923" s="9"/>
      <c r="E923" s="11"/>
      <c r="F923" s="9"/>
      <c r="G923" s="9"/>
      <c r="H923" s="7"/>
      <c r="I923" s="17"/>
    </row>
    <row r="924" spans="2:9" x14ac:dyDescent="0.3">
      <c r="B924" s="13"/>
      <c r="C924" s="9"/>
      <c r="D924" s="9"/>
      <c r="E924" s="11"/>
      <c r="F924" s="9"/>
      <c r="G924" s="9"/>
      <c r="H924" s="7"/>
      <c r="I924" s="17"/>
    </row>
    <row r="925" spans="2:9" x14ac:dyDescent="0.3">
      <c r="B925" s="13"/>
      <c r="C925" s="9"/>
      <c r="D925" s="9"/>
      <c r="E925" s="11"/>
      <c r="F925" s="9"/>
      <c r="G925" s="9"/>
      <c r="H925" s="7"/>
      <c r="I925" s="17"/>
    </row>
    <row r="926" spans="2:9" x14ac:dyDescent="0.3">
      <c r="B926" s="13"/>
      <c r="C926" s="9"/>
      <c r="D926" s="9"/>
      <c r="E926" s="11"/>
      <c r="F926" s="9"/>
      <c r="G926" s="9"/>
      <c r="H926" s="7"/>
      <c r="I926" s="17"/>
    </row>
    <row r="927" spans="2:9" x14ac:dyDescent="0.3">
      <c r="B927" s="13"/>
      <c r="C927" s="9"/>
      <c r="D927" s="9"/>
      <c r="E927" s="11"/>
      <c r="F927" s="9"/>
      <c r="G927" s="9"/>
      <c r="H927" s="7"/>
      <c r="I927" s="17"/>
    </row>
    <row r="928" spans="2:9" x14ac:dyDescent="0.3">
      <c r="B928" s="13"/>
      <c r="C928" s="9"/>
      <c r="D928" s="9"/>
      <c r="E928" s="11"/>
      <c r="F928" s="9"/>
      <c r="G928" s="9"/>
      <c r="H928" s="7"/>
      <c r="I928" s="17"/>
    </row>
    <row r="929" spans="2:9" x14ac:dyDescent="0.3">
      <c r="B929" s="13"/>
      <c r="C929" s="9"/>
      <c r="D929" s="9"/>
      <c r="E929" s="11"/>
      <c r="F929" s="9"/>
      <c r="G929" s="9"/>
      <c r="H929" s="7"/>
      <c r="I929" s="17"/>
    </row>
    <row r="930" spans="2:9" x14ac:dyDescent="0.3">
      <c r="B930" s="13"/>
      <c r="C930" s="9"/>
      <c r="D930" s="9"/>
      <c r="E930" s="11"/>
      <c r="F930" s="9"/>
      <c r="G930" s="9"/>
      <c r="H930" s="7"/>
      <c r="I930" s="17"/>
    </row>
    <row r="931" spans="2:9" x14ac:dyDescent="0.3">
      <c r="B931" s="13"/>
      <c r="C931" s="9"/>
      <c r="D931" s="9"/>
      <c r="E931" s="11"/>
      <c r="F931" s="9"/>
      <c r="G931" s="9"/>
      <c r="H931" s="7"/>
      <c r="I931" s="17"/>
    </row>
    <row r="932" spans="2:9" x14ac:dyDescent="0.3">
      <c r="B932" s="13"/>
      <c r="C932" s="9"/>
      <c r="D932" s="9"/>
      <c r="E932" s="11"/>
      <c r="F932" s="9"/>
      <c r="G932" s="9"/>
      <c r="H932" s="7"/>
      <c r="I932" s="17"/>
    </row>
    <row r="933" spans="2:9" x14ac:dyDescent="0.3">
      <c r="B933" s="13"/>
      <c r="C933" s="9"/>
      <c r="D933" s="9"/>
      <c r="E933" s="11"/>
      <c r="F933" s="9"/>
      <c r="G933" s="9"/>
      <c r="H933" s="7"/>
      <c r="I933" s="17"/>
    </row>
    <row r="934" spans="2:9" x14ac:dyDescent="0.3">
      <c r="B934" s="13"/>
      <c r="C934" s="9"/>
      <c r="D934" s="9"/>
      <c r="E934" s="11"/>
      <c r="F934" s="9"/>
      <c r="G934" s="9"/>
      <c r="H934" s="7"/>
      <c r="I934" s="17"/>
    </row>
    <row r="935" spans="2:9" x14ac:dyDescent="0.3">
      <c r="B935" s="13"/>
      <c r="C935" s="9"/>
      <c r="D935" s="9"/>
      <c r="E935" s="11"/>
      <c r="F935" s="9"/>
      <c r="G935" s="9"/>
      <c r="H935" s="7"/>
      <c r="I935" s="17"/>
    </row>
    <row r="936" spans="2:9" x14ac:dyDescent="0.3">
      <c r="B936" s="13"/>
      <c r="C936" s="9"/>
      <c r="D936" s="9"/>
      <c r="E936" s="11"/>
      <c r="F936" s="9"/>
      <c r="G936" s="9"/>
      <c r="H936" s="7"/>
      <c r="I936" s="17"/>
    </row>
    <row r="937" spans="2:9" x14ac:dyDescent="0.3">
      <c r="B937" s="13"/>
      <c r="C937" s="9"/>
      <c r="D937" s="9"/>
      <c r="E937" s="11"/>
      <c r="F937" s="9"/>
      <c r="G937" s="9"/>
      <c r="H937" s="7"/>
      <c r="I937" s="17"/>
    </row>
    <row r="938" spans="2:9" x14ac:dyDescent="0.3">
      <c r="B938" s="13"/>
      <c r="C938" s="9"/>
      <c r="D938" s="9"/>
      <c r="E938" s="11"/>
      <c r="F938" s="9"/>
      <c r="G938" s="9"/>
      <c r="H938" s="7"/>
      <c r="I938" s="17"/>
    </row>
    <row r="939" spans="2:9" x14ac:dyDescent="0.3">
      <c r="B939" s="13"/>
      <c r="C939" s="9"/>
      <c r="D939" s="9"/>
      <c r="E939" s="11"/>
      <c r="F939" s="9"/>
      <c r="G939" s="9"/>
      <c r="H939" s="7"/>
      <c r="I939" s="17"/>
    </row>
    <row r="940" spans="2:9" x14ac:dyDescent="0.3">
      <c r="B940" s="13"/>
      <c r="C940" s="9"/>
      <c r="D940" s="9"/>
      <c r="E940" s="11"/>
      <c r="F940" s="9"/>
      <c r="G940" s="9"/>
      <c r="H940" s="7"/>
      <c r="I940" s="17"/>
    </row>
    <row r="941" spans="2:9" x14ac:dyDescent="0.3">
      <c r="B941" s="13"/>
      <c r="C941" s="9"/>
      <c r="D941" s="9"/>
      <c r="E941" s="11"/>
      <c r="F941" s="9"/>
      <c r="G941" s="9"/>
      <c r="H941" s="7"/>
      <c r="I941" s="17"/>
    </row>
    <row r="942" spans="2:9" x14ac:dyDescent="0.3">
      <c r="B942" s="13"/>
      <c r="C942" s="9"/>
      <c r="D942" s="9"/>
      <c r="E942" s="11"/>
      <c r="F942" s="9"/>
      <c r="G942" s="9"/>
      <c r="H942" s="7"/>
      <c r="I942" s="17"/>
    </row>
    <row r="943" spans="2:9" x14ac:dyDescent="0.3">
      <c r="B943" s="13"/>
      <c r="C943" s="9"/>
      <c r="D943" s="9"/>
      <c r="E943" s="11"/>
      <c r="F943" s="9"/>
      <c r="G943" s="9"/>
      <c r="H943" s="7"/>
      <c r="I943" s="17"/>
    </row>
    <row r="944" spans="2:9" x14ac:dyDescent="0.3">
      <c r="B944" s="13"/>
      <c r="C944" s="9"/>
      <c r="D944" s="9"/>
      <c r="E944" s="11"/>
      <c r="F944" s="9"/>
      <c r="G944" s="9"/>
      <c r="H944" s="7"/>
      <c r="I944" s="17"/>
    </row>
    <row r="945" spans="2:9" x14ac:dyDescent="0.3">
      <c r="B945" s="13"/>
      <c r="C945" s="9"/>
      <c r="D945" s="9"/>
      <c r="E945" s="11"/>
      <c r="F945" s="9"/>
      <c r="G945" s="9"/>
      <c r="H945" s="7"/>
      <c r="I945" s="17"/>
    </row>
    <row r="946" spans="2:9" x14ac:dyDescent="0.3">
      <c r="B946" s="13"/>
      <c r="C946" s="9"/>
      <c r="D946" s="9"/>
      <c r="E946" s="11"/>
      <c r="F946" s="9"/>
      <c r="G946" s="9"/>
      <c r="H946" s="7"/>
      <c r="I946" s="17"/>
    </row>
    <row r="947" spans="2:9" x14ac:dyDescent="0.3">
      <c r="B947" s="13"/>
      <c r="C947" s="9"/>
      <c r="D947" s="9"/>
      <c r="E947" s="11"/>
      <c r="F947" s="9"/>
      <c r="G947" s="9"/>
      <c r="H947" s="7"/>
      <c r="I947" s="17"/>
    </row>
    <row r="948" spans="2:9" x14ac:dyDescent="0.3">
      <c r="B948" s="13"/>
      <c r="C948" s="9"/>
      <c r="D948" s="9"/>
      <c r="E948" s="11"/>
      <c r="F948" s="9"/>
      <c r="G948" s="9"/>
      <c r="H948" s="7"/>
      <c r="I948" s="17"/>
    </row>
    <row r="949" spans="2:9" x14ac:dyDescent="0.3">
      <c r="B949" s="13"/>
      <c r="C949" s="9"/>
      <c r="D949" s="9"/>
      <c r="E949" s="11"/>
      <c r="F949" s="9"/>
      <c r="G949" s="9"/>
      <c r="H949" s="7"/>
      <c r="I949" s="17"/>
    </row>
    <row r="950" spans="2:9" x14ac:dyDescent="0.3">
      <c r="B950" s="13"/>
      <c r="C950" s="9"/>
      <c r="D950" s="9"/>
      <c r="E950" s="11"/>
      <c r="F950" s="9"/>
      <c r="G950" s="9"/>
      <c r="H950" s="7"/>
      <c r="I950" s="17"/>
    </row>
    <row r="951" spans="2:9" x14ac:dyDescent="0.3">
      <c r="B951" s="13"/>
      <c r="C951" s="9"/>
      <c r="D951" s="9"/>
      <c r="E951" s="11"/>
      <c r="F951" s="9"/>
      <c r="G951" s="9"/>
      <c r="H951" s="7"/>
      <c r="I951" s="17"/>
    </row>
    <row r="952" spans="2:9" x14ac:dyDescent="0.3">
      <c r="B952" s="13"/>
      <c r="C952" s="9"/>
      <c r="D952" s="9"/>
      <c r="E952" s="11"/>
      <c r="F952" s="9"/>
      <c r="G952" s="9"/>
      <c r="H952" s="7"/>
      <c r="I952" s="17"/>
    </row>
    <row r="953" spans="2:9" x14ac:dyDescent="0.3">
      <c r="B953" s="13"/>
      <c r="C953" s="9"/>
      <c r="D953" s="9"/>
      <c r="E953" s="11"/>
      <c r="F953" s="9"/>
      <c r="G953" s="9"/>
      <c r="H953" s="7"/>
      <c r="I953" s="17"/>
    </row>
    <row r="954" spans="2:9" x14ac:dyDescent="0.3">
      <c r="B954" s="13"/>
      <c r="C954" s="9"/>
      <c r="D954" s="9"/>
      <c r="E954" s="11"/>
      <c r="F954" s="9"/>
      <c r="G954" s="9"/>
      <c r="H954" s="7"/>
      <c r="I954" s="17"/>
    </row>
    <row r="955" spans="2:9" x14ac:dyDescent="0.3">
      <c r="B955" s="13"/>
      <c r="C955" s="9"/>
      <c r="D955" s="9"/>
      <c r="E955" s="11"/>
      <c r="F955" s="9"/>
      <c r="G955" s="9"/>
      <c r="H955" s="7"/>
      <c r="I955" s="17"/>
    </row>
    <row r="956" spans="2:9" x14ac:dyDescent="0.3">
      <c r="B956" s="13"/>
      <c r="C956" s="9"/>
      <c r="D956" s="9"/>
      <c r="E956" s="11"/>
      <c r="F956" s="9"/>
      <c r="G956" s="9"/>
      <c r="H956" s="7"/>
      <c r="I956" s="17"/>
    </row>
    <row r="957" spans="2:9" x14ac:dyDescent="0.3">
      <c r="B957" s="13"/>
      <c r="C957" s="9"/>
      <c r="D957" s="9"/>
      <c r="E957" s="11"/>
      <c r="F957" s="9"/>
      <c r="G957" s="9"/>
      <c r="H957" s="7"/>
      <c r="I957" s="17"/>
    </row>
    <row r="958" spans="2:9" x14ac:dyDescent="0.3">
      <c r="B958" s="13"/>
      <c r="C958" s="9"/>
      <c r="D958" s="9"/>
      <c r="E958" s="11"/>
      <c r="F958" s="9"/>
      <c r="G958" s="9"/>
      <c r="H958" s="7"/>
      <c r="I958" s="17"/>
    </row>
    <row r="959" spans="2:9" x14ac:dyDescent="0.3">
      <c r="B959" s="13"/>
      <c r="C959" s="9"/>
      <c r="D959" s="9"/>
      <c r="E959" s="11"/>
      <c r="F959" s="9"/>
      <c r="G959" s="9"/>
      <c r="H959" s="7"/>
      <c r="I959" s="17"/>
    </row>
    <row r="960" spans="2:9" x14ac:dyDescent="0.3">
      <c r="B960" s="13"/>
      <c r="C960" s="9"/>
      <c r="D960" s="9"/>
      <c r="E960" s="11"/>
      <c r="F960" s="9"/>
      <c r="G960" s="9"/>
      <c r="H960" s="7"/>
      <c r="I960" s="17"/>
    </row>
    <row r="961" spans="2:9" x14ac:dyDescent="0.3">
      <c r="B961" s="13"/>
      <c r="C961" s="9"/>
      <c r="D961" s="9"/>
      <c r="E961" s="11"/>
      <c r="F961" s="9"/>
      <c r="G961" s="9"/>
      <c r="H961" s="7"/>
      <c r="I961" s="17"/>
    </row>
    <row r="962" spans="2:9" x14ac:dyDescent="0.3">
      <c r="B962" s="13"/>
      <c r="C962" s="9"/>
      <c r="D962" s="9"/>
      <c r="E962" s="11"/>
      <c r="F962" s="9"/>
      <c r="G962" s="9"/>
      <c r="H962" s="7"/>
      <c r="I962" s="17"/>
    </row>
    <row r="963" spans="2:9" x14ac:dyDescent="0.3">
      <c r="B963" s="13"/>
      <c r="C963" s="9"/>
      <c r="D963" s="9"/>
      <c r="E963" s="11"/>
      <c r="F963" s="9"/>
      <c r="G963" s="9"/>
      <c r="H963" s="7"/>
      <c r="I963" s="17"/>
    </row>
    <row r="964" spans="2:9" x14ac:dyDescent="0.3">
      <c r="B964" s="13"/>
      <c r="C964" s="9"/>
      <c r="D964" s="9"/>
      <c r="E964" s="11"/>
      <c r="F964" s="9"/>
      <c r="G964" s="9"/>
      <c r="H964" s="7"/>
      <c r="I964" s="17"/>
    </row>
    <row r="965" spans="2:9" x14ac:dyDescent="0.3">
      <c r="B965" s="13"/>
      <c r="C965" s="9"/>
      <c r="D965" s="9"/>
      <c r="E965" s="11"/>
      <c r="F965" s="9"/>
      <c r="G965" s="9"/>
      <c r="H965" s="7"/>
      <c r="I965" s="17"/>
    </row>
    <row r="966" spans="2:9" x14ac:dyDescent="0.3">
      <c r="B966" s="13"/>
      <c r="C966" s="9"/>
      <c r="D966" s="9"/>
      <c r="E966" s="11"/>
      <c r="F966" s="9"/>
      <c r="G966" s="9"/>
      <c r="H966" s="7"/>
      <c r="I966" s="17"/>
    </row>
    <row r="967" spans="2:9" x14ac:dyDescent="0.3">
      <c r="B967" s="13"/>
      <c r="C967" s="9"/>
      <c r="D967" s="9"/>
      <c r="E967" s="11"/>
      <c r="F967" s="9"/>
      <c r="G967" s="9"/>
      <c r="H967" s="7"/>
      <c r="I967" s="17"/>
    </row>
    <row r="968" spans="2:9" x14ac:dyDescent="0.3">
      <c r="B968" s="13"/>
      <c r="C968" s="9"/>
      <c r="D968" s="9"/>
      <c r="E968" s="11"/>
      <c r="F968" s="9"/>
      <c r="G968" s="9"/>
      <c r="H968" s="7"/>
      <c r="I968" s="17"/>
    </row>
    <row r="969" spans="2:9" x14ac:dyDescent="0.3">
      <c r="B969" s="13"/>
      <c r="C969" s="9"/>
      <c r="D969" s="9"/>
      <c r="E969" s="11"/>
      <c r="F969" s="9"/>
      <c r="G969" s="9"/>
      <c r="H969" s="7"/>
      <c r="I969" s="17"/>
    </row>
    <row r="970" spans="2:9" x14ac:dyDescent="0.3">
      <c r="B970" s="13"/>
      <c r="C970" s="9"/>
      <c r="D970" s="9"/>
      <c r="E970" s="11"/>
      <c r="F970" s="9"/>
      <c r="G970" s="9"/>
      <c r="H970" s="7"/>
      <c r="I970" s="17"/>
    </row>
    <row r="971" spans="2:9" x14ac:dyDescent="0.3">
      <c r="B971" s="13"/>
      <c r="C971" s="9"/>
      <c r="D971" s="9"/>
      <c r="E971" s="11"/>
      <c r="F971" s="9"/>
      <c r="G971" s="9"/>
      <c r="H971" s="7"/>
      <c r="I971" s="17"/>
    </row>
    <row r="972" spans="2:9" x14ac:dyDescent="0.3">
      <c r="B972" s="13"/>
      <c r="C972" s="9"/>
      <c r="D972" s="9"/>
      <c r="E972" s="11"/>
      <c r="F972" s="9"/>
      <c r="G972" s="9"/>
      <c r="H972" s="7"/>
      <c r="I972" s="17"/>
    </row>
    <row r="973" spans="2:9" x14ac:dyDescent="0.3">
      <c r="B973" s="13"/>
      <c r="C973" s="9"/>
      <c r="D973" s="9"/>
      <c r="E973" s="11"/>
      <c r="F973" s="9"/>
      <c r="G973" s="9"/>
      <c r="H973" s="7"/>
      <c r="I973" s="17"/>
    </row>
    <row r="974" spans="2:9" x14ac:dyDescent="0.3">
      <c r="B974" s="13"/>
      <c r="C974" s="9"/>
      <c r="D974" s="9"/>
      <c r="E974" s="11"/>
      <c r="F974" s="9"/>
      <c r="G974" s="9"/>
      <c r="H974" s="7"/>
      <c r="I974" s="17"/>
    </row>
    <row r="975" spans="2:9" x14ac:dyDescent="0.3">
      <c r="B975" s="13"/>
      <c r="C975" s="9"/>
      <c r="D975" s="9"/>
      <c r="E975" s="11"/>
      <c r="F975" s="9"/>
      <c r="G975" s="9"/>
      <c r="H975" s="7"/>
      <c r="I975" s="17"/>
    </row>
    <row r="976" spans="2:9" x14ac:dyDescent="0.3">
      <c r="B976" s="13"/>
      <c r="C976" s="9"/>
      <c r="D976" s="9"/>
      <c r="E976" s="11"/>
      <c r="F976" s="9"/>
      <c r="G976" s="9"/>
      <c r="H976" s="7"/>
      <c r="I976" s="17"/>
    </row>
    <row r="977" spans="2:9" x14ac:dyDescent="0.3">
      <c r="B977" s="13"/>
      <c r="C977" s="9"/>
      <c r="D977" s="9"/>
      <c r="E977" s="11"/>
      <c r="F977" s="9"/>
      <c r="G977" s="9"/>
      <c r="H977" s="7"/>
      <c r="I977" s="17"/>
    </row>
    <row r="978" spans="2:9" x14ac:dyDescent="0.3">
      <c r="B978" s="13"/>
      <c r="C978" s="9"/>
      <c r="D978" s="9"/>
      <c r="E978" s="11"/>
      <c r="F978" s="9"/>
      <c r="G978" s="9"/>
      <c r="H978" s="7"/>
      <c r="I978" s="17"/>
    </row>
    <row r="979" spans="2:9" x14ac:dyDescent="0.3">
      <c r="B979" s="13"/>
      <c r="C979" s="9"/>
      <c r="D979" s="9"/>
      <c r="E979" s="11"/>
      <c r="F979" s="9"/>
      <c r="G979" s="9"/>
      <c r="H979" s="7"/>
      <c r="I979" s="17"/>
    </row>
    <row r="980" spans="2:9" x14ac:dyDescent="0.3">
      <c r="B980" s="13"/>
      <c r="C980" s="9"/>
      <c r="D980" s="9"/>
      <c r="E980" s="11"/>
      <c r="F980" s="9"/>
      <c r="G980" s="9"/>
      <c r="H980" s="7"/>
      <c r="I980" s="17"/>
    </row>
    <row r="981" spans="2:9" x14ac:dyDescent="0.3">
      <c r="B981" s="13"/>
      <c r="C981" s="9"/>
      <c r="D981" s="9"/>
      <c r="E981" s="11"/>
      <c r="F981" s="9"/>
      <c r="G981" s="9"/>
      <c r="H981" s="7"/>
      <c r="I981" s="17"/>
    </row>
    <row r="982" spans="2:9" x14ac:dyDescent="0.3">
      <c r="B982" s="13"/>
      <c r="C982" s="9"/>
      <c r="D982" s="9"/>
      <c r="E982" s="11"/>
      <c r="F982" s="9"/>
      <c r="G982" s="9"/>
      <c r="H982" s="7"/>
      <c r="I982" s="17"/>
    </row>
    <row r="983" spans="2:9" x14ac:dyDescent="0.3">
      <c r="B983" s="13"/>
      <c r="C983" s="9"/>
      <c r="D983" s="9"/>
      <c r="E983" s="11"/>
      <c r="F983" s="9"/>
      <c r="G983" s="9"/>
      <c r="H983" s="7"/>
      <c r="I983" s="17"/>
    </row>
    <row r="984" spans="2:9" x14ac:dyDescent="0.3">
      <c r="B984" s="13"/>
      <c r="C984" s="9"/>
      <c r="D984" s="9"/>
      <c r="E984" s="11"/>
      <c r="F984" s="9"/>
      <c r="G984" s="9"/>
      <c r="H984" s="7"/>
      <c r="I984" s="17"/>
    </row>
    <row r="985" spans="2:9" x14ac:dyDescent="0.3">
      <c r="B985" s="13"/>
      <c r="C985" s="9"/>
      <c r="D985" s="9"/>
      <c r="E985" s="11"/>
      <c r="F985" s="9"/>
      <c r="G985" s="9"/>
      <c r="H985" s="7"/>
      <c r="I985" s="17"/>
    </row>
    <row r="986" spans="2:9" x14ac:dyDescent="0.3">
      <c r="B986" s="13"/>
      <c r="C986" s="9"/>
      <c r="D986" s="9"/>
      <c r="E986" s="11"/>
      <c r="F986" s="9"/>
      <c r="G986" s="9"/>
      <c r="H986" s="7"/>
      <c r="I986" s="17"/>
    </row>
    <row r="987" spans="2:9" x14ac:dyDescent="0.3">
      <c r="B987" s="13"/>
      <c r="C987" s="9"/>
      <c r="D987" s="9"/>
      <c r="E987" s="11"/>
      <c r="F987" s="9"/>
      <c r="G987" s="9"/>
      <c r="H987" s="7"/>
      <c r="I987" s="17"/>
    </row>
    <row r="988" spans="2:9" x14ac:dyDescent="0.3">
      <c r="B988" s="13"/>
      <c r="C988" s="9"/>
      <c r="D988" s="9"/>
      <c r="E988" s="11"/>
      <c r="F988" s="9"/>
      <c r="G988" s="9"/>
      <c r="H988" s="7"/>
      <c r="I988" s="17"/>
    </row>
    <row r="989" spans="2:9" x14ac:dyDescent="0.3">
      <c r="B989" s="13"/>
      <c r="C989" s="9"/>
      <c r="D989" s="9"/>
      <c r="E989" s="11"/>
      <c r="F989" s="9"/>
      <c r="G989" s="9"/>
      <c r="H989" s="7"/>
      <c r="I989" s="17"/>
    </row>
    <row r="990" spans="2:9" x14ac:dyDescent="0.3">
      <c r="B990" s="13"/>
      <c r="C990" s="9"/>
      <c r="D990" s="9"/>
      <c r="E990" s="11"/>
      <c r="F990" s="9"/>
      <c r="G990" s="9"/>
      <c r="H990" s="7"/>
      <c r="I990" s="17"/>
    </row>
    <row r="991" spans="2:9" x14ac:dyDescent="0.3">
      <c r="B991" s="13"/>
      <c r="C991" s="9"/>
      <c r="D991" s="9"/>
      <c r="E991" s="11"/>
      <c r="F991" s="9"/>
      <c r="G991" s="9"/>
      <c r="H991" s="7"/>
      <c r="I991" s="17"/>
    </row>
    <row r="992" spans="2:9" x14ac:dyDescent="0.3">
      <c r="B992" s="13"/>
      <c r="C992" s="9"/>
      <c r="D992" s="9"/>
      <c r="E992" s="11"/>
      <c r="F992" s="9"/>
      <c r="G992" s="9"/>
      <c r="H992" s="7"/>
      <c r="I992" s="17"/>
    </row>
    <row r="993" spans="2:9" x14ac:dyDescent="0.3">
      <c r="B993" s="13"/>
      <c r="C993" s="9"/>
      <c r="D993" s="9"/>
      <c r="E993" s="11"/>
      <c r="F993" s="9"/>
      <c r="G993" s="9"/>
      <c r="H993" s="7"/>
      <c r="I993" s="17"/>
    </row>
    <row r="994" spans="2:9" x14ac:dyDescent="0.3">
      <c r="B994" s="13"/>
      <c r="C994" s="9"/>
      <c r="D994" s="9"/>
      <c r="E994" s="11"/>
      <c r="F994" s="9"/>
      <c r="G994" s="9"/>
      <c r="H994" s="7"/>
      <c r="I994" s="17"/>
    </row>
    <row r="995" spans="2:9" x14ac:dyDescent="0.3">
      <c r="B995" s="13"/>
      <c r="C995" s="9"/>
      <c r="D995" s="9"/>
      <c r="E995" s="11"/>
      <c r="F995" s="9"/>
      <c r="G995" s="9"/>
      <c r="H995" s="7"/>
      <c r="I995" s="17"/>
    </row>
    <row r="996" spans="2:9" x14ac:dyDescent="0.3">
      <c r="B996" s="13"/>
      <c r="C996" s="9"/>
      <c r="D996" s="9"/>
      <c r="E996" s="11"/>
      <c r="F996" s="9"/>
      <c r="G996" s="9"/>
      <c r="H996" s="7"/>
      <c r="I996" s="17"/>
    </row>
    <row r="997" spans="2:9" x14ac:dyDescent="0.3">
      <c r="B997" s="13"/>
      <c r="C997" s="9"/>
      <c r="D997" s="9"/>
      <c r="E997" s="11"/>
      <c r="F997" s="9"/>
      <c r="G997" s="9"/>
      <c r="H997" s="7"/>
      <c r="I997" s="17"/>
    </row>
    <row r="998" spans="2:9" x14ac:dyDescent="0.3">
      <c r="B998" s="13"/>
      <c r="C998" s="9"/>
      <c r="D998" s="9"/>
      <c r="E998" s="11"/>
      <c r="F998" s="9"/>
      <c r="G998" s="9"/>
      <c r="H998" s="7"/>
      <c r="I998" s="17"/>
    </row>
    <row r="999" spans="2:9" x14ac:dyDescent="0.3">
      <c r="B999" s="13"/>
      <c r="C999" s="9"/>
      <c r="D999" s="9"/>
      <c r="E999" s="11"/>
      <c r="F999" s="9"/>
      <c r="G999" s="9"/>
      <c r="H999" s="7"/>
      <c r="I999" s="17"/>
    </row>
    <row r="1000" spans="2:9" x14ac:dyDescent="0.3">
      <c r="B1000" s="13"/>
      <c r="C1000" s="9"/>
      <c r="D1000" s="9"/>
      <c r="E1000" s="11"/>
      <c r="F1000" s="9"/>
      <c r="G1000" s="9"/>
      <c r="H1000" s="7"/>
      <c r="I1000" s="17"/>
    </row>
    <row r="1001" spans="2:9" x14ac:dyDescent="0.3">
      <c r="B1001" s="13"/>
      <c r="C1001" s="9"/>
      <c r="D1001" s="9"/>
      <c r="E1001" s="11"/>
      <c r="F1001" s="9"/>
      <c r="G1001" s="9"/>
      <c r="H1001" s="7"/>
      <c r="I1001" s="17"/>
    </row>
    <row r="1002" spans="2:9" x14ac:dyDescent="0.3">
      <c r="B1002" s="13"/>
      <c r="C1002" s="9"/>
      <c r="D1002" s="9"/>
      <c r="E1002" s="11"/>
      <c r="F1002" s="9"/>
      <c r="G1002" s="9"/>
      <c r="H1002" s="7"/>
      <c r="I1002" s="17"/>
    </row>
    <row r="1003" spans="2:9" x14ac:dyDescent="0.3">
      <c r="B1003" s="13"/>
      <c r="C1003" s="9"/>
      <c r="D1003" s="9"/>
      <c r="E1003" s="11"/>
      <c r="F1003" s="9"/>
      <c r="G1003" s="9"/>
      <c r="H1003" s="7"/>
      <c r="I1003" s="17"/>
    </row>
    <row r="1004" spans="2:9" x14ac:dyDescent="0.3">
      <c r="B1004" s="13"/>
      <c r="C1004" s="9"/>
      <c r="D1004" s="9"/>
      <c r="E1004" s="11"/>
      <c r="F1004" s="9"/>
      <c r="G1004" s="9"/>
      <c r="H1004" s="7"/>
      <c r="I1004" s="17"/>
    </row>
    <row r="1005" spans="2:9" x14ac:dyDescent="0.3">
      <c r="B1005" s="13"/>
      <c r="C1005" s="9"/>
      <c r="D1005" s="9"/>
      <c r="E1005" s="11"/>
      <c r="F1005" s="9"/>
      <c r="G1005" s="9"/>
      <c r="H1005" s="7"/>
      <c r="I1005" s="17"/>
    </row>
    <row r="1006" spans="2:9" x14ac:dyDescent="0.3">
      <c r="B1006" s="13"/>
      <c r="C1006" s="9"/>
      <c r="D1006" s="9"/>
      <c r="E1006" s="11"/>
      <c r="F1006" s="9"/>
      <c r="G1006" s="9"/>
      <c r="H1006" s="7"/>
      <c r="I1006" s="17"/>
    </row>
    <row r="1007" spans="2:9" x14ac:dyDescent="0.3">
      <c r="B1007" s="13"/>
      <c r="C1007" s="9"/>
      <c r="D1007" s="9"/>
      <c r="E1007" s="11"/>
      <c r="F1007" s="9"/>
      <c r="G1007" s="9"/>
      <c r="H1007" s="7"/>
      <c r="I1007" s="17"/>
    </row>
    <row r="1008" spans="2:9" x14ac:dyDescent="0.3">
      <c r="B1008" s="13"/>
      <c r="C1008" s="9"/>
      <c r="D1008" s="9"/>
      <c r="E1008" s="11"/>
      <c r="F1008" s="9"/>
      <c r="G1008" s="9"/>
      <c r="H1008" s="7"/>
      <c r="I1008" s="17"/>
    </row>
    <row r="1009" spans="2:9" x14ac:dyDescent="0.3">
      <c r="B1009" s="13"/>
      <c r="C1009" s="9"/>
      <c r="D1009" s="9"/>
      <c r="E1009" s="11"/>
      <c r="F1009" s="9"/>
      <c r="G1009" s="9"/>
      <c r="H1009" s="7"/>
      <c r="I1009" s="17"/>
    </row>
    <row r="1010" spans="2:9" x14ac:dyDescent="0.3">
      <c r="B1010" s="13"/>
      <c r="C1010" s="9"/>
      <c r="D1010" s="9"/>
      <c r="E1010" s="11"/>
      <c r="F1010" s="9"/>
      <c r="G1010" s="9"/>
      <c r="H1010" s="7"/>
      <c r="I1010" s="17"/>
    </row>
    <row r="1011" spans="2:9" x14ac:dyDescent="0.3">
      <c r="B1011" s="13"/>
      <c r="C1011" s="9"/>
      <c r="D1011" s="9"/>
      <c r="E1011" s="11"/>
      <c r="F1011" s="9"/>
      <c r="G1011" s="9"/>
      <c r="H1011" s="7"/>
      <c r="I1011" s="17"/>
    </row>
    <row r="1012" spans="2:9" x14ac:dyDescent="0.3">
      <c r="B1012" s="13"/>
      <c r="C1012" s="9"/>
      <c r="D1012" s="9"/>
      <c r="E1012" s="11"/>
      <c r="F1012" s="9"/>
      <c r="G1012" s="9"/>
      <c r="H1012" s="7"/>
      <c r="I1012" s="17"/>
    </row>
    <row r="1013" spans="2:9" x14ac:dyDescent="0.3">
      <c r="B1013" s="13"/>
      <c r="C1013" s="9"/>
      <c r="D1013" s="9"/>
      <c r="E1013" s="11"/>
      <c r="F1013" s="9"/>
      <c r="G1013" s="9"/>
      <c r="H1013" s="7"/>
      <c r="I1013" s="17"/>
    </row>
    <row r="1014" spans="2:9" x14ac:dyDescent="0.3">
      <c r="B1014" s="13"/>
      <c r="C1014" s="9"/>
      <c r="D1014" s="9"/>
      <c r="E1014" s="11"/>
      <c r="F1014" s="9"/>
      <c r="G1014" s="9"/>
      <c r="H1014" s="7"/>
      <c r="I1014" s="17"/>
    </row>
    <row r="1015" spans="2:9" x14ac:dyDescent="0.3">
      <c r="B1015" s="13"/>
      <c r="C1015" s="9"/>
      <c r="D1015" s="9"/>
      <c r="E1015" s="11"/>
      <c r="F1015" s="9"/>
      <c r="G1015" s="9"/>
      <c r="H1015" s="7"/>
      <c r="I1015" s="17"/>
    </row>
    <row r="1016" spans="2:9" x14ac:dyDescent="0.3">
      <c r="B1016" s="13"/>
      <c r="C1016" s="9"/>
      <c r="D1016" s="9"/>
      <c r="E1016" s="11"/>
      <c r="F1016" s="9"/>
      <c r="G1016" s="9"/>
      <c r="H1016" s="7"/>
      <c r="I1016" s="17"/>
    </row>
    <row r="1017" spans="2:9" x14ac:dyDescent="0.3">
      <c r="B1017" s="13"/>
      <c r="C1017" s="9"/>
      <c r="D1017" s="9"/>
      <c r="E1017" s="11"/>
      <c r="F1017" s="9"/>
      <c r="G1017" s="9"/>
      <c r="H1017" s="7"/>
      <c r="I1017" s="17"/>
    </row>
  </sheetData>
  <mergeCells count="2">
    <mergeCell ref="M16:N16"/>
    <mergeCell ref="M19:N1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CF992-12B7-4397-A531-FD4E51E2B68A}">
  <dimension ref="A1:W1017"/>
  <sheetViews>
    <sheetView topLeftCell="A8" zoomScale="86" zoomScaleNormal="85" workbookViewId="0">
      <selection activeCell="H17" sqref="H17"/>
    </sheetView>
  </sheetViews>
  <sheetFormatPr defaultRowHeight="14.4" x14ac:dyDescent="0.3"/>
  <cols>
    <col min="2" max="2" width="14.5546875" customWidth="1"/>
    <col min="3" max="3" width="14.109375" customWidth="1"/>
    <col min="4" max="4" width="14.44140625" bestFit="1" customWidth="1"/>
    <col min="5" max="5" width="14.5546875" customWidth="1"/>
    <col min="6" max="6" width="12" bestFit="1" customWidth="1"/>
    <col min="7" max="7" width="14.88671875" customWidth="1"/>
    <col min="8" max="8" width="12" bestFit="1" customWidth="1"/>
    <col min="9" max="9" width="12.109375" style="2" bestFit="1" customWidth="1"/>
    <col min="10" max="10" width="18.109375" bestFit="1" customWidth="1"/>
    <col min="12" max="12" width="10.109375" bestFit="1" customWidth="1"/>
  </cols>
  <sheetData>
    <row r="1" spans="1:23" ht="21" x14ac:dyDescent="0.4">
      <c r="B1" s="33" t="s">
        <v>0</v>
      </c>
      <c r="H1" s="14"/>
      <c r="V1" s="2"/>
    </row>
    <row r="2" spans="1:23" x14ac:dyDescent="0.3">
      <c r="V2" s="2"/>
    </row>
    <row r="3" spans="1:23" x14ac:dyDescent="0.3">
      <c r="B3" t="s">
        <v>1</v>
      </c>
      <c r="H3" t="s">
        <v>67</v>
      </c>
      <c r="I3" s="15"/>
      <c r="R3" s="1"/>
      <c r="S3" s="1"/>
      <c r="T3" s="1"/>
      <c r="U3" s="1"/>
      <c r="V3" s="1"/>
      <c r="W3" s="1"/>
    </row>
    <row r="4" spans="1:23" x14ac:dyDescent="0.3">
      <c r="B4" t="s">
        <v>2</v>
      </c>
      <c r="C4" t="s">
        <v>3</v>
      </c>
      <c r="D4" t="s">
        <v>4</v>
      </c>
      <c r="H4" t="s">
        <v>70</v>
      </c>
      <c r="I4" s="15"/>
    </row>
    <row r="5" spans="1:23" x14ac:dyDescent="0.3">
      <c r="B5">
        <v>12</v>
      </c>
      <c r="C5">
        <f>-1*POWER(2,B5-1)</f>
        <v>-2048</v>
      </c>
      <c r="D5">
        <f>POWER(2,B5-1)-1</f>
        <v>2047</v>
      </c>
      <c r="I5" s="16"/>
    </row>
    <row r="6" spans="1:23" x14ac:dyDescent="0.3">
      <c r="B6">
        <v>14</v>
      </c>
      <c r="C6">
        <f t="shared" ref="C6:C8" si="0">-1*POWER(2,B6-1)</f>
        <v>-8192</v>
      </c>
      <c r="D6">
        <f t="shared" ref="D6:D8" si="1">POWER(2,B6-1)-1</f>
        <v>8191</v>
      </c>
    </row>
    <row r="7" spans="1:23" x14ac:dyDescent="0.3">
      <c r="B7">
        <v>16</v>
      </c>
      <c r="C7">
        <f t="shared" si="0"/>
        <v>-32768</v>
      </c>
      <c r="D7">
        <f t="shared" si="1"/>
        <v>32767</v>
      </c>
    </row>
    <row r="8" spans="1:23" x14ac:dyDescent="0.3">
      <c r="B8">
        <v>18</v>
      </c>
      <c r="C8">
        <f t="shared" si="0"/>
        <v>-131072</v>
      </c>
      <c r="D8">
        <f t="shared" si="1"/>
        <v>131071</v>
      </c>
    </row>
    <row r="12" spans="1:23" x14ac:dyDescent="0.3">
      <c r="B12" t="s">
        <v>2</v>
      </c>
      <c r="C12">
        <v>16</v>
      </c>
    </row>
    <row r="13" spans="1:23" x14ac:dyDescent="0.3">
      <c r="B13" t="s">
        <v>7</v>
      </c>
      <c r="C13">
        <f>POWER(2,C12-1)-1</f>
        <v>32767</v>
      </c>
      <c r="G13" s="1"/>
      <c r="H13" s="1"/>
    </row>
    <row r="14" spans="1:23" x14ac:dyDescent="0.3">
      <c r="B14" t="s">
        <v>8</v>
      </c>
      <c r="C14">
        <f>(2*2.048)/POWER(2,C12)</f>
        <v>6.2500000000000001E-5</v>
      </c>
      <c r="G14" s="8"/>
      <c r="H14" s="7"/>
    </row>
    <row r="16" spans="1:23" x14ac:dyDescent="0.3">
      <c r="A16" t="s">
        <v>61</v>
      </c>
      <c r="B16" s="1" t="s">
        <v>67</v>
      </c>
      <c r="C16" s="1" t="s">
        <v>68</v>
      </c>
      <c r="D16" s="1" t="s">
        <v>69</v>
      </c>
      <c r="E16" s="1" t="s">
        <v>31</v>
      </c>
      <c r="F16" s="1" t="s">
        <v>5</v>
      </c>
      <c r="G16" s="1" t="s">
        <v>24</v>
      </c>
      <c r="H16" s="1" t="s">
        <v>6</v>
      </c>
      <c r="I16" s="1"/>
      <c r="J16" s="1" t="s">
        <v>71</v>
      </c>
      <c r="L16" s="3"/>
      <c r="M16" s="36">
        <v>5</v>
      </c>
      <c r="N16" s="36"/>
      <c r="O16" s="3"/>
    </row>
    <row r="17" spans="1:15" x14ac:dyDescent="0.3">
      <c r="A17">
        <v>-70</v>
      </c>
      <c r="B17" s="34">
        <v>723.3</v>
      </c>
      <c r="C17" s="9">
        <f>$M$16/($M$17+B17)</f>
        <v>9.2194789150517209E-4</v>
      </c>
      <c r="D17" s="9">
        <f>POWER(C17,2)*B17</f>
        <v>6.1479625866694716E-4</v>
      </c>
      <c r="E17" s="11">
        <f>POWER(C17,2)*$M$17</f>
        <v>3.9949431988589128E-3</v>
      </c>
      <c r="F17" s="9">
        <f>((B17/($M$17+B17))-($N$18/($N$17+$N$18)))*$M$16</f>
        <v>-0.21034807253044935</v>
      </c>
      <c r="G17" s="9">
        <f>F17*$M$21</f>
        <v>-0.4206961450608987</v>
      </c>
      <c r="H17" s="7">
        <f>($C$13+1)*(G17/2.048)</f>
        <v>-6731.138320974379</v>
      </c>
      <c r="I17" s="17">
        <f>H17/A17</f>
        <v>96.15911887106256</v>
      </c>
      <c r="J17">
        <f>(B17-$B$29)/A17</f>
        <v>3.9528571428571433</v>
      </c>
      <c r="L17" s="3" t="s">
        <v>16</v>
      </c>
      <c r="M17" s="4">
        <v>4700</v>
      </c>
      <c r="N17" s="4">
        <f>M17</f>
        <v>4700</v>
      </c>
      <c r="O17" s="3" t="s">
        <v>17</v>
      </c>
    </row>
    <row r="18" spans="1:15" x14ac:dyDescent="0.3">
      <c r="A18">
        <v>-60</v>
      </c>
      <c r="B18" s="34">
        <v>763.3</v>
      </c>
      <c r="C18" s="9">
        <f>$M$16/($M$17+B18)</f>
        <v>9.1519777423901304E-4</v>
      </c>
      <c r="D18" s="9">
        <f>POWER(C18,2)*B18</f>
        <v>6.3933013112646073E-4</v>
      </c>
      <c r="E18" s="11">
        <f>POWER(C18,2)*$M$17</f>
        <v>3.9366587400686045E-3</v>
      </c>
      <c r="F18" s="9">
        <f>((B18/($M$17+B18))-($N$18/($N$17+$N$18)))*$M$16</f>
        <v>-0.17862252137950174</v>
      </c>
      <c r="G18" s="9">
        <f>F18*$M$21</f>
        <v>-0.35724504275900348</v>
      </c>
      <c r="H18" s="7">
        <f>($C$13+1)*(G18/2.048)</f>
        <v>-5715.9206841440555</v>
      </c>
      <c r="I18" s="17">
        <f t="shared" ref="I18:I64" si="2">H18/A18</f>
        <v>95.26534473573426</v>
      </c>
      <c r="J18">
        <f t="shared" ref="J18:J64" si="3">(B18-$B$29)/A18</f>
        <v>3.9450000000000007</v>
      </c>
      <c r="L18" s="3" t="s">
        <v>66</v>
      </c>
      <c r="M18" s="4" t="s">
        <v>20</v>
      </c>
      <c r="N18" s="4">
        <v>1000</v>
      </c>
      <c r="O18" s="3" t="s">
        <v>28</v>
      </c>
    </row>
    <row r="19" spans="1:15" x14ac:dyDescent="0.3">
      <c r="A19">
        <v>-50</v>
      </c>
      <c r="B19" s="31">
        <v>803.06</v>
      </c>
      <c r="C19" s="9">
        <f t="shared" ref="C19:C62" si="4">$M$16/($M$17+B19)</f>
        <v>9.0858540521091913E-4</v>
      </c>
      <c r="D19" s="9">
        <f>POWER(C19,2)*B19</f>
        <v>6.6294806481183267E-4</v>
      </c>
      <c r="E19" s="11">
        <f t="shared" ref="E19:E61" si="5">POWER(C19,2)*$M$17</f>
        <v>3.8799789612427634E-3</v>
      </c>
      <c r="F19" s="9">
        <f t="shared" ref="F19:F62" si="6">((B19/($M$17+B19))-($N$18/($N$17+$N$18)))*$M$16</f>
        <v>-0.14754438694745964</v>
      </c>
      <c r="G19" s="9">
        <f t="shared" ref="G19:G61" si="7">F19*$M$21</f>
        <v>-0.29508877389491928</v>
      </c>
      <c r="H19" s="7">
        <f t="shared" ref="H19:H61" si="8">($C$13+1)*(G19/2.048)</f>
        <v>-4721.4203823187081</v>
      </c>
      <c r="I19" s="17">
        <f t="shared" si="2"/>
        <v>94.428407646374168</v>
      </c>
      <c r="J19">
        <f t="shared" si="3"/>
        <v>3.938800000000001</v>
      </c>
      <c r="L19" s="3"/>
      <c r="M19" s="36" t="s">
        <v>19</v>
      </c>
      <c r="N19" s="36"/>
      <c r="O19" s="3"/>
    </row>
    <row r="20" spans="1:15" x14ac:dyDescent="0.3">
      <c r="A20">
        <v>-45</v>
      </c>
      <c r="B20" s="31">
        <v>822.9</v>
      </c>
      <c r="C20" s="9">
        <f t="shared" si="4"/>
        <v>9.0532147965742646E-4</v>
      </c>
      <c r="D20" s="9">
        <f t="shared" ref="D20:D62" si="9">POWER(C20,2)*B20</f>
        <v>6.7445458510030632E-4</v>
      </c>
      <c r="E20" s="11">
        <f t="shared" si="5"/>
        <v>3.8521528131868266E-3</v>
      </c>
      <c r="F20" s="9">
        <f t="shared" si="6"/>
        <v>-0.13220393684604412</v>
      </c>
      <c r="G20" s="9">
        <f t="shared" si="7"/>
        <v>-0.26440787369208824</v>
      </c>
      <c r="H20" s="7">
        <f t="shared" si="8"/>
        <v>-4230.5259790734117</v>
      </c>
      <c r="I20" s="17">
        <f t="shared" si="2"/>
        <v>94.011688423853599</v>
      </c>
      <c r="J20">
        <f t="shared" si="3"/>
        <v>3.9355555555555561</v>
      </c>
      <c r="L20" s="1"/>
      <c r="M20" s="1"/>
      <c r="N20" s="1"/>
      <c r="O20" s="1"/>
    </row>
    <row r="21" spans="1:15" x14ac:dyDescent="0.3">
      <c r="A21">
        <v>-40</v>
      </c>
      <c r="B21" s="31">
        <v>842.7</v>
      </c>
      <c r="C21" s="9">
        <f t="shared" si="4"/>
        <v>9.0208743031374599E-4</v>
      </c>
      <c r="D21" s="9">
        <f t="shared" si="9"/>
        <v>6.8575701149745951E-4</v>
      </c>
      <c r="E21" s="11">
        <f t="shared" si="5"/>
        <v>3.8246801400712706E-3</v>
      </c>
      <c r="F21" s="9">
        <f t="shared" si="6"/>
        <v>-0.11700390493074642</v>
      </c>
      <c r="G21" s="9">
        <f t="shared" si="7"/>
        <v>-0.23400780986149283</v>
      </c>
      <c r="H21" s="7">
        <f t="shared" si="8"/>
        <v>-3744.1249577838853</v>
      </c>
      <c r="I21" s="17">
        <f t="shared" si="2"/>
        <v>93.603123944597129</v>
      </c>
      <c r="J21">
        <f t="shared" si="3"/>
        <v>3.9324999999999988</v>
      </c>
      <c r="L21" s="3" t="s">
        <v>23</v>
      </c>
      <c r="M21" s="3">
        <v>2</v>
      </c>
      <c r="N21" s="3"/>
      <c r="O21" s="3"/>
    </row>
    <row r="22" spans="1:15" x14ac:dyDescent="0.3">
      <c r="A22">
        <v>-35</v>
      </c>
      <c r="B22" s="31">
        <v>862.5</v>
      </c>
      <c r="C22" s="9">
        <f t="shared" si="4"/>
        <v>8.9887640449438206E-4</v>
      </c>
      <c r="D22" s="9">
        <f t="shared" si="9"/>
        <v>6.9688170685519514E-4</v>
      </c>
      <c r="E22" s="11">
        <f t="shared" si="5"/>
        <v>3.7975003156167151E-3</v>
      </c>
      <c r="F22" s="9">
        <f t="shared" si="6"/>
        <v>-0.10191208357973575</v>
      </c>
      <c r="G22" s="9">
        <f t="shared" si="7"/>
        <v>-0.20382416715947149</v>
      </c>
      <c r="H22" s="7">
        <f t="shared" si="8"/>
        <v>-3261.186674551544</v>
      </c>
      <c r="I22" s="17">
        <f t="shared" si="2"/>
        <v>93.176762130044111</v>
      </c>
      <c r="J22">
        <f t="shared" si="3"/>
        <v>3.9285714285714284</v>
      </c>
    </row>
    <row r="23" spans="1:15" x14ac:dyDescent="0.3">
      <c r="A23">
        <v>-30</v>
      </c>
      <c r="B23" s="31">
        <v>882.2</v>
      </c>
      <c r="C23" s="9">
        <f t="shared" si="4"/>
        <v>8.9570420264411881E-4</v>
      </c>
      <c r="D23" s="9">
        <f t="shared" si="9"/>
        <v>7.0777672563921183E-4</v>
      </c>
      <c r="E23" s="11">
        <f t="shared" si="5"/>
        <v>3.7707442875813822E-3</v>
      </c>
      <c r="F23" s="9">
        <f t="shared" si="6"/>
        <v>-8.7002734883498689E-2</v>
      </c>
      <c r="G23" s="9">
        <f t="shared" si="7"/>
        <v>-0.17400546976699738</v>
      </c>
      <c r="H23" s="7">
        <f>($C$13+1)*(G23/2.048)</f>
        <v>-2784.0875162719581</v>
      </c>
      <c r="I23" s="17">
        <f t="shared" si="2"/>
        <v>92.802917209065271</v>
      </c>
      <c r="J23">
        <f t="shared" si="3"/>
        <v>3.926666666666665</v>
      </c>
    </row>
    <row r="24" spans="1:15" x14ac:dyDescent="0.3">
      <c r="A24">
        <v>-25</v>
      </c>
      <c r="B24" s="31">
        <v>901.9</v>
      </c>
      <c r="C24" s="9">
        <f t="shared" si="4"/>
        <v>8.9255431192988095E-4</v>
      </c>
      <c r="D24" s="9">
        <f t="shared" si="9"/>
        <v>7.1850152084967575E-4</v>
      </c>
      <c r="E24" s="11">
        <f t="shared" si="5"/>
        <v>3.7442700387997296E-3</v>
      </c>
      <c r="F24" s="9">
        <f t="shared" si="6"/>
        <v>-7.2198248526580688E-2</v>
      </c>
      <c r="G24" s="9">
        <f t="shared" si="7"/>
        <v>-0.14439649705316138</v>
      </c>
      <c r="H24" s="7">
        <f t="shared" si="8"/>
        <v>-2310.3439528505819</v>
      </c>
      <c r="I24" s="17">
        <f t="shared" si="2"/>
        <v>92.413758114023281</v>
      </c>
      <c r="J24">
        <f t="shared" si="3"/>
        <v>3.9240000000000008</v>
      </c>
    </row>
    <row r="25" spans="1:15" x14ac:dyDescent="0.3">
      <c r="A25">
        <v>-20</v>
      </c>
      <c r="B25" s="31">
        <v>921.6</v>
      </c>
      <c r="C25" s="9">
        <f t="shared" si="4"/>
        <v>8.894264977942222E-4</v>
      </c>
      <c r="D25" s="9">
        <f t="shared" si="9"/>
        <v>7.2905886257218153E-4</v>
      </c>
      <c r="E25" s="11">
        <f t="shared" si="5"/>
        <v>3.7180736263989289E-3</v>
      </c>
      <c r="F25" s="9">
        <f t="shared" si="6"/>
        <v>-5.7497522088985065E-2</v>
      </c>
      <c r="G25" s="9">
        <f t="shared" si="7"/>
        <v>-0.11499504417797013</v>
      </c>
      <c r="H25" s="7">
        <f t="shared" si="8"/>
        <v>-1839.9207068475221</v>
      </c>
      <c r="I25" s="17">
        <f t="shared" si="2"/>
        <v>91.996035342376103</v>
      </c>
      <c r="J25">
        <f t="shared" si="3"/>
        <v>3.919999999999999</v>
      </c>
    </row>
    <row r="26" spans="1:15" x14ac:dyDescent="0.3">
      <c r="A26">
        <v>-15</v>
      </c>
      <c r="B26" s="31">
        <v>941.2</v>
      </c>
      <c r="C26" s="9">
        <f t="shared" si="4"/>
        <v>8.8633624051620227E-4</v>
      </c>
      <c r="D26" s="9">
        <f t="shared" si="9"/>
        <v>7.3939912569475437E-4</v>
      </c>
      <c r="E26" s="11">
        <f t="shared" si="5"/>
        <v>3.6922820768862572E-3</v>
      </c>
      <c r="F26" s="9">
        <f t="shared" si="6"/>
        <v>-4.2973312882290671E-2</v>
      </c>
      <c r="G26" s="9">
        <f t="shared" si="7"/>
        <v>-8.5946625764581341E-2</v>
      </c>
      <c r="H26" s="7">
        <f t="shared" si="8"/>
        <v>-1375.1460122333015</v>
      </c>
      <c r="I26" s="17">
        <f t="shared" si="2"/>
        <v>91.676400815553436</v>
      </c>
      <c r="J26">
        <f t="shared" si="3"/>
        <v>3.9199999999999968</v>
      </c>
    </row>
    <row r="27" spans="1:15" x14ac:dyDescent="0.3">
      <c r="A27">
        <v>-10</v>
      </c>
      <c r="B27" s="31">
        <v>960.9</v>
      </c>
      <c r="C27" s="9">
        <f t="shared" si="4"/>
        <v>8.832517797523362E-4</v>
      </c>
      <c r="D27" s="9">
        <f t="shared" si="9"/>
        <v>7.4963047851403476E-4</v>
      </c>
      <c r="E27" s="11">
        <f t="shared" si="5"/>
        <v>3.6666284202476465E-3</v>
      </c>
      <c r="F27" s="9">
        <f t="shared" si="6"/>
        <v>-2.8476347292120396E-2</v>
      </c>
      <c r="G27" s="9">
        <f t="shared" si="7"/>
        <v>-5.6952694584240793E-2</v>
      </c>
      <c r="H27" s="7">
        <f t="shared" si="8"/>
        <v>-911.24311334785261</v>
      </c>
      <c r="I27" s="17">
        <f t="shared" si="2"/>
        <v>91.124311334785261</v>
      </c>
      <c r="J27">
        <f t="shared" si="3"/>
        <v>3.9100000000000024</v>
      </c>
    </row>
    <row r="28" spans="1:15" x14ac:dyDescent="0.3">
      <c r="A28">
        <v>-5</v>
      </c>
      <c r="B28" s="31">
        <v>980.4</v>
      </c>
      <c r="C28" s="9">
        <f t="shared" si="4"/>
        <v>8.8021970283782842E-4</v>
      </c>
      <c r="D28" s="9">
        <f t="shared" si="9"/>
        <v>7.5960090544874217E-4</v>
      </c>
      <c r="E28" s="11">
        <f t="shared" si="5"/>
        <v>3.6414976087404002E-3</v>
      </c>
      <c r="F28" s="9">
        <f t="shared" si="6"/>
        <v>-1.4225585793933432E-2</v>
      </c>
      <c r="G28" s="9">
        <f t="shared" si="7"/>
        <v>-2.8451171587866864E-2</v>
      </c>
      <c r="H28" s="7">
        <f t="shared" si="8"/>
        <v>-455.21874540586981</v>
      </c>
      <c r="I28" s="17">
        <f t="shared" si="2"/>
        <v>91.043749081173956</v>
      </c>
      <c r="J28">
        <f t="shared" si="3"/>
        <v>3.9200000000000044</v>
      </c>
    </row>
    <row r="29" spans="1:15" x14ac:dyDescent="0.3">
      <c r="A29" s="26">
        <v>0</v>
      </c>
      <c r="B29" s="32">
        <v>1000</v>
      </c>
      <c r="C29" s="27">
        <f t="shared" si="4"/>
        <v>8.7719298245614037E-4</v>
      </c>
      <c r="D29" s="27">
        <f t="shared" si="9"/>
        <v>7.6946752847029858E-4</v>
      </c>
      <c r="E29" s="28">
        <f t="shared" si="5"/>
        <v>3.6164973838104034E-3</v>
      </c>
      <c r="F29" s="27">
        <f t="shared" si="6"/>
        <v>0</v>
      </c>
      <c r="G29" s="27">
        <f t="shared" si="7"/>
        <v>0</v>
      </c>
      <c r="H29" s="29">
        <f t="shared" si="8"/>
        <v>0</v>
      </c>
      <c r="I29" s="17" t="e">
        <f t="shared" si="2"/>
        <v>#DIV/0!</v>
      </c>
      <c r="J29" t="e">
        <f t="shared" si="3"/>
        <v>#DIV/0!</v>
      </c>
    </row>
    <row r="30" spans="1:15" x14ac:dyDescent="0.3">
      <c r="A30" s="26">
        <v>5</v>
      </c>
      <c r="B30" s="32">
        <v>1019.5</v>
      </c>
      <c r="C30" s="27">
        <f t="shared" si="4"/>
        <v>8.7420229041000087E-4</v>
      </c>
      <c r="D30" s="27">
        <f t="shared" si="9"/>
        <v>7.791321226269742E-4</v>
      </c>
      <c r="E30" s="28">
        <f t="shared" si="5"/>
        <v>3.5918793294230297E-3</v>
      </c>
      <c r="F30" s="27">
        <f t="shared" si="6"/>
        <v>1.4056252616855558E-2</v>
      </c>
      <c r="G30" s="27">
        <f t="shared" si="7"/>
        <v>2.8112505233711116E-2</v>
      </c>
      <c r="H30" s="29">
        <f t="shared" si="8"/>
        <v>449.80008373937784</v>
      </c>
      <c r="I30" s="17">
        <f t="shared" si="2"/>
        <v>89.960016747875571</v>
      </c>
      <c r="J30">
        <f t="shared" si="3"/>
        <v>3.9</v>
      </c>
    </row>
    <row r="31" spans="1:15" x14ac:dyDescent="0.3">
      <c r="A31" s="26">
        <v>10</v>
      </c>
      <c r="B31" s="32">
        <v>1039</v>
      </c>
      <c r="C31" s="27">
        <f t="shared" si="4"/>
        <v>8.7123192193761976E-4</v>
      </c>
      <c r="D31" s="27">
        <f t="shared" si="9"/>
        <v>7.8864781921344042E-4</v>
      </c>
      <c r="E31" s="28">
        <f t="shared" si="5"/>
        <v>3.5675117904746582E-3</v>
      </c>
      <c r="F31" s="27">
        <f t="shared" si="6"/>
        <v>2.8016984437046616E-2</v>
      </c>
      <c r="G31" s="27">
        <f t="shared" si="7"/>
        <v>5.6033968874093232E-2</v>
      </c>
      <c r="H31" s="29">
        <f t="shared" si="8"/>
        <v>896.54350198549173</v>
      </c>
      <c r="I31" s="17">
        <f t="shared" si="2"/>
        <v>89.654350198549167</v>
      </c>
      <c r="J31">
        <f t="shared" si="3"/>
        <v>3.9</v>
      </c>
    </row>
    <row r="32" spans="1:15" x14ac:dyDescent="0.3">
      <c r="A32" s="26">
        <v>15</v>
      </c>
      <c r="B32" s="32">
        <v>1058.5</v>
      </c>
      <c r="C32" s="27">
        <f t="shared" si="4"/>
        <v>8.6828167057393421E-4</v>
      </c>
      <c r="D32" s="27">
        <f t="shared" si="9"/>
        <v>7.9801697343275977E-4</v>
      </c>
      <c r="E32" s="28">
        <f t="shared" si="5"/>
        <v>3.5433913794369115E-3</v>
      </c>
      <c r="F32" s="27">
        <f t="shared" si="6"/>
        <v>4.1883165846369058E-2</v>
      </c>
      <c r="G32" s="27">
        <f t="shared" si="7"/>
        <v>8.3766331692738116E-2</v>
      </c>
      <c r="H32" s="29">
        <f t="shared" si="8"/>
        <v>1340.2613070838099</v>
      </c>
      <c r="I32" s="17">
        <f t="shared" si="2"/>
        <v>89.350753805587331</v>
      </c>
      <c r="J32">
        <f t="shared" si="3"/>
        <v>3.9</v>
      </c>
    </row>
    <row r="33" spans="1:10" x14ac:dyDescent="0.3">
      <c r="A33" s="26">
        <v>20</v>
      </c>
      <c r="B33" s="32">
        <v>1077.9000000000001</v>
      </c>
      <c r="C33" s="27">
        <f t="shared" si="4"/>
        <v>8.6536630955883636E-4</v>
      </c>
      <c r="D33" s="27">
        <f t="shared" si="9"/>
        <v>8.0719495411262735E-4</v>
      </c>
      <c r="E33" s="28">
        <f t="shared" si="5"/>
        <v>3.5196365936815549E-3</v>
      </c>
      <c r="F33" s="27">
        <f t="shared" si="6"/>
        <v>5.5585362617329437E-2</v>
      </c>
      <c r="G33" s="27">
        <f t="shared" si="7"/>
        <v>0.11117072523465887</v>
      </c>
      <c r="H33" s="29">
        <f t="shared" si="8"/>
        <v>1778.731603754542</v>
      </c>
      <c r="I33" s="17">
        <f t="shared" si="2"/>
        <v>88.936580187727102</v>
      </c>
      <c r="J33">
        <f t="shared" si="3"/>
        <v>3.8950000000000045</v>
      </c>
    </row>
    <row r="34" spans="1:10" x14ac:dyDescent="0.3">
      <c r="A34" s="26">
        <v>25</v>
      </c>
      <c r="B34" s="32">
        <v>1097.3</v>
      </c>
      <c r="C34" s="27">
        <f t="shared" si="4"/>
        <v>8.6247046038673172E-4</v>
      </c>
      <c r="D34" s="27">
        <f t="shared" si="9"/>
        <v>8.1623241524706391E-4</v>
      </c>
      <c r="E34" s="28">
        <f t="shared" si="5"/>
        <v>3.4961198866865946E-3</v>
      </c>
      <c r="F34" s="27">
        <f t="shared" si="6"/>
        <v>6.9195853726220363E-2</v>
      </c>
      <c r="G34" s="27">
        <f t="shared" si="7"/>
        <v>0.13839170745244073</v>
      </c>
      <c r="H34" s="29">
        <f t="shared" si="8"/>
        <v>2214.2673192390516</v>
      </c>
      <c r="I34" s="17">
        <f t="shared" si="2"/>
        <v>88.570692769562072</v>
      </c>
      <c r="J34">
        <f t="shared" si="3"/>
        <v>3.8919999999999981</v>
      </c>
    </row>
    <row r="35" spans="1:10" x14ac:dyDescent="0.3">
      <c r="A35" s="26">
        <v>30</v>
      </c>
      <c r="B35" s="32">
        <v>1116.7</v>
      </c>
      <c r="C35" s="27">
        <f t="shared" si="4"/>
        <v>8.595939278284938E-4</v>
      </c>
      <c r="D35" s="27">
        <f t="shared" si="9"/>
        <v>8.2513155157226518E-4</v>
      </c>
      <c r="E35" s="28">
        <f t="shared" si="5"/>
        <v>3.4728380875702035E-3</v>
      </c>
      <c r="F35" s="27">
        <f t="shared" si="6"/>
        <v>8.2715556749938801E-2</v>
      </c>
      <c r="G35" s="27">
        <f t="shared" si="7"/>
        <v>0.1654311134998776</v>
      </c>
      <c r="H35" s="29">
        <f t="shared" si="8"/>
        <v>2646.8978159980416</v>
      </c>
      <c r="I35" s="17">
        <f t="shared" si="2"/>
        <v>88.229927199934721</v>
      </c>
      <c r="J35">
        <f t="shared" si="3"/>
        <v>3.8900000000000015</v>
      </c>
    </row>
    <row r="36" spans="1:10" x14ac:dyDescent="0.3">
      <c r="A36" s="26">
        <v>35</v>
      </c>
      <c r="B36" s="32">
        <v>1136.0999999999999</v>
      </c>
      <c r="C36" s="27">
        <f t="shared" si="4"/>
        <v>8.5673651925086949E-4</v>
      </c>
      <c r="D36" s="27">
        <f t="shared" si="9"/>
        <v>8.3389451818929817E-4</v>
      </c>
      <c r="E36" s="28">
        <f t="shared" si="5"/>
        <v>3.4497880780650484E-3</v>
      </c>
      <c r="F36" s="27">
        <f t="shared" si="6"/>
        <v>9.6145377064772441E-2</v>
      </c>
      <c r="G36" s="27">
        <f t="shared" si="7"/>
        <v>0.19229075412954488</v>
      </c>
      <c r="H36" s="29">
        <f t="shared" si="8"/>
        <v>3076.6520660727178</v>
      </c>
      <c r="I36" s="17">
        <f t="shared" si="2"/>
        <v>87.904344744934789</v>
      </c>
      <c r="J36">
        <f t="shared" si="3"/>
        <v>3.8885714285714261</v>
      </c>
    </row>
    <row r="37" spans="1:10" x14ac:dyDescent="0.3">
      <c r="A37" s="26">
        <v>40</v>
      </c>
      <c r="B37" s="32">
        <v>1155.4000000000001</v>
      </c>
      <c r="C37" s="27">
        <f t="shared" si="4"/>
        <v>8.5391262765993788E-4</v>
      </c>
      <c r="D37" s="27">
        <f t="shared" si="9"/>
        <v>8.4247929261732114E-4</v>
      </c>
      <c r="E37" s="28">
        <f t="shared" si="5"/>
        <v>3.4270838456823688E-3</v>
      </c>
      <c r="F37" s="27">
        <f t="shared" si="6"/>
        <v>0.10941766754215196</v>
      </c>
      <c r="G37" s="27">
        <f t="shared" si="7"/>
        <v>0.21883533508430392</v>
      </c>
      <c r="H37" s="29">
        <f t="shared" si="8"/>
        <v>3501.3653613488627</v>
      </c>
      <c r="I37" s="17">
        <f t="shared" si="2"/>
        <v>87.534134033721571</v>
      </c>
      <c r="J37">
        <f t="shared" si="3"/>
        <v>3.8850000000000025</v>
      </c>
    </row>
    <row r="38" spans="1:10" x14ac:dyDescent="0.3">
      <c r="A38" s="26">
        <v>45</v>
      </c>
      <c r="B38" s="32">
        <v>1174.7</v>
      </c>
      <c r="C38" s="27">
        <f t="shared" si="4"/>
        <v>8.5110729058505117E-4</v>
      </c>
      <c r="D38" s="27">
        <f t="shared" si="9"/>
        <v>8.5093343851623028E-4</v>
      </c>
      <c r="E38" s="28">
        <f t="shared" si="5"/>
        <v>3.4046030144090256E-3</v>
      </c>
      <c r="F38" s="27">
        <f t="shared" si="6"/>
        <v>0.12260275179411931</v>
      </c>
      <c r="G38" s="27">
        <f t="shared" si="7"/>
        <v>0.24520550358823862</v>
      </c>
      <c r="H38" s="29">
        <f t="shared" si="8"/>
        <v>3923.2880574118176</v>
      </c>
      <c r="I38" s="17">
        <f t="shared" si="2"/>
        <v>87.18417905359594</v>
      </c>
      <c r="J38">
        <f t="shared" si="3"/>
        <v>3.8822222222222234</v>
      </c>
    </row>
    <row r="39" spans="1:10" x14ac:dyDescent="0.3">
      <c r="A39" s="26">
        <v>50</v>
      </c>
      <c r="B39" s="32">
        <v>1194</v>
      </c>
      <c r="C39" s="27">
        <f t="shared" si="4"/>
        <v>8.4832032575500507E-4</v>
      </c>
      <c r="D39" s="27">
        <f t="shared" si="9"/>
        <v>8.5925896585635898E-4</v>
      </c>
      <c r="E39" s="28">
        <f t="shared" si="5"/>
        <v>3.3823426629186661E-3</v>
      </c>
      <c r="F39" s="27">
        <f t="shared" si="6"/>
        <v>0.13570148649533584</v>
      </c>
      <c r="G39" s="27">
        <f t="shared" si="7"/>
        <v>0.27140297299067168</v>
      </c>
      <c r="H39" s="29">
        <f t="shared" si="8"/>
        <v>4342.447567850747</v>
      </c>
      <c r="I39" s="17">
        <f t="shared" si="2"/>
        <v>86.84895135701494</v>
      </c>
      <c r="J39">
        <f t="shared" si="3"/>
        <v>3.88</v>
      </c>
    </row>
    <row r="40" spans="1:10" x14ac:dyDescent="0.3">
      <c r="A40" s="26">
        <v>55</v>
      </c>
      <c r="B40" s="32">
        <v>1213.2</v>
      </c>
      <c r="C40" s="27">
        <f t="shared" si="4"/>
        <v>8.4556585266860581E-4</v>
      </c>
      <c r="D40" s="27">
        <f t="shared" si="9"/>
        <v>8.67415690706853E-4</v>
      </c>
      <c r="E40" s="28">
        <f t="shared" si="5"/>
        <v>3.3604135726361759E-3</v>
      </c>
      <c r="F40" s="27">
        <f t="shared" si="6"/>
        <v>0.1486475100014123</v>
      </c>
      <c r="G40" s="27">
        <f t="shared" si="7"/>
        <v>0.29729502000282459</v>
      </c>
      <c r="H40" s="29">
        <f t="shared" si="8"/>
        <v>4756.7203200451931</v>
      </c>
      <c r="I40" s="17">
        <f t="shared" si="2"/>
        <v>86.485824000821694</v>
      </c>
      <c r="J40">
        <f t="shared" si="3"/>
        <v>3.8763636363636373</v>
      </c>
    </row>
    <row r="41" spans="1:10" x14ac:dyDescent="0.3">
      <c r="A41" s="26">
        <v>60</v>
      </c>
      <c r="B41" s="32">
        <v>1232.4000000000001</v>
      </c>
      <c r="C41" s="27">
        <f t="shared" si="4"/>
        <v>8.4282920908907029E-4</v>
      </c>
      <c r="D41" s="27">
        <f t="shared" si="9"/>
        <v>8.7544898968492551E-4</v>
      </c>
      <c r="E41" s="28">
        <f t="shared" si="5"/>
        <v>3.3386970557604265E-3</v>
      </c>
      <c r="F41" s="27">
        <f t="shared" si="6"/>
        <v>0.16150973482522993</v>
      </c>
      <c r="G41" s="27">
        <f t="shared" si="7"/>
        <v>0.32301946965045986</v>
      </c>
      <c r="H41" s="29">
        <f t="shared" si="8"/>
        <v>5168.3115144073572</v>
      </c>
      <c r="I41" s="17">
        <f t="shared" si="2"/>
        <v>86.138525240122618</v>
      </c>
      <c r="J41">
        <f t="shared" si="3"/>
        <v>3.8733333333333348</v>
      </c>
    </row>
    <row r="42" spans="1:10" x14ac:dyDescent="0.3">
      <c r="A42" s="26">
        <v>65</v>
      </c>
      <c r="B42" s="32">
        <v>1251.5999999999999</v>
      </c>
      <c r="C42" s="27">
        <f t="shared" si="4"/>
        <v>8.4011022246118687E-4</v>
      </c>
      <c r="D42" s="27">
        <f t="shared" si="9"/>
        <v>8.8336073865214512E-4</v>
      </c>
      <c r="E42" s="28">
        <f t="shared" si="5"/>
        <v>3.3171903736537891E-3</v>
      </c>
      <c r="F42" s="27">
        <f t="shared" si="6"/>
        <v>0.17428897197628107</v>
      </c>
      <c r="G42" s="27">
        <f t="shared" si="7"/>
        <v>0.34857794395256214</v>
      </c>
      <c r="H42" s="29">
        <f t="shared" si="8"/>
        <v>5577.247103240994</v>
      </c>
      <c r="I42" s="17">
        <f t="shared" si="2"/>
        <v>85.803801588322983</v>
      </c>
      <c r="J42">
        <f t="shared" si="3"/>
        <v>3.8707692307692292</v>
      </c>
    </row>
    <row r="43" spans="1:10" x14ac:dyDescent="0.3">
      <c r="A43" s="26">
        <v>70</v>
      </c>
      <c r="B43" s="32">
        <v>1270.8</v>
      </c>
      <c r="C43" s="27">
        <f t="shared" si="4"/>
        <v>8.3740872244925297E-4</v>
      </c>
      <c r="D43" s="27">
        <f t="shared" si="9"/>
        <v>8.9115278060604148E-4</v>
      </c>
      <c r="E43" s="28">
        <f t="shared" si="5"/>
        <v>3.2958908316402229E-3</v>
      </c>
      <c r="F43" s="27">
        <f t="shared" si="6"/>
        <v>0.18698602203237033</v>
      </c>
      <c r="G43" s="27">
        <f t="shared" si="7"/>
        <v>0.37397204406474066</v>
      </c>
      <c r="H43" s="29">
        <f t="shared" si="8"/>
        <v>5983.5527050358505</v>
      </c>
      <c r="I43" s="17">
        <f t="shared" si="2"/>
        <v>85.479324357655003</v>
      </c>
      <c r="J43">
        <f t="shared" si="3"/>
        <v>3.8685714285714279</v>
      </c>
    </row>
    <row r="44" spans="1:10" x14ac:dyDescent="0.3">
      <c r="A44" s="26">
        <v>75</v>
      </c>
      <c r="B44" s="32">
        <v>1289.9000000000001</v>
      </c>
      <c r="C44" s="27">
        <f t="shared" si="4"/>
        <v>8.3473847643533283E-4</v>
      </c>
      <c r="D44" s="27">
        <f t="shared" si="9"/>
        <v>8.9878725918123503E-4</v>
      </c>
      <c r="E44" s="28">
        <f t="shared" si="5"/>
        <v>3.2749051229954292E-3</v>
      </c>
      <c r="F44" s="27">
        <f t="shared" si="6"/>
        <v>0.19953617829779557</v>
      </c>
      <c r="G44" s="27">
        <f t="shared" si="7"/>
        <v>0.39907235659559115</v>
      </c>
      <c r="H44" s="29">
        <f t="shared" si="8"/>
        <v>6385.1577055294583</v>
      </c>
      <c r="I44" s="17">
        <f t="shared" si="2"/>
        <v>85.135436073726112</v>
      </c>
      <c r="J44">
        <f t="shared" si="3"/>
        <v>3.8653333333333344</v>
      </c>
    </row>
    <row r="45" spans="1:10" x14ac:dyDescent="0.3">
      <c r="A45" s="26">
        <v>80</v>
      </c>
      <c r="B45" s="32">
        <v>1309</v>
      </c>
      <c r="C45" s="27">
        <f t="shared" si="4"/>
        <v>8.3208520552504575E-4</v>
      </c>
      <c r="D45" s="27">
        <f t="shared" si="9"/>
        <v>9.0630681813303783E-4</v>
      </c>
      <c r="E45" s="28">
        <f t="shared" si="5"/>
        <v>3.2541192094921907E-3</v>
      </c>
      <c r="F45" s="27">
        <f t="shared" si="6"/>
        <v>0.21200655157614462</v>
      </c>
      <c r="G45" s="27">
        <f t="shared" si="7"/>
        <v>0.42401310315228924</v>
      </c>
      <c r="H45" s="29">
        <f t="shared" si="8"/>
        <v>6784.2096504366273</v>
      </c>
      <c r="I45" s="17">
        <f t="shared" si="2"/>
        <v>84.802620630457838</v>
      </c>
      <c r="J45">
        <f t="shared" si="3"/>
        <v>3.8624999999999998</v>
      </c>
    </row>
    <row r="46" spans="1:10" x14ac:dyDescent="0.3">
      <c r="A46">
        <v>85</v>
      </c>
      <c r="B46" s="31">
        <v>1328</v>
      </c>
      <c r="C46" s="9">
        <f t="shared" si="4"/>
        <v>8.2946250829462513E-4</v>
      </c>
      <c r="D46" s="9">
        <f t="shared" si="9"/>
        <v>9.1367469394099392E-4</v>
      </c>
      <c r="E46" s="11">
        <f t="shared" si="5"/>
        <v>3.2336378475321323E-3</v>
      </c>
      <c r="F46" s="9">
        <f t="shared" si="6"/>
        <v>0.2243332285591218</v>
      </c>
      <c r="G46" s="9">
        <f t="shared" si="7"/>
        <v>0.4486664571182436</v>
      </c>
      <c r="H46" s="7">
        <f t="shared" si="8"/>
        <v>7178.6633138918978</v>
      </c>
      <c r="I46" s="17">
        <f t="shared" si="2"/>
        <v>84.454862516375272</v>
      </c>
      <c r="J46">
        <f t="shared" si="3"/>
        <v>3.8588235294117648</v>
      </c>
    </row>
    <row r="47" spans="1:10" x14ac:dyDescent="0.3">
      <c r="A47">
        <v>90</v>
      </c>
      <c r="B47" s="31">
        <v>1347.1</v>
      </c>
      <c r="C47" s="9">
        <f t="shared" si="4"/>
        <v>8.268426187759421E-4</v>
      </c>
      <c r="D47" s="9">
        <f t="shared" si="9"/>
        <v>9.2097012762569778E-4</v>
      </c>
      <c r="E47" s="11">
        <f t="shared" si="5"/>
        <v>3.2132429662540124E-3</v>
      </c>
      <c r="F47" s="9">
        <f t="shared" si="6"/>
        <v>0.23664670929693127</v>
      </c>
      <c r="G47" s="9">
        <f t="shared" si="7"/>
        <v>0.47329341859386254</v>
      </c>
      <c r="H47" s="7">
        <f t="shared" si="8"/>
        <v>7572.6946975018</v>
      </c>
      <c r="I47" s="17">
        <f t="shared" si="2"/>
        <v>84.14105219446445</v>
      </c>
      <c r="J47">
        <f t="shared" si="3"/>
        <v>3.8566666666666656</v>
      </c>
    </row>
    <row r="48" spans="1:10" x14ac:dyDescent="0.3">
      <c r="A48">
        <v>95</v>
      </c>
      <c r="B48" s="31">
        <v>1366.1</v>
      </c>
      <c r="C48" s="9">
        <f t="shared" si="4"/>
        <v>8.2425281482336257E-4</v>
      </c>
      <c r="D48" s="9">
        <f t="shared" si="9"/>
        <v>9.2811837121890123E-4</v>
      </c>
      <c r="E48" s="11">
        <f t="shared" si="5"/>
        <v>3.193145702897911E-3</v>
      </c>
      <c r="F48" s="9">
        <f t="shared" si="6"/>
        <v>0.24881878787405526</v>
      </c>
      <c r="G48" s="9">
        <f t="shared" si="7"/>
        <v>0.49763757574811052</v>
      </c>
      <c r="H48" s="7">
        <f t="shared" si="8"/>
        <v>7962.2012119697683</v>
      </c>
      <c r="I48" s="17">
        <f t="shared" si="2"/>
        <v>83.812644336523874</v>
      </c>
      <c r="J48">
        <f t="shared" si="3"/>
        <v>3.8536842105263149</v>
      </c>
    </row>
    <row r="49" spans="1:10" x14ac:dyDescent="0.3">
      <c r="A49">
        <v>100</v>
      </c>
      <c r="B49" s="31">
        <v>1385.1</v>
      </c>
      <c r="C49" s="9">
        <f t="shared" si="4"/>
        <v>8.2167918357956319E-4</v>
      </c>
      <c r="D49" s="9">
        <f t="shared" si="9"/>
        <v>9.3515951847632152E-4</v>
      </c>
      <c r="E49" s="11">
        <f t="shared" si="5"/>
        <v>3.173236399421494E-3</v>
      </c>
      <c r="F49" s="9">
        <f t="shared" si="6"/>
        <v>0.26091485471991249</v>
      </c>
      <c r="G49" s="9">
        <f t="shared" si="7"/>
        <v>0.52182970943982498</v>
      </c>
      <c r="H49" s="7">
        <f t="shared" si="8"/>
        <v>8349.2753510372004</v>
      </c>
      <c r="I49" s="17">
        <f t="shared" si="2"/>
        <v>83.492753510371998</v>
      </c>
      <c r="J49">
        <f t="shared" si="3"/>
        <v>3.8509999999999991</v>
      </c>
    </row>
    <row r="50" spans="1:10" x14ac:dyDescent="0.3">
      <c r="A50">
        <v>105</v>
      </c>
      <c r="B50" s="31">
        <v>1404</v>
      </c>
      <c r="C50" s="9">
        <f t="shared" si="4"/>
        <v>8.1913499344692E-4</v>
      </c>
      <c r="D50" s="9">
        <f t="shared" si="9"/>
        <v>9.4205892103495703E-4</v>
      </c>
      <c r="E50" s="11">
        <f t="shared" si="5"/>
        <v>3.1536160461996423E-3</v>
      </c>
      <c r="F50" s="9">
        <f t="shared" si="6"/>
        <v>0.27287254834333541</v>
      </c>
      <c r="G50" s="9">
        <f t="shared" si="7"/>
        <v>0.54574509668667082</v>
      </c>
      <c r="H50" s="7">
        <f t="shared" si="8"/>
        <v>8731.9215469867322</v>
      </c>
      <c r="I50" s="17">
        <f t="shared" si="2"/>
        <v>83.161157590349831</v>
      </c>
      <c r="J50">
        <f t="shared" si="3"/>
        <v>3.8476190476190477</v>
      </c>
    </row>
    <row r="51" spans="1:10" x14ac:dyDescent="0.3">
      <c r="A51">
        <v>110</v>
      </c>
      <c r="B51" s="31">
        <v>1422.9</v>
      </c>
      <c r="C51" s="9">
        <f t="shared" si="4"/>
        <v>8.1660650998709769E-4</v>
      </c>
      <c r="D51" s="9">
        <f t="shared" si="9"/>
        <v>9.4885544681494178E-4</v>
      </c>
      <c r="E51" s="11">
        <f t="shared" si="5"/>
        <v>3.134177103120547E-3</v>
      </c>
      <c r="F51" s="9">
        <f t="shared" si="6"/>
        <v>0.28475642060450101</v>
      </c>
      <c r="G51" s="9">
        <f t="shared" si="7"/>
        <v>0.56951284120900203</v>
      </c>
      <c r="H51" s="7">
        <f t="shared" si="8"/>
        <v>9112.2054593440316</v>
      </c>
      <c r="I51" s="17">
        <f t="shared" si="2"/>
        <v>82.838231448582107</v>
      </c>
      <c r="J51">
        <f t="shared" si="3"/>
        <v>3.8445454545454552</v>
      </c>
    </row>
    <row r="52" spans="1:10" x14ac:dyDescent="0.3">
      <c r="A52">
        <v>120</v>
      </c>
      <c r="B52" s="31">
        <v>1460.7</v>
      </c>
      <c r="C52" s="9">
        <f t="shared" si="4"/>
        <v>8.1159608486048663E-4</v>
      </c>
      <c r="D52" s="9">
        <f t="shared" si="9"/>
        <v>9.6214586098634306E-4</v>
      </c>
      <c r="E52" s="11">
        <f t="shared" si="5"/>
        <v>3.09583456331609E-3</v>
      </c>
      <c r="F52" s="9">
        <f t="shared" si="6"/>
        <v>0.30830541869957262</v>
      </c>
      <c r="G52" s="9">
        <f t="shared" si="7"/>
        <v>0.61661083739914524</v>
      </c>
      <c r="H52" s="7">
        <f t="shared" si="8"/>
        <v>9865.7733983863236</v>
      </c>
      <c r="I52" s="17">
        <f t="shared" si="2"/>
        <v>82.214778319886037</v>
      </c>
      <c r="J52">
        <f t="shared" si="3"/>
        <v>3.8391666666666668</v>
      </c>
    </row>
    <row r="53" spans="1:10" x14ac:dyDescent="0.3">
      <c r="A53">
        <v>130</v>
      </c>
      <c r="B53" s="31">
        <v>1498.3</v>
      </c>
      <c r="C53" s="9">
        <f t="shared" si="4"/>
        <v>8.0667279737992677E-4</v>
      </c>
      <c r="D53" s="9">
        <f t="shared" si="9"/>
        <v>9.7497527734567886E-4</v>
      </c>
      <c r="E53" s="11">
        <f t="shared" si="5"/>
        <v>3.0583887095539551E-3</v>
      </c>
      <c r="F53" s="9">
        <f t="shared" si="6"/>
        <v>0.33144486985820387</v>
      </c>
      <c r="G53" s="9">
        <f t="shared" si="7"/>
        <v>0.66288973971640774</v>
      </c>
      <c r="H53" s="7">
        <f t="shared" si="8"/>
        <v>10606.235835462523</v>
      </c>
      <c r="I53" s="17">
        <f t="shared" si="2"/>
        <v>81.586429503557866</v>
      </c>
      <c r="J53">
        <f t="shared" si="3"/>
        <v>3.8330769230769226</v>
      </c>
    </row>
    <row r="54" spans="1:10" x14ac:dyDescent="0.3">
      <c r="A54">
        <v>140</v>
      </c>
      <c r="B54" s="34">
        <v>1535.8</v>
      </c>
      <c r="C54" s="9">
        <f t="shared" si="4"/>
        <v>8.0182173899098752E-4</v>
      </c>
      <c r="D54" s="9">
        <f t="shared" si="9"/>
        <v>9.8739361969784039E-4</v>
      </c>
      <c r="E54" s="11">
        <f t="shared" si="5"/>
        <v>3.0217150752570969E-3</v>
      </c>
      <c r="F54" s="9">
        <f t="shared" si="6"/>
        <v>0.35424484428621827</v>
      </c>
      <c r="G54" s="9">
        <f t="shared" si="7"/>
        <v>0.70848968857243655</v>
      </c>
      <c r="H54" s="7">
        <f t="shared" si="8"/>
        <v>11335.835017158985</v>
      </c>
      <c r="I54" s="17">
        <f t="shared" si="2"/>
        <v>80.970250122564181</v>
      </c>
      <c r="J54">
        <f t="shared" si="3"/>
        <v>3.827142857142857</v>
      </c>
    </row>
    <row r="55" spans="1:10" x14ac:dyDescent="0.3">
      <c r="A55">
        <v>150</v>
      </c>
      <c r="B55" s="34">
        <v>1573.3</v>
      </c>
      <c r="C55" s="9">
        <f t="shared" si="4"/>
        <v>7.9702867709180176E-4</v>
      </c>
      <c r="D55" s="9">
        <f t="shared" si="9"/>
        <v>9.994462385574832E-4</v>
      </c>
      <c r="E55" s="11">
        <f t="shared" si="5"/>
        <v>2.9856971469015259E-3</v>
      </c>
      <c r="F55" s="9">
        <f t="shared" si="6"/>
        <v>0.37677223521239145</v>
      </c>
      <c r="G55" s="9">
        <f t="shared" si="7"/>
        <v>0.7535444704247829</v>
      </c>
      <c r="H55" s="7">
        <f t="shared" si="8"/>
        <v>12056.711526796526</v>
      </c>
      <c r="I55" s="17">
        <f t="shared" si="2"/>
        <v>80.378076845310176</v>
      </c>
      <c r="J55">
        <f t="shared" si="3"/>
        <v>3.8219999999999996</v>
      </c>
    </row>
    <row r="56" spans="1:10" x14ac:dyDescent="0.3">
      <c r="A56">
        <v>160</v>
      </c>
      <c r="B56" s="34">
        <v>1610.5</v>
      </c>
      <c r="C56" s="9">
        <f t="shared" si="4"/>
        <v>7.9233024324538472E-4</v>
      </c>
      <c r="D56" s="9">
        <f t="shared" si="9"/>
        <v>1.0110513087288585E-3</v>
      </c>
      <c r="E56" s="11">
        <f t="shared" si="5"/>
        <v>2.9505999074980653E-3</v>
      </c>
      <c r="F56" s="9">
        <f t="shared" si="6"/>
        <v>0.39885487429055178</v>
      </c>
      <c r="G56" s="9">
        <f t="shared" si="7"/>
        <v>0.79770974858110355</v>
      </c>
      <c r="H56" s="7">
        <f t="shared" si="8"/>
        <v>12763.355977297657</v>
      </c>
      <c r="I56" s="17">
        <f t="shared" si="2"/>
        <v>79.77097485811035</v>
      </c>
      <c r="J56">
        <f t="shared" si="3"/>
        <v>3.8156249999999998</v>
      </c>
    </row>
    <row r="57" spans="1:10" x14ac:dyDescent="0.3">
      <c r="A57">
        <v>170</v>
      </c>
      <c r="B57" s="34">
        <v>1647.7</v>
      </c>
      <c r="C57" s="9">
        <f t="shared" si="4"/>
        <v>7.8768687871197439E-4</v>
      </c>
      <c r="D57" s="9">
        <f t="shared" si="9"/>
        <v>1.0223164847533125E-3</v>
      </c>
      <c r="E57" s="11">
        <f t="shared" si="5"/>
        <v>2.9161179088065593E-3</v>
      </c>
      <c r="F57" s="9">
        <f t="shared" si="6"/>
        <v>0.42067868759758015</v>
      </c>
      <c r="G57" s="9">
        <f t="shared" si="7"/>
        <v>0.8413573751951603</v>
      </c>
      <c r="H57" s="7">
        <f t="shared" si="8"/>
        <v>13461.718003122565</v>
      </c>
      <c r="I57" s="17">
        <f t="shared" si="2"/>
        <v>79.186576488956263</v>
      </c>
      <c r="J57">
        <f t="shared" si="3"/>
        <v>3.81</v>
      </c>
    </row>
    <row r="58" spans="1:10" x14ac:dyDescent="0.3">
      <c r="A58">
        <v>180</v>
      </c>
      <c r="B58" s="34">
        <v>1684.8</v>
      </c>
      <c r="C58" s="9">
        <f t="shared" si="4"/>
        <v>7.8310988597920053E-4</v>
      </c>
      <c r="D58" s="9">
        <f t="shared" si="9"/>
        <v>1.0332222903597268E-3</v>
      </c>
      <c r="E58" s="11">
        <f t="shared" si="5"/>
        <v>2.8823271395362754E-3</v>
      </c>
      <c r="F58" s="9">
        <f t="shared" si="6"/>
        <v>0.44219055344161678</v>
      </c>
      <c r="G58" s="9">
        <f t="shared" si="7"/>
        <v>0.88438110688323357</v>
      </c>
      <c r="H58" s="7">
        <f t="shared" si="8"/>
        <v>14150.097710131737</v>
      </c>
      <c r="I58" s="17">
        <f t="shared" si="2"/>
        <v>78.611653945176315</v>
      </c>
      <c r="J58">
        <f t="shared" si="3"/>
        <v>3.8044444444444441</v>
      </c>
    </row>
    <row r="59" spans="1:10" x14ac:dyDescent="0.3">
      <c r="A59">
        <v>190</v>
      </c>
      <c r="B59" s="34">
        <v>1721.7</v>
      </c>
      <c r="C59" s="9">
        <f t="shared" si="4"/>
        <v>7.7861002538268684E-4</v>
      </c>
      <c r="D59" s="9">
        <f t="shared" si="9"/>
        <v>1.0437523402692214E-3</v>
      </c>
      <c r="E59" s="11">
        <f t="shared" si="5"/>
        <v>2.8492977866442126E-3</v>
      </c>
      <c r="F59" s="9">
        <f t="shared" si="6"/>
        <v>0.46333989824523164</v>
      </c>
      <c r="G59" s="9">
        <f t="shared" si="7"/>
        <v>0.92667979649046328</v>
      </c>
      <c r="H59" s="7">
        <f t="shared" si="8"/>
        <v>14826.876743847411</v>
      </c>
      <c r="I59" s="17">
        <f t="shared" si="2"/>
        <v>78.036193388670583</v>
      </c>
      <c r="J59">
        <f t="shared" si="3"/>
        <v>3.7984210526315794</v>
      </c>
    </row>
    <row r="60" spans="1:10" x14ac:dyDescent="0.3">
      <c r="A60">
        <v>200</v>
      </c>
      <c r="B60" s="34">
        <v>1758.6</v>
      </c>
      <c r="C60" s="9">
        <f t="shared" si="4"/>
        <v>7.7416158300560494E-4</v>
      </c>
      <c r="D60" s="9">
        <f t="shared" si="9"/>
        <v>1.0539749789998272E-3</v>
      </c>
      <c r="E60" s="11">
        <f t="shared" si="5"/>
        <v>2.8168329360281972E-3</v>
      </c>
      <c r="F60" s="9">
        <f t="shared" si="6"/>
        <v>0.48424757741751645</v>
      </c>
      <c r="G60" s="9">
        <f t="shared" si="7"/>
        <v>0.9684951548350329</v>
      </c>
      <c r="H60" s="35">
        <f t="shared" si="8"/>
        <v>15495.922477360526</v>
      </c>
      <c r="I60" s="17">
        <f t="shared" si="2"/>
        <v>77.479612386802629</v>
      </c>
      <c r="J60">
        <f t="shared" si="3"/>
        <v>3.7929999999999997</v>
      </c>
    </row>
    <row r="61" spans="1:10" x14ac:dyDescent="0.3">
      <c r="A61">
        <v>203</v>
      </c>
      <c r="B61" s="34">
        <v>1769.6</v>
      </c>
      <c r="C61" s="9">
        <f t="shared" si="4"/>
        <v>7.7284530728329416E-4</v>
      </c>
      <c r="D61" s="9">
        <f t="shared" si="9"/>
        <v>1.0569641521643667E-3</v>
      </c>
      <c r="E61" s="11">
        <f t="shared" si="5"/>
        <v>2.8072623842521041E-3</v>
      </c>
      <c r="F61" s="9">
        <f t="shared" si="6"/>
        <v>0.49043407331237687</v>
      </c>
      <c r="G61" s="9">
        <f t="shared" si="7"/>
        <v>0.98086814662475375</v>
      </c>
      <c r="H61" s="7">
        <f t="shared" si="8"/>
        <v>15693.89034599606</v>
      </c>
      <c r="I61" s="17">
        <f t="shared" si="2"/>
        <v>77.309804660079109</v>
      </c>
      <c r="J61">
        <f t="shared" si="3"/>
        <v>3.7911330049261078</v>
      </c>
    </row>
    <row r="62" spans="1:10" x14ac:dyDescent="0.3">
      <c r="A62">
        <v>204</v>
      </c>
      <c r="B62" s="34">
        <v>1773.3</v>
      </c>
      <c r="C62" s="9">
        <f t="shared" si="4"/>
        <v>7.724035654148579E-4</v>
      </c>
      <c r="D62" s="9">
        <f t="shared" si="9"/>
        <v>1.0579636681060413E-3</v>
      </c>
      <c r="E62" s="11">
        <f>POWER(C62,2)*$M$17</f>
        <v>2.8040541589682481E-3</v>
      </c>
      <c r="F62" s="9">
        <f t="shared" si="6"/>
        <v>0.49251026009402732</v>
      </c>
      <c r="G62" s="9">
        <f>F62*$M$21</f>
        <v>0.98502052018805464</v>
      </c>
      <c r="H62" s="7">
        <f>($C$13+1)*(G62/2.048)</f>
        <v>15760.328323008875</v>
      </c>
      <c r="I62" s="17">
        <f t="shared" si="2"/>
        <v>77.256511387298403</v>
      </c>
      <c r="J62">
        <f t="shared" si="3"/>
        <v>3.7906862745098038</v>
      </c>
    </row>
    <row r="63" spans="1:10" x14ac:dyDescent="0.3">
      <c r="A63">
        <v>205</v>
      </c>
      <c r="B63" s="34">
        <v>1776.9</v>
      </c>
      <c r="C63" s="9">
        <f>$M$16/($M$17+B63)</f>
        <v>7.7197424693912218E-4</v>
      </c>
      <c r="D63" s="9">
        <f>POWER(C63,2)*B63</f>
        <v>1.0589333163906547E-3</v>
      </c>
      <c r="E63" s="11">
        <f>POWER(C63,2)*$M$17</f>
        <v>2.8009379183049563E-3</v>
      </c>
      <c r="F63" s="9">
        <f>((B63/($M$17+B63))-($N$18/($N$17+$N$18)))*$M$16</f>
        <v>0.49452805692998592</v>
      </c>
      <c r="G63" s="9">
        <f>F63*$M$21</f>
        <v>0.98905611385997183</v>
      </c>
      <c r="H63" s="7">
        <f>($C$13+1)*(G63/2.048)</f>
        <v>15824.897821759549</v>
      </c>
      <c r="I63" s="17">
        <f t="shared" si="2"/>
        <v>77.194623520778279</v>
      </c>
      <c r="J63">
        <f t="shared" si="3"/>
        <v>3.7897560975609759</v>
      </c>
    </row>
    <row r="64" spans="1:10" x14ac:dyDescent="0.3">
      <c r="A64">
        <v>206</v>
      </c>
      <c r="B64" s="34">
        <v>1780.6</v>
      </c>
      <c r="C64" s="9">
        <f>$M$16/($M$17+B64)</f>
        <v>7.7153349998456929E-4</v>
      </c>
      <c r="D64" s="9">
        <f>POWER(C64,2)*B64</f>
        <v>1.0599269744101811E-3</v>
      </c>
      <c r="E64" s="11">
        <f>POWER(C64,2)*$M$17</f>
        <v>2.797740525512665E-3</v>
      </c>
      <c r="F64" s="9">
        <f>((B64/($M$17+B64))-($N$18/($N$17+$N$18)))*$M$16</f>
        <v>0.49659956761638369</v>
      </c>
      <c r="G64" s="9">
        <f>F64*$M$21</f>
        <v>0.99319913523276737</v>
      </c>
      <c r="H64" s="7">
        <f>($C$13+1)*(G64/2.048)</f>
        <v>15891.186163724278</v>
      </c>
      <c r="I64" s="17">
        <f t="shared" si="2"/>
        <v>77.141680406428534</v>
      </c>
      <c r="J64">
        <f t="shared" si="3"/>
        <v>3.7893203883495139</v>
      </c>
    </row>
    <row r="65" spans="2:9" x14ac:dyDescent="0.3">
      <c r="B65" s="13"/>
      <c r="C65" s="9"/>
      <c r="D65" s="9"/>
      <c r="E65" s="11"/>
      <c r="F65" s="9"/>
      <c r="G65" s="9"/>
      <c r="H65" s="7"/>
      <c r="I65" s="17"/>
    </row>
    <row r="66" spans="2:9" x14ac:dyDescent="0.3">
      <c r="B66" s="13"/>
      <c r="C66" s="9"/>
      <c r="D66" s="9"/>
      <c r="E66" s="11"/>
      <c r="F66" s="9"/>
      <c r="G66" s="9"/>
      <c r="H66" s="7"/>
      <c r="I66" s="17"/>
    </row>
    <row r="67" spans="2:9" x14ac:dyDescent="0.3">
      <c r="B67" s="13"/>
      <c r="C67" s="9"/>
      <c r="D67" s="9"/>
      <c r="E67" s="11"/>
      <c r="F67" s="9"/>
      <c r="G67" s="9"/>
      <c r="H67" s="7"/>
      <c r="I67" s="17"/>
    </row>
    <row r="68" spans="2:9" x14ac:dyDescent="0.3">
      <c r="B68" s="13"/>
      <c r="C68" s="9"/>
      <c r="D68" s="9"/>
      <c r="E68" s="11"/>
      <c r="F68" s="9"/>
      <c r="G68" s="9"/>
      <c r="H68" s="7"/>
      <c r="I68" s="17"/>
    </row>
    <row r="69" spans="2:9" x14ac:dyDescent="0.3">
      <c r="B69" s="13"/>
      <c r="C69" s="9"/>
      <c r="D69" s="9"/>
      <c r="E69" s="11"/>
      <c r="F69" s="9"/>
      <c r="G69" s="9"/>
      <c r="H69" s="7"/>
      <c r="I69" s="17"/>
    </row>
    <row r="70" spans="2:9" x14ac:dyDescent="0.3">
      <c r="B70" s="13"/>
      <c r="C70" s="9"/>
      <c r="D70" s="9"/>
      <c r="E70" s="11"/>
      <c r="F70" s="9"/>
      <c r="G70" s="9"/>
      <c r="H70" s="7"/>
      <c r="I70" s="17"/>
    </row>
    <row r="71" spans="2:9" x14ac:dyDescent="0.3">
      <c r="B71" s="13"/>
      <c r="C71" s="9"/>
      <c r="D71" s="9"/>
      <c r="E71" s="11"/>
      <c r="F71" s="9"/>
      <c r="G71" s="9"/>
      <c r="H71" s="7"/>
      <c r="I71" s="17"/>
    </row>
    <row r="72" spans="2:9" x14ac:dyDescent="0.3">
      <c r="B72" s="13"/>
      <c r="C72" s="9"/>
      <c r="D72" s="9"/>
      <c r="E72" s="11"/>
      <c r="F72" s="9"/>
      <c r="G72" s="9"/>
      <c r="H72" s="7"/>
      <c r="I72" s="17"/>
    </row>
    <row r="73" spans="2:9" x14ac:dyDescent="0.3">
      <c r="B73" s="13"/>
      <c r="C73" s="9"/>
      <c r="D73" s="9"/>
      <c r="E73" s="11"/>
      <c r="F73" s="9"/>
      <c r="G73" s="9"/>
      <c r="H73" s="7"/>
      <c r="I73" s="17"/>
    </row>
    <row r="74" spans="2:9" x14ac:dyDescent="0.3">
      <c r="B74" s="13"/>
      <c r="C74" s="9"/>
      <c r="D74" s="9"/>
      <c r="E74" s="11"/>
      <c r="F74" s="9"/>
      <c r="G74" s="9"/>
      <c r="H74" s="7"/>
      <c r="I74" s="17"/>
    </row>
    <row r="75" spans="2:9" x14ac:dyDescent="0.3">
      <c r="B75" s="13"/>
      <c r="C75" s="9"/>
      <c r="D75" s="9"/>
      <c r="E75" s="11"/>
      <c r="F75" s="9"/>
      <c r="G75" s="9"/>
      <c r="H75" s="7"/>
      <c r="I75" s="17"/>
    </row>
    <row r="76" spans="2:9" x14ac:dyDescent="0.3">
      <c r="B76" s="13"/>
      <c r="C76" s="9"/>
      <c r="D76" s="9"/>
      <c r="E76" s="11"/>
      <c r="F76" s="9"/>
      <c r="G76" s="9"/>
      <c r="H76" s="7"/>
      <c r="I76" s="17"/>
    </row>
    <row r="77" spans="2:9" x14ac:dyDescent="0.3">
      <c r="B77" s="13"/>
      <c r="C77" s="9"/>
      <c r="D77" s="9"/>
      <c r="E77" s="11"/>
      <c r="F77" s="9"/>
      <c r="G77" s="9"/>
      <c r="H77" s="7"/>
      <c r="I77" s="17"/>
    </row>
    <row r="78" spans="2:9" x14ac:dyDescent="0.3">
      <c r="B78" s="13"/>
      <c r="C78" s="9"/>
      <c r="D78" s="9"/>
      <c r="E78" s="11"/>
      <c r="F78" s="9"/>
      <c r="G78" s="9"/>
      <c r="H78" s="7"/>
      <c r="I78" s="17"/>
    </row>
    <row r="79" spans="2:9" x14ac:dyDescent="0.3">
      <c r="B79" s="13"/>
      <c r="C79" s="9"/>
      <c r="D79" s="9"/>
      <c r="E79" s="11"/>
      <c r="F79" s="9"/>
      <c r="G79" s="9"/>
      <c r="H79" s="7"/>
      <c r="I79" s="17"/>
    </row>
    <row r="80" spans="2:9" x14ac:dyDescent="0.3">
      <c r="B80" s="13"/>
      <c r="C80" s="9"/>
      <c r="D80" s="9"/>
      <c r="E80" s="11"/>
      <c r="F80" s="9"/>
      <c r="G80" s="9"/>
      <c r="H80" s="7"/>
      <c r="I80" s="17"/>
    </row>
    <row r="81" spans="2:9" x14ac:dyDescent="0.3">
      <c r="B81" s="13"/>
      <c r="C81" s="9"/>
      <c r="D81" s="9"/>
      <c r="E81" s="11"/>
      <c r="F81" s="9"/>
      <c r="G81" s="9"/>
      <c r="H81" s="7"/>
      <c r="I81" s="17"/>
    </row>
    <row r="82" spans="2:9" x14ac:dyDescent="0.3">
      <c r="B82" s="13"/>
      <c r="C82" s="9"/>
      <c r="D82" s="9"/>
      <c r="E82" s="11"/>
      <c r="F82" s="9"/>
      <c r="G82" s="9"/>
      <c r="H82" s="7"/>
      <c r="I82" s="17"/>
    </row>
    <row r="83" spans="2:9" x14ac:dyDescent="0.3">
      <c r="B83" s="13"/>
      <c r="C83" s="9"/>
      <c r="D83" s="9"/>
      <c r="E83" s="11"/>
      <c r="F83" s="9"/>
      <c r="G83" s="9"/>
      <c r="H83" s="7"/>
      <c r="I83" s="17"/>
    </row>
    <row r="84" spans="2:9" x14ac:dyDescent="0.3">
      <c r="B84" s="13"/>
      <c r="C84" s="9"/>
      <c r="D84" s="9"/>
      <c r="E84" s="11"/>
      <c r="F84" s="9"/>
      <c r="G84" s="9"/>
      <c r="H84" s="7"/>
      <c r="I84" s="17"/>
    </row>
    <row r="85" spans="2:9" x14ac:dyDescent="0.3">
      <c r="B85" s="13"/>
      <c r="C85" s="9"/>
      <c r="D85" s="9"/>
      <c r="E85" s="11"/>
      <c r="F85" s="9"/>
      <c r="G85" s="9"/>
      <c r="H85" s="7"/>
      <c r="I85" s="17"/>
    </row>
    <row r="86" spans="2:9" x14ac:dyDescent="0.3">
      <c r="B86" s="13"/>
      <c r="C86" s="9"/>
      <c r="D86" s="9"/>
      <c r="E86" s="11"/>
      <c r="F86" s="9"/>
      <c r="G86" s="9"/>
      <c r="H86" s="7"/>
      <c r="I86" s="17"/>
    </row>
    <row r="87" spans="2:9" x14ac:dyDescent="0.3">
      <c r="B87" s="13"/>
      <c r="C87" s="9"/>
      <c r="D87" s="9"/>
      <c r="E87" s="11"/>
      <c r="F87" s="9"/>
      <c r="G87" s="9"/>
      <c r="H87" s="7"/>
      <c r="I87" s="17"/>
    </row>
    <row r="88" spans="2:9" x14ac:dyDescent="0.3">
      <c r="B88" s="13"/>
      <c r="C88" s="9"/>
      <c r="D88" s="9"/>
      <c r="E88" s="11"/>
      <c r="F88" s="9"/>
      <c r="G88" s="9"/>
      <c r="H88" s="7"/>
      <c r="I88" s="17"/>
    </row>
    <row r="89" spans="2:9" x14ac:dyDescent="0.3">
      <c r="B89" s="13"/>
      <c r="C89" s="9"/>
      <c r="D89" s="9"/>
      <c r="E89" s="11"/>
      <c r="F89" s="9"/>
      <c r="G89" s="9"/>
      <c r="H89" s="7"/>
      <c r="I89" s="17"/>
    </row>
    <row r="90" spans="2:9" x14ac:dyDescent="0.3">
      <c r="B90" s="13"/>
      <c r="C90" s="9"/>
      <c r="D90" s="9"/>
      <c r="E90" s="11"/>
      <c r="F90" s="9"/>
      <c r="G90" s="9"/>
      <c r="H90" s="7"/>
      <c r="I90" s="17"/>
    </row>
    <row r="91" spans="2:9" x14ac:dyDescent="0.3">
      <c r="B91" s="13"/>
      <c r="C91" s="9"/>
      <c r="D91" s="9"/>
      <c r="E91" s="11"/>
      <c r="F91" s="9"/>
      <c r="G91" s="9"/>
      <c r="H91" s="7"/>
      <c r="I91" s="17"/>
    </row>
    <row r="92" spans="2:9" x14ac:dyDescent="0.3">
      <c r="B92" s="13"/>
      <c r="C92" s="9"/>
      <c r="D92" s="9"/>
      <c r="E92" s="11"/>
      <c r="F92" s="9"/>
      <c r="G92" s="9"/>
      <c r="H92" s="7"/>
      <c r="I92" s="17"/>
    </row>
    <row r="93" spans="2:9" x14ac:dyDescent="0.3">
      <c r="B93" s="13"/>
      <c r="C93" s="9"/>
      <c r="D93" s="9"/>
      <c r="E93" s="11"/>
      <c r="F93" s="9"/>
      <c r="G93" s="9"/>
      <c r="H93" s="7"/>
      <c r="I93" s="17"/>
    </row>
    <row r="94" spans="2:9" x14ac:dyDescent="0.3">
      <c r="B94" s="13"/>
      <c r="C94" s="9"/>
      <c r="D94" s="9"/>
      <c r="E94" s="11"/>
      <c r="F94" s="9"/>
      <c r="G94" s="9"/>
      <c r="H94" s="7"/>
      <c r="I94" s="17"/>
    </row>
    <row r="95" spans="2:9" x14ac:dyDescent="0.3">
      <c r="B95" s="13"/>
      <c r="C95" s="9"/>
      <c r="D95" s="9"/>
      <c r="E95" s="11"/>
      <c r="F95" s="9"/>
      <c r="G95" s="9"/>
      <c r="H95" s="7"/>
      <c r="I95" s="17"/>
    </row>
    <row r="96" spans="2:9" x14ac:dyDescent="0.3">
      <c r="B96" s="13"/>
      <c r="C96" s="9"/>
      <c r="D96" s="9"/>
      <c r="E96" s="11"/>
      <c r="F96" s="9"/>
      <c r="G96" s="9"/>
      <c r="H96" s="7"/>
      <c r="I96" s="17"/>
    </row>
    <row r="97" spans="2:9" x14ac:dyDescent="0.3">
      <c r="B97" s="13"/>
      <c r="C97" s="9"/>
      <c r="D97" s="9"/>
      <c r="E97" s="11"/>
      <c r="F97" s="9"/>
      <c r="G97" s="9"/>
      <c r="H97" s="7"/>
      <c r="I97" s="17"/>
    </row>
    <row r="98" spans="2:9" x14ac:dyDescent="0.3">
      <c r="B98" s="13"/>
      <c r="C98" s="9"/>
      <c r="D98" s="9"/>
      <c r="E98" s="11"/>
      <c r="F98" s="9"/>
      <c r="G98" s="9"/>
      <c r="H98" s="7"/>
      <c r="I98" s="17"/>
    </row>
    <row r="99" spans="2:9" x14ac:dyDescent="0.3">
      <c r="B99" s="13"/>
      <c r="C99" s="9"/>
      <c r="D99" s="9"/>
      <c r="E99" s="11"/>
      <c r="F99" s="9"/>
      <c r="G99" s="9"/>
      <c r="H99" s="7"/>
      <c r="I99" s="17"/>
    </row>
    <row r="100" spans="2:9" x14ac:dyDescent="0.3">
      <c r="B100" s="13"/>
      <c r="C100" s="9"/>
      <c r="D100" s="9"/>
      <c r="E100" s="11"/>
      <c r="F100" s="9"/>
      <c r="G100" s="9"/>
      <c r="H100" s="7"/>
      <c r="I100" s="17"/>
    </row>
    <row r="101" spans="2:9" x14ac:dyDescent="0.3">
      <c r="B101" s="13"/>
      <c r="C101" s="9"/>
      <c r="D101" s="9"/>
      <c r="E101" s="11"/>
      <c r="F101" s="9"/>
      <c r="G101" s="9"/>
      <c r="H101" s="7"/>
      <c r="I101" s="17"/>
    </row>
    <row r="102" spans="2:9" x14ac:dyDescent="0.3">
      <c r="B102" s="13"/>
      <c r="C102" s="9"/>
      <c r="D102" s="9"/>
      <c r="E102" s="11"/>
      <c r="F102" s="9"/>
      <c r="G102" s="9"/>
      <c r="H102" s="7"/>
      <c r="I102" s="17"/>
    </row>
    <row r="103" spans="2:9" x14ac:dyDescent="0.3">
      <c r="B103" s="13"/>
      <c r="C103" s="9"/>
      <c r="D103" s="9"/>
      <c r="E103" s="11"/>
      <c r="F103" s="9"/>
      <c r="G103" s="9"/>
      <c r="H103" s="7"/>
      <c r="I103" s="17"/>
    </row>
    <row r="104" spans="2:9" x14ac:dyDescent="0.3">
      <c r="B104" s="13"/>
      <c r="C104" s="9"/>
      <c r="D104" s="9"/>
      <c r="E104" s="11"/>
      <c r="F104" s="9"/>
      <c r="G104" s="9"/>
      <c r="H104" s="7"/>
      <c r="I104" s="17"/>
    </row>
    <row r="105" spans="2:9" x14ac:dyDescent="0.3">
      <c r="B105" s="13"/>
      <c r="C105" s="9"/>
      <c r="D105" s="9"/>
      <c r="E105" s="11"/>
      <c r="F105" s="9"/>
      <c r="G105" s="9"/>
      <c r="H105" s="7"/>
      <c r="I105" s="17"/>
    </row>
    <row r="106" spans="2:9" x14ac:dyDescent="0.3">
      <c r="B106" s="13"/>
      <c r="C106" s="9"/>
      <c r="D106" s="9"/>
      <c r="E106" s="11"/>
      <c r="F106" s="9"/>
      <c r="G106" s="9"/>
      <c r="H106" s="7"/>
      <c r="I106" s="17"/>
    </row>
    <row r="107" spans="2:9" x14ac:dyDescent="0.3">
      <c r="B107" s="13"/>
      <c r="C107" s="9"/>
      <c r="D107" s="9"/>
      <c r="E107" s="11"/>
      <c r="F107" s="9"/>
      <c r="G107" s="9"/>
      <c r="H107" s="7"/>
      <c r="I107" s="17"/>
    </row>
    <row r="108" spans="2:9" x14ac:dyDescent="0.3">
      <c r="B108" s="13"/>
      <c r="C108" s="9"/>
      <c r="D108" s="9"/>
      <c r="E108" s="11"/>
      <c r="F108" s="9"/>
      <c r="G108" s="9"/>
      <c r="H108" s="7"/>
      <c r="I108" s="17"/>
    </row>
    <row r="109" spans="2:9" x14ac:dyDescent="0.3">
      <c r="B109" s="13"/>
      <c r="C109" s="9"/>
      <c r="D109" s="9"/>
      <c r="E109" s="11"/>
      <c r="F109" s="9"/>
      <c r="G109" s="9"/>
      <c r="H109" s="7"/>
      <c r="I109" s="17"/>
    </row>
    <row r="110" spans="2:9" x14ac:dyDescent="0.3">
      <c r="B110" s="13"/>
      <c r="C110" s="9"/>
      <c r="D110" s="9"/>
      <c r="E110" s="11"/>
      <c r="F110" s="9"/>
      <c r="G110" s="9"/>
      <c r="H110" s="7"/>
      <c r="I110" s="17"/>
    </row>
    <row r="111" spans="2:9" x14ac:dyDescent="0.3">
      <c r="B111" s="13"/>
      <c r="C111" s="9"/>
      <c r="D111" s="9"/>
      <c r="E111" s="11"/>
      <c r="F111" s="9"/>
      <c r="G111" s="9"/>
      <c r="H111" s="7"/>
      <c r="I111" s="17"/>
    </row>
    <row r="112" spans="2:9" x14ac:dyDescent="0.3">
      <c r="B112" s="13"/>
      <c r="C112" s="9"/>
      <c r="D112" s="9"/>
      <c r="E112" s="11"/>
      <c r="F112" s="9"/>
      <c r="G112" s="9"/>
      <c r="H112" s="7"/>
      <c r="I112" s="17"/>
    </row>
    <row r="113" spans="2:9" x14ac:dyDescent="0.3">
      <c r="B113" s="13"/>
      <c r="C113" s="9"/>
      <c r="D113" s="9"/>
      <c r="E113" s="11"/>
      <c r="F113" s="9"/>
      <c r="G113" s="9"/>
      <c r="H113" s="7"/>
      <c r="I113" s="17"/>
    </row>
    <row r="114" spans="2:9" x14ac:dyDescent="0.3">
      <c r="B114" s="13"/>
      <c r="C114" s="9"/>
      <c r="D114" s="9"/>
      <c r="E114" s="11"/>
      <c r="F114" s="9"/>
      <c r="G114" s="9"/>
      <c r="H114" s="7"/>
      <c r="I114" s="17"/>
    </row>
    <row r="115" spans="2:9" x14ac:dyDescent="0.3">
      <c r="B115" s="13"/>
      <c r="C115" s="9"/>
      <c r="D115" s="9"/>
      <c r="E115" s="11"/>
      <c r="F115" s="9"/>
      <c r="G115" s="9"/>
      <c r="H115" s="7"/>
      <c r="I115" s="17"/>
    </row>
    <row r="116" spans="2:9" x14ac:dyDescent="0.3">
      <c r="B116" s="13"/>
      <c r="C116" s="9"/>
      <c r="D116" s="9"/>
      <c r="E116" s="11"/>
      <c r="F116" s="9"/>
      <c r="G116" s="9"/>
      <c r="H116" s="7"/>
      <c r="I116" s="17"/>
    </row>
    <row r="117" spans="2:9" x14ac:dyDescent="0.3">
      <c r="B117" s="13"/>
      <c r="C117" s="9"/>
      <c r="D117" s="9"/>
      <c r="E117" s="11"/>
      <c r="F117" s="9"/>
      <c r="G117" s="9"/>
      <c r="H117" s="7"/>
      <c r="I117" s="17"/>
    </row>
    <row r="118" spans="2:9" x14ac:dyDescent="0.3">
      <c r="B118" s="13"/>
      <c r="C118" s="9"/>
      <c r="D118" s="9"/>
      <c r="E118" s="11"/>
      <c r="F118" s="9"/>
      <c r="G118" s="9"/>
      <c r="H118" s="7"/>
      <c r="I118" s="17"/>
    </row>
    <row r="119" spans="2:9" x14ac:dyDescent="0.3">
      <c r="B119" s="13"/>
      <c r="C119" s="9"/>
      <c r="D119" s="9"/>
      <c r="E119" s="11"/>
      <c r="F119" s="9"/>
      <c r="G119" s="9"/>
      <c r="H119" s="7"/>
      <c r="I119" s="17"/>
    </row>
    <row r="120" spans="2:9" x14ac:dyDescent="0.3">
      <c r="B120" s="13"/>
      <c r="C120" s="9"/>
      <c r="D120" s="9"/>
      <c r="E120" s="11"/>
      <c r="F120" s="9"/>
      <c r="G120" s="9"/>
      <c r="H120" s="7"/>
      <c r="I120" s="17"/>
    </row>
    <row r="121" spans="2:9" x14ac:dyDescent="0.3">
      <c r="B121" s="13"/>
      <c r="C121" s="9"/>
      <c r="D121" s="9"/>
      <c r="E121" s="11"/>
      <c r="F121" s="9"/>
      <c r="G121" s="9"/>
      <c r="H121" s="7"/>
      <c r="I121" s="17"/>
    </row>
    <row r="122" spans="2:9" x14ac:dyDescent="0.3">
      <c r="B122" s="13"/>
      <c r="C122" s="9"/>
      <c r="D122" s="9"/>
      <c r="E122" s="11"/>
      <c r="F122" s="9"/>
      <c r="G122" s="9"/>
      <c r="H122" s="7"/>
      <c r="I122" s="17"/>
    </row>
    <row r="123" spans="2:9" x14ac:dyDescent="0.3">
      <c r="B123" s="13"/>
      <c r="C123" s="9"/>
      <c r="D123" s="9"/>
      <c r="E123" s="11"/>
      <c r="F123" s="9"/>
      <c r="G123" s="9"/>
      <c r="H123" s="7"/>
      <c r="I123" s="17"/>
    </row>
    <row r="124" spans="2:9" x14ac:dyDescent="0.3">
      <c r="B124" s="13"/>
      <c r="C124" s="9"/>
      <c r="D124" s="9"/>
      <c r="E124" s="11"/>
      <c r="F124" s="9"/>
      <c r="G124" s="9"/>
      <c r="H124" s="7"/>
      <c r="I124" s="17"/>
    </row>
    <row r="125" spans="2:9" x14ac:dyDescent="0.3">
      <c r="B125" s="13"/>
      <c r="C125" s="9"/>
      <c r="D125" s="9"/>
      <c r="E125" s="11"/>
      <c r="F125" s="9"/>
      <c r="G125" s="9"/>
      <c r="H125" s="7"/>
      <c r="I125" s="17"/>
    </row>
    <row r="126" spans="2:9" x14ac:dyDescent="0.3">
      <c r="B126" s="13"/>
      <c r="C126" s="9"/>
      <c r="D126" s="9"/>
      <c r="E126" s="11"/>
      <c r="F126" s="9"/>
      <c r="G126" s="9"/>
      <c r="H126" s="7"/>
      <c r="I126" s="17"/>
    </row>
    <row r="127" spans="2:9" x14ac:dyDescent="0.3">
      <c r="B127" s="13"/>
      <c r="C127" s="9"/>
      <c r="D127" s="9"/>
      <c r="E127" s="11"/>
      <c r="F127" s="9"/>
      <c r="G127" s="9"/>
      <c r="H127" s="7"/>
      <c r="I127" s="17"/>
    </row>
    <row r="128" spans="2:9" x14ac:dyDescent="0.3">
      <c r="B128" s="13"/>
      <c r="C128" s="9"/>
      <c r="D128" s="9"/>
      <c r="E128" s="11"/>
      <c r="F128" s="9"/>
      <c r="G128" s="9"/>
      <c r="H128" s="7"/>
      <c r="I128" s="17"/>
    </row>
    <row r="129" spans="2:9" x14ac:dyDescent="0.3">
      <c r="B129" s="13"/>
      <c r="C129" s="9"/>
      <c r="D129" s="9"/>
      <c r="E129" s="11"/>
      <c r="F129" s="9"/>
      <c r="G129" s="9"/>
      <c r="H129" s="7"/>
      <c r="I129" s="17"/>
    </row>
    <row r="130" spans="2:9" x14ac:dyDescent="0.3">
      <c r="B130" s="13"/>
      <c r="C130" s="9"/>
      <c r="D130" s="9"/>
      <c r="E130" s="11"/>
      <c r="F130" s="9"/>
      <c r="G130" s="9"/>
      <c r="H130" s="7"/>
      <c r="I130" s="17"/>
    </row>
    <row r="131" spans="2:9" x14ac:dyDescent="0.3">
      <c r="B131" s="13"/>
      <c r="C131" s="9"/>
      <c r="D131" s="9"/>
      <c r="E131" s="11"/>
      <c r="F131" s="9"/>
      <c r="G131" s="9"/>
      <c r="H131" s="7"/>
      <c r="I131" s="17"/>
    </row>
    <row r="132" spans="2:9" x14ac:dyDescent="0.3">
      <c r="B132" s="13"/>
      <c r="C132" s="9"/>
      <c r="D132" s="9"/>
      <c r="E132" s="11"/>
      <c r="F132" s="9"/>
      <c r="G132" s="9"/>
      <c r="H132" s="7"/>
      <c r="I132" s="17"/>
    </row>
    <row r="133" spans="2:9" x14ac:dyDescent="0.3">
      <c r="B133" s="13"/>
      <c r="C133" s="9"/>
      <c r="D133" s="9"/>
      <c r="E133" s="11"/>
      <c r="F133" s="9"/>
      <c r="G133" s="9"/>
      <c r="H133" s="7"/>
      <c r="I133" s="17"/>
    </row>
    <row r="134" spans="2:9" x14ac:dyDescent="0.3">
      <c r="B134" s="13"/>
      <c r="C134" s="9"/>
      <c r="D134" s="9"/>
      <c r="E134" s="11"/>
      <c r="F134" s="9"/>
      <c r="G134" s="9"/>
      <c r="H134" s="7"/>
      <c r="I134" s="17"/>
    </row>
    <row r="135" spans="2:9" s="23" customFormat="1" x14ac:dyDescent="0.3">
      <c r="B135" s="18"/>
      <c r="C135" s="19"/>
      <c r="D135" s="19"/>
      <c r="E135" s="20"/>
      <c r="F135" s="19"/>
      <c r="G135" s="19"/>
      <c r="H135" s="21"/>
      <c r="I135" s="22"/>
    </row>
    <row r="136" spans="2:9" x14ac:dyDescent="0.3">
      <c r="B136" s="13"/>
      <c r="C136" s="9"/>
      <c r="D136" s="9"/>
      <c r="E136" s="11"/>
      <c r="F136" s="9"/>
      <c r="G136" s="9"/>
      <c r="H136" s="7"/>
      <c r="I136" s="17"/>
    </row>
    <row r="137" spans="2:9" x14ac:dyDescent="0.3">
      <c r="B137" s="13"/>
      <c r="C137" s="9"/>
      <c r="D137" s="9"/>
      <c r="E137" s="11"/>
      <c r="F137" s="9"/>
      <c r="G137" s="9"/>
      <c r="H137" s="7"/>
      <c r="I137" s="17"/>
    </row>
    <row r="138" spans="2:9" x14ac:dyDescent="0.3">
      <c r="B138" s="13"/>
      <c r="C138" s="9"/>
      <c r="D138" s="9"/>
      <c r="E138" s="11"/>
      <c r="F138" s="9"/>
      <c r="G138" s="9"/>
      <c r="H138" s="7"/>
      <c r="I138" s="17"/>
    </row>
    <row r="139" spans="2:9" x14ac:dyDescent="0.3">
      <c r="B139" s="13"/>
      <c r="C139" s="9"/>
      <c r="D139" s="9"/>
      <c r="E139" s="11"/>
      <c r="F139" s="9"/>
      <c r="G139" s="9"/>
      <c r="H139" s="7"/>
      <c r="I139" s="17"/>
    </row>
    <row r="140" spans="2:9" x14ac:dyDescent="0.3">
      <c r="B140" s="13"/>
      <c r="C140" s="9"/>
      <c r="D140" s="9"/>
      <c r="E140" s="11"/>
      <c r="F140" s="9"/>
      <c r="G140" s="9"/>
      <c r="H140" s="7"/>
      <c r="I140" s="17"/>
    </row>
    <row r="141" spans="2:9" x14ac:dyDescent="0.3">
      <c r="B141" s="13"/>
      <c r="C141" s="9"/>
      <c r="D141" s="9"/>
      <c r="E141" s="11"/>
      <c r="F141" s="9"/>
      <c r="G141" s="9"/>
      <c r="H141" s="7"/>
      <c r="I141" s="17"/>
    </row>
    <row r="142" spans="2:9" x14ac:dyDescent="0.3">
      <c r="B142" s="13"/>
      <c r="C142" s="9"/>
      <c r="D142" s="9"/>
      <c r="E142" s="11"/>
      <c r="F142" s="9"/>
      <c r="G142" s="9"/>
      <c r="H142" s="7"/>
      <c r="I142" s="17"/>
    </row>
    <row r="143" spans="2:9" x14ac:dyDescent="0.3">
      <c r="B143" s="13"/>
      <c r="C143" s="9"/>
      <c r="D143" s="9"/>
      <c r="E143" s="11"/>
      <c r="F143" s="9"/>
      <c r="G143" s="9"/>
      <c r="H143" s="7"/>
      <c r="I143" s="17"/>
    </row>
    <row r="144" spans="2:9" x14ac:dyDescent="0.3">
      <c r="B144" s="13"/>
      <c r="C144" s="9"/>
      <c r="D144" s="9"/>
      <c r="E144" s="11"/>
      <c r="F144" s="9"/>
      <c r="G144" s="9"/>
      <c r="H144" s="7"/>
      <c r="I144" s="17"/>
    </row>
    <row r="145" spans="2:9" x14ac:dyDescent="0.3">
      <c r="B145" s="13"/>
      <c r="C145" s="9"/>
      <c r="D145" s="9"/>
      <c r="E145" s="11"/>
      <c r="F145" s="9"/>
      <c r="G145" s="9"/>
      <c r="H145" s="7"/>
      <c r="I145" s="17"/>
    </row>
    <row r="146" spans="2:9" x14ac:dyDescent="0.3">
      <c r="B146" s="13"/>
      <c r="C146" s="9"/>
      <c r="D146" s="9"/>
      <c r="E146" s="11"/>
      <c r="F146" s="9"/>
      <c r="G146" s="9"/>
      <c r="H146" s="7"/>
      <c r="I146" s="17"/>
    </row>
    <row r="147" spans="2:9" x14ac:dyDescent="0.3">
      <c r="B147" s="13"/>
      <c r="C147" s="9"/>
      <c r="D147" s="9"/>
      <c r="E147" s="11"/>
      <c r="F147" s="9"/>
      <c r="G147" s="9"/>
      <c r="H147" s="7"/>
      <c r="I147" s="17"/>
    </row>
    <row r="148" spans="2:9" x14ac:dyDescent="0.3">
      <c r="B148" s="13"/>
      <c r="C148" s="9"/>
      <c r="D148" s="9"/>
      <c r="E148" s="11"/>
      <c r="F148" s="9"/>
      <c r="G148" s="9"/>
      <c r="H148" s="7"/>
      <c r="I148" s="17"/>
    </row>
    <row r="149" spans="2:9" x14ac:dyDescent="0.3">
      <c r="B149" s="13"/>
      <c r="C149" s="9"/>
      <c r="D149" s="9"/>
      <c r="E149" s="11"/>
      <c r="F149" s="9"/>
      <c r="G149" s="9"/>
      <c r="H149" s="7"/>
      <c r="I149" s="17"/>
    </row>
    <row r="150" spans="2:9" x14ac:dyDescent="0.3">
      <c r="B150" s="13"/>
      <c r="C150" s="9"/>
      <c r="D150" s="9"/>
      <c r="E150" s="11"/>
      <c r="F150" s="9"/>
      <c r="G150" s="9"/>
      <c r="H150" s="7"/>
      <c r="I150" s="17"/>
    </row>
    <row r="151" spans="2:9" x14ac:dyDescent="0.3">
      <c r="B151" s="13"/>
      <c r="C151" s="9"/>
      <c r="D151" s="9"/>
      <c r="E151" s="11"/>
      <c r="F151" s="9"/>
      <c r="G151" s="9"/>
      <c r="H151" s="7"/>
      <c r="I151" s="17"/>
    </row>
    <row r="152" spans="2:9" x14ac:dyDescent="0.3">
      <c r="B152" s="13"/>
      <c r="C152" s="9"/>
      <c r="D152" s="9"/>
      <c r="E152" s="11"/>
      <c r="F152" s="9"/>
      <c r="G152" s="9"/>
      <c r="H152" s="7"/>
      <c r="I152" s="17"/>
    </row>
    <row r="153" spans="2:9" x14ac:dyDescent="0.3">
      <c r="B153" s="13"/>
      <c r="C153" s="9"/>
      <c r="D153" s="9"/>
      <c r="E153" s="11"/>
      <c r="F153" s="9"/>
      <c r="G153" s="9"/>
      <c r="H153" s="7"/>
      <c r="I153" s="17"/>
    </row>
    <row r="154" spans="2:9" x14ac:dyDescent="0.3">
      <c r="B154" s="13"/>
      <c r="C154" s="9"/>
      <c r="D154" s="9"/>
      <c r="E154" s="11"/>
      <c r="F154" s="9"/>
      <c r="G154" s="9"/>
      <c r="H154" s="7"/>
      <c r="I154" s="17"/>
    </row>
    <row r="155" spans="2:9" x14ac:dyDescent="0.3">
      <c r="B155" s="13"/>
      <c r="C155" s="9"/>
      <c r="D155" s="9"/>
      <c r="E155" s="11"/>
      <c r="F155" s="9"/>
      <c r="G155" s="9"/>
      <c r="H155" s="7"/>
      <c r="I155" s="17"/>
    </row>
    <row r="156" spans="2:9" x14ac:dyDescent="0.3">
      <c r="B156" s="13"/>
      <c r="C156" s="9"/>
      <c r="D156" s="9"/>
      <c r="E156" s="11"/>
      <c r="F156" s="9"/>
      <c r="G156" s="9"/>
      <c r="H156" s="7"/>
      <c r="I156" s="17"/>
    </row>
    <row r="157" spans="2:9" x14ac:dyDescent="0.3">
      <c r="B157" s="13"/>
      <c r="C157" s="9"/>
      <c r="D157" s="9"/>
      <c r="E157" s="11"/>
      <c r="F157" s="9"/>
      <c r="G157" s="9"/>
      <c r="H157" s="7"/>
      <c r="I157" s="17"/>
    </row>
    <row r="158" spans="2:9" x14ac:dyDescent="0.3">
      <c r="B158" s="13"/>
      <c r="C158" s="9"/>
      <c r="D158" s="9"/>
      <c r="E158" s="11"/>
      <c r="F158" s="9"/>
      <c r="G158" s="9"/>
      <c r="H158" s="7"/>
      <c r="I158" s="17"/>
    </row>
    <row r="159" spans="2:9" x14ac:dyDescent="0.3">
      <c r="B159" s="13"/>
      <c r="C159" s="9"/>
      <c r="D159" s="9"/>
      <c r="E159" s="11"/>
      <c r="F159" s="9"/>
      <c r="G159" s="9"/>
      <c r="H159" s="7"/>
      <c r="I159" s="17"/>
    </row>
    <row r="160" spans="2:9" x14ac:dyDescent="0.3">
      <c r="B160" s="13"/>
      <c r="C160" s="9"/>
      <c r="D160" s="9"/>
      <c r="E160" s="11"/>
      <c r="F160" s="9"/>
      <c r="G160" s="9"/>
      <c r="H160" s="7"/>
      <c r="I160" s="17"/>
    </row>
    <row r="161" spans="2:9" x14ac:dyDescent="0.3">
      <c r="B161" s="13"/>
      <c r="C161" s="9"/>
      <c r="D161" s="9"/>
      <c r="E161" s="11"/>
      <c r="F161" s="9"/>
      <c r="G161" s="9"/>
      <c r="H161" s="7"/>
      <c r="I161" s="17"/>
    </row>
    <row r="162" spans="2:9" x14ac:dyDescent="0.3">
      <c r="B162" s="13"/>
      <c r="C162" s="9"/>
      <c r="D162" s="9"/>
      <c r="E162" s="11"/>
      <c r="F162" s="9"/>
      <c r="G162" s="9"/>
      <c r="H162" s="7"/>
      <c r="I162" s="17"/>
    </row>
    <row r="163" spans="2:9" x14ac:dyDescent="0.3">
      <c r="B163" s="13"/>
      <c r="C163" s="9"/>
      <c r="D163" s="9"/>
      <c r="E163" s="11"/>
      <c r="F163" s="9"/>
      <c r="G163" s="9"/>
      <c r="H163" s="7"/>
      <c r="I163" s="17"/>
    </row>
    <row r="164" spans="2:9" x14ac:dyDescent="0.3">
      <c r="B164" s="13"/>
      <c r="C164" s="9"/>
      <c r="D164" s="9"/>
      <c r="E164" s="11"/>
      <c r="F164" s="9"/>
      <c r="G164" s="9"/>
      <c r="H164" s="7"/>
      <c r="I164" s="17"/>
    </row>
    <row r="165" spans="2:9" x14ac:dyDescent="0.3">
      <c r="B165" s="13"/>
      <c r="C165" s="9"/>
      <c r="D165" s="9"/>
      <c r="E165" s="11"/>
      <c r="F165" s="9"/>
      <c r="G165" s="9"/>
      <c r="H165" s="7"/>
      <c r="I165" s="17"/>
    </row>
    <row r="166" spans="2:9" x14ac:dyDescent="0.3">
      <c r="B166" s="13"/>
      <c r="C166" s="9"/>
      <c r="D166" s="9"/>
      <c r="E166" s="11"/>
      <c r="F166" s="9"/>
      <c r="G166" s="9"/>
      <c r="H166" s="7"/>
      <c r="I166" s="17"/>
    </row>
    <row r="167" spans="2:9" x14ac:dyDescent="0.3">
      <c r="B167" s="13"/>
      <c r="C167" s="9"/>
      <c r="D167" s="9"/>
      <c r="E167" s="11"/>
      <c r="F167" s="9"/>
      <c r="G167" s="9"/>
      <c r="H167" s="7"/>
      <c r="I167" s="17"/>
    </row>
    <row r="168" spans="2:9" x14ac:dyDescent="0.3">
      <c r="B168" s="13"/>
      <c r="C168" s="9"/>
      <c r="D168" s="9"/>
      <c r="E168" s="11"/>
      <c r="F168" s="9"/>
      <c r="G168" s="9"/>
      <c r="H168" s="7"/>
      <c r="I168" s="17"/>
    </row>
    <row r="169" spans="2:9" x14ac:dyDescent="0.3">
      <c r="B169" s="13"/>
      <c r="C169" s="9"/>
      <c r="D169" s="9"/>
      <c r="E169" s="11"/>
      <c r="F169" s="9"/>
      <c r="G169" s="9"/>
      <c r="H169" s="7"/>
      <c r="I169" s="17"/>
    </row>
    <row r="170" spans="2:9" x14ac:dyDescent="0.3">
      <c r="B170" s="13"/>
      <c r="C170" s="9"/>
      <c r="D170" s="9"/>
      <c r="E170" s="11"/>
      <c r="F170" s="9"/>
      <c r="G170" s="9"/>
      <c r="H170" s="7"/>
      <c r="I170" s="17"/>
    </row>
    <row r="171" spans="2:9" x14ac:dyDescent="0.3">
      <c r="B171" s="13"/>
      <c r="C171" s="9"/>
      <c r="D171" s="9"/>
      <c r="E171" s="11"/>
      <c r="F171" s="9"/>
      <c r="G171" s="9"/>
      <c r="H171" s="7"/>
      <c r="I171" s="17"/>
    </row>
    <row r="172" spans="2:9" x14ac:dyDescent="0.3">
      <c r="B172" s="13"/>
      <c r="C172" s="9"/>
      <c r="D172" s="9"/>
      <c r="E172" s="11"/>
      <c r="F172" s="9"/>
      <c r="G172" s="9"/>
      <c r="H172" s="7"/>
      <c r="I172" s="17"/>
    </row>
    <row r="173" spans="2:9" x14ac:dyDescent="0.3">
      <c r="B173" s="13"/>
      <c r="C173" s="9"/>
      <c r="D173" s="9"/>
      <c r="E173" s="11"/>
      <c r="F173" s="9"/>
      <c r="G173" s="9"/>
      <c r="H173" s="7"/>
      <c r="I173" s="17"/>
    </row>
    <row r="174" spans="2:9" x14ac:dyDescent="0.3">
      <c r="B174" s="13"/>
      <c r="C174" s="9"/>
      <c r="D174" s="9"/>
      <c r="E174" s="11"/>
      <c r="F174" s="9"/>
      <c r="G174" s="9"/>
      <c r="H174" s="7"/>
      <c r="I174" s="17"/>
    </row>
    <row r="175" spans="2:9" x14ac:dyDescent="0.3">
      <c r="B175" s="13"/>
      <c r="C175" s="9"/>
      <c r="D175" s="9"/>
      <c r="E175" s="11"/>
      <c r="F175" s="9"/>
      <c r="G175" s="9"/>
      <c r="H175" s="7"/>
      <c r="I175" s="17"/>
    </row>
    <row r="176" spans="2:9" x14ac:dyDescent="0.3">
      <c r="B176" s="13"/>
      <c r="C176" s="9"/>
      <c r="D176" s="9"/>
      <c r="E176" s="11"/>
      <c r="F176" s="9"/>
      <c r="G176" s="9"/>
      <c r="H176" s="7"/>
      <c r="I176" s="17"/>
    </row>
    <row r="177" spans="2:9" x14ac:dyDescent="0.3">
      <c r="B177" s="13"/>
      <c r="C177" s="9"/>
      <c r="D177" s="9"/>
      <c r="E177" s="11"/>
      <c r="F177" s="9"/>
      <c r="G177" s="9"/>
      <c r="H177" s="7"/>
      <c r="I177" s="17"/>
    </row>
    <row r="178" spans="2:9" x14ac:dyDescent="0.3">
      <c r="B178" s="13"/>
      <c r="C178" s="9"/>
      <c r="D178" s="9"/>
      <c r="E178" s="11"/>
      <c r="F178" s="9"/>
      <c r="G178" s="9"/>
      <c r="H178" s="7"/>
      <c r="I178" s="17"/>
    </row>
    <row r="179" spans="2:9" x14ac:dyDescent="0.3">
      <c r="B179" s="13"/>
      <c r="C179" s="9"/>
      <c r="D179" s="9"/>
      <c r="E179" s="11"/>
      <c r="F179" s="9"/>
      <c r="G179" s="9"/>
      <c r="H179" s="7"/>
      <c r="I179" s="17"/>
    </row>
    <row r="180" spans="2:9" x14ac:dyDescent="0.3">
      <c r="B180" s="13"/>
      <c r="C180" s="9"/>
      <c r="D180" s="9"/>
      <c r="E180" s="11"/>
      <c r="F180" s="9"/>
      <c r="G180" s="9"/>
      <c r="H180" s="7"/>
      <c r="I180" s="17"/>
    </row>
    <row r="181" spans="2:9" x14ac:dyDescent="0.3">
      <c r="B181" s="13"/>
      <c r="C181" s="9"/>
      <c r="D181" s="9"/>
      <c r="E181" s="11"/>
      <c r="F181" s="9"/>
      <c r="G181" s="9"/>
      <c r="H181" s="7"/>
      <c r="I181" s="17"/>
    </row>
    <row r="182" spans="2:9" x14ac:dyDescent="0.3">
      <c r="B182" s="13"/>
      <c r="C182" s="9"/>
      <c r="D182" s="9"/>
      <c r="E182" s="11"/>
      <c r="F182" s="9"/>
      <c r="G182" s="9"/>
      <c r="H182" s="7"/>
      <c r="I182" s="17"/>
    </row>
    <row r="183" spans="2:9" x14ac:dyDescent="0.3">
      <c r="B183" s="13"/>
      <c r="C183" s="9"/>
      <c r="D183" s="9"/>
      <c r="E183" s="11"/>
      <c r="F183" s="9"/>
      <c r="G183" s="9"/>
      <c r="H183" s="7"/>
      <c r="I183" s="17"/>
    </row>
    <row r="184" spans="2:9" x14ac:dyDescent="0.3">
      <c r="B184" s="13"/>
      <c r="C184" s="9"/>
      <c r="D184" s="9"/>
      <c r="E184" s="11"/>
      <c r="F184" s="9"/>
      <c r="G184" s="9"/>
      <c r="H184" s="7"/>
      <c r="I184" s="17"/>
    </row>
    <row r="185" spans="2:9" x14ac:dyDescent="0.3">
      <c r="B185" s="13"/>
      <c r="C185" s="9"/>
      <c r="D185" s="9"/>
      <c r="E185" s="11"/>
      <c r="F185" s="9"/>
      <c r="G185" s="9"/>
      <c r="H185" s="7"/>
      <c r="I185" s="17"/>
    </row>
    <row r="186" spans="2:9" x14ac:dyDescent="0.3">
      <c r="B186" s="13"/>
      <c r="C186" s="9"/>
      <c r="D186" s="9"/>
      <c r="E186" s="11"/>
      <c r="F186" s="9"/>
      <c r="G186" s="9"/>
      <c r="H186" s="7"/>
      <c r="I186" s="17"/>
    </row>
    <row r="187" spans="2:9" x14ac:dyDescent="0.3">
      <c r="B187" s="13"/>
      <c r="C187" s="9"/>
      <c r="D187" s="9"/>
      <c r="E187" s="11"/>
      <c r="F187" s="9"/>
      <c r="G187" s="9"/>
      <c r="H187" s="7"/>
      <c r="I187" s="17"/>
    </row>
    <row r="188" spans="2:9" x14ac:dyDescent="0.3">
      <c r="B188" s="13"/>
      <c r="C188" s="9"/>
      <c r="D188" s="9"/>
      <c r="E188" s="11"/>
      <c r="F188" s="9"/>
      <c r="G188" s="9"/>
      <c r="H188" s="7"/>
      <c r="I188" s="17"/>
    </row>
    <row r="189" spans="2:9" x14ac:dyDescent="0.3">
      <c r="B189" s="13"/>
      <c r="C189" s="9"/>
      <c r="D189" s="9"/>
      <c r="E189" s="11"/>
      <c r="F189" s="9"/>
      <c r="G189" s="9"/>
      <c r="H189" s="7"/>
      <c r="I189" s="17"/>
    </row>
    <row r="190" spans="2:9" x14ac:dyDescent="0.3">
      <c r="B190" s="13"/>
      <c r="C190" s="9"/>
      <c r="D190" s="9"/>
      <c r="E190" s="11"/>
      <c r="F190" s="9"/>
      <c r="G190" s="9"/>
      <c r="H190" s="7"/>
      <c r="I190" s="17"/>
    </row>
    <row r="191" spans="2:9" x14ac:dyDescent="0.3">
      <c r="B191" s="13"/>
      <c r="C191" s="9"/>
      <c r="D191" s="9"/>
      <c r="E191" s="11"/>
      <c r="F191" s="9"/>
      <c r="G191" s="9"/>
      <c r="H191" s="7"/>
      <c r="I191" s="17"/>
    </row>
    <row r="192" spans="2:9" x14ac:dyDescent="0.3">
      <c r="B192" s="13"/>
      <c r="C192" s="9"/>
      <c r="D192" s="9"/>
      <c r="E192" s="11"/>
      <c r="F192" s="9"/>
      <c r="G192" s="9"/>
      <c r="H192" s="7"/>
      <c r="I192" s="17"/>
    </row>
    <row r="193" spans="2:9" x14ac:dyDescent="0.3">
      <c r="B193" s="13"/>
      <c r="C193" s="9"/>
      <c r="D193" s="9"/>
      <c r="E193" s="11"/>
      <c r="F193" s="9"/>
      <c r="G193" s="9"/>
      <c r="H193" s="7"/>
      <c r="I193" s="17"/>
    </row>
    <row r="194" spans="2:9" x14ac:dyDescent="0.3">
      <c r="B194" s="13"/>
      <c r="C194" s="9"/>
      <c r="D194" s="9"/>
      <c r="E194" s="11"/>
      <c r="F194" s="9"/>
      <c r="G194" s="9"/>
      <c r="H194" s="7"/>
      <c r="I194" s="17"/>
    </row>
    <row r="195" spans="2:9" x14ac:dyDescent="0.3">
      <c r="B195" s="13"/>
      <c r="C195" s="9"/>
      <c r="D195" s="9"/>
      <c r="E195" s="11"/>
      <c r="F195" s="9"/>
      <c r="G195" s="9"/>
      <c r="H195" s="7"/>
      <c r="I195" s="17"/>
    </row>
    <row r="196" spans="2:9" x14ac:dyDescent="0.3">
      <c r="B196" s="13"/>
      <c r="C196" s="9"/>
      <c r="D196" s="9"/>
      <c r="E196" s="11"/>
      <c r="F196" s="9"/>
      <c r="G196" s="9"/>
      <c r="H196" s="7"/>
      <c r="I196" s="17"/>
    </row>
    <row r="197" spans="2:9" x14ac:dyDescent="0.3">
      <c r="B197" s="13"/>
      <c r="C197" s="9"/>
      <c r="D197" s="9"/>
      <c r="E197" s="11"/>
      <c r="F197" s="9"/>
      <c r="G197" s="9"/>
      <c r="H197" s="7"/>
      <c r="I197" s="17"/>
    </row>
    <row r="198" spans="2:9" x14ac:dyDescent="0.3">
      <c r="B198" s="13"/>
      <c r="C198" s="9"/>
      <c r="D198" s="9"/>
      <c r="E198" s="11"/>
      <c r="F198" s="9"/>
      <c r="G198" s="9"/>
      <c r="H198" s="7"/>
      <c r="I198" s="17"/>
    </row>
    <row r="199" spans="2:9" x14ac:dyDescent="0.3">
      <c r="B199" s="13"/>
      <c r="C199" s="9"/>
      <c r="D199" s="9"/>
      <c r="E199" s="11"/>
      <c r="F199" s="9"/>
      <c r="G199" s="9"/>
      <c r="H199" s="7"/>
      <c r="I199" s="17"/>
    </row>
    <row r="200" spans="2:9" x14ac:dyDescent="0.3">
      <c r="B200" s="13"/>
      <c r="C200" s="9"/>
      <c r="D200" s="9"/>
      <c r="E200" s="11"/>
      <c r="F200" s="9"/>
      <c r="G200" s="9"/>
      <c r="H200" s="7"/>
      <c r="I200" s="17"/>
    </row>
    <row r="201" spans="2:9" x14ac:dyDescent="0.3">
      <c r="B201" s="13"/>
      <c r="C201" s="9"/>
      <c r="D201" s="9"/>
      <c r="E201" s="11"/>
      <c r="F201" s="9"/>
      <c r="G201" s="9"/>
      <c r="H201" s="7"/>
      <c r="I201" s="17"/>
    </row>
    <row r="202" spans="2:9" x14ac:dyDescent="0.3">
      <c r="B202" s="13"/>
      <c r="C202" s="9"/>
      <c r="D202" s="9"/>
      <c r="E202" s="11"/>
      <c r="F202" s="9"/>
      <c r="G202" s="9"/>
      <c r="H202" s="7"/>
      <c r="I202" s="17"/>
    </row>
    <row r="203" spans="2:9" x14ac:dyDescent="0.3">
      <c r="B203" s="13"/>
      <c r="C203" s="9"/>
      <c r="D203" s="9"/>
      <c r="E203" s="11"/>
      <c r="F203" s="9"/>
      <c r="G203" s="9"/>
      <c r="H203" s="7"/>
      <c r="I203" s="17"/>
    </row>
    <row r="204" spans="2:9" x14ac:dyDescent="0.3">
      <c r="B204" s="13"/>
      <c r="C204" s="9"/>
      <c r="D204" s="9"/>
      <c r="E204" s="11"/>
      <c r="F204" s="9"/>
      <c r="G204" s="9"/>
      <c r="H204" s="7"/>
      <c r="I204" s="17"/>
    </row>
    <row r="205" spans="2:9" x14ac:dyDescent="0.3">
      <c r="B205" s="13"/>
      <c r="C205" s="9"/>
      <c r="D205" s="9"/>
      <c r="E205" s="11"/>
      <c r="F205" s="9"/>
      <c r="G205" s="9"/>
      <c r="H205" s="7"/>
      <c r="I205" s="17"/>
    </row>
    <row r="206" spans="2:9" x14ac:dyDescent="0.3">
      <c r="B206" s="13"/>
      <c r="C206" s="9"/>
      <c r="D206" s="9"/>
      <c r="E206" s="11"/>
      <c r="F206" s="9"/>
      <c r="G206" s="9"/>
      <c r="H206" s="7"/>
      <c r="I206" s="17"/>
    </row>
    <row r="207" spans="2:9" x14ac:dyDescent="0.3">
      <c r="B207" s="13"/>
      <c r="C207" s="9"/>
      <c r="D207" s="9"/>
      <c r="E207" s="11"/>
      <c r="F207" s="9"/>
      <c r="G207" s="9"/>
      <c r="H207" s="7"/>
      <c r="I207" s="17"/>
    </row>
    <row r="208" spans="2:9" x14ac:dyDescent="0.3">
      <c r="B208" s="13"/>
      <c r="C208" s="9"/>
      <c r="D208" s="9"/>
      <c r="E208" s="11"/>
      <c r="F208" s="9"/>
      <c r="G208" s="9"/>
      <c r="H208" s="7"/>
      <c r="I208" s="17"/>
    </row>
    <row r="209" spans="2:9" x14ac:dyDescent="0.3">
      <c r="B209" s="13"/>
      <c r="C209" s="9"/>
      <c r="D209" s="9"/>
      <c r="E209" s="11"/>
      <c r="F209" s="9"/>
      <c r="G209" s="9"/>
      <c r="H209" s="7"/>
      <c r="I209" s="17"/>
    </row>
    <row r="210" spans="2:9" x14ac:dyDescent="0.3">
      <c r="B210" s="13"/>
      <c r="C210" s="9"/>
      <c r="D210" s="9"/>
      <c r="E210" s="11"/>
      <c r="F210" s="9"/>
      <c r="G210" s="9"/>
      <c r="H210" s="7"/>
      <c r="I210" s="17"/>
    </row>
    <row r="211" spans="2:9" x14ac:dyDescent="0.3">
      <c r="B211" s="13"/>
      <c r="C211" s="9"/>
      <c r="D211" s="9"/>
      <c r="E211" s="11"/>
      <c r="F211" s="9"/>
      <c r="G211" s="9"/>
      <c r="H211" s="7"/>
      <c r="I211" s="17"/>
    </row>
    <row r="212" spans="2:9" x14ac:dyDescent="0.3">
      <c r="B212" s="13"/>
      <c r="C212" s="9"/>
      <c r="D212" s="9"/>
      <c r="E212" s="11"/>
      <c r="F212" s="9"/>
      <c r="G212" s="9"/>
      <c r="H212" s="7"/>
      <c r="I212" s="17"/>
    </row>
    <row r="213" spans="2:9" x14ac:dyDescent="0.3">
      <c r="B213" s="13"/>
      <c r="C213" s="9"/>
      <c r="D213" s="9"/>
      <c r="E213" s="11"/>
      <c r="F213" s="9"/>
      <c r="G213" s="9"/>
      <c r="H213" s="7"/>
      <c r="I213" s="17"/>
    </row>
    <row r="214" spans="2:9" x14ac:dyDescent="0.3">
      <c r="B214" s="13"/>
      <c r="C214" s="9"/>
      <c r="D214" s="9"/>
      <c r="E214" s="11"/>
      <c r="F214" s="9"/>
      <c r="G214" s="9"/>
      <c r="H214" s="7"/>
      <c r="I214" s="17"/>
    </row>
    <row r="215" spans="2:9" x14ac:dyDescent="0.3">
      <c r="B215" s="13"/>
      <c r="C215" s="9"/>
      <c r="D215" s="9"/>
      <c r="E215" s="11"/>
      <c r="F215" s="9"/>
      <c r="G215" s="9"/>
      <c r="H215" s="7"/>
      <c r="I215" s="17"/>
    </row>
    <row r="216" spans="2:9" x14ac:dyDescent="0.3">
      <c r="B216" s="13"/>
      <c r="C216" s="9"/>
      <c r="D216" s="9"/>
      <c r="E216" s="11"/>
      <c r="F216" s="9"/>
      <c r="G216" s="9"/>
      <c r="H216" s="7"/>
      <c r="I216" s="17"/>
    </row>
    <row r="217" spans="2:9" x14ac:dyDescent="0.3">
      <c r="B217" s="13"/>
      <c r="C217" s="9"/>
      <c r="D217" s="9"/>
      <c r="E217" s="11"/>
      <c r="F217" s="9"/>
      <c r="G217" s="9"/>
      <c r="H217" s="7"/>
      <c r="I217" s="17"/>
    </row>
    <row r="218" spans="2:9" x14ac:dyDescent="0.3">
      <c r="B218" s="13"/>
      <c r="C218" s="9"/>
      <c r="D218" s="9"/>
      <c r="E218" s="11"/>
      <c r="F218" s="9"/>
      <c r="G218" s="9"/>
      <c r="H218" s="7"/>
      <c r="I218" s="17"/>
    </row>
    <row r="219" spans="2:9" x14ac:dyDescent="0.3">
      <c r="B219" s="13"/>
      <c r="C219" s="9"/>
      <c r="D219" s="9"/>
      <c r="E219" s="11"/>
      <c r="F219" s="9"/>
      <c r="G219" s="9"/>
      <c r="H219" s="7"/>
      <c r="I219" s="17"/>
    </row>
    <row r="220" spans="2:9" x14ac:dyDescent="0.3">
      <c r="B220" s="13"/>
      <c r="C220" s="9"/>
      <c r="D220" s="9"/>
      <c r="E220" s="11"/>
      <c r="F220" s="9"/>
      <c r="G220" s="9"/>
      <c r="H220" s="7"/>
      <c r="I220" s="17"/>
    </row>
    <row r="221" spans="2:9" x14ac:dyDescent="0.3">
      <c r="B221" s="13"/>
      <c r="C221" s="9"/>
      <c r="D221" s="9"/>
      <c r="E221" s="11"/>
      <c r="F221" s="9"/>
      <c r="G221" s="9"/>
      <c r="H221" s="7"/>
      <c r="I221" s="17"/>
    </row>
    <row r="222" spans="2:9" x14ac:dyDescent="0.3">
      <c r="B222" s="13"/>
      <c r="C222" s="9"/>
      <c r="D222" s="9"/>
      <c r="E222" s="11"/>
      <c r="F222" s="9"/>
      <c r="G222" s="9"/>
      <c r="H222" s="7"/>
      <c r="I222" s="17"/>
    </row>
    <row r="223" spans="2:9" x14ac:dyDescent="0.3">
      <c r="B223" s="13"/>
      <c r="C223" s="9"/>
      <c r="D223" s="9"/>
      <c r="E223" s="11"/>
      <c r="F223" s="9"/>
      <c r="G223" s="9"/>
      <c r="H223" s="7"/>
      <c r="I223" s="17"/>
    </row>
    <row r="224" spans="2:9" x14ac:dyDescent="0.3">
      <c r="B224" s="13"/>
      <c r="C224" s="9"/>
      <c r="D224" s="9"/>
      <c r="E224" s="11"/>
      <c r="F224" s="9"/>
      <c r="G224" s="9"/>
      <c r="H224" s="7"/>
      <c r="I224" s="17"/>
    </row>
    <row r="225" spans="2:9" x14ac:dyDescent="0.3">
      <c r="B225" s="13"/>
      <c r="C225" s="9"/>
      <c r="D225" s="9"/>
      <c r="E225" s="11"/>
      <c r="F225" s="9"/>
      <c r="G225" s="9"/>
      <c r="H225" s="7"/>
      <c r="I225" s="17"/>
    </row>
    <row r="226" spans="2:9" x14ac:dyDescent="0.3">
      <c r="B226" s="13"/>
      <c r="C226" s="9"/>
      <c r="D226" s="9"/>
      <c r="E226" s="11"/>
      <c r="F226" s="9"/>
      <c r="G226" s="9"/>
      <c r="H226" s="7"/>
      <c r="I226" s="17"/>
    </row>
    <row r="227" spans="2:9" x14ac:dyDescent="0.3">
      <c r="B227" s="13"/>
      <c r="C227" s="9"/>
      <c r="D227" s="9"/>
      <c r="E227" s="11"/>
      <c r="F227" s="9"/>
      <c r="G227" s="9"/>
      <c r="H227" s="7"/>
      <c r="I227" s="17"/>
    </row>
    <row r="228" spans="2:9" x14ac:dyDescent="0.3">
      <c r="B228" s="13"/>
      <c r="C228" s="9"/>
      <c r="D228" s="9"/>
      <c r="E228" s="11"/>
      <c r="F228" s="9"/>
      <c r="G228" s="9"/>
      <c r="H228" s="7"/>
      <c r="I228" s="17"/>
    </row>
    <row r="229" spans="2:9" x14ac:dyDescent="0.3">
      <c r="B229" s="13"/>
      <c r="C229" s="9"/>
      <c r="D229" s="9"/>
      <c r="E229" s="11"/>
      <c r="F229" s="9"/>
      <c r="G229" s="9"/>
      <c r="H229" s="7"/>
      <c r="I229" s="17"/>
    </row>
    <row r="230" spans="2:9" x14ac:dyDescent="0.3">
      <c r="B230" s="13"/>
      <c r="C230" s="9"/>
      <c r="D230" s="9"/>
      <c r="E230" s="11"/>
      <c r="F230" s="9"/>
      <c r="G230" s="9"/>
      <c r="H230" s="7"/>
      <c r="I230" s="17"/>
    </row>
    <row r="231" spans="2:9" x14ac:dyDescent="0.3">
      <c r="B231" s="13"/>
      <c r="C231" s="9"/>
      <c r="D231" s="9"/>
      <c r="E231" s="11"/>
      <c r="F231" s="9"/>
      <c r="G231" s="9"/>
      <c r="H231" s="7"/>
      <c r="I231" s="17"/>
    </row>
    <row r="232" spans="2:9" x14ac:dyDescent="0.3">
      <c r="B232" s="13"/>
      <c r="C232" s="9"/>
      <c r="D232" s="9"/>
      <c r="E232" s="11"/>
      <c r="F232" s="9"/>
      <c r="G232" s="9"/>
      <c r="H232" s="7"/>
      <c r="I232" s="17"/>
    </row>
    <row r="233" spans="2:9" x14ac:dyDescent="0.3">
      <c r="B233" s="13"/>
      <c r="C233" s="9"/>
      <c r="D233" s="9"/>
      <c r="E233" s="11"/>
      <c r="F233" s="9"/>
      <c r="G233" s="9"/>
      <c r="H233" s="7"/>
      <c r="I233" s="17"/>
    </row>
    <row r="234" spans="2:9" x14ac:dyDescent="0.3">
      <c r="B234" s="13"/>
      <c r="C234" s="9"/>
      <c r="D234" s="9"/>
      <c r="E234" s="11"/>
      <c r="F234" s="9"/>
      <c r="G234" s="9"/>
      <c r="H234" s="7"/>
      <c r="I234" s="17"/>
    </row>
    <row r="235" spans="2:9" x14ac:dyDescent="0.3">
      <c r="B235" s="13"/>
      <c r="C235" s="9"/>
      <c r="D235" s="9"/>
      <c r="E235" s="11"/>
      <c r="F235" s="9"/>
      <c r="G235" s="9"/>
      <c r="H235" s="7"/>
      <c r="I235" s="17"/>
    </row>
    <row r="236" spans="2:9" x14ac:dyDescent="0.3">
      <c r="B236" s="13"/>
      <c r="C236" s="9"/>
      <c r="D236" s="9"/>
      <c r="E236" s="11"/>
      <c r="F236" s="9"/>
      <c r="G236" s="9"/>
      <c r="H236" s="7"/>
      <c r="I236" s="17"/>
    </row>
    <row r="237" spans="2:9" x14ac:dyDescent="0.3">
      <c r="B237" s="13"/>
      <c r="C237" s="9"/>
      <c r="D237" s="9"/>
      <c r="E237" s="11"/>
      <c r="F237" s="9"/>
      <c r="G237" s="9"/>
      <c r="H237" s="7"/>
      <c r="I237" s="17"/>
    </row>
    <row r="238" spans="2:9" x14ac:dyDescent="0.3">
      <c r="B238" s="13"/>
      <c r="C238" s="9"/>
      <c r="D238" s="9"/>
      <c r="E238" s="11"/>
      <c r="F238" s="9"/>
      <c r="G238" s="9"/>
      <c r="H238" s="7"/>
      <c r="I238" s="17"/>
    </row>
    <row r="239" spans="2:9" x14ac:dyDescent="0.3">
      <c r="B239" s="13"/>
      <c r="C239" s="9"/>
      <c r="D239" s="9"/>
      <c r="E239" s="11"/>
      <c r="F239" s="9"/>
      <c r="G239" s="9"/>
      <c r="H239" s="7"/>
      <c r="I239" s="17"/>
    </row>
    <row r="240" spans="2:9" x14ac:dyDescent="0.3">
      <c r="B240" s="13"/>
      <c r="C240" s="9"/>
      <c r="D240" s="9"/>
      <c r="E240" s="11"/>
      <c r="F240" s="9"/>
      <c r="G240" s="9"/>
      <c r="H240" s="7"/>
      <c r="I240" s="17"/>
    </row>
    <row r="241" spans="2:9" x14ac:dyDescent="0.3">
      <c r="B241" s="13"/>
      <c r="C241" s="9"/>
      <c r="D241" s="9"/>
      <c r="E241" s="11"/>
      <c r="F241" s="9"/>
      <c r="G241" s="9"/>
      <c r="H241" s="7"/>
      <c r="I241" s="17"/>
    </row>
    <row r="242" spans="2:9" x14ac:dyDescent="0.3">
      <c r="B242" s="13"/>
      <c r="C242" s="9"/>
      <c r="D242" s="9"/>
      <c r="E242" s="11"/>
      <c r="F242" s="9"/>
      <c r="G242" s="9"/>
      <c r="H242" s="7"/>
      <c r="I242" s="17"/>
    </row>
    <row r="243" spans="2:9" x14ac:dyDescent="0.3">
      <c r="B243" s="13"/>
      <c r="C243" s="9"/>
      <c r="D243" s="9"/>
      <c r="E243" s="11"/>
      <c r="F243" s="9"/>
      <c r="G243" s="9"/>
      <c r="H243" s="7"/>
      <c r="I243" s="17"/>
    </row>
    <row r="244" spans="2:9" x14ac:dyDescent="0.3">
      <c r="B244" s="13"/>
      <c r="C244" s="9"/>
      <c r="D244" s="9"/>
      <c r="E244" s="11"/>
      <c r="F244" s="9"/>
      <c r="G244" s="9"/>
      <c r="H244" s="7"/>
      <c r="I244" s="17"/>
    </row>
    <row r="245" spans="2:9" x14ac:dyDescent="0.3">
      <c r="B245" s="13"/>
      <c r="C245" s="9"/>
      <c r="D245" s="9"/>
      <c r="E245" s="11"/>
      <c r="F245" s="9"/>
      <c r="G245" s="9"/>
      <c r="H245" s="7"/>
      <c r="I245" s="17"/>
    </row>
    <row r="246" spans="2:9" x14ac:dyDescent="0.3">
      <c r="B246" s="13"/>
      <c r="C246" s="9"/>
      <c r="D246" s="9"/>
      <c r="E246" s="11"/>
      <c r="F246" s="9"/>
      <c r="G246" s="9"/>
      <c r="H246" s="7"/>
      <c r="I246" s="17"/>
    </row>
    <row r="247" spans="2:9" x14ac:dyDescent="0.3">
      <c r="B247" s="13"/>
      <c r="C247" s="9"/>
      <c r="D247" s="9"/>
      <c r="E247" s="11"/>
      <c r="F247" s="9"/>
      <c r="G247" s="9"/>
      <c r="H247" s="7"/>
      <c r="I247" s="17"/>
    </row>
    <row r="248" spans="2:9" x14ac:dyDescent="0.3">
      <c r="B248" s="13"/>
      <c r="C248" s="9"/>
      <c r="D248" s="9"/>
      <c r="E248" s="11"/>
      <c r="F248" s="9"/>
      <c r="G248" s="9"/>
      <c r="H248" s="7"/>
      <c r="I248" s="17"/>
    </row>
    <row r="249" spans="2:9" x14ac:dyDescent="0.3">
      <c r="B249" s="13"/>
      <c r="C249" s="9"/>
      <c r="D249" s="9"/>
      <c r="E249" s="11"/>
      <c r="F249" s="9"/>
      <c r="G249" s="9"/>
      <c r="H249" s="7"/>
      <c r="I249" s="17"/>
    </row>
    <row r="250" spans="2:9" x14ac:dyDescent="0.3">
      <c r="B250" s="13"/>
      <c r="C250" s="9"/>
      <c r="D250" s="9"/>
      <c r="E250" s="11"/>
      <c r="F250" s="9"/>
      <c r="G250" s="9"/>
      <c r="H250" s="7"/>
      <c r="I250" s="17"/>
    </row>
    <row r="251" spans="2:9" x14ac:dyDescent="0.3">
      <c r="B251" s="13"/>
      <c r="C251" s="9"/>
      <c r="D251" s="9"/>
      <c r="E251" s="11"/>
      <c r="F251" s="9"/>
      <c r="G251" s="9"/>
      <c r="H251" s="7"/>
      <c r="I251" s="17"/>
    </row>
    <row r="252" spans="2:9" x14ac:dyDescent="0.3">
      <c r="B252" s="13"/>
      <c r="C252" s="9"/>
      <c r="D252" s="9"/>
      <c r="E252" s="11"/>
      <c r="F252" s="9"/>
      <c r="G252" s="9"/>
      <c r="H252" s="7"/>
      <c r="I252" s="17"/>
    </row>
    <row r="253" spans="2:9" x14ac:dyDescent="0.3">
      <c r="B253" s="13"/>
      <c r="C253" s="9"/>
      <c r="D253" s="9"/>
      <c r="E253" s="11"/>
      <c r="F253" s="9"/>
      <c r="G253" s="9"/>
      <c r="H253" s="7"/>
      <c r="I253" s="17"/>
    </row>
    <row r="254" spans="2:9" x14ac:dyDescent="0.3">
      <c r="B254" s="13"/>
      <c r="C254" s="9"/>
      <c r="D254" s="9"/>
      <c r="E254" s="11"/>
      <c r="F254" s="9"/>
      <c r="G254" s="9"/>
      <c r="H254" s="7"/>
      <c r="I254" s="17"/>
    </row>
    <row r="255" spans="2:9" x14ac:dyDescent="0.3">
      <c r="B255" s="13"/>
      <c r="C255" s="9"/>
      <c r="D255" s="9"/>
      <c r="E255" s="11"/>
      <c r="F255" s="9"/>
      <c r="G255" s="9"/>
      <c r="H255" s="7"/>
      <c r="I255" s="17"/>
    </row>
    <row r="256" spans="2:9" x14ac:dyDescent="0.3">
      <c r="B256" s="13"/>
      <c r="C256" s="9"/>
      <c r="D256" s="9"/>
      <c r="E256" s="11"/>
      <c r="F256" s="9"/>
      <c r="G256" s="9"/>
      <c r="H256" s="7"/>
      <c r="I256" s="17"/>
    </row>
    <row r="257" spans="2:9" x14ac:dyDescent="0.3">
      <c r="B257" s="13"/>
      <c r="C257" s="9"/>
      <c r="D257" s="9"/>
      <c r="E257" s="11"/>
      <c r="F257" s="9"/>
      <c r="G257" s="9"/>
      <c r="H257" s="7"/>
      <c r="I257" s="17"/>
    </row>
    <row r="258" spans="2:9" x14ac:dyDescent="0.3">
      <c r="B258" s="13"/>
      <c r="C258" s="9"/>
      <c r="D258" s="9"/>
      <c r="E258" s="11"/>
      <c r="F258" s="9"/>
      <c r="G258" s="9"/>
      <c r="H258" s="7"/>
      <c r="I258" s="17"/>
    </row>
    <row r="259" spans="2:9" x14ac:dyDescent="0.3">
      <c r="B259" s="13"/>
      <c r="C259" s="9"/>
      <c r="D259" s="9"/>
      <c r="E259" s="11"/>
      <c r="F259" s="9"/>
      <c r="G259" s="9"/>
      <c r="H259" s="7"/>
      <c r="I259" s="17"/>
    </row>
    <row r="260" spans="2:9" x14ac:dyDescent="0.3">
      <c r="B260" s="13"/>
      <c r="C260" s="9"/>
      <c r="D260" s="9"/>
      <c r="E260" s="11"/>
      <c r="F260" s="9"/>
      <c r="G260" s="9"/>
      <c r="H260" s="7"/>
      <c r="I260" s="17"/>
    </row>
    <row r="261" spans="2:9" x14ac:dyDescent="0.3">
      <c r="B261" s="13"/>
      <c r="C261" s="9"/>
      <c r="D261" s="9"/>
      <c r="E261" s="11"/>
      <c r="F261" s="9"/>
      <c r="G261" s="9"/>
      <c r="H261" s="7"/>
      <c r="I261" s="17"/>
    </row>
    <row r="262" spans="2:9" x14ac:dyDescent="0.3">
      <c r="B262" s="13"/>
      <c r="C262" s="9"/>
      <c r="D262" s="9"/>
      <c r="E262" s="11"/>
      <c r="F262" s="9"/>
      <c r="G262" s="9"/>
      <c r="H262" s="7"/>
      <c r="I262" s="17"/>
    </row>
    <row r="263" spans="2:9" x14ac:dyDescent="0.3">
      <c r="B263" s="13"/>
      <c r="C263" s="9"/>
      <c r="D263" s="9"/>
      <c r="E263" s="11"/>
      <c r="F263" s="9"/>
      <c r="G263" s="9"/>
      <c r="H263" s="7"/>
      <c r="I263" s="17"/>
    </row>
    <row r="264" spans="2:9" x14ac:dyDescent="0.3">
      <c r="B264" s="13"/>
      <c r="C264" s="9"/>
      <c r="D264" s="9"/>
      <c r="E264" s="11"/>
      <c r="F264" s="9"/>
      <c r="G264" s="9"/>
      <c r="H264" s="7"/>
      <c r="I264" s="17"/>
    </row>
    <row r="265" spans="2:9" x14ac:dyDescent="0.3">
      <c r="B265" s="13"/>
      <c r="C265" s="9"/>
      <c r="D265" s="9"/>
      <c r="E265" s="11"/>
      <c r="F265" s="9"/>
      <c r="G265" s="9"/>
      <c r="H265" s="7"/>
      <c r="I265" s="17"/>
    </row>
    <row r="266" spans="2:9" x14ac:dyDescent="0.3">
      <c r="B266" s="13"/>
      <c r="C266" s="9"/>
      <c r="D266" s="9"/>
      <c r="E266" s="11"/>
      <c r="F266" s="9"/>
      <c r="G266" s="9"/>
      <c r="H266" s="7"/>
      <c r="I266" s="17"/>
    </row>
    <row r="267" spans="2:9" x14ac:dyDescent="0.3">
      <c r="B267" s="13"/>
      <c r="C267" s="9"/>
      <c r="D267" s="9"/>
      <c r="E267" s="11"/>
      <c r="F267" s="9"/>
      <c r="G267" s="9"/>
      <c r="H267" s="7"/>
      <c r="I267" s="17"/>
    </row>
    <row r="268" spans="2:9" x14ac:dyDescent="0.3">
      <c r="B268" s="13"/>
      <c r="C268" s="9"/>
      <c r="D268" s="9"/>
      <c r="E268" s="11"/>
      <c r="F268" s="9"/>
      <c r="G268" s="9"/>
      <c r="H268" s="7"/>
      <c r="I268" s="17"/>
    </row>
    <row r="269" spans="2:9" x14ac:dyDescent="0.3">
      <c r="B269" s="13"/>
      <c r="C269" s="9"/>
      <c r="D269" s="9"/>
      <c r="E269" s="11"/>
      <c r="F269" s="9"/>
      <c r="G269" s="9"/>
      <c r="H269" s="7"/>
      <c r="I269" s="17"/>
    </row>
    <row r="270" spans="2:9" x14ac:dyDescent="0.3">
      <c r="B270" s="13"/>
      <c r="C270" s="9"/>
      <c r="D270" s="9"/>
      <c r="E270" s="11"/>
      <c r="F270" s="9"/>
      <c r="G270" s="9"/>
      <c r="H270" s="7"/>
      <c r="I270" s="17"/>
    </row>
    <row r="271" spans="2:9" x14ac:dyDescent="0.3">
      <c r="B271" s="13"/>
      <c r="C271" s="9"/>
      <c r="D271" s="9"/>
      <c r="E271" s="11"/>
      <c r="F271" s="9"/>
      <c r="G271" s="9"/>
      <c r="H271" s="7"/>
      <c r="I271" s="17"/>
    </row>
    <row r="272" spans="2:9" x14ac:dyDescent="0.3">
      <c r="B272" s="13"/>
      <c r="C272" s="9"/>
      <c r="D272" s="9"/>
      <c r="E272" s="11"/>
      <c r="F272" s="9"/>
      <c r="G272" s="9"/>
      <c r="H272" s="7"/>
      <c r="I272" s="17"/>
    </row>
    <row r="273" spans="2:9" x14ac:dyDescent="0.3">
      <c r="B273" s="13"/>
      <c r="C273" s="9"/>
      <c r="D273" s="9"/>
      <c r="E273" s="11"/>
      <c r="F273" s="9"/>
      <c r="G273" s="9"/>
      <c r="H273" s="7"/>
      <c r="I273" s="17"/>
    </row>
    <row r="274" spans="2:9" x14ac:dyDescent="0.3">
      <c r="B274" s="13"/>
      <c r="C274" s="9"/>
      <c r="D274" s="9"/>
      <c r="E274" s="11"/>
      <c r="F274" s="9"/>
      <c r="G274" s="9"/>
      <c r="H274" s="7"/>
      <c r="I274" s="17"/>
    </row>
    <row r="275" spans="2:9" x14ac:dyDescent="0.3">
      <c r="B275" s="13"/>
      <c r="C275" s="9"/>
      <c r="D275" s="9"/>
      <c r="E275" s="11"/>
      <c r="F275" s="9"/>
      <c r="G275" s="9"/>
      <c r="H275" s="7"/>
      <c r="I275" s="17"/>
    </row>
    <row r="276" spans="2:9" x14ac:dyDescent="0.3">
      <c r="B276" s="13"/>
      <c r="C276" s="9"/>
      <c r="D276" s="9"/>
      <c r="E276" s="11"/>
      <c r="F276" s="9"/>
      <c r="G276" s="9"/>
      <c r="H276" s="7"/>
      <c r="I276" s="17"/>
    </row>
    <row r="277" spans="2:9" x14ac:dyDescent="0.3">
      <c r="B277" s="13"/>
      <c r="C277" s="9"/>
      <c r="D277" s="9"/>
      <c r="E277" s="11"/>
      <c r="F277" s="9"/>
      <c r="G277" s="9"/>
      <c r="H277" s="7"/>
      <c r="I277" s="17"/>
    </row>
    <row r="278" spans="2:9" x14ac:dyDescent="0.3">
      <c r="B278" s="13"/>
      <c r="C278" s="9"/>
      <c r="D278" s="9"/>
      <c r="E278" s="11"/>
      <c r="F278" s="9"/>
      <c r="G278" s="9"/>
      <c r="H278" s="7"/>
      <c r="I278" s="17"/>
    </row>
    <row r="279" spans="2:9" x14ac:dyDescent="0.3">
      <c r="B279" s="13"/>
      <c r="C279" s="9"/>
      <c r="D279" s="9"/>
      <c r="E279" s="11"/>
      <c r="F279" s="9"/>
      <c r="G279" s="9"/>
      <c r="H279" s="7"/>
      <c r="I279" s="17"/>
    </row>
    <row r="280" spans="2:9" x14ac:dyDescent="0.3">
      <c r="B280" s="13"/>
      <c r="C280" s="9"/>
      <c r="D280" s="9"/>
      <c r="E280" s="11"/>
      <c r="F280" s="9"/>
      <c r="G280" s="9"/>
      <c r="H280" s="7"/>
      <c r="I280" s="17"/>
    </row>
    <row r="281" spans="2:9" x14ac:dyDescent="0.3">
      <c r="B281" s="13"/>
      <c r="C281" s="9"/>
      <c r="D281" s="9"/>
      <c r="E281" s="11"/>
      <c r="F281" s="9"/>
      <c r="G281" s="9"/>
      <c r="H281" s="7"/>
      <c r="I281" s="17"/>
    </row>
    <row r="282" spans="2:9" x14ac:dyDescent="0.3">
      <c r="B282" s="13"/>
      <c r="C282" s="9"/>
      <c r="D282" s="9"/>
      <c r="E282" s="11"/>
      <c r="F282" s="9"/>
      <c r="G282" s="9"/>
      <c r="H282" s="7"/>
      <c r="I282" s="17"/>
    </row>
    <row r="283" spans="2:9" x14ac:dyDescent="0.3">
      <c r="B283" s="13"/>
      <c r="C283" s="9"/>
      <c r="D283" s="9"/>
      <c r="E283" s="11"/>
      <c r="F283" s="9"/>
      <c r="G283" s="9"/>
      <c r="H283" s="7"/>
      <c r="I283" s="17"/>
    </row>
    <row r="284" spans="2:9" x14ac:dyDescent="0.3">
      <c r="B284" s="13"/>
      <c r="C284" s="9"/>
      <c r="D284" s="9"/>
      <c r="E284" s="11"/>
      <c r="F284" s="9"/>
      <c r="G284" s="9"/>
      <c r="H284" s="7"/>
      <c r="I284" s="17"/>
    </row>
    <row r="285" spans="2:9" x14ac:dyDescent="0.3">
      <c r="B285" s="13"/>
      <c r="C285" s="9"/>
      <c r="D285" s="9"/>
      <c r="E285" s="11"/>
      <c r="F285" s="9"/>
      <c r="G285" s="9"/>
      <c r="H285" s="7"/>
      <c r="I285" s="17"/>
    </row>
    <row r="286" spans="2:9" x14ac:dyDescent="0.3">
      <c r="B286" s="13"/>
      <c r="C286" s="9"/>
      <c r="D286" s="9"/>
      <c r="E286" s="11"/>
      <c r="F286" s="9"/>
      <c r="G286" s="9"/>
      <c r="H286" s="7"/>
      <c r="I286" s="17"/>
    </row>
    <row r="287" spans="2:9" x14ac:dyDescent="0.3">
      <c r="B287" s="13"/>
      <c r="C287" s="9"/>
      <c r="D287" s="9"/>
      <c r="E287" s="11"/>
      <c r="F287" s="9"/>
      <c r="G287" s="9"/>
      <c r="H287" s="7"/>
      <c r="I287" s="17"/>
    </row>
    <row r="288" spans="2:9" x14ac:dyDescent="0.3">
      <c r="B288" s="13"/>
      <c r="C288" s="9"/>
      <c r="D288" s="9"/>
      <c r="E288" s="11"/>
      <c r="F288" s="9"/>
      <c r="G288" s="9"/>
      <c r="H288" s="7"/>
      <c r="I288" s="17"/>
    </row>
    <row r="289" spans="2:9" x14ac:dyDescent="0.3">
      <c r="B289" s="13"/>
      <c r="C289" s="9"/>
      <c r="D289" s="9"/>
      <c r="E289" s="11"/>
      <c r="F289" s="9"/>
      <c r="G289" s="9"/>
      <c r="H289" s="7"/>
      <c r="I289" s="17"/>
    </row>
    <row r="290" spans="2:9" x14ac:dyDescent="0.3">
      <c r="B290" s="13"/>
      <c r="C290" s="9"/>
      <c r="D290" s="9"/>
      <c r="E290" s="11"/>
      <c r="F290" s="9"/>
      <c r="G290" s="9"/>
      <c r="H290" s="7"/>
      <c r="I290" s="17"/>
    </row>
    <row r="291" spans="2:9" x14ac:dyDescent="0.3">
      <c r="B291" s="13"/>
      <c r="C291" s="9"/>
      <c r="D291" s="9"/>
      <c r="E291" s="11"/>
      <c r="F291" s="9"/>
      <c r="G291" s="9"/>
      <c r="H291" s="7"/>
      <c r="I291" s="17"/>
    </row>
    <row r="292" spans="2:9" x14ac:dyDescent="0.3">
      <c r="B292" s="13"/>
      <c r="C292" s="9"/>
      <c r="D292" s="9"/>
      <c r="E292" s="11"/>
      <c r="F292" s="9"/>
      <c r="G292" s="9"/>
      <c r="H292" s="7"/>
      <c r="I292" s="17"/>
    </row>
    <row r="293" spans="2:9" x14ac:dyDescent="0.3">
      <c r="B293" s="13"/>
      <c r="C293" s="9"/>
      <c r="D293" s="9"/>
      <c r="E293" s="11"/>
      <c r="F293" s="9"/>
      <c r="G293" s="9"/>
      <c r="H293" s="7"/>
      <c r="I293" s="17"/>
    </row>
    <row r="294" spans="2:9" x14ac:dyDescent="0.3">
      <c r="B294" s="13"/>
      <c r="C294" s="9"/>
      <c r="D294" s="9"/>
      <c r="E294" s="11"/>
      <c r="F294" s="9"/>
      <c r="G294" s="9"/>
      <c r="H294" s="7"/>
      <c r="I294" s="17"/>
    </row>
    <row r="295" spans="2:9" x14ac:dyDescent="0.3">
      <c r="B295" s="13"/>
      <c r="C295" s="9"/>
      <c r="D295" s="9"/>
      <c r="E295" s="11"/>
      <c r="F295" s="9"/>
      <c r="G295" s="9"/>
      <c r="H295" s="7"/>
      <c r="I295" s="17"/>
    </row>
    <row r="296" spans="2:9" x14ac:dyDescent="0.3">
      <c r="B296" s="13"/>
      <c r="C296" s="9"/>
      <c r="D296" s="9"/>
      <c r="E296" s="11"/>
      <c r="F296" s="9"/>
      <c r="G296" s="9"/>
      <c r="H296" s="7"/>
      <c r="I296" s="17"/>
    </row>
    <row r="297" spans="2:9" x14ac:dyDescent="0.3">
      <c r="B297" s="13"/>
      <c r="C297" s="9"/>
      <c r="D297" s="9"/>
      <c r="E297" s="11"/>
      <c r="F297" s="9"/>
      <c r="G297" s="9"/>
      <c r="H297" s="7"/>
      <c r="I297" s="17"/>
    </row>
    <row r="298" spans="2:9" x14ac:dyDescent="0.3">
      <c r="B298" s="13"/>
      <c r="C298" s="9"/>
      <c r="D298" s="9"/>
      <c r="E298" s="11"/>
      <c r="F298" s="9"/>
      <c r="G298" s="9"/>
      <c r="H298" s="7"/>
      <c r="I298" s="17"/>
    </row>
    <row r="299" spans="2:9" x14ac:dyDescent="0.3">
      <c r="B299" s="13"/>
      <c r="C299" s="9"/>
      <c r="D299" s="9"/>
      <c r="E299" s="11"/>
      <c r="F299" s="9"/>
      <c r="G299" s="9"/>
      <c r="H299" s="7"/>
      <c r="I299" s="17"/>
    </row>
    <row r="300" spans="2:9" x14ac:dyDescent="0.3">
      <c r="B300" s="13"/>
      <c r="C300" s="9"/>
      <c r="D300" s="9"/>
      <c r="E300" s="11"/>
      <c r="F300" s="9"/>
      <c r="G300" s="9"/>
      <c r="H300" s="7"/>
      <c r="I300" s="17"/>
    </row>
    <row r="301" spans="2:9" x14ac:dyDescent="0.3">
      <c r="B301" s="13"/>
      <c r="C301" s="9"/>
      <c r="D301" s="9"/>
      <c r="E301" s="11"/>
      <c r="F301" s="9"/>
      <c r="G301" s="9"/>
      <c r="H301" s="7"/>
      <c r="I301" s="17"/>
    </row>
    <row r="302" spans="2:9" x14ac:dyDescent="0.3">
      <c r="B302" s="13"/>
      <c r="C302" s="9"/>
      <c r="D302" s="9"/>
      <c r="E302" s="11"/>
      <c r="F302" s="9"/>
      <c r="G302" s="9"/>
      <c r="H302" s="7"/>
      <c r="I302" s="17"/>
    </row>
    <row r="303" spans="2:9" x14ac:dyDescent="0.3">
      <c r="B303" s="13"/>
      <c r="C303" s="9"/>
      <c r="D303" s="9"/>
      <c r="E303" s="11"/>
      <c r="F303" s="9"/>
      <c r="G303" s="9"/>
      <c r="H303" s="7"/>
      <c r="I303" s="17"/>
    </row>
    <row r="304" spans="2:9" x14ac:dyDescent="0.3">
      <c r="B304" s="13"/>
      <c r="C304" s="9"/>
      <c r="D304" s="9"/>
      <c r="E304" s="11"/>
      <c r="F304" s="9"/>
      <c r="G304" s="9"/>
      <c r="H304" s="7"/>
      <c r="I304" s="17"/>
    </row>
    <row r="305" spans="2:9" x14ac:dyDescent="0.3">
      <c r="B305" s="13"/>
      <c r="C305" s="9"/>
      <c r="D305" s="9"/>
      <c r="E305" s="11"/>
      <c r="F305" s="9"/>
      <c r="G305" s="9"/>
      <c r="H305" s="7"/>
      <c r="I305" s="17"/>
    </row>
    <row r="306" spans="2:9" x14ac:dyDescent="0.3">
      <c r="B306" s="13"/>
      <c r="C306" s="9"/>
      <c r="D306" s="9"/>
      <c r="E306" s="11"/>
      <c r="F306" s="9"/>
      <c r="G306" s="9"/>
      <c r="H306" s="7"/>
      <c r="I306" s="17"/>
    </row>
    <row r="307" spans="2:9" x14ac:dyDescent="0.3">
      <c r="B307" s="13"/>
      <c r="C307" s="9"/>
      <c r="D307" s="9"/>
      <c r="E307" s="11"/>
      <c r="F307" s="9"/>
      <c r="G307" s="9"/>
      <c r="H307" s="7"/>
      <c r="I307" s="17"/>
    </row>
    <row r="308" spans="2:9" x14ac:dyDescent="0.3">
      <c r="B308" s="13"/>
      <c r="C308" s="9"/>
      <c r="D308" s="9"/>
      <c r="E308" s="11"/>
      <c r="F308" s="9"/>
      <c r="G308" s="9"/>
      <c r="H308" s="7"/>
      <c r="I308" s="17"/>
    </row>
    <row r="309" spans="2:9" x14ac:dyDescent="0.3">
      <c r="B309" s="13"/>
      <c r="C309" s="9"/>
      <c r="D309" s="9"/>
      <c r="E309" s="11"/>
      <c r="F309" s="9"/>
      <c r="G309" s="9"/>
      <c r="H309" s="7"/>
      <c r="I309" s="17"/>
    </row>
    <row r="310" spans="2:9" x14ac:dyDescent="0.3">
      <c r="B310" s="13"/>
      <c r="C310" s="9"/>
      <c r="D310" s="9"/>
      <c r="E310" s="11"/>
      <c r="F310" s="9"/>
      <c r="G310" s="9"/>
      <c r="H310" s="7"/>
      <c r="I310" s="17"/>
    </row>
    <row r="311" spans="2:9" x14ac:dyDescent="0.3">
      <c r="B311" s="13"/>
      <c r="C311" s="9"/>
      <c r="D311" s="9"/>
      <c r="E311" s="11"/>
      <c r="F311" s="9"/>
      <c r="G311" s="9"/>
      <c r="H311" s="7"/>
      <c r="I311" s="17"/>
    </row>
    <row r="312" spans="2:9" x14ac:dyDescent="0.3">
      <c r="B312" s="13"/>
      <c r="C312" s="9"/>
      <c r="D312" s="9"/>
      <c r="E312" s="11"/>
      <c r="F312" s="9"/>
      <c r="G312" s="9"/>
      <c r="H312" s="7"/>
      <c r="I312" s="17"/>
    </row>
    <row r="313" spans="2:9" x14ac:dyDescent="0.3">
      <c r="B313" s="13"/>
      <c r="C313" s="9"/>
      <c r="D313" s="9"/>
      <c r="E313" s="11"/>
      <c r="F313" s="9"/>
      <c r="G313" s="9"/>
      <c r="H313" s="7"/>
      <c r="I313" s="17"/>
    </row>
    <row r="314" spans="2:9" x14ac:dyDescent="0.3">
      <c r="B314" s="13"/>
      <c r="C314" s="9"/>
      <c r="D314" s="9"/>
      <c r="E314" s="11"/>
      <c r="F314" s="9"/>
      <c r="G314" s="9"/>
      <c r="H314" s="7"/>
      <c r="I314" s="17"/>
    </row>
    <row r="315" spans="2:9" x14ac:dyDescent="0.3">
      <c r="B315" s="13"/>
      <c r="C315" s="9"/>
      <c r="D315" s="9"/>
      <c r="E315" s="11"/>
      <c r="F315" s="9"/>
      <c r="G315" s="9"/>
      <c r="H315" s="7"/>
      <c r="I315" s="17"/>
    </row>
    <row r="316" spans="2:9" x14ac:dyDescent="0.3">
      <c r="B316" s="13"/>
      <c r="C316" s="9"/>
      <c r="D316" s="9"/>
      <c r="E316" s="11"/>
      <c r="F316" s="9"/>
      <c r="G316" s="9"/>
      <c r="H316" s="7"/>
      <c r="I316" s="17"/>
    </row>
    <row r="317" spans="2:9" x14ac:dyDescent="0.3">
      <c r="B317" s="13"/>
      <c r="C317" s="9"/>
      <c r="D317" s="9"/>
      <c r="E317" s="11"/>
      <c r="F317" s="9"/>
      <c r="G317" s="9"/>
      <c r="H317" s="7"/>
      <c r="I317" s="17"/>
    </row>
    <row r="318" spans="2:9" x14ac:dyDescent="0.3">
      <c r="B318" s="13"/>
      <c r="C318" s="9"/>
      <c r="D318" s="9"/>
      <c r="E318" s="11"/>
      <c r="F318" s="9"/>
      <c r="G318" s="9"/>
      <c r="H318" s="7"/>
      <c r="I318" s="17"/>
    </row>
    <row r="319" spans="2:9" x14ac:dyDescent="0.3">
      <c r="B319" s="13"/>
      <c r="C319" s="9"/>
      <c r="D319" s="9"/>
      <c r="E319" s="11"/>
      <c r="F319" s="9"/>
      <c r="G319" s="9"/>
      <c r="H319" s="7"/>
      <c r="I319" s="17"/>
    </row>
    <row r="320" spans="2:9" x14ac:dyDescent="0.3">
      <c r="B320" s="13"/>
      <c r="C320" s="9"/>
      <c r="D320" s="9"/>
      <c r="E320" s="11"/>
      <c r="F320" s="9"/>
      <c r="G320" s="9"/>
      <c r="H320" s="7"/>
      <c r="I320" s="17"/>
    </row>
    <row r="321" spans="2:9" x14ac:dyDescent="0.3">
      <c r="B321" s="13"/>
      <c r="C321" s="9"/>
      <c r="D321" s="9"/>
      <c r="E321" s="11"/>
      <c r="F321" s="9"/>
      <c r="G321" s="9"/>
      <c r="H321" s="7"/>
      <c r="I321" s="17"/>
    </row>
    <row r="322" spans="2:9" x14ac:dyDescent="0.3">
      <c r="B322" s="13"/>
      <c r="C322" s="9"/>
      <c r="D322" s="9"/>
      <c r="E322" s="11"/>
      <c r="F322" s="9"/>
      <c r="G322" s="9"/>
      <c r="H322" s="7"/>
      <c r="I322" s="17"/>
    </row>
    <row r="323" spans="2:9" x14ac:dyDescent="0.3">
      <c r="B323" s="13"/>
      <c r="C323" s="9"/>
      <c r="D323" s="9"/>
      <c r="E323" s="11"/>
      <c r="F323" s="9"/>
      <c r="G323" s="9"/>
      <c r="H323" s="7"/>
      <c r="I323" s="17"/>
    </row>
    <row r="324" spans="2:9" x14ac:dyDescent="0.3">
      <c r="B324" s="13"/>
      <c r="C324" s="9"/>
      <c r="D324" s="9"/>
      <c r="E324" s="11"/>
      <c r="F324" s="9"/>
      <c r="G324" s="9"/>
      <c r="H324" s="7"/>
      <c r="I324" s="17"/>
    </row>
    <row r="325" spans="2:9" x14ac:dyDescent="0.3">
      <c r="B325" s="13"/>
      <c r="C325" s="9"/>
      <c r="D325" s="9"/>
      <c r="E325" s="11"/>
      <c r="F325" s="9"/>
      <c r="G325" s="9"/>
      <c r="H325" s="7"/>
      <c r="I325" s="17"/>
    </row>
    <row r="326" spans="2:9" x14ac:dyDescent="0.3">
      <c r="B326" s="13"/>
      <c r="C326" s="9"/>
      <c r="D326" s="9"/>
      <c r="E326" s="11"/>
      <c r="F326" s="9"/>
      <c r="G326" s="9"/>
      <c r="H326" s="7"/>
      <c r="I326" s="17"/>
    </row>
    <row r="327" spans="2:9" x14ac:dyDescent="0.3">
      <c r="B327" s="13"/>
      <c r="C327" s="9"/>
      <c r="D327" s="9"/>
      <c r="E327" s="11"/>
      <c r="F327" s="9"/>
      <c r="G327" s="9"/>
      <c r="H327" s="7"/>
      <c r="I327" s="17"/>
    </row>
    <row r="328" spans="2:9" x14ac:dyDescent="0.3">
      <c r="B328" s="13"/>
      <c r="C328" s="9"/>
      <c r="D328" s="9"/>
      <c r="E328" s="11"/>
      <c r="F328" s="9"/>
      <c r="G328" s="9"/>
      <c r="H328" s="7"/>
      <c r="I328" s="17"/>
    </row>
    <row r="329" spans="2:9" x14ac:dyDescent="0.3">
      <c r="B329" s="13"/>
      <c r="C329" s="9"/>
      <c r="D329" s="9"/>
      <c r="E329" s="11"/>
      <c r="F329" s="9"/>
      <c r="G329" s="9"/>
      <c r="H329" s="7"/>
      <c r="I329" s="17"/>
    </row>
    <row r="330" spans="2:9" x14ac:dyDescent="0.3">
      <c r="B330" s="13"/>
      <c r="C330" s="9"/>
      <c r="D330" s="9"/>
      <c r="E330" s="11"/>
      <c r="F330" s="9"/>
      <c r="G330" s="9"/>
      <c r="H330" s="7"/>
      <c r="I330" s="17"/>
    </row>
    <row r="331" spans="2:9" x14ac:dyDescent="0.3">
      <c r="B331" s="13"/>
      <c r="C331" s="9"/>
      <c r="D331" s="9"/>
      <c r="E331" s="11"/>
      <c r="F331" s="9"/>
      <c r="G331" s="9"/>
      <c r="H331" s="7"/>
      <c r="I331" s="17"/>
    </row>
    <row r="332" spans="2:9" x14ac:dyDescent="0.3">
      <c r="B332" s="13"/>
      <c r="C332" s="9"/>
      <c r="D332" s="9"/>
      <c r="E332" s="11"/>
      <c r="F332" s="9"/>
      <c r="G332" s="9"/>
      <c r="H332" s="7"/>
      <c r="I332" s="17"/>
    </row>
    <row r="333" spans="2:9" x14ac:dyDescent="0.3">
      <c r="B333" s="13"/>
      <c r="C333" s="9"/>
      <c r="D333" s="9"/>
      <c r="E333" s="11"/>
      <c r="F333" s="9"/>
      <c r="G333" s="9"/>
      <c r="H333" s="7"/>
      <c r="I333" s="17"/>
    </row>
    <row r="334" spans="2:9" x14ac:dyDescent="0.3">
      <c r="B334" s="13"/>
      <c r="C334" s="9"/>
      <c r="D334" s="9"/>
      <c r="E334" s="11"/>
      <c r="F334" s="9"/>
      <c r="G334" s="9"/>
      <c r="H334" s="7"/>
      <c r="I334" s="17"/>
    </row>
    <row r="335" spans="2:9" x14ac:dyDescent="0.3">
      <c r="B335" s="13"/>
      <c r="C335" s="9"/>
      <c r="D335" s="9"/>
      <c r="E335" s="11"/>
      <c r="F335" s="9"/>
      <c r="G335" s="9"/>
      <c r="H335" s="7"/>
      <c r="I335" s="17"/>
    </row>
    <row r="336" spans="2:9" x14ac:dyDescent="0.3">
      <c r="B336" s="13"/>
      <c r="C336" s="9"/>
      <c r="D336" s="9"/>
      <c r="E336" s="11"/>
      <c r="F336" s="9"/>
      <c r="G336" s="9"/>
      <c r="H336" s="7"/>
      <c r="I336" s="17"/>
    </row>
    <row r="337" spans="2:9" x14ac:dyDescent="0.3">
      <c r="B337" s="13"/>
      <c r="C337" s="9"/>
      <c r="D337" s="9"/>
      <c r="E337" s="11"/>
      <c r="F337" s="9"/>
      <c r="G337" s="9"/>
      <c r="H337" s="7"/>
      <c r="I337" s="17"/>
    </row>
    <row r="338" spans="2:9" x14ac:dyDescent="0.3">
      <c r="B338" s="13"/>
      <c r="C338" s="9"/>
      <c r="D338" s="9"/>
      <c r="E338" s="11"/>
      <c r="F338" s="9"/>
      <c r="G338" s="9"/>
      <c r="H338" s="7"/>
      <c r="I338" s="17"/>
    </row>
    <row r="339" spans="2:9" x14ac:dyDescent="0.3">
      <c r="B339" s="13"/>
      <c r="C339" s="9"/>
      <c r="D339" s="9"/>
      <c r="E339" s="11"/>
      <c r="F339" s="9"/>
      <c r="G339" s="9"/>
      <c r="H339" s="7"/>
      <c r="I339" s="17"/>
    </row>
    <row r="340" spans="2:9" x14ac:dyDescent="0.3">
      <c r="B340" s="13"/>
      <c r="C340" s="9"/>
      <c r="D340" s="9"/>
      <c r="E340" s="11"/>
      <c r="F340" s="9"/>
      <c r="G340" s="9"/>
      <c r="H340" s="7"/>
      <c r="I340" s="17"/>
    </row>
    <row r="341" spans="2:9" x14ac:dyDescent="0.3">
      <c r="B341" s="13"/>
      <c r="C341" s="9"/>
      <c r="D341" s="9"/>
      <c r="E341" s="11"/>
      <c r="F341" s="9"/>
      <c r="G341" s="9"/>
      <c r="H341" s="7"/>
      <c r="I341" s="17"/>
    </row>
    <row r="342" spans="2:9" x14ac:dyDescent="0.3">
      <c r="B342" s="13"/>
      <c r="C342" s="9"/>
      <c r="D342" s="9"/>
      <c r="E342" s="11"/>
      <c r="F342" s="9"/>
      <c r="G342" s="9"/>
      <c r="H342" s="7"/>
      <c r="I342" s="17"/>
    </row>
    <row r="343" spans="2:9" x14ac:dyDescent="0.3">
      <c r="B343" s="13"/>
      <c r="C343" s="9"/>
      <c r="D343" s="9"/>
      <c r="E343" s="11"/>
      <c r="F343" s="9"/>
      <c r="G343" s="9"/>
      <c r="H343" s="7"/>
      <c r="I343" s="17"/>
    </row>
    <row r="344" spans="2:9" x14ac:dyDescent="0.3">
      <c r="B344" s="13"/>
      <c r="C344" s="9"/>
      <c r="D344" s="9"/>
      <c r="E344" s="11"/>
      <c r="F344" s="9"/>
      <c r="G344" s="9"/>
      <c r="H344" s="7"/>
      <c r="I344" s="17"/>
    </row>
    <row r="345" spans="2:9" x14ac:dyDescent="0.3">
      <c r="B345" s="13"/>
      <c r="C345" s="9"/>
      <c r="D345" s="9"/>
      <c r="E345" s="11"/>
      <c r="F345" s="9"/>
      <c r="G345" s="9"/>
      <c r="H345" s="7"/>
      <c r="I345" s="17"/>
    </row>
    <row r="346" spans="2:9" x14ac:dyDescent="0.3">
      <c r="B346" s="13"/>
      <c r="C346" s="9"/>
      <c r="D346" s="9"/>
      <c r="E346" s="11"/>
      <c r="F346" s="9"/>
      <c r="G346" s="9"/>
      <c r="H346" s="7"/>
      <c r="I346" s="17"/>
    </row>
    <row r="347" spans="2:9" x14ac:dyDescent="0.3">
      <c r="B347" s="13"/>
      <c r="C347" s="9"/>
      <c r="D347" s="9"/>
      <c r="E347" s="11"/>
      <c r="F347" s="9"/>
      <c r="G347" s="9"/>
      <c r="H347" s="7"/>
      <c r="I347" s="17"/>
    </row>
    <row r="348" spans="2:9" x14ac:dyDescent="0.3">
      <c r="B348" s="13"/>
      <c r="C348" s="9"/>
      <c r="D348" s="9"/>
      <c r="E348" s="11"/>
      <c r="F348" s="9"/>
      <c r="G348" s="9"/>
      <c r="H348" s="7"/>
      <c r="I348" s="17"/>
    </row>
    <row r="349" spans="2:9" x14ac:dyDescent="0.3">
      <c r="B349" s="13"/>
      <c r="C349" s="9"/>
      <c r="D349" s="9"/>
      <c r="E349" s="11"/>
      <c r="F349" s="9"/>
      <c r="G349" s="9"/>
      <c r="H349" s="7"/>
      <c r="I349" s="17"/>
    </row>
    <row r="350" spans="2:9" x14ac:dyDescent="0.3">
      <c r="B350" s="13"/>
      <c r="C350" s="9"/>
      <c r="D350" s="9"/>
      <c r="E350" s="11"/>
      <c r="F350" s="9"/>
      <c r="G350" s="9"/>
      <c r="H350" s="7"/>
      <c r="I350" s="17"/>
    </row>
    <row r="351" spans="2:9" x14ac:dyDescent="0.3">
      <c r="B351" s="13"/>
      <c r="C351" s="9"/>
      <c r="D351" s="9"/>
      <c r="E351" s="11"/>
      <c r="F351" s="9"/>
      <c r="G351" s="9"/>
      <c r="H351" s="7"/>
      <c r="I351" s="17"/>
    </row>
    <row r="352" spans="2:9" x14ac:dyDescent="0.3">
      <c r="B352" s="13"/>
      <c r="C352" s="9"/>
      <c r="D352" s="9"/>
      <c r="E352" s="11"/>
      <c r="F352" s="9"/>
      <c r="G352" s="9"/>
      <c r="H352" s="7"/>
      <c r="I352" s="17"/>
    </row>
    <row r="353" spans="2:9" x14ac:dyDescent="0.3">
      <c r="B353" s="13"/>
      <c r="C353" s="9"/>
      <c r="D353" s="9"/>
      <c r="E353" s="11"/>
      <c r="F353" s="9"/>
      <c r="G353" s="9"/>
      <c r="H353" s="7"/>
      <c r="I353" s="17"/>
    </row>
    <row r="354" spans="2:9" x14ac:dyDescent="0.3">
      <c r="B354" s="13"/>
      <c r="C354" s="9"/>
      <c r="D354" s="9"/>
      <c r="E354" s="11"/>
      <c r="F354" s="9"/>
      <c r="G354" s="9"/>
      <c r="H354" s="7"/>
      <c r="I354" s="17"/>
    </row>
    <row r="355" spans="2:9" x14ac:dyDescent="0.3">
      <c r="B355" s="13"/>
      <c r="C355" s="9"/>
      <c r="D355" s="9"/>
      <c r="E355" s="11"/>
      <c r="F355" s="9"/>
      <c r="G355" s="9"/>
      <c r="H355" s="7"/>
      <c r="I355" s="17"/>
    </row>
    <row r="356" spans="2:9" x14ac:dyDescent="0.3">
      <c r="B356" s="13"/>
      <c r="C356" s="9"/>
      <c r="D356" s="9"/>
      <c r="E356" s="11"/>
      <c r="F356" s="9"/>
      <c r="G356" s="9"/>
      <c r="H356" s="7"/>
      <c r="I356" s="17"/>
    </row>
    <row r="357" spans="2:9" x14ac:dyDescent="0.3">
      <c r="B357" s="13"/>
      <c r="C357" s="9"/>
      <c r="D357" s="9"/>
      <c r="E357" s="11"/>
      <c r="F357" s="9"/>
      <c r="G357" s="9"/>
      <c r="H357" s="7"/>
      <c r="I357" s="17"/>
    </row>
    <row r="358" spans="2:9" x14ac:dyDescent="0.3">
      <c r="B358" s="13"/>
      <c r="C358" s="9"/>
      <c r="D358" s="9"/>
      <c r="E358" s="11"/>
      <c r="F358" s="9"/>
      <c r="G358" s="9"/>
      <c r="H358" s="7"/>
      <c r="I358" s="17"/>
    </row>
    <row r="359" spans="2:9" x14ac:dyDescent="0.3">
      <c r="B359" s="13"/>
      <c r="C359" s="9"/>
      <c r="D359" s="9"/>
      <c r="E359" s="11"/>
      <c r="F359" s="9"/>
      <c r="G359" s="9"/>
      <c r="H359" s="7"/>
      <c r="I359" s="17"/>
    </row>
    <row r="360" spans="2:9" x14ac:dyDescent="0.3">
      <c r="B360" s="13"/>
      <c r="C360" s="9"/>
      <c r="D360" s="9"/>
      <c r="E360" s="11"/>
      <c r="F360" s="9"/>
      <c r="G360" s="9"/>
      <c r="H360" s="7"/>
      <c r="I360" s="17"/>
    </row>
    <row r="361" spans="2:9" x14ac:dyDescent="0.3">
      <c r="B361" s="13"/>
      <c r="C361" s="9"/>
      <c r="D361" s="9"/>
      <c r="E361" s="11"/>
      <c r="F361" s="9"/>
      <c r="G361" s="9"/>
      <c r="H361" s="7"/>
      <c r="I361" s="17"/>
    </row>
    <row r="362" spans="2:9" x14ac:dyDescent="0.3">
      <c r="B362" s="13"/>
      <c r="C362" s="9"/>
      <c r="D362" s="9"/>
      <c r="E362" s="11"/>
      <c r="F362" s="9"/>
      <c r="G362" s="9"/>
      <c r="H362" s="7"/>
      <c r="I362" s="17"/>
    </row>
    <row r="363" spans="2:9" x14ac:dyDescent="0.3">
      <c r="B363" s="13"/>
      <c r="C363" s="9"/>
      <c r="D363" s="9"/>
      <c r="E363" s="11"/>
      <c r="F363" s="9"/>
      <c r="G363" s="9"/>
      <c r="H363" s="7"/>
      <c r="I363" s="17"/>
    </row>
    <row r="364" spans="2:9" x14ac:dyDescent="0.3">
      <c r="B364" s="13"/>
      <c r="C364" s="9"/>
      <c r="D364" s="9"/>
      <c r="E364" s="11"/>
      <c r="F364" s="9"/>
      <c r="G364" s="9"/>
      <c r="H364" s="7"/>
      <c r="I364" s="17"/>
    </row>
    <row r="365" spans="2:9" x14ac:dyDescent="0.3">
      <c r="B365" s="13"/>
      <c r="C365" s="9"/>
      <c r="D365" s="9"/>
      <c r="E365" s="11"/>
      <c r="F365" s="9"/>
      <c r="G365" s="9"/>
      <c r="H365" s="7"/>
      <c r="I365" s="17"/>
    </row>
    <row r="366" spans="2:9" x14ac:dyDescent="0.3">
      <c r="B366" s="13"/>
      <c r="C366" s="9"/>
      <c r="D366" s="9"/>
      <c r="E366" s="11"/>
      <c r="F366" s="9"/>
      <c r="G366" s="9"/>
      <c r="H366" s="7"/>
      <c r="I366" s="17"/>
    </row>
    <row r="367" spans="2:9" x14ac:dyDescent="0.3">
      <c r="B367" s="13"/>
      <c r="C367" s="9"/>
      <c r="D367" s="9"/>
      <c r="E367" s="11"/>
      <c r="F367" s="9"/>
      <c r="G367" s="9"/>
      <c r="H367" s="7"/>
      <c r="I367" s="17"/>
    </row>
    <row r="368" spans="2:9" x14ac:dyDescent="0.3">
      <c r="B368" s="13"/>
      <c r="C368" s="9"/>
      <c r="D368" s="9"/>
      <c r="E368" s="11"/>
      <c r="F368" s="9"/>
      <c r="G368" s="9"/>
      <c r="H368" s="7"/>
      <c r="I368" s="17"/>
    </row>
    <row r="369" spans="2:9" x14ac:dyDescent="0.3">
      <c r="B369" s="13"/>
      <c r="C369" s="9"/>
      <c r="D369" s="9"/>
      <c r="E369" s="11"/>
      <c r="F369" s="9"/>
      <c r="G369" s="9"/>
      <c r="H369" s="7"/>
      <c r="I369" s="17"/>
    </row>
    <row r="370" spans="2:9" x14ac:dyDescent="0.3">
      <c r="B370" s="13"/>
      <c r="C370" s="9"/>
      <c r="D370" s="9"/>
      <c r="E370" s="11"/>
      <c r="F370" s="9"/>
      <c r="G370" s="9"/>
      <c r="H370" s="7"/>
      <c r="I370" s="17"/>
    </row>
    <row r="371" spans="2:9" x14ac:dyDescent="0.3">
      <c r="B371" s="13"/>
      <c r="C371" s="9"/>
      <c r="D371" s="9"/>
      <c r="E371" s="11"/>
      <c r="F371" s="9"/>
      <c r="G371" s="9"/>
      <c r="H371" s="7"/>
      <c r="I371" s="17"/>
    </row>
    <row r="372" spans="2:9" x14ac:dyDescent="0.3">
      <c r="B372" s="13"/>
      <c r="C372" s="9"/>
      <c r="D372" s="9"/>
      <c r="E372" s="11"/>
      <c r="F372" s="9"/>
      <c r="G372" s="9"/>
      <c r="H372" s="7"/>
      <c r="I372" s="17"/>
    </row>
    <row r="373" spans="2:9" x14ac:dyDescent="0.3">
      <c r="B373" s="13"/>
      <c r="C373" s="9"/>
      <c r="D373" s="9"/>
      <c r="E373" s="11"/>
      <c r="F373" s="9"/>
      <c r="G373" s="9"/>
      <c r="H373" s="7"/>
      <c r="I373" s="17"/>
    </row>
    <row r="374" spans="2:9" x14ac:dyDescent="0.3">
      <c r="B374" s="13"/>
      <c r="C374" s="9"/>
      <c r="D374" s="9"/>
      <c r="E374" s="11"/>
      <c r="F374" s="9"/>
      <c r="G374" s="9"/>
      <c r="H374" s="7"/>
      <c r="I374" s="17"/>
    </row>
    <row r="375" spans="2:9" x14ac:dyDescent="0.3">
      <c r="B375" s="13"/>
      <c r="C375" s="9"/>
      <c r="D375" s="9"/>
      <c r="E375" s="11"/>
      <c r="F375" s="9"/>
      <c r="G375" s="9"/>
      <c r="H375" s="7"/>
      <c r="I375" s="17"/>
    </row>
    <row r="376" spans="2:9" x14ac:dyDescent="0.3">
      <c r="B376" s="13"/>
      <c r="C376" s="9"/>
      <c r="D376" s="9"/>
      <c r="E376" s="11"/>
      <c r="F376" s="9"/>
      <c r="G376" s="9"/>
      <c r="H376" s="7"/>
      <c r="I376" s="17"/>
    </row>
    <row r="377" spans="2:9" x14ac:dyDescent="0.3">
      <c r="B377" s="13"/>
      <c r="C377" s="9"/>
      <c r="D377" s="9"/>
      <c r="E377" s="11"/>
      <c r="F377" s="9"/>
      <c r="G377" s="9"/>
      <c r="H377" s="7"/>
      <c r="I377" s="17"/>
    </row>
    <row r="378" spans="2:9" x14ac:dyDescent="0.3">
      <c r="B378" s="13"/>
      <c r="C378" s="9"/>
      <c r="D378" s="9"/>
      <c r="E378" s="11"/>
      <c r="F378" s="9"/>
      <c r="G378" s="9"/>
      <c r="H378" s="7"/>
      <c r="I378" s="17"/>
    </row>
    <row r="379" spans="2:9" x14ac:dyDescent="0.3">
      <c r="B379" s="13"/>
      <c r="C379" s="9"/>
      <c r="D379" s="9"/>
      <c r="E379" s="11"/>
      <c r="F379" s="9"/>
      <c r="G379" s="9"/>
      <c r="H379" s="7"/>
      <c r="I379" s="17"/>
    </row>
    <row r="380" spans="2:9" x14ac:dyDescent="0.3">
      <c r="B380" s="13"/>
      <c r="C380" s="9"/>
      <c r="D380" s="9"/>
      <c r="E380" s="11"/>
      <c r="F380" s="9"/>
      <c r="G380" s="9"/>
      <c r="H380" s="7"/>
      <c r="I380" s="17"/>
    </row>
    <row r="381" spans="2:9" x14ac:dyDescent="0.3">
      <c r="B381" s="13"/>
      <c r="C381" s="9"/>
      <c r="D381" s="9"/>
      <c r="E381" s="11"/>
      <c r="F381" s="9"/>
      <c r="G381" s="9"/>
      <c r="H381" s="7"/>
      <c r="I381" s="17"/>
    </row>
    <row r="382" spans="2:9" x14ac:dyDescent="0.3">
      <c r="B382" s="13"/>
      <c r="C382" s="9"/>
      <c r="D382" s="9"/>
      <c r="E382" s="11"/>
      <c r="F382" s="9"/>
      <c r="G382" s="9"/>
      <c r="H382" s="7"/>
      <c r="I382" s="17"/>
    </row>
    <row r="383" spans="2:9" x14ac:dyDescent="0.3">
      <c r="B383" s="13"/>
      <c r="C383" s="9"/>
      <c r="D383" s="9"/>
      <c r="E383" s="11"/>
      <c r="F383" s="9"/>
      <c r="G383" s="9"/>
      <c r="H383" s="7"/>
      <c r="I383" s="17"/>
    </row>
    <row r="384" spans="2:9" x14ac:dyDescent="0.3">
      <c r="B384" s="13"/>
      <c r="C384" s="9"/>
      <c r="D384" s="9"/>
      <c r="E384" s="11"/>
      <c r="F384" s="9"/>
      <c r="G384" s="9"/>
      <c r="H384" s="7"/>
      <c r="I384" s="17"/>
    </row>
    <row r="385" spans="2:9" x14ac:dyDescent="0.3">
      <c r="B385" s="13"/>
      <c r="C385" s="9"/>
      <c r="D385" s="9"/>
      <c r="E385" s="11"/>
      <c r="F385" s="9"/>
      <c r="G385" s="9"/>
      <c r="H385" s="7"/>
      <c r="I385" s="17"/>
    </row>
    <row r="386" spans="2:9" x14ac:dyDescent="0.3">
      <c r="B386" s="13"/>
      <c r="C386" s="9"/>
      <c r="D386" s="9"/>
      <c r="E386" s="11"/>
      <c r="F386" s="9"/>
      <c r="G386" s="9"/>
      <c r="H386" s="7"/>
      <c r="I386" s="17"/>
    </row>
    <row r="387" spans="2:9" x14ac:dyDescent="0.3">
      <c r="B387" s="13"/>
      <c r="C387" s="9"/>
      <c r="D387" s="9"/>
      <c r="E387" s="11"/>
      <c r="F387" s="9"/>
      <c r="G387" s="9"/>
      <c r="H387" s="7"/>
      <c r="I387" s="17"/>
    </row>
    <row r="388" spans="2:9" x14ac:dyDescent="0.3">
      <c r="B388" s="13"/>
      <c r="C388" s="9"/>
      <c r="D388" s="9"/>
      <c r="E388" s="11"/>
      <c r="F388" s="9"/>
      <c r="G388" s="9"/>
      <c r="H388" s="7"/>
      <c r="I388" s="17"/>
    </row>
    <row r="389" spans="2:9" x14ac:dyDescent="0.3">
      <c r="B389" s="13"/>
      <c r="C389" s="9"/>
      <c r="D389" s="9"/>
      <c r="E389" s="11"/>
      <c r="F389" s="9"/>
      <c r="G389" s="9"/>
      <c r="H389" s="7"/>
      <c r="I389" s="17"/>
    </row>
    <row r="390" spans="2:9" x14ac:dyDescent="0.3">
      <c r="B390" s="13"/>
      <c r="C390" s="9"/>
      <c r="D390" s="9"/>
      <c r="E390" s="11"/>
      <c r="F390" s="9"/>
      <c r="G390" s="9"/>
      <c r="H390" s="7"/>
      <c r="I390" s="17"/>
    </row>
    <row r="391" spans="2:9" x14ac:dyDescent="0.3">
      <c r="B391" s="13"/>
      <c r="C391" s="9"/>
      <c r="D391" s="9"/>
      <c r="E391" s="11"/>
      <c r="F391" s="9"/>
      <c r="G391" s="9"/>
      <c r="H391" s="7"/>
      <c r="I391" s="17"/>
    </row>
    <row r="392" spans="2:9" x14ac:dyDescent="0.3">
      <c r="B392" s="13"/>
      <c r="C392" s="9"/>
      <c r="D392" s="9"/>
      <c r="E392" s="11"/>
      <c r="F392" s="9"/>
      <c r="G392" s="9"/>
      <c r="H392" s="7"/>
      <c r="I392" s="17"/>
    </row>
    <row r="393" spans="2:9" x14ac:dyDescent="0.3">
      <c r="B393" s="13"/>
      <c r="C393" s="9"/>
      <c r="D393" s="9"/>
      <c r="E393" s="11"/>
      <c r="F393" s="9"/>
      <c r="G393" s="9"/>
      <c r="H393" s="7"/>
      <c r="I393" s="17"/>
    </row>
    <row r="394" spans="2:9" x14ac:dyDescent="0.3">
      <c r="B394" s="13"/>
      <c r="C394" s="9"/>
      <c r="D394" s="9"/>
      <c r="E394" s="11"/>
      <c r="F394" s="9"/>
      <c r="G394" s="9"/>
      <c r="H394" s="7"/>
      <c r="I394" s="17"/>
    </row>
    <row r="395" spans="2:9" x14ac:dyDescent="0.3">
      <c r="B395" s="13"/>
      <c r="C395" s="9"/>
      <c r="D395" s="9"/>
      <c r="E395" s="11"/>
      <c r="F395" s="9"/>
      <c r="G395" s="9"/>
      <c r="H395" s="7"/>
      <c r="I395" s="17"/>
    </row>
    <row r="396" spans="2:9" x14ac:dyDescent="0.3">
      <c r="B396" s="13"/>
      <c r="C396" s="9"/>
      <c r="D396" s="9"/>
      <c r="E396" s="11"/>
      <c r="F396" s="9"/>
      <c r="G396" s="9"/>
      <c r="H396" s="7"/>
      <c r="I396" s="17"/>
    </row>
    <row r="397" spans="2:9" x14ac:dyDescent="0.3">
      <c r="B397" s="13"/>
      <c r="C397" s="9"/>
      <c r="D397" s="9"/>
      <c r="E397" s="11"/>
      <c r="F397" s="9"/>
      <c r="G397" s="9"/>
      <c r="H397" s="7"/>
      <c r="I397" s="17"/>
    </row>
    <row r="398" spans="2:9" x14ac:dyDescent="0.3">
      <c r="B398" s="13"/>
      <c r="C398" s="9"/>
      <c r="D398" s="9"/>
      <c r="E398" s="11"/>
      <c r="F398" s="9"/>
      <c r="G398" s="9"/>
      <c r="H398" s="7"/>
      <c r="I398" s="17"/>
    </row>
    <row r="399" spans="2:9" x14ac:dyDescent="0.3">
      <c r="B399" s="13"/>
      <c r="C399" s="9"/>
      <c r="D399" s="9"/>
      <c r="E399" s="11"/>
      <c r="F399" s="9"/>
      <c r="G399" s="9"/>
      <c r="H399" s="7"/>
      <c r="I399" s="17"/>
    </row>
    <row r="400" spans="2:9" x14ac:dyDescent="0.3">
      <c r="B400" s="13"/>
      <c r="C400" s="9"/>
      <c r="D400" s="9"/>
      <c r="E400" s="11"/>
      <c r="F400" s="9"/>
      <c r="G400" s="9"/>
      <c r="H400" s="7"/>
      <c r="I400" s="17"/>
    </row>
    <row r="401" spans="2:9" x14ac:dyDescent="0.3">
      <c r="B401" s="13"/>
      <c r="C401" s="9"/>
      <c r="D401" s="9"/>
      <c r="E401" s="11"/>
      <c r="F401" s="9"/>
      <c r="G401" s="9"/>
      <c r="H401" s="7"/>
      <c r="I401" s="17"/>
    </row>
    <row r="402" spans="2:9" x14ac:dyDescent="0.3">
      <c r="B402" s="13"/>
      <c r="C402" s="9"/>
      <c r="D402" s="9"/>
      <c r="E402" s="11"/>
      <c r="F402" s="9"/>
      <c r="G402" s="9"/>
      <c r="H402" s="7"/>
      <c r="I402" s="17"/>
    </row>
    <row r="403" spans="2:9" x14ac:dyDescent="0.3">
      <c r="B403" s="13"/>
      <c r="C403" s="9"/>
      <c r="D403" s="9"/>
      <c r="E403" s="11"/>
      <c r="F403" s="9"/>
      <c r="G403" s="9"/>
      <c r="H403" s="7"/>
      <c r="I403" s="17"/>
    </row>
    <row r="404" spans="2:9" x14ac:dyDescent="0.3">
      <c r="B404" s="13"/>
      <c r="C404" s="9"/>
      <c r="D404" s="9"/>
      <c r="E404" s="11"/>
      <c r="F404" s="9"/>
      <c r="G404" s="9"/>
      <c r="H404" s="7"/>
      <c r="I404" s="17"/>
    </row>
    <row r="405" spans="2:9" x14ac:dyDescent="0.3">
      <c r="B405" s="13"/>
      <c r="C405" s="9"/>
      <c r="D405" s="9"/>
      <c r="E405" s="11"/>
      <c r="F405" s="9"/>
      <c r="G405" s="9"/>
      <c r="H405" s="7"/>
      <c r="I405" s="17"/>
    </row>
    <row r="406" spans="2:9" x14ac:dyDescent="0.3">
      <c r="B406" s="13"/>
      <c r="C406" s="9"/>
      <c r="D406" s="9"/>
      <c r="E406" s="11"/>
      <c r="F406" s="9"/>
      <c r="G406" s="9"/>
      <c r="H406" s="7"/>
      <c r="I406" s="17"/>
    </row>
    <row r="407" spans="2:9" x14ac:dyDescent="0.3">
      <c r="B407" s="13"/>
      <c r="C407" s="9"/>
      <c r="D407" s="9"/>
      <c r="E407" s="11"/>
      <c r="F407" s="9"/>
      <c r="G407" s="9"/>
      <c r="H407" s="7"/>
      <c r="I407" s="17"/>
    </row>
    <row r="408" spans="2:9" x14ac:dyDescent="0.3">
      <c r="B408" s="13"/>
      <c r="C408" s="9"/>
      <c r="D408" s="9"/>
      <c r="E408" s="11"/>
      <c r="F408" s="9"/>
      <c r="G408" s="9"/>
      <c r="H408" s="7"/>
      <c r="I408" s="17"/>
    </row>
    <row r="409" spans="2:9" x14ac:dyDescent="0.3">
      <c r="B409" s="13"/>
      <c r="C409" s="9"/>
      <c r="D409" s="9"/>
      <c r="E409" s="11"/>
      <c r="F409" s="9"/>
      <c r="G409" s="9"/>
      <c r="H409" s="7"/>
      <c r="I409" s="17"/>
    </row>
    <row r="410" spans="2:9" x14ac:dyDescent="0.3">
      <c r="B410" s="13"/>
      <c r="C410" s="9"/>
      <c r="D410" s="9"/>
      <c r="E410" s="11"/>
      <c r="F410" s="9"/>
      <c r="G410" s="9"/>
      <c r="H410" s="7"/>
      <c r="I410" s="17"/>
    </row>
    <row r="411" spans="2:9" x14ac:dyDescent="0.3">
      <c r="B411" s="13"/>
      <c r="C411" s="9"/>
      <c r="D411" s="9"/>
      <c r="E411" s="11"/>
      <c r="F411" s="9"/>
      <c r="G411" s="9"/>
      <c r="H411" s="7"/>
      <c r="I411" s="17"/>
    </row>
    <row r="412" spans="2:9" x14ac:dyDescent="0.3">
      <c r="B412" s="13"/>
      <c r="C412" s="9"/>
      <c r="D412" s="9"/>
      <c r="E412" s="11"/>
      <c r="F412" s="9"/>
      <c r="G412" s="9"/>
      <c r="H412" s="7"/>
      <c r="I412" s="17"/>
    </row>
    <row r="413" spans="2:9" x14ac:dyDescent="0.3">
      <c r="B413" s="13"/>
      <c r="C413" s="9"/>
      <c r="D413" s="9"/>
      <c r="E413" s="11"/>
      <c r="F413" s="9"/>
      <c r="G413" s="9"/>
      <c r="H413" s="7"/>
      <c r="I413" s="17"/>
    </row>
    <row r="414" spans="2:9" x14ac:dyDescent="0.3">
      <c r="B414" s="13"/>
      <c r="C414" s="9"/>
      <c r="D414" s="9"/>
      <c r="E414" s="11"/>
      <c r="F414" s="9"/>
      <c r="G414" s="9"/>
      <c r="H414" s="7"/>
      <c r="I414" s="17"/>
    </row>
    <row r="415" spans="2:9" x14ac:dyDescent="0.3">
      <c r="B415" s="13"/>
      <c r="C415" s="9"/>
      <c r="D415" s="9"/>
      <c r="E415" s="11"/>
      <c r="F415" s="9"/>
      <c r="G415" s="9"/>
      <c r="H415" s="7"/>
      <c r="I415" s="17"/>
    </row>
    <row r="416" spans="2:9" x14ac:dyDescent="0.3">
      <c r="B416" s="13"/>
      <c r="C416" s="9"/>
      <c r="D416" s="9"/>
      <c r="E416" s="11"/>
      <c r="F416" s="9"/>
      <c r="G416" s="9"/>
      <c r="H416" s="7"/>
      <c r="I416" s="17"/>
    </row>
    <row r="417" spans="2:9" x14ac:dyDescent="0.3">
      <c r="B417" s="13"/>
      <c r="C417" s="9"/>
      <c r="D417" s="9"/>
      <c r="E417" s="11"/>
      <c r="F417" s="9"/>
      <c r="G417" s="9"/>
      <c r="H417" s="7"/>
      <c r="I417" s="17"/>
    </row>
    <row r="418" spans="2:9" x14ac:dyDescent="0.3">
      <c r="B418" s="13"/>
      <c r="C418" s="9"/>
      <c r="D418" s="9"/>
      <c r="E418" s="11"/>
      <c r="F418" s="9"/>
      <c r="G418" s="9"/>
      <c r="H418" s="7"/>
      <c r="I418" s="17"/>
    </row>
    <row r="419" spans="2:9" x14ac:dyDescent="0.3">
      <c r="B419" s="13"/>
      <c r="C419" s="9"/>
      <c r="D419" s="9"/>
      <c r="E419" s="11"/>
      <c r="F419" s="9"/>
      <c r="G419" s="9"/>
      <c r="H419" s="7"/>
      <c r="I419" s="17"/>
    </row>
    <row r="420" spans="2:9" x14ac:dyDescent="0.3">
      <c r="B420" s="13"/>
      <c r="C420" s="9"/>
      <c r="D420" s="9"/>
      <c r="E420" s="11"/>
      <c r="F420" s="9"/>
      <c r="G420" s="9"/>
      <c r="H420" s="7"/>
      <c r="I420" s="17"/>
    </row>
    <row r="421" spans="2:9" x14ac:dyDescent="0.3">
      <c r="B421" s="13"/>
      <c r="C421" s="9"/>
      <c r="D421" s="9"/>
      <c r="E421" s="11"/>
      <c r="F421" s="9"/>
      <c r="G421" s="9"/>
      <c r="H421" s="7"/>
      <c r="I421" s="17"/>
    </row>
    <row r="422" spans="2:9" x14ac:dyDescent="0.3">
      <c r="B422" s="13"/>
      <c r="C422" s="9"/>
      <c r="D422" s="9"/>
      <c r="E422" s="11"/>
      <c r="F422" s="9"/>
      <c r="G422" s="9"/>
      <c r="H422" s="7"/>
      <c r="I422" s="17"/>
    </row>
    <row r="423" spans="2:9" x14ac:dyDescent="0.3">
      <c r="B423" s="13"/>
      <c r="C423" s="9"/>
      <c r="D423" s="9"/>
      <c r="E423" s="11"/>
      <c r="F423" s="9"/>
      <c r="G423" s="9"/>
      <c r="H423" s="7"/>
      <c r="I423" s="17"/>
    </row>
    <row r="424" spans="2:9" x14ac:dyDescent="0.3">
      <c r="B424" s="13"/>
      <c r="C424" s="9"/>
      <c r="D424" s="9"/>
      <c r="E424" s="11"/>
      <c r="F424" s="9"/>
      <c r="G424" s="9"/>
      <c r="H424" s="7"/>
      <c r="I424" s="17"/>
    </row>
    <row r="425" spans="2:9" x14ac:dyDescent="0.3">
      <c r="B425" s="13"/>
      <c r="C425" s="9"/>
      <c r="D425" s="9"/>
      <c r="E425" s="11"/>
      <c r="F425" s="9"/>
      <c r="G425" s="9"/>
      <c r="H425" s="7"/>
      <c r="I425" s="17"/>
    </row>
    <row r="426" spans="2:9" x14ac:dyDescent="0.3">
      <c r="B426" s="13"/>
      <c r="C426" s="9"/>
      <c r="D426" s="9"/>
      <c r="E426" s="11"/>
      <c r="F426" s="9"/>
      <c r="G426" s="9"/>
      <c r="H426" s="7"/>
      <c r="I426" s="17"/>
    </row>
    <row r="427" spans="2:9" x14ac:dyDescent="0.3">
      <c r="B427" s="13"/>
      <c r="C427" s="9"/>
      <c r="D427" s="9"/>
      <c r="E427" s="11"/>
      <c r="F427" s="9"/>
      <c r="G427" s="9"/>
      <c r="H427" s="7"/>
      <c r="I427" s="17"/>
    </row>
    <row r="428" spans="2:9" x14ac:dyDescent="0.3">
      <c r="B428" s="13"/>
      <c r="C428" s="9"/>
      <c r="D428" s="9"/>
      <c r="E428" s="11"/>
      <c r="F428" s="9"/>
      <c r="G428" s="9"/>
      <c r="H428" s="7"/>
      <c r="I428" s="17"/>
    </row>
    <row r="429" spans="2:9" x14ac:dyDescent="0.3">
      <c r="B429" s="13"/>
      <c r="C429" s="9"/>
      <c r="D429" s="9"/>
      <c r="E429" s="11"/>
      <c r="F429" s="9"/>
      <c r="G429" s="9"/>
      <c r="H429" s="7"/>
      <c r="I429" s="17"/>
    </row>
    <row r="430" spans="2:9" x14ac:dyDescent="0.3">
      <c r="B430" s="13"/>
      <c r="C430" s="9"/>
      <c r="D430" s="9"/>
      <c r="E430" s="11"/>
      <c r="F430" s="9"/>
      <c r="G430" s="9"/>
      <c r="H430" s="7"/>
      <c r="I430" s="17"/>
    </row>
    <row r="431" spans="2:9" x14ac:dyDescent="0.3">
      <c r="B431" s="13"/>
      <c r="C431" s="9"/>
      <c r="D431" s="9"/>
      <c r="E431" s="11"/>
      <c r="F431" s="9"/>
      <c r="G431" s="9"/>
      <c r="H431" s="7"/>
      <c r="I431" s="17"/>
    </row>
    <row r="432" spans="2:9" x14ac:dyDescent="0.3">
      <c r="B432" s="13"/>
      <c r="C432" s="9"/>
      <c r="D432" s="9"/>
      <c r="E432" s="11"/>
      <c r="F432" s="9"/>
      <c r="G432" s="9"/>
      <c r="H432" s="7"/>
      <c r="I432" s="17"/>
    </row>
    <row r="433" spans="2:9" x14ac:dyDescent="0.3">
      <c r="B433" s="13"/>
      <c r="C433" s="9"/>
      <c r="D433" s="9"/>
      <c r="E433" s="11"/>
      <c r="F433" s="9"/>
      <c r="G433" s="9"/>
      <c r="H433" s="7"/>
      <c r="I433" s="17"/>
    </row>
    <row r="434" spans="2:9" x14ac:dyDescent="0.3">
      <c r="B434" s="13"/>
      <c r="C434" s="9"/>
      <c r="D434" s="9"/>
      <c r="E434" s="11"/>
      <c r="F434" s="9"/>
      <c r="G434" s="9"/>
      <c r="H434" s="7"/>
      <c r="I434" s="17"/>
    </row>
    <row r="435" spans="2:9" x14ac:dyDescent="0.3">
      <c r="B435" s="13"/>
      <c r="C435" s="9"/>
      <c r="D435" s="9"/>
      <c r="E435" s="11"/>
      <c r="F435" s="9"/>
      <c r="G435" s="9"/>
      <c r="H435" s="7"/>
      <c r="I435" s="17"/>
    </row>
    <row r="436" spans="2:9" x14ac:dyDescent="0.3">
      <c r="B436" s="13"/>
      <c r="C436" s="9"/>
      <c r="D436" s="9"/>
      <c r="E436" s="11"/>
      <c r="F436" s="9"/>
      <c r="G436" s="9"/>
      <c r="H436" s="7"/>
      <c r="I436" s="17"/>
    </row>
    <row r="437" spans="2:9" x14ac:dyDescent="0.3">
      <c r="B437" s="13"/>
      <c r="C437" s="9"/>
      <c r="D437" s="9"/>
      <c r="E437" s="11"/>
      <c r="F437" s="9"/>
      <c r="G437" s="9"/>
      <c r="H437" s="7"/>
      <c r="I437" s="17"/>
    </row>
    <row r="438" spans="2:9" x14ac:dyDescent="0.3">
      <c r="B438" s="13"/>
      <c r="C438" s="9"/>
      <c r="D438" s="9"/>
      <c r="E438" s="11"/>
      <c r="F438" s="9"/>
      <c r="G438" s="9"/>
      <c r="H438" s="7"/>
      <c r="I438" s="17"/>
    </row>
    <row r="439" spans="2:9" x14ac:dyDescent="0.3">
      <c r="B439" s="13"/>
      <c r="C439" s="9"/>
      <c r="D439" s="9"/>
      <c r="E439" s="11"/>
      <c r="F439" s="9"/>
      <c r="G439" s="9"/>
      <c r="H439" s="7"/>
      <c r="I439" s="17"/>
    </row>
    <row r="440" spans="2:9" x14ac:dyDescent="0.3">
      <c r="B440" s="13"/>
      <c r="C440" s="9"/>
      <c r="D440" s="9"/>
      <c r="E440" s="11"/>
      <c r="F440" s="9"/>
      <c r="G440" s="9"/>
      <c r="H440" s="7"/>
      <c r="I440" s="17"/>
    </row>
    <row r="441" spans="2:9" x14ac:dyDescent="0.3">
      <c r="B441" s="13"/>
      <c r="C441" s="9"/>
      <c r="D441" s="9"/>
      <c r="E441" s="11"/>
      <c r="F441" s="9"/>
      <c r="G441" s="9"/>
      <c r="H441" s="7"/>
      <c r="I441" s="17"/>
    </row>
    <row r="442" spans="2:9" x14ac:dyDescent="0.3">
      <c r="B442" s="13"/>
      <c r="C442" s="9"/>
      <c r="D442" s="9"/>
      <c r="E442" s="11"/>
      <c r="F442" s="9"/>
      <c r="G442" s="9"/>
      <c r="H442" s="7"/>
      <c r="I442" s="17"/>
    </row>
    <row r="443" spans="2:9" x14ac:dyDescent="0.3">
      <c r="B443" s="13"/>
      <c r="C443" s="9"/>
      <c r="D443" s="9"/>
      <c r="E443" s="11"/>
      <c r="F443" s="9"/>
      <c r="G443" s="9"/>
      <c r="H443" s="7"/>
      <c r="I443" s="17"/>
    </row>
    <row r="444" spans="2:9" x14ac:dyDescent="0.3">
      <c r="B444" s="13"/>
      <c r="C444" s="9"/>
      <c r="D444" s="9"/>
      <c r="E444" s="11"/>
      <c r="F444" s="9"/>
      <c r="G444" s="9"/>
      <c r="H444" s="7"/>
      <c r="I444" s="17"/>
    </row>
    <row r="445" spans="2:9" x14ac:dyDescent="0.3">
      <c r="B445" s="13"/>
      <c r="C445" s="9"/>
      <c r="D445" s="9"/>
      <c r="E445" s="11"/>
      <c r="F445" s="9"/>
      <c r="G445" s="9"/>
      <c r="H445" s="7"/>
      <c r="I445" s="17"/>
    </row>
    <row r="446" spans="2:9" x14ac:dyDescent="0.3">
      <c r="B446" s="13"/>
      <c r="C446" s="9"/>
      <c r="D446" s="9"/>
      <c r="E446" s="11"/>
      <c r="F446" s="9"/>
      <c r="G446" s="9"/>
      <c r="H446" s="7"/>
      <c r="I446" s="17"/>
    </row>
    <row r="447" spans="2:9" x14ac:dyDescent="0.3">
      <c r="B447" s="13"/>
      <c r="C447" s="9"/>
      <c r="D447" s="9"/>
      <c r="E447" s="11"/>
      <c r="F447" s="9"/>
      <c r="G447" s="9"/>
      <c r="H447" s="7"/>
      <c r="I447" s="17"/>
    </row>
    <row r="448" spans="2:9" x14ac:dyDescent="0.3">
      <c r="B448" s="13"/>
      <c r="C448" s="9"/>
      <c r="D448" s="9"/>
      <c r="E448" s="11"/>
      <c r="F448" s="9"/>
      <c r="G448" s="9"/>
      <c r="H448" s="7"/>
      <c r="I448" s="17"/>
    </row>
    <row r="449" spans="2:9" x14ac:dyDescent="0.3">
      <c r="B449" s="13"/>
      <c r="C449" s="9"/>
      <c r="D449" s="9"/>
      <c r="E449" s="11"/>
      <c r="F449" s="9"/>
      <c r="G449" s="9"/>
      <c r="H449" s="7"/>
      <c r="I449" s="17"/>
    </row>
    <row r="450" spans="2:9" x14ac:dyDescent="0.3">
      <c r="B450" s="13"/>
      <c r="C450" s="9"/>
      <c r="D450" s="9"/>
      <c r="E450" s="11"/>
      <c r="F450" s="9"/>
      <c r="G450" s="9"/>
      <c r="H450" s="7"/>
      <c r="I450" s="17"/>
    </row>
    <row r="451" spans="2:9" x14ac:dyDescent="0.3">
      <c r="B451" s="13"/>
      <c r="C451" s="9"/>
      <c r="D451" s="9"/>
      <c r="E451" s="11"/>
      <c r="F451" s="9"/>
      <c r="G451" s="9"/>
      <c r="H451" s="7"/>
      <c r="I451" s="17"/>
    </row>
    <row r="452" spans="2:9" x14ac:dyDescent="0.3">
      <c r="B452" s="13"/>
      <c r="C452" s="9"/>
      <c r="D452" s="9"/>
      <c r="E452" s="11"/>
      <c r="F452" s="9"/>
      <c r="G452" s="9"/>
      <c r="H452" s="7"/>
      <c r="I452" s="17"/>
    </row>
    <row r="453" spans="2:9" x14ac:dyDescent="0.3">
      <c r="B453" s="13"/>
      <c r="C453" s="9"/>
      <c r="D453" s="9"/>
      <c r="E453" s="11"/>
      <c r="F453" s="9"/>
      <c r="G453" s="9"/>
      <c r="H453" s="7"/>
      <c r="I453" s="17"/>
    </row>
    <row r="454" spans="2:9" x14ac:dyDescent="0.3">
      <c r="B454" s="13"/>
      <c r="C454" s="9"/>
      <c r="D454" s="9"/>
      <c r="E454" s="11"/>
      <c r="F454" s="9"/>
      <c r="G454" s="9"/>
      <c r="H454" s="7"/>
      <c r="I454" s="17"/>
    </row>
    <row r="455" spans="2:9" x14ac:dyDescent="0.3">
      <c r="B455" s="13"/>
      <c r="C455" s="9"/>
      <c r="D455" s="9"/>
      <c r="E455" s="11"/>
      <c r="F455" s="9"/>
      <c r="G455" s="9"/>
      <c r="H455" s="7"/>
      <c r="I455" s="17"/>
    </row>
    <row r="456" spans="2:9" x14ac:dyDescent="0.3">
      <c r="B456" s="13"/>
      <c r="C456" s="9"/>
      <c r="D456" s="9"/>
      <c r="E456" s="11"/>
      <c r="F456" s="9"/>
      <c r="G456" s="9"/>
      <c r="H456" s="7"/>
      <c r="I456" s="17"/>
    </row>
    <row r="457" spans="2:9" x14ac:dyDescent="0.3">
      <c r="B457" s="13"/>
      <c r="C457" s="9"/>
      <c r="D457" s="9"/>
      <c r="E457" s="11"/>
      <c r="F457" s="9"/>
      <c r="G457" s="9"/>
      <c r="H457" s="7"/>
      <c r="I457" s="17"/>
    </row>
    <row r="458" spans="2:9" x14ac:dyDescent="0.3">
      <c r="B458" s="13"/>
      <c r="C458" s="9"/>
      <c r="D458" s="9"/>
      <c r="E458" s="11"/>
      <c r="F458" s="9"/>
      <c r="G458" s="9"/>
      <c r="H458" s="7"/>
      <c r="I458" s="17"/>
    </row>
    <row r="459" spans="2:9" x14ac:dyDescent="0.3">
      <c r="B459" s="13"/>
      <c r="C459" s="9"/>
      <c r="D459" s="9"/>
      <c r="E459" s="11"/>
      <c r="F459" s="9"/>
      <c r="G459" s="9"/>
      <c r="H459" s="7"/>
      <c r="I459" s="17"/>
    </row>
    <row r="460" spans="2:9" x14ac:dyDescent="0.3">
      <c r="B460" s="13"/>
      <c r="C460" s="9"/>
      <c r="D460" s="9"/>
      <c r="E460" s="11"/>
      <c r="F460" s="9"/>
      <c r="G460" s="9"/>
      <c r="H460" s="7"/>
      <c r="I460" s="17"/>
    </row>
    <row r="461" spans="2:9" x14ac:dyDescent="0.3">
      <c r="B461" s="13"/>
      <c r="C461" s="9"/>
      <c r="D461" s="9"/>
      <c r="E461" s="11"/>
      <c r="F461" s="9"/>
      <c r="G461" s="9"/>
      <c r="H461" s="7"/>
      <c r="I461" s="17"/>
    </row>
    <row r="462" spans="2:9" x14ac:dyDescent="0.3">
      <c r="B462" s="13"/>
      <c r="C462" s="9"/>
      <c r="D462" s="9"/>
      <c r="E462" s="11"/>
      <c r="F462" s="9"/>
      <c r="G462" s="9"/>
      <c r="H462" s="7"/>
      <c r="I462" s="17"/>
    </row>
    <row r="463" spans="2:9" x14ac:dyDescent="0.3">
      <c r="B463" s="13"/>
      <c r="C463" s="9"/>
      <c r="D463" s="9"/>
      <c r="E463" s="11"/>
      <c r="F463" s="9"/>
      <c r="G463" s="9"/>
      <c r="H463" s="7"/>
      <c r="I463" s="17"/>
    </row>
    <row r="464" spans="2:9" x14ac:dyDescent="0.3">
      <c r="B464" s="13"/>
      <c r="C464" s="9"/>
      <c r="D464" s="9"/>
      <c r="E464" s="11"/>
      <c r="F464" s="9"/>
      <c r="G464" s="9"/>
      <c r="H464" s="7"/>
      <c r="I464" s="17"/>
    </row>
    <row r="465" spans="2:9" x14ac:dyDescent="0.3">
      <c r="B465" s="13"/>
      <c r="C465" s="9"/>
      <c r="D465" s="9"/>
      <c r="E465" s="11"/>
      <c r="F465" s="9"/>
      <c r="G465" s="9"/>
      <c r="H465" s="7"/>
      <c r="I465" s="17"/>
    </row>
    <row r="466" spans="2:9" x14ac:dyDescent="0.3">
      <c r="B466" s="13"/>
      <c r="C466" s="9"/>
      <c r="D466" s="9"/>
      <c r="E466" s="11"/>
      <c r="F466" s="9"/>
      <c r="G466" s="9"/>
      <c r="H466" s="7"/>
      <c r="I466" s="17"/>
    </row>
    <row r="467" spans="2:9" x14ac:dyDescent="0.3">
      <c r="B467" s="13"/>
      <c r="C467" s="9"/>
      <c r="D467" s="9"/>
      <c r="E467" s="11"/>
      <c r="F467" s="9"/>
      <c r="G467" s="9"/>
      <c r="H467" s="7"/>
      <c r="I467" s="17"/>
    </row>
    <row r="468" spans="2:9" x14ac:dyDescent="0.3">
      <c r="B468" s="13"/>
      <c r="C468" s="9"/>
      <c r="D468" s="9"/>
      <c r="E468" s="11"/>
      <c r="F468" s="9"/>
      <c r="G468" s="9"/>
      <c r="H468" s="7"/>
      <c r="I468" s="17"/>
    </row>
    <row r="469" spans="2:9" x14ac:dyDescent="0.3">
      <c r="B469" s="13"/>
      <c r="C469" s="9"/>
      <c r="D469" s="9"/>
      <c r="E469" s="11"/>
      <c r="F469" s="9"/>
      <c r="G469" s="9"/>
      <c r="H469" s="7"/>
      <c r="I469" s="17"/>
    </row>
    <row r="470" spans="2:9" x14ac:dyDescent="0.3">
      <c r="B470" s="13"/>
      <c r="C470" s="9"/>
      <c r="D470" s="9"/>
      <c r="E470" s="11"/>
      <c r="F470" s="9"/>
      <c r="G470" s="9"/>
      <c r="H470" s="7"/>
      <c r="I470" s="17"/>
    </row>
    <row r="471" spans="2:9" x14ac:dyDescent="0.3">
      <c r="B471" s="13"/>
      <c r="C471" s="9"/>
      <c r="D471" s="9"/>
      <c r="E471" s="11"/>
      <c r="F471" s="9"/>
      <c r="G471" s="9"/>
      <c r="H471" s="7"/>
      <c r="I471" s="17"/>
    </row>
    <row r="472" spans="2:9" x14ac:dyDescent="0.3">
      <c r="B472" s="13"/>
      <c r="C472" s="9"/>
      <c r="D472" s="9"/>
      <c r="E472" s="11"/>
      <c r="F472" s="9"/>
      <c r="G472" s="9"/>
      <c r="H472" s="7"/>
      <c r="I472" s="17"/>
    </row>
    <row r="473" spans="2:9" x14ac:dyDescent="0.3">
      <c r="B473" s="13"/>
      <c r="C473" s="9"/>
      <c r="D473" s="9"/>
      <c r="E473" s="11"/>
      <c r="F473" s="9"/>
      <c r="G473" s="9"/>
      <c r="H473" s="7"/>
      <c r="I473" s="17"/>
    </row>
    <row r="474" spans="2:9" x14ac:dyDescent="0.3">
      <c r="B474" s="13"/>
      <c r="C474" s="9"/>
      <c r="D474" s="9"/>
      <c r="E474" s="11"/>
      <c r="F474" s="9"/>
      <c r="G474" s="9"/>
      <c r="H474" s="7"/>
      <c r="I474" s="17"/>
    </row>
    <row r="475" spans="2:9" x14ac:dyDescent="0.3">
      <c r="B475" s="13"/>
      <c r="C475" s="9"/>
      <c r="D475" s="9"/>
      <c r="E475" s="11"/>
      <c r="F475" s="9"/>
      <c r="G475" s="9"/>
      <c r="H475" s="7"/>
      <c r="I475" s="17"/>
    </row>
    <row r="476" spans="2:9" x14ac:dyDescent="0.3">
      <c r="B476" s="13"/>
      <c r="C476" s="9"/>
      <c r="D476" s="9"/>
      <c r="E476" s="11"/>
      <c r="F476" s="9"/>
      <c r="G476" s="9"/>
      <c r="H476" s="7"/>
      <c r="I476" s="17"/>
    </row>
    <row r="477" spans="2:9" x14ac:dyDescent="0.3">
      <c r="B477" s="13"/>
      <c r="C477" s="9"/>
      <c r="D477" s="9"/>
      <c r="E477" s="11"/>
      <c r="F477" s="9"/>
      <c r="G477" s="9"/>
      <c r="H477" s="7"/>
      <c r="I477" s="17"/>
    </row>
    <row r="478" spans="2:9" x14ac:dyDescent="0.3">
      <c r="B478" s="13"/>
      <c r="C478" s="9"/>
      <c r="D478" s="9"/>
      <c r="E478" s="11"/>
      <c r="F478" s="9"/>
      <c r="G478" s="9"/>
      <c r="H478" s="7"/>
      <c r="I478" s="17"/>
    </row>
    <row r="479" spans="2:9" x14ac:dyDescent="0.3">
      <c r="B479" s="13"/>
      <c r="C479" s="9"/>
      <c r="D479" s="9"/>
      <c r="E479" s="11"/>
      <c r="F479" s="9"/>
      <c r="G479" s="9"/>
      <c r="H479" s="7"/>
      <c r="I479" s="17"/>
    </row>
    <row r="480" spans="2:9" x14ac:dyDescent="0.3">
      <c r="B480" s="13"/>
      <c r="C480" s="9"/>
      <c r="D480" s="9"/>
      <c r="E480" s="11"/>
      <c r="F480" s="9"/>
      <c r="G480" s="9"/>
      <c r="H480" s="7"/>
      <c r="I480" s="17"/>
    </row>
    <row r="481" spans="2:9" x14ac:dyDescent="0.3">
      <c r="B481" s="13"/>
      <c r="C481" s="9"/>
      <c r="D481" s="9"/>
      <c r="E481" s="11"/>
      <c r="F481" s="9"/>
      <c r="G481" s="9"/>
      <c r="H481" s="7"/>
      <c r="I481" s="17"/>
    </row>
    <row r="482" spans="2:9" x14ac:dyDescent="0.3">
      <c r="B482" s="13"/>
      <c r="C482" s="9"/>
      <c r="D482" s="9"/>
      <c r="E482" s="11"/>
      <c r="F482" s="9"/>
      <c r="G482" s="9"/>
      <c r="H482" s="7"/>
      <c r="I482" s="17"/>
    </row>
    <row r="483" spans="2:9" x14ac:dyDescent="0.3">
      <c r="B483" s="13"/>
      <c r="C483" s="9"/>
      <c r="D483" s="9"/>
      <c r="E483" s="11"/>
      <c r="F483" s="9"/>
      <c r="G483" s="9"/>
      <c r="H483" s="7"/>
      <c r="I483" s="17"/>
    </row>
    <row r="484" spans="2:9" x14ac:dyDescent="0.3">
      <c r="B484" s="13"/>
      <c r="C484" s="9"/>
      <c r="D484" s="9"/>
      <c r="E484" s="11"/>
      <c r="F484" s="9"/>
      <c r="G484" s="9"/>
      <c r="H484" s="7"/>
      <c r="I484" s="17"/>
    </row>
    <row r="485" spans="2:9" x14ac:dyDescent="0.3">
      <c r="B485" s="13"/>
      <c r="C485" s="9"/>
      <c r="D485" s="9"/>
      <c r="E485" s="11"/>
      <c r="F485" s="9"/>
      <c r="G485" s="9"/>
      <c r="H485" s="7"/>
      <c r="I485" s="17"/>
    </row>
    <row r="486" spans="2:9" x14ac:dyDescent="0.3">
      <c r="B486" s="13"/>
      <c r="C486" s="9"/>
      <c r="D486" s="9"/>
      <c r="E486" s="11"/>
      <c r="F486" s="9"/>
      <c r="G486" s="9"/>
      <c r="H486" s="7"/>
      <c r="I486" s="17"/>
    </row>
    <row r="487" spans="2:9" x14ac:dyDescent="0.3">
      <c r="B487" s="13"/>
      <c r="C487" s="9"/>
      <c r="D487" s="9"/>
      <c r="E487" s="11"/>
      <c r="F487" s="9"/>
      <c r="G487" s="9"/>
      <c r="H487" s="7"/>
      <c r="I487" s="17"/>
    </row>
    <row r="488" spans="2:9" x14ac:dyDescent="0.3">
      <c r="B488" s="13"/>
      <c r="C488" s="9"/>
      <c r="D488" s="9"/>
      <c r="E488" s="11"/>
      <c r="F488" s="9"/>
      <c r="G488" s="9"/>
      <c r="H488" s="7"/>
      <c r="I488" s="17"/>
    </row>
    <row r="489" spans="2:9" x14ac:dyDescent="0.3">
      <c r="B489" s="13"/>
      <c r="C489" s="9"/>
      <c r="D489" s="9"/>
      <c r="E489" s="11"/>
      <c r="F489" s="9"/>
      <c r="G489" s="9"/>
      <c r="H489" s="7"/>
      <c r="I489" s="17"/>
    </row>
    <row r="490" spans="2:9" x14ac:dyDescent="0.3">
      <c r="B490" s="13"/>
      <c r="C490" s="9"/>
      <c r="D490" s="9"/>
      <c r="E490" s="11"/>
      <c r="F490" s="9"/>
      <c r="G490" s="9"/>
      <c r="H490" s="7"/>
      <c r="I490" s="17"/>
    </row>
    <row r="491" spans="2:9" x14ac:dyDescent="0.3">
      <c r="B491" s="13"/>
      <c r="C491" s="9"/>
      <c r="D491" s="9"/>
      <c r="E491" s="11"/>
      <c r="F491" s="9"/>
      <c r="G491" s="9"/>
      <c r="H491" s="7"/>
      <c r="I491" s="17"/>
    </row>
    <row r="492" spans="2:9" x14ac:dyDescent="0.3">
      <c r="B492" s="13"/>
      <c r="C492" s="9"/>
      <c r="D492" s="9"/>
      <c r="E492" s="11"/>
      <c r="F492" s="9"/>
      <c r="G492" s="9"/>
      <c r="H492" s="7"/>
      <c r="I492" s="17"/>
    </row>
    <row r="493" spans="2:9" x14ac:dyDescent="0.3">
      <c r="B493" s="13"/>
      <c r="C493" s="9"/>
      <c r="D493" s="9"/>
      <c r="E493" s="11"/>
      <c r="F493" s="9"/>
      <c r="G493" s="9"/>
      <c r="H493" s="7"/>
      <c r="I493" s="17"/>
    </row>
    <row r="494" spans="2:9" x14ac:dyDescent="0.3">
      <c r="B494" s="13"/>
      <c r="C494" s="9"/>
      <c r="D494" s="9"/>
      <c r="E494" s="11"/>
      <c r="F494" s="9"/>
      <c r="G494" s="9"/>
      <c r="H494" s="7"/>
      <c r="I494" s="17"/>
    </row>
    <row r="495" spans="2:9" x14ac:dyDescent="0.3">
      <c r="B495" s="13"/>
      <c r="C495" s="9"/>
      <c r="D495" s="9"/>
      <c r="E495" s="11"/>
      <c r="F495" s="9"/>
      <c r="G495" s="9"/>
      <c r="H495" s="7"/>
      <c r="I495" s="17"/>
    </row>
    <row r="496" spans="2:9" x14ac:dyDescent="0.3">
      <c r="B496" s="13"/>
      <c r="C496" s="9"/>
      <c r="D496" s="9"/>
      <c r="E496" s="11"/>
      <c r="F496" s="9"/>
      <c r="G496" s="9"/>
      <c r="H496" s="7"/>
      <c r="I496" s="17"/>
    </row>
    <row r="497" spans="2:9" x14ac:dyDescent="0.3">
      <c r="B497" s="13"/>
      <c r="C497" s="9"/>
      <c r="D497" s="9"/>
      <c r="E497" s="11"/>
      <c r="F497" s="9"/>
      <c r="G497" s="9"/>
      <c r="H497" s="7"/>
      <c r="I497" s="17"/>
    </row>
    <row r="498" spans="2:9" x14ac:dyDescent="0.3">
      <c r="B498" s="13"/>
      <c r="C498" s="9"/>
      <c r="D498" s="9"/>
      <c r="E498" s="11"/>
      <c r="F498" s="9"/>
      <c r="G498" s="9"/>
      <c r="H498" s="7"/>
      <c r="I498" s="17"/>
    </row>
    <row r="499" spans="2:9" x14ac:dyDescent="0.3">
      <c r="B499" s="13"/>
      <c r="C499" s="9"/>
      <c r="D499" s="9"/>
      <c r="E499" s="11"/>
      <c r="F499" s="9"/>
      <c r="G499" s="9"/>
      <c r="H499" s="7"/>
      <c r="I499" s="17"/>
    </row>
    <row r="500" spans="2:9" x14ac:dyDescent="0.3">
      <c r="B500" s="13"/>
      <c r="C500" s="9"/>
      <c r="D500" s="9"/>
      <c r="E500" s="11"/>
      <c r="F500" s="9"/>
      <c r="G500" s="9"/>
      <c r="H500" s="7"/>
      <c r="I500" s="17"/>
    </row>
    <row r="501" spans="2:9" x14ac:dyDescent="0.3">
      <c r="B501" s="13"/>
      <c r="C501" s="9"/>
      <c r="D501" s="9"/>
      <c r="E501" s="11"/>
      <c r="F501" s="9"/>
      <c r="G501" s="9"/>
      <c r="H501" s="7"/>
      <c r="I501" s="17"/>
    </row>
    <row r="502" spans="2:9" x14ac:dyDescent="0.3">
      <c r="B502" s="13"/>
      <c r="C502" s="9"/>
      <c r="D502" s="9"/>
      <c r="E502" s="11"/>
      <c r="F502" s="9"/>
      <c r="G502" s="9"/>
      <c r="H502" s="7"/>
      <c r="I502" s="17"/>
    </row>
    <row r="503" spans="2:9" x14ac:dyDescent="0.3">
      <c r="B503" s="13"/>
      <c r="C503" s="9"/>
      <c r="D503" s="9"/>
      <c r="E503" s="11"/>
      <c r="F503" s="9"/>
      <c r="G503" s="9"/>
      <c r="H503" s="7"/>
      <c r="I503" s="17"/>
    </row>
    <row r="504" spans="2:9" x14ac:dyDescent="0.3">
      <c r="B504" s="13"/>
      <c r="C504" s="9"/>
      <c r="D504" s="9"/>
      <c r="E504" s="11"/>
      <c r="F504" s="9"/>
      <c r="G504" s="9"/>
      <c r="H504" s="7"/>
      <c r="I504" s="17"/>
    </row>
    <row r="505" spans="2:9" x14ac:dyDescent="0.3">
      <c r="B505" s="13"/>
      <c r="C505" s="9"/>
      <c r="D505" s="9"/>
      <c r="E505" s="11"/>
      <c r="F505" s="9"/>
      <c r="G505" s="9"/>
      <c r="H505" s="7"/>
      <c r="I505" s="17"/>
    </row>
    <row r="506" spans="2:9" x14ac:dyDescent="0.3">
      <c r="B506" s="13"/>
      <c r="C506" s="9"/>
      <c r="D506" s="9"/>
      <c r="E506" s="11"/>
      <c r="F506" s="9"/>
      <c r="G506" s="9"/>
      <c r="H506" s="7"/>
      <c r="I506" s="17"/>
    </row>
    <row r="507" spans="2:9" x14ac:dyDescent="0.3">
      <c r="B507" s="13"/>
      <c r="C507" s="9"/>
      <c r="D507" s="9"/>
      <c r="E507" s="11"/>
      <c r="F507" s="9"/>
      <c r="G507" s="9"/>
      <c r="H507" s="7"/>
      <c r="I507" s="17"/>
    </row>
    <row r="508" spans="2:9" x14ac:dyDescent="0.3">
      <c r="B508" s="13"/>
      <c r="C508" s="9"/>
      <c r="D508" s="9"/>
      <c r="E508" s="11"/>
      <c r="F508" s="9"/>
      <c r="G508" s="9"/>
      <c r="H508" s="7"/>
      <c r="I508" s="17"/>
    </row>
    <row r="509" spans="2:9" x14ac:dyDescent="0.3">
      <c r="B509" s="13"/>
      <c r="C509" s="9"/>
      <c r="D509" s="9"/>
      <c r="E509" s="11"/>
      <c r="F509" s="9"/>
      <c r="G509" s="9"/>
      <c r="H509" s="7"/>
      <c r="I509" s="17"/>
    </row>
    <row r="510" spans="2:9" x14ac:dyDescent="0.3">
      <c r="B510" s="13"/>
      <c r="C510" s="9"/>
      <c r="D510" s="9"/>
      <c r="E510" s="11"/>
      <c r="F510" s="9"/>
      <c r="G510" s="9"/>
      <c r="H510" s="7"/>
      <c r="I510" s="17"/>
    </row>
    <row r="511" spans="2:9" x14ac:dyDescent="0.3">
      <c r="B511" s="13"/>
      <c r="C511" s="9"/>
      <c r="D511" s="9"/>
      <c r="E511" s="11"/>
      <c r="F511" s="9"/>
      <c r="G511" s="9"/>
      <c r="H511" s="7"/>
      <c r="I511" s="17"/>
    </row>
    <row r="512" spans="2:9" x14ac:dyDescent="0.3">
      <c r="B512" s="13"/>
      <c r="C512" s="9"/>
      <c r="D512" s="9"/>
      <c r="E512" s="11"/>
      <c r="F512" s="9"/>
      <c r="G512" s="9"/>
      <c r="H512" s="7"/>
      <c r="I512" s="17"/>
    </row>
    <row r="513" spans="2:9" x14ac:dyDescent="0.3">
      <c r="B513" s="13"/>
      <c r="C513" s="9"/>
      <c r="D513" s="9"/>
      <c r="E513" s="11"/>
      <c r="F513" s="9"/>
      <c r="G513" s="9"/>
      <c r="H513" s="7"/>
      <c r="I513" s="17"/>
    </row>
    <row r="514" spans="2:9" x14ac:dyDescent="0.3">
      <c r="B514" s="13"/>
      <c r="C514" s="9"/>
      <c r="D514" s="9"/>
      <c r="E514" s="11"/>
      <c r="F514" s="9"/>
      <c r="G514" s="9"/>
      <c r="H514" s="7"/>
      <c r="I514" s="17"/>
    </row>
    <row r="515" spans="2:9" x14ac:dyDescent="0.3">
      <c r="B515" s="13"/>
      <c r="C515" s="9"/>
      <c r="D515" s="9"/>
      <c r="E515" s="11"/>
      <c r="F515" s="9"/>
      <c r="G515" s="9"/>
      <c r="H515" s="7"/>
      <c r="I515" s="17"/>
    </row>
    <row r="516" spans="2:9" x14ac:dyDescent="0.3">
      <c r="B516" s="13"/>
      <c r="C516" s="9"/>
      <c r="D516" s="9"/>
      <c r="E516" s="11"/>
      <c r="F516" s="9"/>
      <c r="G516" s="9"/>
      <c r="H516" s="7"/>
      <c r="I516" s="17"/>
    </row>
    <row r="517" spans="2:9" x14ac:dyDescent="0.3">
      <c r="B517" s="13"/>
      <c r="C517" s="9"/>
      <c r="D517" s="9"/>
      <c r="E517" s="11"/>
      <c r="F517" s="9"/>
      <c r="G517" s="9"/>
      <c r="H517" s="7"/>
      <c r="I517" s="17"/>
    </row>
    <row r="518" spans="2:9" x14ac:dyDescent="0.3">
      <c r="B518" s="13"/>
      <c r="C518" s="9"/>
      <c r="D518" s="9"/>
      <c r="E518" s="11"/>
      <c r="F518" s="9"/>
      <c r="G518" s="9"/>
      <c r="H518" s="7"/>
      <c r="I518" s="17"/>
    </row>
    <row r="519" spans="2:9" x14ac:dyDescent="0.3">
      <c r="B519" s="13"/>
      <c r="C519" s="9"/>
      <c r="D519" s="9"/>
      <c r="E519" s="11"/>
      <c r="F519" s="9"/>
      <c r="G519" s="9"/>
      <c r="H519" s="7"/>
      <c r="I519" s="17"/>
    </row>
    <row r="520" spans="2:9" x14ac:dyDescent="0.3">
      <c r="B520" s="13"/>
      <c r="C520" s="9"/>
      <c r="D520" s="9"/>
      <c r="E520" s="11"/>
      <c r="F520" s="9"/>
      <c r="G520" s="9"/>
      <c r="H520" s="7"/>
      <c r="I520" s="17"/>
    </row>
    <row r="521" spans="2:9" x14ac:dyDescent="0.3">
      <c r="B521" s="13"/>
      <c r="C521" s="9"/>
      <c r="D521" s="9"/>
      <c r="E521" s="11"/>
      <c r="F521" s="9"/>
      <c r="G521" s="9"/>
      <c r="H521" s="7"/>
      <c r="I521" s="17"/>
    </row>
    <row r="522" spans="2:9" x14ac:dyDescent="0.3">
      <c r="B522" s="13"/>
      <c r="C522" s="9"/>
      <c r="D522" s="9"/>
      <c r="E522" s="11"/>
      <c r="F522" s="9"/>
      <c r="G522" s="9"/>
      <c r="H522" s="7"/>
      <c r="I522" s="17"/>
    </row>
    <row r="523" spans="2:9" x14ac:dyDescent="0.3">
      <c r="B523" s="13"/>
      <c r="C523" s="9"/>
      <c r="D523" s="9"/>
      <c r="E523" s="11"/>
      <c r="F523" s="9"/>
      <c r="G523" s="9"/>
      <c r="H523" s="7"/>
      <c r="I523" s="17"/>
    </row>
    <row r="524" spans="2:9" x14ac:dyDescent="0.3">
      <c r="B524" s="13"/>
      <c r="C524" s="9"/>
      <c r="D524" s="9"/>
      <c r="E524" s="11"/>
      <c r="F524" s="9"/>
      <c r="G524" s="9"/>
      <c r="H524" s="7"/>
      <c r="I524" s="17"/>
    </row>
    <row r="525" spans="2:9" x14ac:dyDescent="0.3">
      <c r="B525" s="13"/>
      <c r="C525" s="9"/>
      <c r="D525" s="9"/>
      <c r="E525" s="11"/>
      <c r="F525" s="9"/>
      <c r="G525" s="9"/>
      <c r="H525" s="7"/>
      <c r="I525" s="17"/>
    </row>
    <row r="526" spans="2:9" x14ac:dyDescent="0.3">
      <c r="B526" s="13"/>
      <c r="C526" s="9"/>
      <c r="D526" s="9"/>
      <c r="E526" s="11"/>
      <c r="F526" s="9"/>
      <c r="G526" s="9"/>
      <c r="H526" s="7"/>
      <c r="I526" s="17"/>
    </row>
    <row r="527" spans="2:9" x14ac:dyDescent="0.3">
      <c r="B527" s="13"/>
      <c r="C527" s="9"/>
      <c r="D527" s="9"/>
      <c r="E527" s="11"/>
      <c r="F527" s="9"/>
      <c r="G527" s="9"/>
      <c r="H527" s="7"/>
      <c r="I527" s="17"/>
    </row>
    <row r="528" spans="2:9" x14ac:dyDescent="0.3">
      <c r="B528" s="13"/>
      <c r="C528" s="9"/>
      <c r="D528" s="9"/>
      <c r="E528" s="11"/>
      <c r="F528" s="9"/>
      <c r="G528" s="9"/>
      <c r="H528" s="7"/>
      <c r="I528" s="17"/>
    </row>
    <row r="529" spans="2:9" x14ac:dyDescent="0.3">
      <c r="B529" s="13"/>
      <c r="C529" s="9"/>
      <c r="D529" s="9"/>
      <c r="E529" s="11"/>
      <c r="F529" s="9"/>
      <c r="G529" s="9"/>
      <c r="H529" s="7"/>
      <c r="I529" s="17"/>
    </row>
    <row r="530" spans="2:9" x14ac:dyDescent="0.3">
      <c r="B530" s="13"/>
      <c r="C530" s="9"/>
      <c r="D530" s="9"/>
      <c r="E530" s="11"/>
      <c r="F530" s="9"/>
      <c r="G530" s="9"/>
      <c r="H530" s="7"/>
      <c r="I530" s="17"/>
    </row>
    <row r="531" spans="2:9" x14ac:dyDescent="0.3">
      <c r="B531" s="13"/>
      <c r="C531" s="9"/>
      <c r="D531" s="9"/>
      <c r="E531" s="11"/>
      <c r="F531" s="9"/>
      <c r="G531" s="9"/>
      <c r="H531" s="7"/>
      <c r="I531" s="17"/>
    </row>
    <row r="532" spans="2:9" x14ac:dyDescent="0.3">
      <c r="B532" s="13"/>
      <c r="C532" s="9"/>
      <c r="D532" s="9"/>
      <c r="E532" s="11"/>
      <c r="F532" s="9"/>
      <c r="G532" s="9"/>
      <c r="H532" s="7"/>
      <c r="I532" s="17"/>
    </row>
    <row r="533" spans="2:9" x14ac:dyDescent="0.3">
      <c r="B533" s="13"/>
      <c r="C533" s="9"/>
      <c r="D533" s="9"/>
      <c r="E533" s="11"/>
      <c r="F533" s="9"/>
      <c r="G533" s="9"/>
      <c r="H533" s="7"/>
      <c r="I533" s="17"/>
    </row>
    <row r="534" spans="2:9" x14ac:dyDescent="0.3">
      <c r="B534" s="13"/>
      <c r="C534" s="9"/>
      <c r="D534" s="9"/>
      <c r="E534" s="11"/>
      <c r="F534" s="9"/>
      <c r="G534" s="9"/>
      <c r="H534" s="7"/>
      <c r="I534" s="17"/>
    </row>
    <row r="535" spans="2:9" x14ac:dyDescent="0.3">
      <c r="B535" s="13"/>
      <c r="C535" s="9"/>
      <c r="D535" s="9"/>
      <c r="E535" s="11"/>
      <c r="F535" s="9"/>
      <c r="G535" s="9"/>
      <c r="H535" s="7"/>
      <c r="I535" s="17"/>
    </row>
    <row r="536" spans="2:9" x14ac:dyDescent="0.3">
      <c r="B536" s="13"/>
      <c r="C536" s="9"/>
      <c r="D536" s="9"/>
      <c r="E536" s="11"/>
      <c r="F536" s="9"/>
      <c r="G536" s="9"/>
      <c r="H536" s="7"/>
      <c r="I536" s="17"/>
    </row>
    <row r="537" spans="2:9" x14ac:dyDescent="0.3">
      <c r="B537" s="13"/>
      <c r="C537" s="9"/>
      <c r="D537" s="9"/>
      <c r="E537" s="11"/>
      <c r="F537" s="9"/>
      <c r="G537" s="9"/>
      <c r="H537" s="7"/>
      <c r="I537" s="17"/>
    </row>
    <row r="538" spans="2:9" x14ac:dyDescent="0.3">
      <c r="B538" s="13"/>
      <c r="C538" s="9"/>
      <c r="D538" s="9"/>
      <c r="E538" s="11"/>
      <c r="F538" s="9"/>
      <c r="G538" s="9"/>
      <c r="H538" s="7"/>
      <c r="I538" s="17"/>
    </row>
    <row r="539" spans="2:9" x14ac:dyDescent="0.3">
      <c r="B539" s="13"/>
      <c r="C539" s="9"/>
      <c r="D539" s="9"/>
      <c r="E539" s="11"/>
      <c r="F539" s="9"/>
      <c r="G539" s="9"/>
      <c r="H539" s="7"/>
      <c r="I539" s="17"/>
    </row>
    <row r="540" spans="2:9" x14ac:dyDescent="0.3">
      <c r="B540" s="13"/>
      <c r="C540" s="9"/>
      <c r="D540" s="9"/>
      <c r="E540" s="11"/>
      <c r="F540" s="9"/>
      <c r="G540" s="9"/>
      <c r="H540" s="7"/>
      <c r="I540" s="17"/>
    </row>
    <row r="541" spans="2:9" x14ac:dyDescent="0.3">
      <c r="B541" s="13"/>
      <c r="C541" s="9"/>
      <c r="D541" s="9"/>
      <c r="E541" s="11"/>
      <c r="F541" s="9"/>
      <c r="G541" s="9"/>
      <c r="H541" s="7"/>
      <c r="I541" s="17"/>
    </row>
    <row r="542" spans="2:9" x14ac:dyDescent="0.3">
      <c r="B542" s="13"/>
      <c r="C542" s="9"/>
      <c r="D542" s="9"/>
      <c r="E542" s="11"/>
      <c r="F542" s="9"/>
      <c r="G542" s="9"/>
      <c r="H542" s="7"/>
      <c r="I542" s="17"/>
    </row>
    <row r="543" spans="2:9" x14ac:dyDescent="0.3">
      <c r="B543" s="13"/>
      <c r="C543" s="9"/>
      <c r="D543" s="9"/>
      <c r="E543" s="11"/>
      <c r="F543" s="9"/>
      <c r="G543" s="9"/>
      <c r="H543" s="7"/>
      <c r="I543" s="17"/>
    </row>
    <row r="544" spans="2:9" x14ac:dyDescent="0.3">
      <c r="B544" s="13"/>
      <c r="C544" s="9"/>
      <c r="D544" s="9"/>
      <c r="E544" s="11"/>
      <c r="F544" s="9"/>
      <c r="G544" s="9"/>
      <c r="H544" s="7"/>
      <c r="I544" s="17"/>
    </row>
    <row r="545" spans="2:9" x14ac:dyDescent="0.3">
      <c r="B545" s="13"/>
      <c r="C545" s="9"/>
      <c r="D545" s="9"/>
      <c r="E545" s="11"/>
      <c r="F545" s="9"/>
      <c r="G545" s="9"/>
      <c r="H545" s="7"/>
      <c r="I545" s="17"/>
    </row>
    <row r="546" spans="2:9" x14ac:dyDescent="0.3">
      <c r="B546" s="13"/>
      <c r="C546" s="9"/>
      <c r="D546" s="9"/>
      <c r="E546" s="11"/>
      <c r="F546" s="9"/>
      <c r="G546" s="9"/>
      <c r="H546" s="7"/>
      <c r="I546" s="17"/>
    </row>
    <row r="547" spans="2:9" x14ac:dyDescent="0.3">
      <c r="B547" s="13"/>
      <c r="C547" s="9"/>
      <c r="D547" s="9"/>
      <c r="E547" s="11"/>
      <c r="F547" s="9"/>
      <c r="G547" s="9"/>
      <c r="H547" s="7"/>
      <c r="I547" s="17"/>
    </row>
    <row r="548" spans="2:9" x14ac:dyDescent="0.3">
      <c r="B548" s="13"/>
      <c r="C548" s="9"/>
      <c r="D548" s="9"/>
      <c r="E548" s="11"/>
      <c r="F548" s="9"/>
      <c r="G548" s="9"/>
      <c r="H548" s="7"/>
      <c r="I548" s="17"/>
    </row>
    <row r="549" spans="2:9" x14ac:dyDescent="0.3">
      <c r="B549" s="13"/>
      <c r="C549" s="9"/>
      <c r="D549" s="9"/>
      <c r="E549" s="11"/>
      <c r="F549" s="9"/>
      <c r="G549" s="9"/>
      <c r="H549" s="7"/>
      <c r="I549" s="17"/>
    </row>
    <row r="550" spans="2:9" x14ac:dyDescent="0.3">
      <c r="B550" s="13"/>
      <c r="C550" s="9"/>
      <c r="D550" s="9"/>
      <c r="E550" s="11"/>
      <c r="F550" s="9"/>
      <c r="G550" s="9"/>
      <c r="H550" s="7"/>
      <c r="I550" s="17"/>
    </row>
    <row r="551" spans="2:9" x14ac:dyDescent="0.3">
      <c r="B551" s="13"/>
      <c r="C551" s="9"/>
      <c r="D551" s="9"/>
      <c r="E551" s="11"/>
      <c r="F551" s="9"/>
      <c r="G551" s="9"/>
      <c r="H551" s="7"/>
      <c r="I551" s="17"/>
    </row>
    <row r="552" spans="2:9" x14ac:dyDescent="0.3">
      <c r="B552" s="13"/>
      <c r="C552" s="9"/>
      <c r="D552" s="9"/>
      <c r="E552" s="11"/>
      <c r="F552" s="9"/>
      <c r="G552" s="9"/>
      <c r="H552" s="7"/>
      <c r="I552" s="17"/>
    </row>
    <row r="553" spans="2:9" x14ac:dyDescent="0.3">
      <c r="B553" s="13"/>
      <c r="C553" s="9"/>
      <c r="D553" s="9"/>
      <c r="E553" s="11"/>
      <c r="F553" s="9"/>
      <c r="G553" s="9"/>
      <c r="H553" s="7"/>
      <c r="I553" s="17"/>
    </row>
    <row r="554" spans="2:9" x14ac:dyDescent="0.3">
      <c r="B554" s="13"/>
      <c r="C554" s="9"/>
      <c r="D554" s="9"/>
      <c r="E554" s="11"/>
      <c r="F554" s="9"/>
      <c r="G554" s="9"/>
      <c r="H554" s="7"/>
      <c r="I554" s="17"/>
    </row>
    <row r="555" spans="2:9" x14ac:dyDescent="0.3">
      <c r="B555" s="13"/>
      <c r="C555" s="9"/>
      <c r="D555" s="9"/>
      <c r="E555" s="11"/>
      <c r="F555" s="9"/>
      <c r="G555" s="9"/>
      <c r="H555" s="7"/>
      <c r="I555" s="17"/>
    </row>
    <row r="556" spans="2:9" x14ac:dyDescent="0.3">
      <c r="B556" s="13"/>
      <c r="C556" s="9"/>
      <c r="D556" s="9"/>
      <c r="E556" s="11"/>
      <c r="F556" s="9"/>
      <c r="G556" s="9"/>
      <c r="H556" s="7"/>
      <c r="I556" s="17"/>
    </row>
    <row r="557" spans="2:9" x14ac:dyDescent="0.3">
      <c r="B557" s="13"/>
      <c r="C557" s="9"/>
      <c r="D557" s="9"/>
      <c r="E557" s="11"/>
      <c r="F557" s="9"/>
      <c r="G557" s="9"/>
      <c r="H557" s="7"/>
      <c r="I557" s="17"/>
    </row>
    <row r="558" spans="2:9" x14ac:dyDescent="0.3">
      <c r="B558" s="13"/>
      <c r="C558" s="9"/>
      <c r="D558" s="9"/>
      <c r="E558" s="11"/>
      <c r="F558" s="9"/>
      <c r="G558" s="9"/>
      <c r="H558" s="7"/>
      <c r="I558" s="17"/>
    </row>
    <row r="559" spans="2:9" x14ac:dyDescent="0.3">
      <c r="B559" s="13"/>
      <c r="C559" s="9"/>
      <c r="D559" s="9"/>
      <c r="E559" s="11"/>
      <c r="F559" s="9"/>
      <c r="G559" s="9"/>
      <c r="H559" s="7"/>
      <c r="I559" s="17"/>
    </row>
    <row r="560" spans="2:9" x14ac:dyDescent="0.3">
      <c r="B560" s="13"/>
      <c r="C560" s="9"/>
      <c r="D560" s="9"/>
      <c r="E560" s="11"/>
      <c r="F560" s="9"/>
      <c r="G560" s="9"/>
      <c r="H560" s="7"/>
      <c r="I560" s="17"/>
    </row>
    <row r="561" spans="2:9" x14ac:dyDescent="0.3">
      <c r="B561" s="13"/>
      <c r="C561" s="9"/>
      <c r="D561" s="9"/>
      <c r="E561" s="11"/>
      <c r="F561" s="9"/>
      <c r="G561" s="9"/>
      <c r="H561" s="7"/>
      <c r="I561" s="17"/>
    </row>
    <row r="562" spans="2:9" x14ac:dyDescent="0.3">
      <c r="B562" s="13"/>
      <c r="C562" s="9"/>
      <c r="D562" s="9"/>
      <c r="E562" s="11"/>
      <c r="F562" s="9"/>
      <c r="G562" s="9"/>
      <c r="H562" s="7"/>
      <c r="I562" s="17"/>
    </row>
    <row r="563" spans="2:9" x14ac:dyDescent="0.3">
      <c r="B563" s="13"/>
      <c r="C563" s="9"/>
      <c r="D563" s="9"/>
      <c r="E563" s="11"/>
      <c r="F563" s="9"/>
      <c r="G563" s="9"/>
      <c r="H563" s="7"/>
      <c r="I563" s="17"/>
    </row>
    <row r="564" spans="2:9" x14ac:dyDescent="0.3">
      <c r="B564" s="13"/>
      <c r="C564" s="9"/>
      <c r="D564" s="9"/>
      <c r="E564" s="11"/>
      <c r="F564" s="9"/>
      <c r="G564" s="9"/>
      <c r="H564" s="7"/>
      <c r="I564" s="17"/>
    </row>
    <row r="565" spans="2:9" x14ac:dyDescent="0.3">
      <c r="B565" s="13"/>
      <c r="C565" s="9"/>
      <c r="D565" s="9"/>
      <c r="E565" s="11"/>
      <c r="F565" s="9"/>
      <c r="G565" s="9"/>
      <c r="H565" s="7"/>
      <c r="I565" s="17"/>
    </row>
    <row r="566" spans="2:9" x14ac:dyDescent="0.3">
      <c r="B566" s="13"/>
      <c r="C566" s="9"/>
      <c r="D566" s="9"/>
      <c r="E566" s="11"/>
      <c r="F566" s="9"/>
      <c r="G566" s="9"/>
      <c r="H566" s="7"/>
      <c r="I566" s="17"/>
    </row>
    <row r="567" spans="2:9" x14ac:dyDescent="0.3">
      <c r="B567" s="13"/>
      <c r="C567" s="9"/>
      <c r="D567" s="9"/>
      <c r="E567" s="11"/>
      <c r="F567" s="9"/>
      <c r="G567" s="9"/>
      <c r="H567" s="7"/>
      <c r="I567" s="17"/>
    </row>
    <row r="568" spans="2:9" x14ac:dyDescent="0.3">
      <c r="B568" s="13"/>
      <c r="C568" s="9"/>
      <c r="D568" s="9"/>
      <c r="E568" s="11"/>
      <c r="F568" s="9"/>
      <c r="G568" s="9"/>
      <c r="H568" s="7"/>
      <c r="I568" s="17"/>
    </row>
    <row r="569" spans="2:9" x14ac:dyDescent="0.3">
      <c r="B569" s="13"/>
      <c r="C569" s="9"/>
      <c r="D569" s="9"/>
      <c r="E569" s="11"/>
      <c r="F569" s="9"/>
      <c r="G569" s="9"/>
      <c r="H569" s="7"/>
      <c r="I569" s="17"/>
    </row>
    <row r="570" spans="2:9" x14ac:dyDescent="0.3">
      <c r="B570" s="13"/>
      <c r="C570" s="9"/>
      <c r="D570" s="9"/>
      <c r="E570" s="11"/>
      <c r="F570" s="9"/>
      <c r="G570" s="9"/>
      <c r="H570" s="7"/>
      <c r="I570" s="17"/>
    </row>
    <row r="571" spans="2:9" x14ac:dyDescent="0.3">
      <c r="B571" s="13"/>
      <c r="C571" s="9"/>
      <c r="D571" s="9"/>
      <c r="E571" s="11"/>
      <c r="F571" s="9"/>
      <c r="G571" s="9"/>
      <c r="H571" s="7"/>
      <c r="I571" s="17"/>
    </row>
    <row r="572" spans="2:9" x14ac:dyDescent="0.3">
      <c r="B572" s="13"/>
      <c r="C572" s="9"/>
      <c r="D572" s="9"/>
      <c r="E572" s="11"/>
      <c r="F572" s="9"/>
      <c r="G572" s="9"/>
      <c r="H572" s="7"/>
      <c r="I572" s="17"/>
    </row>
    <row r="573" spans="2:9" x14ac:dyDescent="0.3">
      <c r="B573" s="13"/>
      <c r="C573" s="9"/>
      <c r="D573" s="9"/>
      <c r="E573" s="11"/>
      <c r="F573" s="9"/>
      <c r="G573" s="9"/>
      <c r="H573" s="7"/>
      <c r="I573" s="17"/>
    </row>
    <row r="574" spans="2:9" x14ac:dyDescent="0.3">
      <c r="B574" s="13"/>
      <c r="C574" s="9"/>
      <c r="D574" s="9"/>
      <c r="E574" s="11"/>
      <c r="F574" s="9"/>
      <c r="G574" s="9"/>
      <c r="H574" s="7"/>
      <c r="I574" s="17"/>
    </row>
    <row r="575" spans="2:9" x14ac:dyDescent="0.3">
      <c r="B575" s="13"/>
      <c r="C575" s="9"/>
      <c r="D575" s="9"/>
      <c r="E575" s="11"/>
      <c r="F575" s="9"/>
      <c r="G575" s="9"/>
      <c r="H575" s="7"/>
      <c r="I575" s="17"/>
    </row>
    <row r="576" spans="2:9" x14ac:dyDescent="0.3">
      <c r="B576" s="13"/>
      <c r="C576" s="9"/>
      <c r="D576" s="9"/>
      <c r="E576" s="11"/>
      <c r="F576" s="9"/>
      <c r="G576" s="9"/>
      <c r="H576" s="7"/>
      <c r="I576" s="17"/>
    </row>
    <row r="577" spans="2:9" x14ac:dyDescent="0.3">
      <c r="B577" s="13"/>
      <c r="C577" s="9"/>
      <c r="D577" s="9"/>
      <c r="E577" s="11"/>
      <c r="F577" s="9"/>
      <c r="G577" s="9"/>
      <c r="H577" s="7"/>
      <c r="I577" s="17"/>
    </row>
    <row r="578" spans="2:9" x14ac:dyDescent="0.3">
      <c r="B578" s="13"/>
      <c r="C578" s="9"/>
      <c r="D578" s="9"/>
      <c r="E578" s="11"/>
      <c r="F578" s="9"/>
      <c r="G578" s="9"/>
      <c r="H578" s="7"/>
      <c r="I578" s="17"/>
    </row>
    <row r="579" spans="2:9" x14ac:dyDescent="0.3">
      <c r="B579" s="13"/>
      <c r="C579" s="9"/>
      <c r="D579" s="9"/>
      <c r="E579" s="11"/>
      <c r="F579" s="9"/>
      <c r="G579" s="9"/>
      <c r="H579" s="7"/>
      <c r="I579" s="17"/>
    </row>
    <row r="580" spans="2:9" x14ac:dyDescent="0.3">
      <c r="B580" s="13"/>
      <c r="C580" s="9"/>
      <c r="D580" s="9"/>
      <c r="E580" s="11"/>
      <c r="F580" s="9"/>
      <c r="G580" s="9"/>
      <c r="H580" s="7"/>
      <c r="I580" s="17"/>
    </row>
    <row r="581" spans="2:9" x14ac:dyDescent="0.3">
      <c r="B581" s="13"/>
      <c r="C581" s="9"/>
      <c r="D581" s="9"/>
      <c r="E581" s="11"/>
      <c r="F581" s="9"/>
      <c r="G581" s="9"/>
      <c r="H581" s="7"/>
      <c r="I581" s="17"/>
    </row>
    <row r="582" spans="2:9" x14ac:dyDescent="0.3">
      <c r="B582" s="13"/>
      <c r="C582" s="9"/>
      <c r="D582" s="9"/>
      <c r="E582" s="11"/>
      <c r="F582" s="9"/>
      <c r="G582" s="9"/>
      <c r="H582" s="7"/>
      <c r="I582" s="17"/>
    </row>
    <row r="583" spans="2:9" x14ac:dyDescent="0.3">
      <c r="B583" s="13"/>
      <c r="C583" s="9"/>
      <c r="D583" s="9"/>
      <c r="E583" s="11"/>
      <c r="F583" s="9"/>
      <c r="G583" s="9"/>
      <c r="H583" s="7"/>
      <c r="I583" s="17"/>
    </row>
    <row r="584" spans="2:9" x14ac:dyDescent="0.3">
      <c r="B584" s="13"/>
      <c r="C584" s="9"/>
      <c r="D584" s="9"/>
      <c r="E584" s="11"/>
      <c r="F584" s="9"/>
      <c r="G584" s="9"/>
      <c r="H584" s="7"/>
      <c r="I584" s="17"/>
    </row>
    <row r="585" spans="2:9" x14ac:dyDescent="0.3">
      <c r="B585" s="13"/>
      <c r="C585" s="9"/>
      <c r="D585" s="9"/>
      <c r="E585" s="11"/>
      <c r="F585" s="9"/>
      <c r="G585" s="9"/>
      <c r="H585" s="7"/>
      <c r="I585" s="17"/>
    </row>
    <row r="586" spans="2:9" x14ac:dyDescent="0.3">
      <c r="B586" s="13"/>
      <c r="C586" s="9"/>
      <c r="D586" s="9"/>
      <c r="E586" s="11"/>
      <c r="F586" s="9"/>
      <c r="G586" s="9"/>
      <c r="H586" s="7"/>
      <c r="I586" s="17"/>
    </row>
    <row r="587" spans="2:9" x14ac:dyDescent="0.3">
      <c r="B587" s="13"/>
      <c r="C587" s="9"/>
      <c r="D587" s="9"/>
      <c r="E587" s="11"/>
      <c r="F587" s="9"/>
      <c r="G587" s="9"/>
      <c r="H587" s="7"/>
      <c r="I587" s="17"/>
    </row>
    <row r="588" spans="2:9" x14ac:dyDescent="0.3">
      <c r="B588" s="13"/>
      <c r="C588" s="9"/>
      <c r="D588" s="9"/>
      <c r="E588" s="11"/>
      <c r="F588" s="9"/>
      <c r="G588" s="9"/>
      <c r="H588" s="7"/>
      <c r="I588" s="17"/>
    </row>
    <row r="589" spans="2:9" x14ac:dyDescent="0.3">
      <c r="B589" s="13"/>
      <c r="C589" s="9"/>
      <c r="D589" s="9"/>
      <c r="E589" s="11"/>
      <c r="F589" s="9"/>
      <c r="G589" s="9"/>
      <c r="H589" s="7"/>
      <c r="I589" s="17"/>
    </row>
    <row r="590" spans="2:9" x14ac:dyDescent="0.3">
      <c r="B590" s="13"/>
      <c r="C590" s="9"/>
      <c r="D590" s="9"/>
      <c r="E590" s="11"/>
      <c r="F590" s="9"/>
      <c r="G590" s="9"/>
      <c r="H590" s="7"/>
      <c r="I590" s="17"/>
    </row>
    <row r="591" spans="2:9" x14ac:dyDescent="0.3">
      <c r="B591" s="13"/>
      <c r="C591" s="9"/>
      <c r="D591" s="9"/>
      <c r="E591" s="11"/>
      <c r="F591" s="9"/>
      <c r="G591" s="9"/>
      <c r="H591" s="7"/>
      <c r="I591" s="17"/>
    </row>
    <row r="592" spans="2:9" x14ac:dyDescent="0.3">
      <c r="B592" s="13"/>
      <c r="C592" s="9"/>
      <c r="D592" s="9"/>
      <c r="E592" s="11"/>
      <c r="F592" s="9"/>
      <c r="G592" s="9"/>
      <c r="H592" s="7"/>
      <c r="I592" s="17"/>
    </row>
    <row r="593" spans="2:9" x14ac:dyDescent="0.3">
      <c r="B593" s="13"/>
      <c r="C593" s="9"/>
      <c r="D593" s="9"/>
      <c r="E593" s="11"/>
      <c r="F593" s="9"/>
      <c r="G593" s="9"/>
      <c r="H593" s="7"/>
      <c r="I593" s="17"/>
    </row>
    <row r="594" spans="2:9" x14ac:dyDescent="0.3">
      <c r="B594" s="13"/>
      <c r="C594" s="9"/>
      <c r="D594" s="9"/>
      <c r="E594" s="11"/>
      <c r="F594" s="9"/>
      <c r="G594" s="9"/>
      <c r="H594" s="7"/>
      <c r="I594" s="17"/>
    </row>
    <row r="595" spans="2:9" x14ac:dyDescent="0.3">
      <c r="B595" s="13"/>
      <c r="C595" s="9"/>
      <c r="D595" s="9"/>
      <c r="E595" s="11"/>
      <c r="F595" s="9"/>
      <c r="G595" s="9"/>
      <c r="H595" s="7"/>
      <c r="I595" s="17"/>
    </row>
    <row r="596" spans="2:9" x14ac:dyDescent="0.3">
      <c r="B596" s="13"/>
      <c r="C596" s="9"/>
      <c r="D596" s="9"/>
      <c r="E596" s="11"/>
      <c r="F596" s="9"/>
      <c r="G596" s="9"/>
      <c r="H596" s="7"/>
      <c r="I596" s="17"/>
    </row>
    <row r="597" spans="2:9" x14ac:dyDescent="0.3">
      <c r="B597" s="13"/>
      <c r="C597" s="9"/>
      <c r="D597" s="9"/>
      <c r="E597" s="11"/>
      <c r="F597" s="9"/>
      <c r="G597" s="9"/>
      <c r="H597" s="7"/>
      <c r="I597" s="17"/>
    </row>
    <row r="598" spans="2:9" x14ac:dyDescent="0.3">
      <c r="B598" s="13"/>
      <c r="C598" s="9"/>
      <c r="D598" s="9"/>
      <c r="E598" s="11"/>
      <c r="F598" s="9"/>
      <c r="G598" s="9"/>
      <c r="H598" s="7"/>
      <c r="I598" s="17"/>
    </row>
    <row r="599" spans="2:9" x14ac:dyDescent="0.3">
      <c r="B599" s="13"/>
      <c r="C599" s="9"/>
      <c r="D599" s="9"/>
      <c r="E599" s="11"/>
      <c r="F599" s="9"/>
      <c r="G599" s="9"/>
      <c r="H599" s="7"/>
      <c r="I599" s="17"/>
    </row>
    <row r="600" spans="2:9" x14ac:dyDescent="0.3">
      <c r="B600" s="13"/>
      <c r="C600" s="9"/>
      <c r="D600" s="9"/>
      <c r="E600" s="11"/>
      <c r="F600" s="9"/>
      <c r="G600" s="9"/>
      <c r="H600" s="7"/>
      <c r="I600" s="17"/>
    </row>
    <row r="601" spans="2:9" x14ac:dyDescent="0.3">
      <c r="B601" s="13"/>
      <c r="C601" s="9"/>
      <c r="D601" s="9"/>
      <c r="E601" s="11"/>
      <c r="F601" s="9"/>
      <c r="G601" s="9"/>
      <c r="H601" s="7"/>
      <c r="I601" s="17"/>
    </row>
    <row r="602" spans="2:9" x14ac:dyDescent="0.3">
      <c r="B602" s="13"/>
      <c r="C602" s="9"/>
      <c r="D602" s="9"/>
      <c r="E602" s="11"/>
      <c r="F602" s="9"/>
      <c r="G602" s="9"/>
      <c r="H602" s="7"/>
      <c r="I602" s="17"/>
    </row>
    <row r="603" spans="2:9" x14ac:dyDescent="0.3">
      <c r="B603" s="13"/>
      <c r="C603" s="9"/>
      <c r="D603" s="9"/>
      <c r="E603" s="11"/>
      <c r="F603" s="9"/>
      <c r="G603" s="9"/>
      <c r="H603" s="7"/>
      <c r="I603" s="17"/>
    </row>
    <row r="604" spans="2:9" x14ac:dyDescent="0.3">
      <c r="B604" s="13"/>
      <c r="C604" s="9"/>
      <c r="D604" s="9"/>
      <c r="E604" s="11"/>
      <c r="F604" s="9"/>
      <c r="G604" s="9"/>
      <c r="H604" s="7"/>
      <c r="I604" s="17"/>
    </row>
    <row r="605" spans="2:9" x14ac:dyDescent="0.3">
      <c r="B605" s="13"/>
      <c r="C605" s="9"/>
      <c r="D605" s="9"/>
      <c r="E605" s="11"/>
      <c r="F605" s="9"/>
      <c r="G605" s="9"/>
      <c r="H605" s="7"/>
      <c r="I605" s="17"/>
    </row>
    <row r="606" spans="2:9" x14ac:dyDescent="0.3">
      <c r="B606" s="13"/>
      <c r="C606" s="9"/>
      <c r="D606" s="9"/>
      <c r="E606" s="11"/>
      <c r="F606" s="9"/>
      <c r="G606" s="9"/>
      <c r="H606" s="7"/>
      <c r="I606" s="17"/>
    </row>
    <row r="607" spans="2:9" x14ac:dyDescent="0.3">
      <c r="B607" s="13"/>
      <c r="C607" s="9"/>
      <c r="D607" s="9"/>
      <c r="E607" s="11"/>
      <c r="F607" s="9"/>
      <c r="G607" s="9"/>
      <c r="H607" s="7"/>
      <c r="I607" s="17"/>
    </row>
    <row r="608" spans="2:9" x14ac:dyDescent="0.3">
      <c r="B608" s="13"/>
      <c r="C608" s="9"/>
      <c r="D608" s="9"/>
      <c r="E608" s="11"/>
      <c r="F608" s="9"/>
      <c r="G608" s="9"/>
      <c r="H608" s="7"/>
      <c r="I608" s="17"/>
    </row>
    <row r="609" spans="2:9" x14ac:dyDescent="0.3">
      <c r="B609" s="13"/>
      <c r="C609" s="9"/>
      <c r="D609" s="9"/>
      <c r="E609" s="11"/>
      <c r="F609" s="9"/>
      <c r="G609" s="9"/>
      <c r="H609" s="7"/>
      <c r="I609" s="17"/>
    </row>
    <row r="610" spans="2:9" x14ac:dyDescent="0.3">
      <c r="B610" s="13"/>
      <c r="C610" s="9"/>
      <c r="D610" s="9"/>
      <c r="E610" s="11"/>
      <c r="F610" s="9"/>
      <c r="G610" s="9"/>
      <c r="H610" s="7"/>
      <c r="I610" s="17"/>
    </row>
    <row r="611" spans="2:9" x14ac:dyDescent="0.3">
      <c r="B611" s="13"/>
      <c r="C611" s="9"/>
      <c r="D611" s="9"/>
      <c r="E611" s="11"/>
      <c r="F611" s="9"/>
      <c r="G611" s="9"/>
      <c r="H611" s="7"/>
      <c r="I611" s="17"/>
    </row>
    <row r="612" spans="2:9" x14ac:dyDescent="0.3">
      <c r="B612" s="13"/>
      <c r="C612" s="9"/>
      <c r="D612" s="9"/>
      <c r="E612" s="11"/>
      <c r="F612" s="9"/>
      <c r="G612" s="9"/>
      <c r="H612" s="7"/>
      <c r="I612" s="17"/>
    </row>
    <row r="613" spans="2:9" x14ac:dyDescent="0.3">
      <c r="B613" s="13"/>
      <c r="C613" s="9"/>
      <c r="D613" s="9"/>
      <c r="E613" s="11"/>
      <c r="F613" s="9"/>
      <c r="G613" s="9"/>
      <c r="H613" s="7"/>
      <c r="I613" s="17"/>
    </row>
    <row r="614" spans="2:9" x14ac:dyDescent="0.3">
      <c r="B614" s="13"/>
      <c r="C614" s="9"/>
      <c r="D614" s="9"/>
      <c r="E614" s="11"/>
      <c r="F614" s="9"/>
      <c r="G614" s="9"/>
      <c r="H614" s="7"/>
      <c r="I614" s="17"/>
    </row>
    <row r="615" spans="2:9" x14ac:dyDescent="0.3">
      <c r="B615" s="13"/>
      <c r="C615" s="9"/>
      <c r="D615" s="9"/>
      <c r="E615" s="11"/>
      <c r="F615" s="9"/>
      <c r="G615" s="9"/>
      <c r="H615" s="7"/>
      <c r="I615" s="17"/>
    </row>
    <row r="616" spans="2:9" x14ac:dyDescent="0.3">
      <c r="B616" s="13"/>
      <c r="C616" s="9"/>
      <c r="D616" s="9"/>
      <c r="E616" s="11"/>
      <c r="F616" s="9"/>
      <c r="G616" s="9"/>
      <c r="H616" s="7"/>
      <c r="I616" s="17"/>
    </row>
    <row r="617" spans="2:9" x14ac:dyDescent="0.3">
      <c r="B617" s="13"/>
      <c r="C617" s="9"/>
      <c r="D617" s="9"/>
      <c r="E617" s="11"/>
      <c r="F617" s="9"/>
      <c r="G617" s="9"/>
      <c r="H617" s="7"/>
      <c r="I617" s="17"/>
    </row>
    <row r="618" spans="2:9" x14ac:dyDescent="0.3">
      <c r="B618" s="13"/>
      <c r="C618" s="9"/>
      <c r="D618" s="9"/>
      <c r="E618" s="11"/>
      <c r="F618" s="9"/>
      <c r="G618" s="9"/>
      <c r="H618" s="7"/>
      <c r="I618" s="17"/>
    </row>
    <row r="619" spans="2:9" x14ac:dyDescent="0.3">
      <c r="B619" s="13"/>
      <c r="C619" s="9"/>
      <c r="D619" s="9"/>
      <c r="E619" s="11"/>
      <c r="F619" s="9"/>
      <c r="G619" s="9"/>
      <c r="H619" s="7"/>
      <c r="I619" s="17"/>
    </row>
    <row r="620" spans="2:9" x14ac:dyDescent="0.3">
      <c r="B620" s="13"/>
      <c r="C620" s="9"/>
      <c r="D620" s="9"/>
      <c r="E620" s="11"/>
      <c r="F620" s="9"/>
      <c r="G620" s="9"/>
      <c r="H620" s="7"/>
      <c r="I620" s="17"/>
    </row>
    <row r="621" spans="2:9" x14ac:dyDescent="0.3">
      <c r="B621" s="13"/>
      <c r="C621" s="9"/>
      <c r="D621" s="9"/>
      <c r="E621" s="11"/>
      <c r="F621" s="9"/>
      <c r="G621" s="9"/>
      <c r="H621" s="7"/>
      <c r="I621" s="17"/>
    </row>
    <row r="622" spans="2:9" x14ac:dyDescent="0.3">
      <c r="B622" s="13"/>
      <c r="C622" s="9"/>
      <c r="D622" s="9"/>
      <c r="E622" s="11"/>
      <c r="F622" s="9"/>
      <c r="G622" s="9"/>
      <c r="H622" s="7"/>
      <c r="I622" s="17"/>
    </row>
    <row r="623" spans="2:9" x14ac:dyDescent="0.3">
      <c r="B623" s="13"/>
      <c r="C623" s="9"/>
      <c r="D623" s="9"/>
      <c r="E623" s="11"/>
      <c r="F623" s="9"/>
      <c r="G623" s="9"/>
      <c r="H623" s="7"/>
      <c r="I623" s="17"/>
    </row>
    <row r="624" spans="2:9" x14ac:dyDescent="0.3">
      <c r="B624" s="13"/>
      <c r="C624" s="9"/>
      <c r="D624" s="9"/>
      <c r="E624" s="11"/>
      <c r="F624" s="9"/>
      <c r="G624" s="9"/>
      <c r="H624" s="7"/>
      <c r="I624" s="17"/>
    </row>
    <row r="625" spans="2:9" x14ac:dyDescent="0.3">
      <c r="B625" s="13"/>
      <c r="C625" s="9"/>
      <c r="D625" s="9"/>
      <c r="E625" s="11"/>
      <c r="F625" s="9"/>
      <c r="G625" s="9"/>
      <c r="H625" s="7"/>
      <c r="I625" s="17"/>
    </row>
    <row r="626" spans="2:9" x14ac:dyDescent="0.3">
      <c r="B626" s="13"/>
      <c r="C626" s="9"/>
      <c r="D626" s="9"/>
      <c r="E626" s="11"/>
      <c r="F626" s="9"/>
      <c r="G626" s="9"/>
      <c r="H626" s="7"/>
      <c r="I626" s="17"/>
    </row>
    <row r="627" spans="2:9" x14ac:dyDescent="0.3">
      <c r="B627" s="13"/>
      <c r="C627" s="9"/>
      <c r="D627" s="9"/>
      <c r="E627" s="11"/>
      <c r="F627" s="9"/>
      <c r="G627" s="9"/>
      <c r="H627" s="7"/>
      <c r="I627" s="17"/>
    </row>
    <row r="628" spans="2:9" x14ac:dyDescent="0.3">
      <c r="B628" s="13"/>
      <c r="C628" s="9"/>
      <c r="D628" s="9"/>
      <c r="E628" s="11"/>
      <c r="F628" s="9"/>
      <c r="G628" s="9"/>
      <c r="H628" s="7"/>
      <c r="I628" s="17"/>
    </row>
    <row r="629" spans="2:9" x14ac:dyDescent="0.3">
      <c r="B629" s="13"/>
      <c r="C629" s="9"/>
      <c r="D629" s="9"/>
      <c r="E629" s="11"/>
      <c r="F629" s="9"/>
      <c r="G629" s="9"/>
      <c r="H629" s="7"/>
      <c r="I629" s="17"/>
    </row>
    <row r="630" spans="2:9" x14ac:dyDescent="0.3">
      <c r="B630" s="13"/>
      <c r="C630" s="9"/>
      <c r="D630" s="9"/>
      <c r="E630" s="11"/>
      <c r="F630" s="9"/>
      <c r="G630" s="9"/>
      <c r="H630" s="7"/>
      <c r="I630" s="17"/>
    </row>
    <row r="631" spans="2:9" x14ac:dyDescent="0.3">
      <c r="B631" s="13"/>
      <c r="C631" s="9"/>
      <c r="D631" s="9"/>
      <c r="E631" s="11"/>
      <c r="F631" s="9"/>
      <c r="G631" s="9"/>
      <c r="H631" s="7"/>
      <c r="I631" s="17"/>
    </row>
    <row r="632" spans="2:9" x14ac:dyDescent="0.3">
      <c r="B632" s="13"/>
      <c r="C632" s="9"/>
      <c r="D632" s="9"/>
      <c r="E632" s="11"/>
      <c r="F632" s="9"/>
      <c r="G632" s="9"/>
      <c r="H632" s="7"/>
      <c r="I632" s="17"/>
    </row>
    <row r="633" spans="2:9" x14ac:dyDescent="0.3">
      <c r="B633" s="13"/>
      <c r="C633" s="9"/>
      <c r="D633" s="9"/>
      <c r="E633" s="11"/>
      <c r="F633" s="9"/>
      <c r="G633" s="9"/>
      <c r="H633" s="7"/>
      <c r="I633" s="17"/>
    </row>
    <row r="634" spans="2:9" x14ac:dyDescent="0.3">
      <c r="B634" s="13"/>
      <c r="C634" s="9"/>
      <c r="D634" s="9"/>
      <c r="E634" s="11"/>
      <c r="F634" s="9"/>
      <c r="G634" s="9"/>
      <c r="H634" s="7"/>
      <c r="I634" s="17"/>
    </row>
    <row r="635" spans="2:9" x14ac:dyDescent="0.3">
      <c r="B635" s="13"/>
      <c r="C635" s="9"/>
      <c r="D635" s="9"/>
      <c r="E635" s="11"/>
      <c r="F635" s="9"/>
      <c r="G635" s="9"/>
      <c r="H635" s="7"/>
      <c r="I635" s="17"/>
    </row>
    <row r="636" spans="2:9" x14ac:dyDescent="0.3">
      <c r="B636" s="13"/>
      <c r="C636" s="9"/>
      <c r="D636" s="9"/>
      <c r="E636" s="11"/>
      <c r="F636" s="9"/>
      <c r="G636" s="9"/>
      <c r="H636" s="7"/>
      <c r="I636" s="17"/>
    </row>
    <row r="637" spans="2:9" x14ac:dyDescent="0.3">
      <c r="B637" s="13"/>
      <c r="C637" s="9"/>
      <c r="D637" s="9"/>
      <c r="E637" s="11"/>
      <c r="F637" s="9"/>
      <c r="G637" s="9"/>
      <c r="H637" s="7"/>
      <c r="I637" s="17"/>
    </row>
    <row r="638" spans="2:9" x14ac:dyDescent="0.3">
      <c r="B638" s="13"/>
      <c r="C638" s="9"/>
      <c r="D638" s="9"/>
      <c r="E638" s="11"/>
      <c r="F638" s="9"/>
      <c r="G638" s="9"/>
      <c r="H638" s="7"/>
      <c r="I638" s="17"/>
    </row>
    <row r="639" spans="2:9" x14ac:dyDescent="0.3">
      <c r="B639" s="13"/>
      <c r="C639" s="9"/>
      <c r="D639" s="9"/>
      <c r="E639" s="11"/>
      <c r="F639" s="9"/>
      <c r="G639" s="9"/>
      <c r="H639" s="7"/>
      <c r="I639" s="17"/>
    </row>
    <row r="640" spans="2:9" x14ac:dyDescent="0.3">
      <c r="B640" s="13"/>
      <c r="C640" s="9"/>
      <c r="D640" s="9"/>
      <c r="E640" s="11"/>
      <c r="F640" s="9"/>
      <c r="G640" s="9"/>
      <c r="H640" s="7"/>
      <c r="I640" s="17"/>
    </row>
    <row r="641" spans="2:9" x14ac:dyDescent="0.3">
      <c r="B641" s="13"/>
      <c r="C641" s="9"/>
      <c r="D641" s="9"/>
      <c r="E641" s="11"/>
      <c r="F641" s="9"/>
      <c r="G641" s="9"/>
      <c r="H641" s="7"/>
      <c r="I641" s="17"/>
    </row>
    <row r="642" spans="2:9" x14ac:dyDescent="0.3">
      <c r="B642" s="13"/>
      <c r="C642" s="9"/>
      <c r="D642" s="9"/>
      <c r="E642" s="11"/>
      <c r="F642" s="9"/>
      <c r="G642" s="9"/>
      <c r="H642" s="7"/>
      <c r="I642" s="17"/>
    </row>
    <row r="643" spans="2:9" x14ac:dyDescent="0.3">
      <c r="B643" s="13"/>
      <c r="C643" s="9"/>
      <c r="D643" s="9"/>
      <c r="E643" s="11"/>
      <c r="F643" s="9"/>
      <c r="G643" s="9"/>
      <c r="H643" s="7"/>
      <c r="I643" s="17"/>
    </row>
    <row r="644" spans="2:9" x14ac:dyDescent="0.3">
      <c r="B644" s="13"/>
      <c r="C644" s="9"/>
      <c r="D644" s="9"/>
      <c r="E644" s="11"/>
      <c r="F644" s="9"/>
      <c r="G644" s="9"/>
      <c r="H644" s="7"/>
      <c r="I644" s="17"/>
    </row>
    <row r="645" spans="2:9" x14ac:dyDescent="0.3">
      <c r="B645" s="13"/>
      <c r="C645" s="9"/>
      <c r="D645" s="9"/>
      <c r="E645" s="11"/>
      <c r="F645" s="9"/>
      <c r="G645" s="9"/>
      <c r="H645" s="7"/>
      <c r="I645" s="17"/>
    </row>
    <row r="646" spans="2:9" x14ac:dyDescent="0.3">
      <c r="B646" s="13"/>
      <c r="C646" s="9"/>
      <c r="D646" s="9"/>
      <c r="E646" s="11"/>
      <c r="F646" s="9"/>
      <c r="G646" s="9"/>
      <c r="H646" s="7"/>
      <c r="I646" s="17"/>
    </row>
    <row r="647" spans="2:9" x14ac:dyDescent="0.3">
      <c r="B647" s="13"/>
      <c r="C647" s="9"/>
      <c r="D647" s="9"/>
      <c r="E647" s="11"/>
      <c r="F647" s="9"/>
      <c r="G647" s="9"/>
      <c r="H647" s="7"/>
      <c r="I647" s="17"/>
    </row>
    <row r="648" spans="2:9" x14ac:dyDescent="0.3">
      <c r="B648" s="13"/>
      <c r="C648" s="9"/>
      <c r="D648" s="9"/>
      <c r="E648" s="11"/>
      <c r="F648" s="9"/>
      <c r="G648" s="9"/>
      <c r="H648" s="7"/>
      <c r="I648" s="17"/>
    </row>
    <row r="649" spans="2:9" x14ac:dyDescent="0.3">
      <c r="B649" s="13"/>
      <c r="C649" s="9"/>
      <c r="D649" s="9"/>
      <c r="E649" s="11"/>
      <c r="F649" s="9"/>
      <c r="G649" s="9"/>
      <c r="H649" s="7"/>
      <c r="I649" s="17"/>
    </row>
    <row r="650" spans="2:9" x14ac:dyDescent="0.3">
      <c r="B650" s="13"/>
      <c r="C650" s="9"/>
      <c r="D650" s="9"/>
      <c r="E650" s="11"/>
      <c r="F650" s="9"/>
      <c r="G650" s="9"/>
      <c r="H650" s="7"/>
      <c r="I650" s="17"/>
    </row>
    <row r="651" spans="2:9" x14ac:dyDescent="0.3">
      <c r="B651" s="13"/>
      <c r="C651" s="9"/>
      <c r="D651" s="9"/>
      <c r="E651" s="11"/>
      <c r="F651" s="9"/>
      <c r="G651" s="9"/>
      <c r="H651" s="7"/>
      <c r="I651" s="17"/>
    </row>
    <row r="652" spans="2:9" x14ac:dyDescent="0.3">
      <c r="B652" s="13"/>
      <c r="C652" s="9"/>
      <c r="D652" s="9"/>
      <c r="E652" s="11"/>
      <c r="F652" s="9"/>
      <c r="G652" s="9"/>
      <c r="H652" s="7"/>
      <c r="I652" s="17"/>
    </row>
    <row r="653" spans="2:9" x14ac:dyDescent="0.3">
      <c r="B653" s="13"/>
      <c r="C653" s="9"/>
      <c r="D653" s="9"/>
      <c r="E653" s="11"/>
      <c r="F653" s="9"/>
      <c r="G653" s="9"/>
      <c r="H653" s="7"/>
      <c r="I653" s="17"/>
    </row>
    <row r="654" spans="2:9" x14ac:dyDescent="0.3">
      <c r="B654" s="13"/>
      <c r="C654" s="9"/>
      <c r="D654" s="9"/>
      <c r="E654" s="11"/>
      <c r="F654" s="9"/>
      <c r="G654" s="9"/>
      <c r="H654" s="7"/>
      <c r="I654" s="17"/>
    </row>
    <row r="655" spans="2:9" x14ac:dyDescent="0.3">
      <c r="B655" s="13"/>
      <c r="C655" s="9"/>
      <c r="D655" s="9"/>
      <c r="E655" s="11"/>
      <c r="F655" s="9"/>
      <c r="G655" s="9"/>
      <c r="H655" s="7"/>
      <c r="I655" s="17"/>
    </row>
    <row r="656" spans="2:9" x14ac:dyDescent="0.3">
      <c r="B656" s="13"/>
      <c r="C656" s="9"/>
      <c r="D656" s="9"/>
      <c r="E656" s="11"/>
      <c r="F656" s="9"/>
      <c r="G656" s="9"/>
      <c r="H656" s="7"/>
      <c r="I656" s="17"/>
    </row>
    <row r="657" spans="2:9" x14ac:dyDescent="0.3">
      <c r="B657" s="13"/>
      <c r="C657" s="9"/>
      <c r="D657" s="9"/>
      <c r="E657" s="11"/>
      <c r="F657" s="9"/>
      <c r="G657" s="9"/>
      <c r="H657" s="7"/>
      <c r="I657" s="17"/>
    </row>
    <row r="658" spans="2:9" x14ac:dyDescent="0.3">
      <c r="B658" s="13"/>
      <c r="C658" s="9"/>
      <c r="D658" s="9"/>
      <c r="E658" s="11"/>
      <c r="F658" s="9"/>
      <c r="G658" s="9"/>
      <c r="H658" s="7"/>
      <c r="I658" s="17"/>
    </row>
    <row r="659" spans="2:9" x14ac:dyDescent="0.3">
      <c r="B659" s="13"/>
      <c r="C659" s="9"/>
      <c r="D659" s="9"/>
      <c r="E659" s="11"/>
      <c r="F659" s="9"/>
      <c r="G659" s="9"/>
      <c r="H659" s="7"/>
      <c r="I659" s="17"/>
    </row>
    <row r="660" spans="2:9" x14ac:dyDescent="0.3">
      <c r="B660" s="13"/>
      <c r="C660" s="9"/>
      <c r="D660" s="9"/>
      <c r="E660" s="11"/>
      <c r="F660" s="9"/>
      <c r="G660" s="9"/>
      <c r="H660" s="7"/>
      <c r="I660" s="17"/>
    </row>
    <row r="661" spans="2:9" x14ac:dyDescent="0.3">
      <c r="B661" s="13"/>
      <c r="C661" s="9"/>
      <c r="D661" s="9"/>
      <c r="E661" s="11"/>
      <c r="F661" s="9"/>
      <c r="G661" s="9"/>
      <c r="H661" s="7"/>
      <c r="I661" s="17"/>
    </row>
    <row r="662" spans="2:9" x14ac:dyDescent="0.3">
      <c r="B662" s="13"/>
      <c r="C662" s="9"/>
      <c r="D662" s="9"/>
      <c r="E662" s="11"/>
      <c r="F662" s="9"/>
      <c r="G662" s="9"/>
      <c r="H662" s="7"/>
      <c r="I662" s="17"/>
    </row>
    <row r="663" spans="2:9" x14ac:dyDescent="0.3">
      <c r="B663" s="13"/>
      <c r="C663" s="9"/>
      <c r="D663" s="9"/>
      <c r="E663" s="11"/>
      <c r="F663" s="9"/>
      <c r="G663" s="9"/>
      <c r="H663" s="7"/>
      <c r="I663" s="17"/>
    </row>
    <row r="664" spans="2:9" x14ac:dyDescent="0.3">
      <c r="B664" s="13"/>
      <c r="C664" s="9"/>
      <c r="D664" s="9"/>
      <c r="E664" s="11"/>
      <c r="F664" s="9"/>
      <c r="G664" s="9"/>
      <c r="H664" s="7"/>
      <c r="I664" s="17"/>
    </row>
    <row r="665" spans="2:9" x14ac:dyDescent="0.3">
      <c r="B665" s="13"/>
      <c r="C665" s="9"/>
      <c r="D665" s="9"/>
      <c r="E665" s="11"/>
      <c r="F665" s="9"/>
      <c r="G665" s="9"/>
      <c r="H665" s="7"/>
      <c r="I665" s="17"/>
    </row>
    <row r="666" spans="2:9" x14ac:dyDescent="0.3">
      <c r="B666" s="13"/>
      <c r="C666" s="9"/>
      <c r="D666" s="9"/>
      <c r="E666" s="11"/>
      <c r="F666" s="9"/>
      <c r="G666" s="9"/>
      <c r="H666" s="7"/>
      <c r="I666" s="17"/>
    </row>
    <row r="667" spans="2:9" x14ac:dyDescent="0.3">
      <c r="B667" s="13"/>
      <c r="C667" s="9"/>
      <c r="D667" s="9"/>
      <c r="E667" s="11"/>
      <c r="F667" s="9"/>
      <c r="G667" s="9"/>
      <c r="H667" s="7"/>
      <c r="I667" s="17"/>
    </row>
    <row r="668" spans="2:9" x14ac:dyDescent="0.3">
      <c r="B668" s="13"/>
      <c r="C668" s="9"/>
      <c r="D668" s="9"/>
      <c r="E668" s="11"/>
      <c r="F668" s="9"/>
      <c r="G668" s="9"/>
      <c r="H668" s="7"/>
      <c r="I668" s="17"/>
    </row>
    <row r="669" spans="2:9" x14ac:dyDescent="0.3">
      <c r="B669" s="13"/>
      <c r="C669" s="9"/>
      <c r="D669" s="9"/>
      <c r="E669" s="11"/>
      <c r="F669" s="9"/>
      <c r="G669" s="9"/>
      <c r="H669" s="7"/>
      <c r="I669" s="17"/>
    </row>
    <row r="670" spans="2:9" x14ac:dyDescent="0.3">
      <c r="B670" s="13"/>
      <c r="C670" s="9"/>
      <c r="D670" s="9"/>
      <c r="E670" s="11"/>
      <c r="F670" s="9"/>
      <c r="G670" s="9"/>
      <c r="H670" s="7"/>
      <c r="I670" s="17"/>
    </row>
    <row r="671" spans="2:9" x14ac:dyDescent="0.3">
      <c r="B671" s="13"/>
      <c r="C671" s="9"/>
      <c r="D671" s="9"/>
      <c r="E671" s="11"/>
      <c r="F671" s="9"/>
      <c r="G671" s="9"/>
      <c r="H671" s="7"/>
      <c r="I671" s="17"/>
    </row>
    <row r="672" spans="2:9" x14ac:dyDescent="0.3">
      <c r="B672" s="13"/>
      <c r="C672" s="9"/>
      <c r="D672" s="9"/>
      <c r="E672" s="11"/>
      <c r="F672" s="9"/>
      <c r="G672" s="9"/>
      <c r="H672" s="7"/>
      <c r="I672" s="17"/>
    </row>
    <row r="673" spans="2:9" x14ac:dyDescent="0.3">
      <c r="B673" s="13"/>
      <c r="C673" s="9"/>
      <c r="D673" s="9"/>
      <c r="E673" s="11"/>
      <c r="F673" s="9"/>
      <c r="G673" s="9"/>
      <c r="H673" s="7"/>
      <c r="I673" s="17"/>
    </row>
    <row r="674" spans="2:9" x14ac:dyDescent="0.3">
      <c r="B674" s="13"/>
      <c r="C674" s="9"/>
      <c r="D674" s="9"/>
      <c r="E674" s="11"/>
      <c r="F674" s="9"/>
      <c r="G674" s="9"/>
      <c r="H674" s="7"/>
      <c r="I674" s="17"/>
    </row>
    <row r="675" spans="2:9" x14ac:dyDescent="0.3">
      <c r="B675" s="13"/>
      <c r="C675" s="9"/>
      <c r="D675" s="9"/>
      <c r="E675" s="11"/>
      <c r="F675" s="9"/>
      <c r="G675" s="9"/>
      <c r="H675" s="7"/>
      <c r="I675" s="17"/>
    </row>
    <row r="676" spans="2:9" x14ac:dyDescent="0.3">
      <c r="B676" s="13"/>
      <c r="C676" s="9"/>
      <c r="D676" s="9"/>
      <c r="E676" s="11"/>
      <c r="F676" s="9"/>
      <c r="G676" s="9"/>
      <c r="H676" s="7"/>
      <c r="I676" s="17"/>
    </row>
    <row r="677" spans="2:9" x14ac:dyDescent="0.3">
      <c r="B677" s="13"/>
      <c r="C677" s="9"/>
      <c r="D677" s="9"/>
      <c r="E677" s="11"/>
      <c r="F677" s="9"/>
      <c r="G677" s="9"/>
      <c r="H677" s="7"/>
      <c r="I677" s="17"/>
    </row>
    <row r="678" spans="2:9" x14ac:dyDescent="0.3">
      <c r="B678" s="13"/>
      <c r="C678" s="9"/>
      <c r="D678" s="9"/>
      <c r="E678" s="11"/>
      <c r="F678" s="9"/>
      <c r="G678" s="9"/>
      <c r="H678" s="7"/>
      <c r="I678" s="17"/>
    </row>
    <row r="679" spans="2:9" x14ac:dyDescent="0.3">
      <c r="B679" s="13"/>
      <c r="C679" s="9"/>
      <c r="D679" s="9"/>
      <c r="E679" s="11"/>
      <c r="F679" s="9"/>
      <c r="G679" s="9"/>
      <c r="H679" s="7"/>
      <c r="I679" s="17"/>
    </row>
    <row r="680" spans="2:9" x14ac:dyDescent="0.3">
      <c r="B680" s="13"/>
      <c r="C680" s="9"/>
      <c r="D680" s="9"/>
      <c r="E680" s="11"/>
      <c r="F680" s="9"/>
      <c r="G680" s="9"/>
      <c r="H680" s="7"/>
      <c r="I680" s="17"/>
    </row>
    <row r="681" spans="2:9" x14ac:dyDescent="0.3">
      <c r="B681" s="13"/>
      <c r="C681" s="9"/>
      <c r="D681" s="9"/>
      <c r="E681" s="11"/>
      <c r="F681" s="9"/>
      <c r="G681" s="9"/>
      <c r="H681" s="7"/>
      <c r="I681" s="17"/>
    </row>
    <row r="682" spans="2:9" x14ac:dyDescent="0.3">
      <c r="B682" s="13"/>
      <c r="C682" s="9"/>
      <c r="D682" s="9"/>
      <c r="E682" s="11"/>
      <c r="F682" s="9"/>
      <c r="G682" s="9"/>
      <c r="H682" s="7"/>
      <c r="I682" s="17"/>
    </row>
    <row r="683" spans="2:9" x14ac:dyDescent="0.3">
      <c r="B683" s="13"/>
      <c r="C683" s="9"/>
      <c r="D683" s="9"/>
      <c r="E683" s="11"/>
      <c r="F683" s="9"/>
      <c r="G683" s="9"/>
      <c r="H683" s="7"/>
      <c r="I683" s="17"/>
    </row>
    <row r="684" spans="2:9" x14ac:dyDescent="0.3">
      <c r="B684" s="13"/>
      <c r="C684" s="9"/>
      <c r="D684" s="9"/>
      <c r="E684" s="11"/>
      <c r="F684" s="9"/>
      <c r="G684" s="9"/>
      <c r="H684" s="7"/>
      <c r="I684" s="17"/>
    </row>
    <row r="685" spans="2:9" x14ac:dyDescent="0.3">
      <c r="B685" s="13"/>
      <c r="C685" s="9"/>
      <c r="D685" s="9"/>
      <c r="E685" s="11"/>
      <c r="F685" s="9"/>
      <c r="G685" s="9"/>
      <c r="H685" s="7"/>
      <c r="I685" s="17"/>
    </row>
    <row r="686" spans="2:9" x14ac:dyDescent="0.3">
      <c r="B686" s="13"/>
      <c r="C686" s="9"/>
      <c r="D686" s="9"/>
      <c r="E686" s="11"/>
      <c r="F686" s="9"/>
      <c r="G686" s="9"/>
      <c r="H686" s="7"/>
      <c r="I686" s="17"/>
    </row>
    <row r="687" spans="2:9" x14ac:dyDescent="0.3">
      <c r="B687" s="13"/>
      <c r="C687" s="9"/>
      <c r="D687" s="9"/>
      <c r="E687" s="11"/>
      <c r="F687" s="9"/>
      <c r="G687" s="9"/>
      <c r="H687" s="7"/>
      <c r="I687" s="17"/>
    </row>
    <row r="688" spans="2:9" x14ac:dyDescent="0.3">
      <c r="B688" s="13"/>
      <c r="C688" s="9"/>
      <c r="D688" s="9"/>
      <c r="E688" s="11"/>
      <c r="F688" s="9"/>
      <c r="G688" s="9"/>
      <c r="H688" s="7"/>
      <c r="I688" s="17"/>
    </row>
    <row r="689" spans="2:9" x14ac:dyDescent="0.3">
      <c r="B689" s="13"/>
      <c r="C689" s="9"/>
      <c r="D689" s="9"/>
      <c r="E689" s="11"/>
      <c r="F689" s="9"/>
      <c r="G689" s="9"/>
      <c r="H689" s="7"/>
      <c r="I689" s="17"/>
    </row>
    <row r="690" spans="2:9" x14ac:dyDescent="0.3">
      <c r="B690" s="13"/>
      <c r="C690" s="9"/>
      <c r="D690" s="9"/>
      <c r="E690" s="11"/>
      <c r="F690" s="9"/>
      <c r="G690" s="9"/>
      <c r="H690" s="7"/>
      <c r="I690" s="17"/>
    </row>
    <row r="691" spans="2:9" x14ac:dyDescent="0.3">
      <c r="B691" s="13"/>
      <c r="C691" s="9"/>
      <c r="D691" s="9"/>
      <c r="E691" s="11"/>
      <c r="F691" s="9"/>
      <c r="G691" s="9"/>
      <c r="H691" s="7"/>
      <c r="I691" s="17"/>
    </row>
    <row r="692" spans="2:9" x14ac:dyDescent="0.3">
      <c r="B692" s="13"/>
      <c r="C692" s="9"/>
      <c r="D692" s="9"/>
      <c r="E692" s="11"/>
      <c r="F692" s="9"/>
      <c r="G692" s="9"/>
      <c r="H692" s="7"/>
      <c r="I692" s="17"/>
    </row>
    <row r="693" spans="2:9" x14ac:dyDescent="0.3">
      <c r="B693" s="13"/>
      <c r="C693" s="9"/>
      <c r="D693" s="9"/>
      <c r="E693" s="11"/>
      <c r="F693" s="9"/>
      <c r="G693" s="9"/>
      <c r="H693" s="7"/>
      <c r="I693" s="17"/>
    </row>
    <row r="694" spans="2:9" x14ac:dyDescent="0.3">
      <c r="B694" s="13"/>
      <c r="C694" s="9"/>
      <c r="D694" s="9"/>
      <c r="E694" s="11"/>
      <c r="F694" s="9"/>
      <c r="G694" s="9"/>
      <c r="H694" s="7"/>
      <c r="I694" s="17"/>
    </row>
    <row r="695" spans="2:9" x14ac:dyDescent="0.3">
      <c r="B695" s="13"/>
      <c r="C695" s="9"/>
      <c r="D695" s="9"/>
      <c r="E695" s="11"/>
      <c r="F695" s="9"/>
      <c r="G695" s="9"/>
      <c r="H695" s="7"/>
      <c r="I695" s="17"/>
    </row>
    <row r="696" spans="2:9" x14ac:dyDescent="0.3">
      <c r="B696" s="13"/>
      <c r="C696" s="9"/>
      <c r="D696" s="9"/>
      <c r="E696" s="11"/>
      <c r="F696" s="9"/>
      <c r="G696" s="9"/>
      <c r="H696" s="7"/>
      <c r="I696" s="17"/>
    </row>
    <row r="697" spans="2:9" x14ac:dyDescent="0.3">
      <c r="B697" s="13"/>
      <c r="C697" s="9"/>
      <c r="D697" s="9"/>
      <c r="E697" s="11"/>
      <c r="F697" s="9"/>
      <c r="G697" s="9"/>
      <c r="H697" s="7"/>
      <c r="I697" s="17"/>
    </row>
    <row r="698" spans="2:9" x14ac:dyDescent="0.3">
      <c r="B698" s="13"/>
      <c r="C698" s="9"/>
      <c r="D698" s="9"/>
      <c r="E698" s="11"/>
      <c r="F698" s="9"/>
      <c r="G698" s="9"/>
      <c r="H698" s="7"/>
      <c r="I698" s="17"/>
    </row>
    <row r="699" spans="2:9" x14ac:dyDescent="0.3">
      <c r="B699" s="13"/>
      <c r="C699" s="9"/>
      <c r="D699" s="9"/>
      <c r="E699" s="11"/>
      <c r="F699" s="9"/>
      <c r="G699" s="9"/>
      <c r="H699" s="7"/>
      <c r="I699" s="17"/>
    </row>
    <row r="700" spans="2:9" x14ac:dyDescent="0.3">
      <c r="B700" s="13"/>
      <c r="C700" s="9"/>
      <c r="D700" s="9"/>
      <c r="E700" s="11"/>
      <c r="F700" s="9"/>
      <c r="G700" s="9"/>
      <c r="H700" s="7"/>
      <c r="I700" s="17"/>
    </row>
    <row r="701" spans="2:9" x14ac:dyDescent="0.3">
      <c r="B701" s="13"/>
      <c r="C701" s="9"/>
      <c r="D701" s="9"/>
      <c r="E701" s="11"/>
      <c r="F701" s="9"/>
      <c r="G701" s="9"/>
      <c r="H701" s="7"/>
      <c r="I701" s="17"/>
    </row>
    <row r="702" spans="2:9" x14ac:dyDescent="0.3">
      <c r="B702" s="13"/>
      <c r="C702" s="9"/>
      <c r="D702" s="9"/>
      <c r="E702" s="11"/>
      <c r="F702" s="9"/>
      <c r="G702" s="9"/>
      <c r="H702" s="7"/>
      <c r="I702" s="17"/>
    </row>
    <row r="703" spans="2:9" x14ac:dyDescent="0.3">
      <c r="B703" s="13"/>
      <c r="C703" s="9"/>
      <c r="D703" s="9"/>
      <c r="E703" s="11"/>
      <c r="F703" s="9"/>
      <c r="G703" s="9"/>
      <c r="H703" s="7"/>
      <c r="I703" s="17"/>
    </row>
    <row r="704" spans="2:9" x14ac:dyDescent="0.3">
      <c r="B704" s="13"/>
      <c r="C704" s="9"/>
      <c r="D704" s="9"/>
      <c r="E704" s="11"/>
      <c r="F704" s="9"/>
      <c r="G704" s="9"/>
      <c r="H704" s="7"/>
      <c r="I704" s="17"/>
    </row>
    <row r="705" spans="2:9" x14ac:dyDescent="0.3">
      <c r="B705" s="13"/>
      <c r="C705" s="9"/>
      <c r="D705" s="9"/>
      <c r="E705" s="11"/>
      <c r="F705" s="9"/>
      <c r="G705" s="9"/>
      <c r="H705" s="7"/>
      <c r="I705" s="17"/>
    </row>
    <row r="706" spans="2:9" x14ac:dyDescent="0.3">
      <c r="B706" s="13"/>
      <c r="C706" s="9"/>
      <c r="D706" s="9"/>
      <c r="E706" s="11"/>
      <c r="F706" s="9"/>
      <c r="G706" s="9"/>
      <c r="H706" s="7"/>
      <c r="I706" s="17"/>
    </row>
    <row r="707" spans="2:9" x14ac:dyDescent="0.3">
      <c r="B707" s="13"/>
      <c r="C707" s="9"/>
      <c r="D707" s="9"/>
      <c r="E707" s="11"/>
      <c r="F707" s="9"/>
      <c r="G707" s="9"/>
      <c r="H707" s="7"/>
      <c r="I707" s="17"/>
    </row>
    <row r="708" spans="2:9" x14ac:dyDescent="0.3">
      <c r="B708" s="13"/>
      <c r="C708" s="9"/>
      <c r="D708" s="9"/>
      <c r="E708" s="11"/>
      <c r="F708" s="9"/>
      <c r="G708" s="9"/>
      <c r="H708" s="7"/>
      <c r="I708" s="17"/>
    </row>
    <row r="709" spans="2:9" x14ac:dyDescent="0.3">
      <c r="B709" s="13"/>
      <c r="C709" s="9"/>
      <c r="D709" s="9"/>
      <c r="E709" s="11"/>
      <c r="F709" s="9"/>
      <c r="G709" s="9"/>
      <c r="H709" s="7"/>
      <c r="I709" s="17"/>
    </row>
    <row r="710" spans="2:9" x14ac:dyDescent="0.3">
      <c r="B710" s="13"/>
      <c r="C710" s="9"/>
      <c r="D710" s="9"/>
      <c r="E710" s="11"/>
      <c r="F710" s="9"/>
      <c r="G710" s="9"/>
      <c r="H710" s="7"/>
      <c r="I710" s="17"/>
    </row>
    <row r="711" spans="2:9" x14ac:dyDescent="0.3">
      <c r="B711" s="13"/>
      <c r="C711" s="9"/>
      <c r="D711" s="9"/>
      <c r="E711" s="11"/>
      <c r="F711" s="9"/>
      <c r="G711" s="9"/>
      <c r="H711" s="7"/>
      <c r="I711" s="17"/>
    </row>
    <row r="712" spans="2:9" x14ac:dyDescent="0.3">
      <c r="B712" s="13"/>
      <c r="C712" s="9"/>
      <c r="D712" s="9"/>
      <c r="E712" s="11"/>
      <c r="F712" s="9"/>
      <c r="G712" s="9"/>
      <c r="H712" s="7"/>
      <c r="I712" s="17"/>
    </row>
    <row r="713" spans="2:9" x14ac:dyDescent="0.3">
      <c r="B713" s="13"/>
      <c r="C713" s="9"/>
      <c r="D713" s="9"/>
      <c r="E713" s="11"/>
      <c r="F713" s="9"/>
      <c r="G713" s="9"/>
      <c r="H713" s="7"/>
      <c r="I713" s="17"/>
    </row>
    <row r="714" spans="2:9" x14ac:dyDescent="0.3">
      <c r="B714" s="13"/>
      <c r="C714" s="9"/>
      <c r="D714" s="9"/>
      <c r="E714" s="11"/>
      <c r="F714" s="9"/>
      <c r="G714" s="9"/>
      <c r="H714" s="7"/>
      <c r="I714" s="17"/>
    </row>
    <row r="715" spans="2:9" x14ac:dyDescent="0.3">
      <c r="B715" s="13"/>
      <c r="C715" s="9"/>
      <c r="D715" s="9"/>
      <c r="E715" s="11"/>
      <c r="F715" s="9"/>
      <c r="G715" s="9"/>
      <c r="H715" s="7"/>
      <c r="I715" s="17"/>
    </row>
    <row r="716" spans="2:9" x14ac:dyDescent="0.3">
      <c r="B716" s="13"/>
      <c r="C716" s="9"/>
      <c r="D716" s="9"/>
      <c r="E716" s="11"/>
      <c r="F716" s="9"/>
      <c r="G716" s="9"/>
      <c r="H716" s="7"/>
      <c r="I716" s="17"/>
    </row>
    <row r="717" spans="2:9" x14ac:dyDescent="0.3">
      <c r="B717" s="13"/>
      <c r="C717" s="9"/>
      <c r="D717" s="9"/>
      <c r="E717" s="11"/>
      <c r="F717" s="9"/>
      <c r="G717" s="9"/>
      <c r="H717" s="7"/>
      <c r="I717" s="17"/>
    </row>
    <row r="718" spans="2:9" x14ac:dyDescent="0.3">
      <c r="B718" s="13"/>
      <c r="C718" s="9"/>
      <c r="D718" s="9"/>
      <c r="E718" s="11"/>
      <c r="F718" s="9"/>
      <c r="G718" s="9"/>
      <c r="H718" s="7"/>
      <c r="I718" s="17"/>
    </row>
    <row r="719" spans="2:9" x14ac:dyDescent="0.3">
      <c r="B719" s="13"/>
      <c r="C719" s="9"/>
      <c r="D719" s="9"/>
      <c r="E719" s="11"/>
      <c r="F719" s="9"/>
      <c r="G719" s="9"/>
      <c r="H719" s="7"/>
      <c r="I719" s="17"/>
    </row>
    <row r="720" spans="2:9" x14ac:dyDescent="0.3">
      <c r="B720" s="13"/>
      <c r="C720" s="9"/>
      <c r="D720" s="9"/>
      <c r="E720" s="11"/>
      <c r="F720" s="9"/>
      <c r="G720" s="9"/>
      <c r="H720" s="7"/>
      <c r="I720" s="17"/>
    </row>
    <row r="721" spans="2:9" x14ac:dyDescent="0.3">
      <c r="B721" s="13"/>
      <c r="C721" s="9"/>
      <c r="D721" s="9"/>
      <c r="E721" s="11"/>
      <c r="F721" s="9"/>
      <c r="G721" s="9"/>
      <c r="H721" s="7"/>
      <c r="I721" s="17"/>
    </row>
    <row r="722" spans="2:9" x14ac:dyDescent="0.3">
      <c r="B722" s="13"/>
      <c r="C722" s="9"/>
      <c r="D722" s="9"/>
      <c r="E722" s="11"/>
      <c r="F722" s="9"/>
      <c r="G722" s="9"/>
      <c r="H722" s="7"/>
      <c r="I722" s="17"/>
    </row>
    <row r="723" spans="2:9" x14ac:dyDescent="0.3">
      <c r="B723" s="13"/>
      <c r="C723" s="9"/>
      <c r="D723" s="9"/>
      <c r="E723" s="11"/>
      <c r="F723" s="9"/>
      <c r="G723" s="9"/>
      <c r="H723" s="7"/>
      <c r="I723" s="17"/>
    </row>
    <row r="724" spans="2:9" x14ac:dyDescent="0.3">
      <c r="B724" s="13"/>
      <c r="C724" s="9"/>
      <c r="D724" s="9"/>
      <c r="E724" s="11"/>
      <c r="F724" s="9"/>
      <c r="G724" s="9"/>
      <c r="H724" s="7"/>
      <c r="I724" s="17"/>
    </row>
    <row r="725" spans="2:9" x14ac:dyDescent="0.3">
      <c r="B725" s="13"/>
      <c r="C725" s="9"/>
      <c r="D725" s="9"/>
      <c r="E725" s="11"/>
      <c r="F725" s="9"/>
      <c r="G725" s="9"/>
      <c r="H725" s="7"/>
      <c r="I725" s="17"/>
    </row>
    <row r="726" spans="2:9" x14ac:dyDescent="0.3">
      <c r="B726" s="13"/>
      <c r="C726" s="9"/>
      <c r="D726" s="9"/>
      <c r="E726" s="11"/>
      <c r="F726" s="9"/>
      <c r="G726" s="9"/>
      <c r="H726" s="7"/>
      <c r="I726" s="17"/>
    </row>
    <row r="727" spans="2:9" x14ac:dyDescent="0.3">
      <c r="B727" s="13"/>
      <c r="C727" s="9"/>
      <c r="D727" s="9"/>
      <c r="E727" s="11"/>
      <c r="F727" s="9"/>
      <c r="G727" s="9"/>
      <c r="H727" s="7"/>
      <c r="I727" s="17"/>
    </row>
    <row r="728" spans="2:9" x14ac:dyDescent="0.3">
      <c r="B728" s="13"/>
      <c r="C728" s="9"/>
      <c r="D728" s="9"/>
      <c r="E728" s="11"/>
      <c r="F728" s="9"/>
      <c r="G728" s="9"/>
      <c r="H728" s="7"/>
      <c r="I728" s="17"/>
    </row>
    <row r="729" spans="2:9" x14ac:dyDescent="0.3">
      <c r="B729" s="13"/>
      <c r="C729" s="9"/>
      <c r="D729" s="9"/>
      <c r="E729" s="11"/>
      <c r="F729" s="9"/>
      <c r="G729" s="9"/>
      <c r="H729" s="7"/>
      <c r="I729" s="17"/>
    </row>
    <row r="730" spans="2:9" x14ac:dyDescent="0.3">
      <c r="B730" s="13"/>
      <c r="C730" s="9"/>
      <c r="D730" s="9"/>
      <c r="E730" s="11"/>
      <c r="F730" s="9"/>
      <c r="G730" s="9"/>
      <c r="H730" s="7"/>
      <c r="I730" s="17"/>
    </row>
    <row r="731" spans="2:9" x14ac:dyDescent="0.3">
      <c r="B731" s="13"/>
      <c r="C731" s="9"/>
      <c r="D731" s="9"/>
      <c r="E731" s="11"/>
      <c r="F731" s="9"/>
      <c r="G731" s="9"/>
      <c r="H731" s="7"/>
      <c r="I731" s="17"/>
    </row>
    <row r="732" spans="2:9" x14ac:dyDescent="0.3">
      <c r="B732" s="13"/>
      <c r="C732" s="9"/>
      <c r="D732" s="9"/>
      <c r="E732" s="11"/>
      <c r="F732" s="9"/>
      <c r="G732" s="9"/>
      <c r="H732" s="7"/>
      <c r="I732" s="17"/>
    </row>
    <row r="733" spans="2:9" x14ac:dyDescent="0.3">
      <c r="B733" s="13"/>
      <c r="C733" s="9"/>
      <c r="D733" s="9"/>
      <c r="E733" s="11"/>
      <c r="F733" s="9"/>
      <c r="G733" s="9"/>
      <c r="H733" s="7"/>
      <c r="I733" s="17"/>
    </row>
    <row r="734" spans="2:9" x14ac:dyDescent="0.3">
      <c r="B734" s="13"/>
      <c r="C734" s="9"/>
      <c r="D734" s="9"/>
      <c r="E734" s="11"/>
      <c r="F734" s="9"/>
      <c r="G734" s="9"/>
      <c r="H734" s="7"/>
      <c r="I734" s="17"/>
    </row>
    <row r="735" spans="2:9" x14ac:dyDescent="0.3">
      <c r="B735" s="13"/>
      <c r="C735" s="9"/>
      <c r="D735" s="9"/>
      <c r="E735" s="11"/>
      <c r="F735" s="9"/>
      <c r="G735" s="9"/>
      <c r="H735" s="7"/>
      <c r="I735" s="17"/>
    </row>
    <row r="736" spans="2:9" x14ac:dyDescent="0.3">
      <c r="B736" s="13"/>
      <c r="C736" s="9"/>
      <c r="D736" s="9"/>
      <c r="E736" s="11"/>
      <c r="F736" s="9"/>
      <c r="G736" s="9"/>
      <c r="H736" s="7"/>
      <c r="I736" s="17"/>
    </row>
    <row r="737" spans="2:9" x14ac:dyDescent="0.3">
      <c r="B737" s="13"/>
      <c r="C737" s="9"/>
      <c r="D737" s="9"/>
      <c r="E737" s="11"/>
      <c r="F737" s="9"/>
      <c r="G737" s="9"/>
      <c r="H737" s="7"/>
      <c r="I737" s="17"/>
    </row>
    <row r="738" spans="2:9" x14ac:dyDescent="0.3">
      <c r="B738" s="13"/>
      <c r="C738" s="9"/>
      <c r="D738" s="9"/>
      <c r="E738" s="11"/>
      <c r="F738" s="9"/>
      <c r="G738" s="9"/>
      <c r="H738" s="7"/>
      <c r="I738" s="17"/>
    </row>
    <row r="739" spans="2:9" x14ac:dyDescent="0.3">
      <c r="B739" s="13"/>
      <c r="C739" s="9"/>
      <c r="D739" s="9"/>
      <c r="E739" s="11"/>
      <c r="F739" s="9"/>
      <c r="G739" s="9"/>
      <c r="H739" s="7"/>
      <c r="I739" s="17"/>
    </row>
    <row r="740" spans="2:9" x14ac:dyDescent="0.3">
      <c r="B740" s="13"/>
      <c r="C740" s="9"/>
      <c r="D740" s="9"/>
      <c r="E740" s="11"/>
      <c r="F740" s="9"/>
      <c r="G740" s="9"/>
      <c r="H740" s="7"/>
      <c r="I740" s="17"/>
    </row>
    <row r="741" spans="2:9" x14ac:dyDescent="0.3">
      <c r="B741" s="13"/>
      <c r="C741" s="9"/>
      <c r="D741" s="9"/>
      <c r="E741" s="11"/>
      <c r="F741" s="9"/>
      <c r="G741" s="9"/>
      <c r="H741" s="7"/>
      <c r="I741" s="17"/>
    </row>
    <row r="742" spans="2:9" x14ac:dyDescent="0.3">
      <c r="B742" s="13"/>
      <c r="C742" s="9"/>
      <c r="D742" s="9"/>
      <c r="E742" s="11"/>
      <c r="F742" s="9"/>
      <c r="G742" s="9"/>
      <c r="H742" s="7"/>
      <c r="I742" s="17"/>
    </row>
    <row r="743" spans="2:9" x14ac:dyDescent="0.3">
      <c r="B743" s="13"/>
      <c r="C743" s="9"/>
      <c r="D743" s="9"/>
      <c r="E743" s="11"/>
      <c r="F743" s="9"/>
      <c r="G743" s="9"/>
      <c r="H743" s="7"/>
      <c r="I743" s="17"/>
    </row>
    <row r="744" spans="2:9" x14ac:dyDescent="0.3">
      <c r="B744" s="13"/>
      <c r="C744" s="9"/>
      <c r="D744" s="9"/>
      <c r="E744" s="11"/>
      <c r="F744" s="9"/>
      <c r="G744" s="9"/>
      <c r="H744" s="7"/>
      <c r="I744" s="17"/>
    </row>
    <row r="745" spans="2:9" x14ac:dyDescent="0.3">
      <c r="B745" s="13"/>
      <c r="C745" s="9"/>
      <c r="D745" s="9"/>
      <c r="E745" s="11"/>
      <c r="F745" s="9"/>
      <c r="G745" s="9"/>
      <c r="H745" s="7"/>
      <c r="I745" s="17"/>
    </row>
    <row r="746" spans="2:9" x14ac:dyDescent="0.3">
      <c r="B746" s="13"/>
      <c r="C746" s="9"/>
      <c r="D746" s="9"/>
      <c r="E746" s="11"/>
      <c r="F746" s="9"/>
      <c r="G746" s="9"/>
      <c r="H746" s="7"/>
      <c r="I746" s="17"/>
    </row>
    <row r="747" spans="2:9" x14ac:dyDescent="0.3">
      <c r="B747" s="13"/>
      <c r="C747" s="9"/>
      <c r="D747" s="9"/>
      <c r="E747" s="11"/>
      <c r="F747" s="9"/>
      <c r="G747" s="9"/>
      <c r="H747" s="7"/>
      <c r="I747" s="17"/>
    </row>
    <row r="748" spans="2:9" x14ac:dyDescent="0.3">
      <c r="B748" s="13"/>
      <c r="C748" s="9"/>
      <c r="D748" s="9"/>
      <c r="E748" s="11"/>
      <c r="F748" s="9"/>
      <c r="G748" s="9"/>
      <c r="H748" s="7"/>
      <c r="I748" s="17"/>
    </row>
    <row r="749" spans="2:9" x14ac:dyDescent="0.3">
      <c r="B749" s="13"/>
      <c r="C749" s="9"/>
      <c r="D749" s="9"/>
      <c r="E749" s="11"/>
      <c r="F749" s="9"/>
      <c r="G749" s="9"/>
      <c r="H749" s="7"/>
      <c r="I749" s="17"/>
    </row>
    <row r="750" spans="2:9" x14ac:dyDescent="0.3">
      <c r="B750" s="13"/>
      <c r="C750" s="9"/>
      <c r="D750" s="9"/>
      <c r="E750" s="11"/>
      <c r="F750" s="9"/>
      <c r="G750" s="9"/>
      <c r="H750" s="7"/>
      <c r="I750" s="17"/>
    </row>
    <row r="751" spans="2:9" x14ac:dyDescent="0.3">
      <c r="B751" s="13"/>
      <c r="C751" s="9"/>
      <c r="D751" s="9"/>
      <c r="E751" s="11"/>
      <c r="F751" s="9"/>
      <c r="G751" s="9"/>
      <c r="H751" s="7"/>
      <c r="I751" s="17"/>
    </row>
    <row r="752" spans="2:9" x14ac:dyDescent="0.3">
      <c r="B752" s="13"/>
      <c r="C752" s="9"/>
      <c r="D752" s="9"/>
      <c r="E752" s="11"/>
      <c r="F752" s="9"/>
      <c r="G752" s="9"/>
      <c r="H752" s="7"/>
      <c r="I752" s="17"/>
    </row>
    <row r="753" spans="2:9" x14ac:dyDescent="0.3">
      <c r="B753" s="13"/>
      <c r="C753" s="9"/>
      <c r="D753" s="9"/>
      <c r="E753" s="11"/>
      <c r="F753" s="9"/>
      <c r="G753" s="9"/>
      <c r="H753" s="7"/>
      <c r="I753" s="17"/>
    </row>
    <row r="754" spans="2:9" x14ac:dyDescent="0.3">
      <c r="B754" s="13"/>
      <c r="C754" s="9"/>
      <c r="D754" s="9"/>
      <c r="E754" s="11"/>
      <c r="F754" s="9"/>
      <c r="G754" s="9"/>
      <c r="H754" s="7"/>
      <c r="I754" s="17"/>
    </row>
    <row r="755" spans="2:9" x14ac:dyDescent="0.3">
      <c r="B755" s="13"/>
      <c r="C755" s="9"/>
      <c r="D755" s="9"/>
      <c r="E755" s="11"/>
      <c r="F755" s="9"/>
      <c r="G755" s="9"/>
      <c r="H755" s="7"/>
      <c r="I755" s="17"/>
    </row>
    <row r="756" spans="2:9" x14ac:dyDescent="0.3">
      <c r="B756" s="13"/>
      <c r="C756" s="9"/>
      <c r="D756" s="9"/>
      <c r="E756" s="11"/>
      <c r="F756" s="9"/>
      <c r="G756" s="9"/>
      <c r="H756" s="7"/>
      <c r="I756" s="17"/>
    </row>
    <row r="757" spans="2:9" x14ac:dyDescent="0.3">
      <c r="B757" s="13"/>
      <c r="C757" s="9"/>
      <c r="D757" s="9"/>
      <c r="E757" s="11"/>
      <c r="F757" s="9"/>
      <c r="G757" s="9"/>
      <c r="H757" s="7"/>
      <c r="I757" s="17"/>
    </row>
    <row r="758" spans="2:9" x14ac:dyDescent="0.3">
      <c r="B758" s="13"/>
      <c r="C758" s="9"/>
      <c r="D758" s="9"/>
      <c r="E758" s="11"/>
      <c r="F758" s="9"/>
      <c r="G758" s="9"/>
      <c r="H758" s="7"/>
      <c r="I758" s="17"/>
    </row>
    <row r="759" spans="2:9" x14ac:dyDescent="0.3">
      <c r="B759" s="13"/>
      <c r="C759" s="9"/>
      <c r="D759" s="9"/>
      <c r="E759" s="11"/>
      <c r="F759" s="9"/>
      <c r="G759" s="9"/>
      <c r="H759" s="7"/>
      <c r="I759" s="17"/>
    </row>
    <row r="760" spans="2:9" x14ac:dyDescent="0.3">
      <c r="B760" s="13"/>
      <c r="C760" s="9"/>
      <c r="D760" s="9"/>
      <c r="E760" s="11"/>
      <c r="F760" s="9"/>
      <c r="G760" s="9"/>
      <c r="H760" s="7"/>
      <c r="I760" s="17"/>
    </row>
    <row r="761" spans="2:9" x14ac:dyDescent="0.3">
      <c r="B761" s="13"/>
      <c r="C761" s="9"/>
      <c r="D761" s="9"/>
      <c r="E761" s="11"/>
      <c r="F761" s="9"/>
      <c r="G761" s="9"/>
      <c r="H761" s="7"/>
      <c r="I761" s="17"/>
    </row>
    <row r="762" spans="2:9" x14ac:dyDescent="0.3">
      <c r="B762" s="13"/>
      <c r="C762" s="9"/>
      <c r="D762" s="9"/>
      <c r="E762" s="11"/>
      <c r="F762" s="9"/>
      <c r="G762" s="9"/>
      <c r="H762" s="7"/>
      <c r="I762" s="17"/>
    </row>
    <row r="763" spans="2:9" x14ac:dyDescent="0.3">
      <c r="B763" s="13"/>
      <c r="C763" s="9"/>
      <c r="D763" s="9"/>
      <c r="E763" s="11"/>
      <c r="F763" s="9"/>
      <c r="G763" s="9"/>
      <c r="H763" s="7"/>
      <c r="I763" s="17"/>
    </row>
    <row r="764" spans="2:9" x14ac:dyDescent="0.3">
      <c r="B764" s="13"/>
      <c r="C764" s="9"/>
      <c r="D764" s="9"/>
      <c r="E764" s="11"/>
      <c r="F764" s="9"/>
      <c r="G764" s="9"/>
      <c r="H764" s="7"/>
      <c r="I764" s="17"/>
    </row>
    <row r="765" spans="2:9" x14ac:dyDescent="0.3">
      <c r="B765" s="13"/>
      <c r="C765" s="9"/>
      <c r="D765" s="9"/>
      <c r="E765" s="11"/>
      <c r="F765" s="9"/>
      <c r="G765" s="9"/>
      <c r="H765" s="7"/>
      <c r="I765" s="17"/>
    </row>
    <row r="766" spans="2:9" x14ac:dyDescent="0.3">
      <c r="B766" s="13"/>
      <c r="C766" s="9"/>
      <c r="D766" s="9"/>
      <c r="E766" s="11"/>
      <c r="F766" s="9"/>
      <c r="G766" s="9"/>
      <c r="H766" s="7"/>
      <c r="I766" s="17"/>
    </row>
    <row r="767" spans="2:9" x14ac:dyDescent="0.3">
      <c r="B767" s="13"/>
      <c r="C767" s="9"/>
      <c r="D767" s="9"/>
      <c r="E767" s="11"/>
      <c r="F767" s="9"/>
      <c r="G767" s="9"/>
      <c r="H767" s="7"/>
      <c r="I767" s="17"/>
    </row>
    <row r="768" spans="2:9" x14ac:dyDescent="0.3">
      <c r="B768" s="13"/>
      <c r="C768" s="9"/>
      <c r="D768" s="9"/>
      <c r="E768" s="11"/>
      <c r="F768" s="9"/>
      <c r="G768" s="9"/>
      <c r="H768" s="7"/>
      <c r="I768" s="17"/>
    </row>
    <row r="769" spans="2:9" x14ac:dyDescent="0.3">
      <c r="B769" s="13"/>
      <c r="C769" s="9"/>
      <c r="D769" s="9"/>
      <c r="E769" s="11"/>
      <c r="F769" s="9"/>
      <c r="G769" s="9"/>
      <c r="H769" s="7"/>
      <c r="I769" s="17"/>
    </row>
    <row r="770" spans="2:9" x14ac:dyDescent="0.3">
      <c r="B770" s="13"/>
      <c r="C770" s="9"/>
      <c r="D770" s="9"/>
      <c r="E770" s="11"/>
      <c r="F770" s="9"/>
      <c r="G770" s="9"/>
      <c r="H770" s="7"/>
      <c r="I770" s="17"/>
    </row>
    <row r="771" spans="2:9" x14ac:dyDescent="0.3">
      <c r="B771" s="13"/>
      <c r="C771" s="9"/>
      <c r="D771" s="9"/>
      <c r="E771" s="11"/>
      <c r="F771" s="9"/>
      <c r="G771" s="9"/>
      <c r="H771" s="7"/>
      <c r="I771" s="17"/>
    </row>
    <row r="772" spans="2:9" x14ac:dyDescent="0.3">
      <c r="B772" s="13"/>
      <c r="C772" s="9"/>
      <c r="D772" s="9"/>
      <c r="E772" s="11"/>
      <c r="F772" s="9"/>
      <c r="G772" s="9"/>
      <c r="H772" s="7"/>
      <c r="I772" s="17"/>
    </row>
    <row r="773" spans="2:9" x14ac:dyDescent="0.3">
      <c r="B773" s="13"/>
      <c r="C773" s="9"/>
      <c r="D773" s="9"/>
      <c r="E773" s="11"/>
      <c r="F773" s="9"/>
      <c r="G773" s="9"/>
      <c r="H773" s="7"/>
      <c r="I773" s="17"/>
    </row>
    <row r="774" spans="2:9" x14ac:dyDescent="0.3">
      <c r="B774" s="13"/>
      <c r="C774" s="9"/>
      <c r="D774" s="9"/>
      <c r="E774" s="11"/>
      <c r="F774" s="9"/>
      <c r="G774" s="9"/>
      <c r="H774" s="7"/>
      <c r="I774" s="17"/>
    </row>
    <row r="775" spans="2:9" x14ac:dyDescent="0.3">
      <c r="B775" s="13"/>
      <c r="C775" s="9"/>
      <c r="D775" s="9"/>
      <c r="E775" s="11"/>
      <c r="F775" s="9"/>
      <c r="G775" s="9"/>
      <c r="H775" s="7"/>
      <c r="I775" s="17"/>
    </row>
    <row r="776" spans="2:9" x14ac:dyDescent="0.3">
      <c r="B776" s="13"/>
      <c r="C776" s="9"/>
      <c r="D776" s="9"/>
      <c r="E776" s="11"/>
      <c r="F776" s="9"/>
      <c r="G776" s="9"/>
      <c r="H776" s="7"/>
      <c r="I776" s="17"/>
    </row>
    <row r="777" spans="2:9" x14ac:dyDescent="0.3">
      <c r="B777" s="13"/>
      <c r="C777" s="9"/>
      <c r="D777" s="9"/>
      <c r="E777" s="11"/>
      <c r="F777" s="9"/>
      <c r="G777" s="9"/>
      <c r="H777" s="7"/>
      <c r="I777" s="17"/>
    </row>
    <row r="778" spans="2:9" x14ac:dyDescent="0.3">
      <c r="B778" s="13"/>
      <c r="C778" s="9"/>
      <c r="D778" s="9"/>
      <c r="E778" s="11"/>
      <c r="F778" s="9"/>
      <c r="G778" s="9"/>
      <c r="H778" s="7"/>
      <c r="I778" s="17"/>
    </row>
    <row r="779" spans="2:9" x14ac:dyDescent="0.3">
      <c r="B779" s="13"/>
      <c r="C779" s="9"/>
      <c r="D779" s="9"/>
      <c r="E779" s="11"/>
      <c r="F779" s="9"/>
      <c r="G779" s="9"/>
      <c r="H779" s="7"/>
      <c r="I779" s="17"/>
    </row>
    <row r="780" spans="2:9" x14ac:dyDescent="0.3">
      <c r="B780" s="13"/>
      <c r="C780" s="9"/>
      <c r="D780" s="9"/>
      <c r="E780" s="11"/>
      <c r="F780" s="9"/>
      <c r="G780" s="9"/>
      <c r="H780" s="7"/>
      <c r="I780" s="17"/>
    </row>
    <row r="781" spans="2:9" x14ac:dyDescent="0.3">
      <c r="B781" s="13"/>
      <c r="C781" s="9"/>
      <c r="D781" s="9"/>
      <c r="E781" s="11"/>
      <c r="F781" s="9"/>
      <c r="G781" s="9"/>
      <c r="H781" s="7"/>
      <c r="I781" s="17"/>
    </row>
    <row r="782" spans="2:9" x14ac:dyDescent="0.3">
      <c r="B782" s="13"/>
      <c r="C782" s="9"/>
      <c r="D782" s="9"/>
      <c r="E782" s="11"/>
      <c r="F782" s="9"/>
      <c r="G782" s="9"/>
      <c r="H782" s="7"/>
      <c r="I782" s="17"/>
    </row>
    <row r="783" spans="2:9" x14ac:dyDescent="0.3">
      <c r="B783" s="13"/>
      <c r="C783" s="9"/>
      <c r="D783" s="9"/>
      <c r="E783" s="11"/>
      <c r="F783" s="9"/>
      <c r="G783" s="9"/>
      <c r="H783" s="7"/>
      <c r="I783" s="17"/>
    </row>
    <row r="784" spans="2:9" x14ac:dyDescent="0.3">
      <c r="B784" s="13"/>
      <c r="C784" s="9"/>
      <c r="D784" s="9"/>
      <c r="E784" s="11"/>
      <c r="F784" s="9"/>
      <c r="G784" s="9"/>
      <c r="H784" s="7"/>
      <c r="I784" s="17"/>
    </row>
    <row r="785" spans="2:9" x14ac:dyDescent="0.3">
      <c r="B785" s="13"/>
      <c r="C785" s="9"/>
      <c r="D785" s="9"/>
      <c r="E785" s="11"/>
      <c r="F785" s="9"/>
      <c r="G785" s="9"/>
      <c r="H785" s="7"/>
      <c r="I785" s="17"/>
    </row>
    <row r="786" spans="2:9" x14ac:dyDescent="0.3">
      <c r="B786" s="13"/>
      <c r="C786" s="9"/>
      <c r="D786" s="9"/>
      <c r="E786" s="11"/>
      <c r="F786" s="9"/>
      <c r="G786" s="9"/>
      <c r="H786" s="7"/>
      <c r="I786" s="17"/>
    </row>
    <row r="787" spans="2:9" x14ac:dyDescent="0.3">
      <c r="B787" s="13"/>
      <c r="C787" s="9"/>
      <c r="D787" s="9"/>
      <c r="E787" s="11"/>
      <c r="F787" s="9"/>
      <c r="G787" s="9"/>
      <c r="H787" s="7"/>
      <c r="I787" s="17"/>
    </row>
    <row r="788" spans="2:9" x14ac:dyDescent="0.3">
      <c r="B788" s="13"/>
      <c r="C788" s="9"/>
      <c r="D788" s="9"/>
      <c r="E788" s="11"/>
      <c r="F788" s="9"/>
      <c r="G788" s="9"/>
      <c r="H788" s="7"/>
      <c r="I788" s="17"/>
    </row>
    <row r="789" spans="2:9" x14ac:dyDescent="0.3">
      <c r="B789" s="13"/>
      <c r="C789" s="9"/>
      <c r="D789" s="9"/>
      <c r="E789" s="11"/>
      <c r="F789" s="9"/>
      <c r="G789" s="9"/>
      <c r="H789" s="7"/>
      <c r="I789" s="17"/>
    </row>
    <row r="790" spans="2:9" x14ac:dyDescent="0.3">
      <c r="B790" s="13"/>
      <c r="C790" s="9"/>
      <c r="D790" s="9"/>
      <c r="E790" s="11"/>
      <c r="F790" s="9"/>
      <c r="G790" s="9"/>
      <c r="H790" s="7"/>
      <c r="I790" s="17"/>
    </row>
    <row r="791" spans="2:9" x14ac:dyDescent="0.3">
      <c r="B791" s="13"/>
      <c r="C791" s="9"/>
      <c r="D791" s="9"/>
      <c r="E791" s="11"/>
      <c r="F791" s="9"/>
      <c r="G791" s="9"/>
      <c r="H791" s="7"/>
      <c r="I791" s="17"/>
    </row>
    <row r="792" spans="2:9" x14ac:dyDescent="0.3">
      <c r="B792" s="13"/>
      <c r="C792" s="9"/>
      <c r="D792" s="9"/>
      <c r="E792" s="11"/>
      <c r="F792" s="9"/>
      <c r="G792" s="9"/>
      <c r="H792" s="7"/>
      <c r="I792" s="17"/>
    </row>
    <row r="793" spans="2:9" x14ac:dyDescent="0.3">
      <c r="B793" s="13"/>
      <c r="C793" s="9"/>
      <c r="D793" s="9"/>
      <c r="E793" s="11"/>
      <c r="F793" s="9"/>
      <c r="G793" s="9"/>
      <c r="H793" s="7"/>
      <c r="I793" s="17"/>
    </row>
    <row r="794" spans="2:9" x14ac:dyDescent="0.3">
      <c r="B794" s="13"/>
      <c r="C794" s="9"/>
      <c r="D794" s="9"/>
      <c r="E794" s="11"/>
      <c r="F794" s="9"/>
      <c r="G794" s="9"/>
      <c r="H794" s="7"/>
      <c r="I794" s="17"/>
    </row>
    <row r="795" spans="2:9" x14ac:dyDescent="0.3">
      <c r="B795" s="13"/>
      <c r="C795" s="9"/>
      <c r="D795" s="9"/>
      <c r="E795" s="11"/>
      <c r="F795" s="9"/>
      <c r="G795" s="9"/>
      <c r="H795" s="7"/>
      <c r="I795" s="17"/>
    </row>
    <row r="796" spans="2:9" x14ac:dyDescent="0.3">
      <c r="B796" s="13"/>
      <c r="C796" s="9"/>
      <c r="D796" s="9"/>
      <c r="E796" s="11"/>
      <c r="F796" s="9"/>
      <c r="G796" s="9"/>
      <c r="H796" s="7"/>
      <c r="I796" s="17"/>
    </row>
    <row r="797" spans="2:9" x14ac:dyDescent="0.3">
      <c r="B797" s="13"/>
      <c r="C797" s="9"/>
      <c r="D797" s="9"/>
      <c r="E797" s="11"/>
      <c r="F797" s="9"/>
      <c r="G797" s="9"/>
      <c r="H797" s="7"/>
      <c r="I797" s="17"/>
    </row>
    <row r="798" spans="2:9" x14ac:dyDescent="0.3">
      <c r="B798" s="13"/>
      <c r="C798" s="9"/>
      <c r="D798" s="9"/>
      <c r="E798" s="11"/>
      <c r="F798" s="9"/>
      <c r="G798" s="9"/>
      <c r="H798" s="7"/>
      <c r="I798" s="17"/>
    </row>
    <row r="799" spans="2:9" x14ac:dyDescent="0.3">
      <c r="B799" s="13"/>
      <c r="C799" s="9"/>
      <c r="D799" s="9"/>
      <c r="E799" s="11"/>
      <c r="F799" s="9"/>
      <c r="G799" s="9"/>
      <c r="H799" s="7"/>
      <c r="I799" s="17"/>
    </row>
    <row r="800" spans="2:9" x14ac:dyDescent="0.3">
      <c r="B800" s="13"/>
      <c r="C800" s="9"/>
      <c r="D800" s="9"/>
      <c r="E800" s="11"/>
      <c r="F800" s="9"/>
      <c r="G800" s="9"/>
      <c r="H800" s="7"/>
      <c r="I800" s="17"/>
    </row>
    <row r="801" spans="2:9" x14ac:dyDescent="0.3">
      <c r="B801" s="13"/>
      <c r="C801" s="9"/>
      <c r="D801" s="9"/>
      <c r="E801" s="11"/>
      <c r="F801" s="9"/>
      <c r="G801" s="9"/>
      <c r="H801" s="7"/>
      <c r="I801" s="17"/>
    </row>
    <row r="802" spans="2:9" x14ac:dyDescent="0.3">
      <c r="B802" s="13"/>
      <c r="C802" s="9"/>
      <c r="D802" s="9"/>
      <c r="E802" s="11"/>
      <c r="F802" s="9"/>
      <c r="G802" s="9"/>
      <c r="H802" s="7"/>
      <c r="I802" s="17"/>
    </row>
    <row r="803" spans="2:9" x14ac:dyDescent="0.3">
      <c r="B803" s="13"/>
      <c r="C803" s="9"/>
      <c r="D803" s="9"/>
      <c r="E803" s="11"/>
      <c r="F803" s="9"/>
      <c r="G803" s="9"/>
      <c r="H803" s="7"/>
      <c r="I803" s="17"/>
    </row>
    <row r="804" spans="2:9" x14ac:dyDescent="0.3">
      <c r="B804" s="13"/>
      <c r="C804" s="9"/>
      <c r="D804" s="9"/>
      <c r="E804" s="11"/>
      <c r="F804" s="9"/>
      <c r="G804" s="9"/>
      <c r="H804" s="7"/>
      <c r="I804" s="17"/>
    </row>
    <row r="805" spans="2:9" x14ac:dyDescent="0.3">
      <c r="B805" s="13"/>
      <c r="C805" s="9"/>
      <c r="D805" s="9"/>
      <c r="E805" s="11"/>
      <c r="F805" s="9"/>
      <c r="G805" s="9"/>
      <c r="H805" s="7"/>
      <c r="I805" s="17"/>
    </row>
    <row r="806" spans="2:9" x14ac:dyDescent="0.3">
      <c r="B806" s="13"/>
      <c r="C806" s="9"/>
      <c r="D806" s="9"/>
      <c r="E806" s="11"/>
      <c r="F806" s="9"/>
      <c r="G806" s="9"/>
      <c r="H806" s="7"/>
      <c r="I806" s="17"/>
    </row>
    <row r="807" spans="2:9" x14ac:dyDescent="0.3">
      <c r="B807" s="13"/>
      <c r="C807" s="9"/>
      <c r="D807" s="9"/>
      <c r="E807" s="11"/>
      <c r="F807" s="9"/>
      <c r="G807" s="9"/>
      <c r="H807" s="7"/>
      <c r="I807" s="17"/>
    </row>
    <row r="808" spans="2:9" x14ac:dyDescent="0.3">
      <c r="B808" s="13"/>
      <c r="C808" s="9"/>
      <c r="D808" s="9"/>
      <c r="E808" s="11"/>
      <c r="F808" s="9"/>
      <c r="G808" s="9"/>
      <c r="H808" s="7"/>
      <c r="I808" s="17"/>
    </row>
    <row r="809" spans="2:9" x14ac:dyDescent="0.3">
      <c r="B809" s="13"/>
      <c r="C809" s="9"/>
      <c r="D809" s="9"/>
      <c r="E809" s="11"/>
      <c r="F809" s="9"/>
      <c r="G809" s="9"/>
      <c r="H809" s="7"/>
      <c r="I809" s="17"/>
    </row>
    <row r="810" spans="2:9" x14ac:dyDescent="0.3">
      <c r="B810" s="13"/>
      <c r="C810" s="9"/>
      <c r="D810" s="9"/>
      <c r="E810" s="11"/>
      <c r="F810" s="9"/>
      <c r="G810" s="9"/>
      <c r="H810" s="7"/>
      <c r="I810" s="17"/>
    </row>
    <row r="811" spans="2:9" x14ac:dyDescent="0.3">
      <c r="B811" s="13"/>
      <c r="C811" s="9"/>
      <c r="D811" s="9"/>
      <c r="E811" s="11"/>
      <c r="F811" s="9"/>
      <c r="G811" s="9"/>
      <c r="H811" s="7"/>
      <c r="I811" s="17"/>
    </row>
    <row r="812" spans="2:9" x14ac:dyDescent="0.3">
      <c r="B812" s="13"/>
      <c r="C812" s="9"/>
      <c r="D812" s="9"/>
      <c r="E812" s="11"/>
      <c r="F812" s="9"/>
      <c r="G812" s="9"/>
      <c r="H812" s="7"/>
      <c r="I812" s="17"/>
    </row>
    <row r="813" spans="2:9" x14ac:dyDescent="0.3">
      <c r="B813" s="13"/>
      <c r="C813" s="9"/>
      <c r="D813" s="9"/>
      <c r="E813" s="11"/>
      <c r="F813" s="9"/>
      <c r="G813" s="9"/>
      <c r="H813" s="7"/>
      <c r="I813" s="17"/>
    </row>
    <row r="814" spans="2:9" x14ac:dyDescent="0.3">
      <c r="B814" s="13"/>
      <c r="C814" s="9"/>
      <c r="D814" s="9"/>
      <c r="E814" s="11"/>
      <c r="F814" s="9"/>
      <c r="G814" s="9"/>
      <c r="H814" s="7"/>
      <c r="I814" s="17"/>
    </row>
    <row r="815" spans="2:9" x14ac:dyDescent="0.3">
      <c r="B815" s="13"/>
      <c r="C815" s="9"/>
      <c r="D815" s="9"/>
      <c r="E815" s="11"/>
      <c r="F815" s="9"/>
      <c r="G815" s="9"/>
      <c r="H815" s="7"/>
      <c r="I815" s="17"/>
    </row>
    <row r="816" spans="2:9" x14ac:dyDescent="0.3">
      <c r="B816" s="13"/>
      <c r="C816" s="9"/>
      <c r="D816" s="9"/>
      <c r="E816" s="11"/>
      <c r="F816" s="9"/>
      <c r="G816" s="9"/>
      <c r="H816" s="7"/>
      <c r="I816" s="17"/>
    </row>
    <row r="817" spans="2:9" x14ac:dyDescent="0.3">
      <c r="B817" s="13"/>
      <c r="C817" s="9"/>
      <c r="D817" s="9"/>
      <c r="E817" s="11"/>
      <c r="F817" s="9"/>
      <c r="G817" s="9"/>
      <c r="H817" s="7"/>
      <c r="I817" s="17"/>
    </row>
    <row r="818" spans="2:9" x14ac:dyDescent="0.3">
      <c r="B818" s="13"/>
      <c r="C818" s="9"/>
      <c r="D818" s="9"/>
      <c r="E818" s="11"/>
      <c r="F818" s="9"/>
      <c r="G818" s="9"/>
      <c r="H818" s="7"/>
      <c r="I818" s="17"/>
    </row>
    <row r="819" spans="2:9" x14ac:dyDescent="0.3">
      <c r="B819" s="13"/>
      <c r="C819" s="9"/>
      <c r="D819" s="9"/>
      <c r="E819" s="11"/>
      <c r="F819" s="9"/>
      <c r="G819" s="9"/>
      <c r="H819" s="7"/>
      <c r="I819" s="17"/>
    </row>
    <row r="820" spans="2:9" x14ac:dyDescent="0.3">
      <c r="B820" s="13"/>
      <c r="C820" s="9"/>
      <c r="D820" s="9"/>
      <c r="E820" s="11"/>
      <c r="F820" s="9"/>
      <c r="G820" s="9"/>
      <c r="H820" s="7"/>
      <c r="I820" s="17"/>
    </row>
    <row r="821" spans="2:9" x14ac:dyDescent="0.3">
      <c r="B821" s="13"/>
      <c r="C821" s="9"/>
      <c r="D821" s="9"/>
      <c r="E821" s="11"/>
      <c r="F821" s="9"/>
      <c r="G821" s="9"/>
      <c r="H821" s="7"/>
      <c r="I821" s="17"/>
    </row>
    <row r="822" spans="2:9" x14ac:dyDescent="0.3">
      <c r="B822" s="13"/>
      <c r="C822" s="9"/>
      <c r="D822" s="9"/>
      <c r="E822" s="11"/>
      <c r="F822" s="9"/>
      <c r="G822" s="9"/>
      <c r="H822" s="7"/>
      <c r="I822" s="17"/>
    </row>
    <row r="823" spans="2:9" x14ac:dyDescent="0.3">
      <c r="B823" s="13"/>
      <c r="C823" s="9"/>
      <c r="D823" s="9"/>
      <c r="E823" s="11"/>
      <c r="F823" s="9"/>
      <c r="G823" s="9"/>
      <c r="H823" s="7"/>
      <c r="I823" s="17"/>
    </row>
    <row r="824" spans="2:9" x14ac:dyDescent="0.3">
      <c r="B824" s="13"/>
      <c r="C824" s="9"/>
      <c r="D824" s="9"/>
      <c r="E824" s="11"/>
      <c r="F824" s="9"/>
      <c r="G824" s="9"/>
      <c r="H824" s="7"/>
      <c r="I824" s="17"/>
    </row>
    <row r="825" spans="2:9" x14ac:dyDescent="0.3">
      <c r="B825" s="13"/>
      <c r="C825" s="9"/>
      <c r="D825" s="9"/>
      <c r="E825" s="11"/>
      <c r="F825" s="9"/>
      <c r="G825" s="9"/>
      <c r="H825" s="7"/>
      <c r="I825" s="17"/>
    </row>
    <row r="826" spans="2:9" x14ac:dyDescent="0.3">
      <c r="B826" s="13"/>
      <c r="C826" s="9"/>
      <c r="D826" s="9"/>
      <c r="E826" s="11"/>
      <c r="F826" s="9"/>
      <c r="G826" s="9"/>
      <c r="H826" s="7"/>
      <c r="I826" s="17"/>
    </row>
    <row r="827" spans="2:9" x14ac:dyDescent="0.3">
      <c r="B827" s="13"/>
      <c r="C827" s="9"/>
      <c r="D827" s="9"/>
      <c r="E827" s="11"/>
      <c r="F827" s="9"/>
      <c r="G827" s="9"/>
      <c r="H827" s="7"/>
      <c r="I827" s="17"/>
    </row>
    <row r="828" spans="2:9" x14ac:dyDescent="0.3">
      <c r="B828" s="13"/>
      <c r="C828" s="9"/>
      <c r="D828" s="9"/>
      <c r="E828" s="11"/>
      <c r="F828" s="9"/>
      <c r="G828" s="9"/>
      <c r="H828" s="7"/>
      <c r="I828" s="17"/>
    </row>
    <row r="829" spans="2:9" x14ac:dyDescent="0.3">
      <c r="B829" s="13"/>
      <c r="C829" s="9"/>
      <c r="D829" s="9"/>
      <c r="E829" s="11"/>
      <c r="F829" s="9"/>
      <c r="G829" s="9"/>
      <c r="H829" s="7"/>
      <c r="I829" s="17"/>
    </row>
    <row r="830" spans="2:9" x14ac:dyDescent="0.3">
      <c r="B830" s="13"/>
      <c r="C830" s="9"/>
      <c r="D830" s="9"/>
      <c r="E830" s="11"/>
      <c r="F830" s="9"/>
      <c r="G830" s="9"/>
      <c r="H830" s="7"/>
      <c r="I830" s="17"/>
    </row>
    <row r="831" spans="2:9" x14ac:dyDescent="0.3">
      <c r="B831" s="13"/>
      <c r="C831" s="9"/>
      <c r="D831" s="9"/>
      <c r="E831" s="11"/>
      <c r="F831" s="9"/>
      <c r="G831" s="9"/>
      <c r="H831" s="7"/>
      <c r="I831" s="17"/>
    </row>
    <row r="832" spans="2:9" x14ac:dyDescent="0.3">
      <c r="B832" s="13"/>
      <c r="C832" s="9"/>
      <c r="D832" s="9"/>
      <c r="E832" s="11"/>
      <c r="F832" s="9"/>
      <c r="G832" s="9"/>
      <c r="H832" s="7"/>
      <c r="I832" s="17"/>
    </row>
    <row r="833" spans="2:9" x14ac:dyDescent="0.3">
      <c r="B833" s="13"/>
      <c r="C833" s="9"/>
      <c r="D833" s="9"/>
      <c r="E833" s="11"/>
      <c r="F833" s="9"/>
      <c r="G833" s="9"/>
      <c r="H833" s="7"/>
      <c r="I833" s="17"/>
    </row>
    <row r="834" spans="2:9" x14ac:dyDescent="0.3">
      <c r="B834" s="13"/>
      <c r="C834" s="9"/>
      <c r="D834" s="9"/>
      <c r="E834" s="11"/>
      <c r="F834" s="9"/>
      <c r="G834" s="9"/>
      <c r="H834" s="7"/>
      <c r="I834" s="17"/>
    </row>
    <row r="835" spans="2:9" x14ac:dyDescent="0.3">
      <c r="B835" s="13"/>
      <c r="C835" s="9"/>
      <c r="D835" s="9"/>
      <c r="E835" s="11"/>
      <c r="F835" s="9"/>
      <c r="G835" s="9"/>
      <c r="H835" s="7"/>
      <c r="I835" s="17"/>
    </row>
    <row r="836" spans="2:9" x14ac:dyDescent="0.3">
      <c r="B836" s="13"/>
      <c r="C836" s="9"/>
      <c r="D836" s="9"/>
      <c r="E836" s="11"/>
      <c r="F836" s="9"/>
      <c r="G836" s="9"/>
      <c r="H836" s="7"/>
      <c r="I836" s="17"/>
    </row>
    <row r="837" spans="2:9" x14ac:dyDescent="0.3">
      <c r="B837" s="13"/>
      <c r="C837" s="9"/>
      <c r="D837" s="9"/>
      <c r="E837" s="11"/>
      <c r="F837" s="9"/>
      <c r="G837" s="9"/>
      <c r="H837" s="7"/>
      <c r="I837" s="17"/>
    </row>
    <row r="838" spans="2:9" x14ac:dyDescent="0.3">
      <c r="B838" s="13"/>
      <c r="C838" s="9"/>
      <c r="D838" s="9"/>
      <c r="E838" s="11"/>
      <c r="F838" s="9"/>
      <c r="G838" s="9"/>
      <c r="H838" s="7"/>
      <c r="I838" s="17"/>
    </row>
    <row r="839" spans="2:9" x14ac:dyDescent="0.3">
      <c r="B839" s="13"/>
      <c r="C839" s="9"/>
      <c r="D839" s="9"/>
      <c r="E839" s="11"/>
      <c r="F839" s="9"/>
      <c r="G839" s="9"/>
      <c r="H839" s="7"/>
      <c r="I839" s="17"/>
    </row>
    <row r="840" spans="2:9" x14ac:dyDescent="0.3">
      <c r="B840" s="13"/>
      <c r="C840" s="9"/>
      <c r="D840" s="9"/>
      <c r="E840" s="11"/>
      <c r="F840" s="9"/>
      <c r="G840" s="9"/>
      <c r="H840" s="7"/>
      <c r="I840" s="17"/>
    </row>
    <row r="841" spans="2:9" x14ac:dyDescent="0.3">
      <c r="B841" s="13"/>
      <c r="C841" s="9"/>
      <c r="D841" s="9"/>
      <c r="E841" s="11"/>
      <c r="F841" s="9"/>
      <c r="G841" s="9"/>
      <c r="H841" s="7"/>
      <c r="I841" s="17"/>
    </row>
    <row r="842" spans="2:9" x14ac:dyDescent="0.3">
      <c r="B842" s="13"/>
      <c r="C842" s="9"/>
      <c r="D842" s="9"/>
      <c r="E842" s="11"/>
      <c r="F842" s="9"/>
      <c r="G842" s="9"/>
      <c r="H842" s="7"/>
      <c r="I842" s="17"/>
    </row>
    <row r="843" spans="2:9" x14ac:dyDescent="0.3">
      <c r="B843" s="13"/>
      <c r="C843" s="9"/>
      <c r="D843" s="9"/>
      <c r="E843" s="11"/>
      <c r="F843" s="9"/>
      <c r="G843" s="9"/>
      <c r="H843" s="7"/>
      <c r="I843" s="17"/>
    </row>
    <row r="844" spans="2:9" x14ac:dyDescent="0.3">
      <c r="B844" s="13"/>
      <c r="C844" s="9"/>
      <c r="D844" s="9"/>
      <c r="E844" s="11"/>
      <c r="F844" s="9"/>
      <c r="G844" s="9"/>
      <c r="H844" s="7"/>
      <c r="I844" s="17"/>
    </row>
    <row r="845" spans="2:9" x14ac:dyDescent="0.3">
      <c r="B845" s="13"/>
      <c r="C845" s="9"/>
      <c r="D845" s="9"/>
      <c r="E845" s="11"/>
      <c r="F845" s="9"/>
      <c r="G845" s="9"/>
      <c r="H845" s="7"/>
      <c r="I845" s="17"/>
    </row>
    <row r="846" spans="2:9" x14ac:dyDescent="0.3">
      <c r="B846" s="13"/>
      <c r="C846" s="9"/>
      <c r="D846" s="9"/>
      <c r="E846" s="11"/>
      <c r="F846" s="9"/>
      <c r="G846" s="9"/>
      <c r="H846" s="7"/>
      <c r="I846" s="17"/>
    </row>
    <row r="847" spans="2:9" x14ac:dyDescent="0.3">
      <c r="B847" s="13"/>
      <c r="C847" s="9"/>
      <c r="D847" s="9"/>
      <c r="E847" s="11"/>
      <c r="F847" s="9"/>
      <c r="G847" s="9"/>
      <c r="H847" s="7"/>
      <c r="I847" s="17"/>
    </row>
    <row r="848" spans="2:9" x14ac:dyDescent="0.3">
      <c r="B848" s="13"/>
      <c r="C848" s="9"/>
      <c r="D848" s="9"/>
      <c r="E848" s="11"/>
      <c r="F848" s="9"/>
      <c r="G848" s="9"/>
      <c r="H848" s="7"/>
      <c r="I848" s="17"/>
    </row>
    <row r="849" spans="2:9" x14ac:dyDescent="0.3">
      <c r="B849" s="13"/>
      <c r="C849" s="9"/>
      <c r="D849" s="9"/>
      <c r="E849" s="11"/>
      <c r="F849" s="9"/>
      <c r="G849" s="9"/>
      <c r="H849" s="7"/>
      <c r="I849" s="17"/>
    </row>
    <row r="850" spans="2:9" x14ac:dyDescent="0.3">
      <c r="B850" s="13"/>
      <c r="C850" s="9"/>
      <c r="D850" s="9"/>
      <c r="E850" s="11"/>
      <c r="F850" s="9"/>
      <c r="G850" s="9"/>
      <c r="H850" s="7"/>
      <c r="I850" s="17"/>
    </row>
    <row r="851" spans="2:9" x14ac:dyDescent="0.3">
      <c r="B851" s="13"/>
      <c r="C851" s="9"/>
      <c r="D851" s="9"/>
      <c r="E851" s="11"/>
      <c r="F851" s="9"/>
      <c r="G851" s="9"/>
      <c r="H851" s="7"/>
      <c r="I851" s="17"/>
    </row>
    <row r="852" spans="2:9" x14ac:dyDescent="0.3">
      <c r="B852" s="13"/>
      <c r="C852" s="9"/>
      <c r="D852" s="9"/>
      <c r="E852" s="11"/>
      <c r="F852" s="9"/>
      <c r="G852" s="9"/>
      <c r="H852" s="7"/>
      <c r="I852" s="17"/>
    </row>
    <row r="853" spans="2:9" x14ac:dyDescent="0.3">
      <c r="B853" s="13"/>
      <c r="C853" s="9"/>
      <c r="D853" s="9"/>
      <c r="E853" s="11"/>
      <c r="F853" s="9"/>
      <c r="G853" s="9"/>
      <c r="H853" s="7"/>
      <c r="I853" s="17"/>
    </row>
    <row r="854" spans="2:9" x14ac:dyDescent="0.3">
      <c r="B854" s="13"/>
      <c r="C854" s="9"/>
      <c r="D854" s="9"/>
      <c r="E854" s="11"/>
      <c r="F854" s="9"/>
      <c r="G854" s="9"/>
      <c r="H854" s="7"/>
      <c r="I854" s="17"/>
    </row>
    <row r="855" spans="2:9" x14ac:dyDescent="0.3">
      <c r="B855" s="13"/>
      <c r="C855" s="9"/>
      <c r="D855" s="9"/>
      <c r="E855" s="11"/>
      <c r="F855" s="9"/>
      <c r="G855" s="9"/>
      <c r="H855" s="7"/>
      <c r="I855" s="17"/>
    </row>
    <row r="856" spans="2:9" x14ac:dyDescent="0.3">
      <c r="B856" s="13"/>
      <c r="C856" s="9"/>
      <c r="D856" s="9"/>
      <c r="E856" s="11"/>
      <c r="F856" s="9"/>
      <c r="G856" s="9"/>
      <c r="H856" s="7"/>
      <c r="I856" s="17"/>
    </row>
    <row r="857" spans="2:9" x14ac:dyDescent="0.3">
      <c r="B857" s="13"/>
      <c r="C857" s="9"/>
      <c r="D857" s="9"/>
      <c r="E857" s="11"/>
      <c r="F857" s="9"/>
      <c r="G857" s="9"/>
      <c r="H857" s="7"/>
      <c r="I857" s="17"/>
    </row>
    <row r="858" spans="2:9" x14ac:dyDescent="0.3">
      <c r="B858" s="13"/>
      <c r="C858" s="9"/>
      <c r="D858" s="9"/>
      <c r="E858" s="11"/>
      <c r="F858" s="9"/>
      <c r="G858" s="9"/>
      <c r="H858" s="7"/>
      <c r="I858" s="17"/>
    </row>
    <row r="859" spans="2:9" x14ac:dyDescent="0.3">
      <c r="B859" s="13"/>
      <c r="C859" s="9"/>
      <c r="D859" s="9"/>
      <c r="E859" s="11"/>
      <c r="F859" s="9"/>
      <c r="G859" s="9"/>
      <c r="H859" s="7"/>
      <c r="I859" s="17"/>
    </row>
    <row r="860" spans="2:9" x14ac:dyDescent="0.3">
      <c r="B860" s="13"/>
      <c r="C860" s="9"/>
      <c r="D860" s="9"/>
      <c r="E860" s="11"/>
      <c r="F860" s="9"/>
      <c r="G860" s="9"/>
      <c r="H860" s="7"/>
      <c r="I860" s="17"/>
    </row>
    <row r="861" spans="2:9" x14ac:dyDescent="0.3">
      <c r="B861" s="13"/>
      <c r="C861" s="9"/>
      <c r="D861" s="9"/>
      <c r="E861" s="11"/>
      <c r="F861" s="9"/>
      <c r="G861" s="9"/>
      <c r="H861" s="7"/>
      <c r="I861" s="17"/>
    </row>
    <row r="862" spans="2:9" x14ac:dyDescent="0.3">
      <c r="B862" s="13"/>
      <c r="C862" s="9"/>
      <c r="D862" s="9"/>
      <c r="E862" s="11"/>
      <c r="F862" s="9"/>
      <c r="G862" s="9"/>
      <c r="H862" s="7"/>
      <c r="I862" s="17"/>
    </row>
    <row r="863" spans="2:9" x14ac:dyDescent="0.3">
      <c r="B863" s="13"/>
      <c r="C863" s="9"/>
      <c r="D863" s="9"/>
      <c r="E863" s="11"/>
      <c r="F863" s="9"/>
      <c r="G863" s="9"/>
      <c r="H863" s="7"/>
      <c r="I863" s="17"/>
    </row>
    <row r="864" spans="2:9" x14ac:dyDescent="0.3">
      <c r="B864" s="13"/>
      <c r="C864" s="9"/>
      <c r="D864" s="9"/>
      <c r="E864" s="11"/>
      <c r="F864" s="9"/>
      <c r="G864" s="9"/>
      <c r="H864" s="7"/>
      <c r="I864" s="17"/>
    </row>
    <row r="865" spans="2:9" x14ac:dyDescent="0.3">
      <c r="B865" s="13"/>
      <c r="C865" s="9"/>
      <c r="D865" s="9"/>
      <c r="E865" s="11"/>
      <c r="F865" s="9"/>
      <c r="G865" s="9"/>
      <c r="H865" s="7"/>
      <c r="I865" s="17"/>
    </row>
    <row r="866" spans="2:9" x14ac:dyDescent="0.3">
      <c r="B866" s="13"/>
      <c r="C866" s="9"/>
      <c r="D866" s="9"/>
      <c r="E866" s="11"/>
      <c r="F866" s="9"/>
      <c r="G866" s="9"/>
      <c r="H866" s="7"/>
      <c r="I866" s="17"/>
    </row>
    <row r="867" spans="2:9" x14ac:dyDescent="0.3">
      <c r="B867" s="13"/>
      <c r="C867" s="9"/>
      <c r="D867" s="9"/>
      <c r="E867" s="11"/>
      <c r="F867" s="9"/>
      <c r="G867" s="9"/>
      <c r="H867" s="7"/>
      <c r="I867" s="17"/>
    </row>
    <row r="868" spans="2:9" x14ac:dyDescent="0.3">
      <c r="B868" s="13"/>
      <c r="C868" s="9"/>
      <c r="D868" s="9"/>
      <c r="E868" s="11"/>
      <c r="F868" s="9"/>
      <c r="G868" s="9"/>
      <c r="H868" s="7"/>
      <c r="I868" s="17"/>
    </row>
    <row r="869" spans="2:9" x14ac:dyDescent="0.3">
      <c r="B869" s="13"/>
      <c r="C869" s="9"/>
      <c r="D869" s="9"/>
      <c r="E869" s="11"/>
      <c r="F869" s="9"/>
      <c r="G869" s="9"/>
      <c r="H869" s="7"/>
      <c r="I869" s="17"/>
    </row>
    <row r="870" spans="2:9" x14ac:dyDescent="0.3">
      <c r="B870" s="13"/>
      <c r="C870" s="9"/>
      <c r="D870" s="9"/>
      <c r="E870" s="11"/>
      <c r="F870" s="9"/>
      <c r="G870" s="9"/>
      <c r="H870" s="7"/>
      <c r="I870" s="17"/>
    </row>
    <row r="871" spans="2:9" x14ac:dyDescent="0.3">
      <c r="B871" s="13"/>
      <c r="C871" s="9"/>
      <c r="D871" s="9"/>
      <c r="E871" s="11"/>
      <c r="F871" s="9"/>
      <c r="G871" s="9"/>
      <c r="H871" s="7"/>
      <c r="I871" s="17"/>
    </row>
    <row r="872" spans="2:9" x14ac:dyDescent="0.3">
      <c r="B872" s="13"/>
      <c r="C872" s="9"/>
      <c r="D872" s="9"/>
      <c r="E872" s="11"/>
      <c r="F872" s="9"/>
      <c r="G872" s="9"/>
      <c r="H872" s="7"/>
      <c r="I872" s="17"/>
    </row>
    <row r="873" spans="2:9" x14ac:dyDescent="0.3">
      <c r="B873" s="13"/>
      <c r="C873" s="9"/>
      <c r="D873" s="9"/>
      <c r="E873" s="11"/>
      <c r="F873" s="9"/>
      <c r="G873" s="9"/>
      <c r="H873" s="7"/>
      <c r="I873" s="17"/>
    </row>
    <row r="874" spans="2:9" x14ac:dyDescent="0.3">
      <c r="B874" s="13"/>
      <c r="C874" s="9"/>
      <c r="D874" s="9"/>
      <c r="E874" s="11"/>
      <c r="F874" s="9"/>
      <c r="G874" s="9"/>
      <c r="H874" s="7"/>
      <c r="I874" s="17"/>
    </row>
    <row r="875" spans="2:9" x14ac:dyDescent="0.3">
      <c r="B875" s="13"/>
      <c r="C875" s="9"/>
      <c r="D875" s="9"/>
      <c r="E875" s="11"/>
      <c r="F875" s="9"/>
      <c r="G875" s="9"/>
      <c r="H875" s="7"/>
      <c r="I875" s="17"/>
    </row>
    <row r="876" spans="2:9" x14ac:dyDescent="0.3">
      <c r="B876" s="13"/>
      <c r="C876" s="9"/>
      <c r="D876" s="9"/>
      <c r="E876" s="11"/>
      <c r="F876" s="9"/>
      <c r="G876" s="9"/>
      <c r="H876" s="7"/>
      <c r="I876" s="17"/>
    </row>
    <row r="877" spans="2:9" x14ac:dyDescent="0.3">
      <c r="B877" s="13"/>
      <c r="C877" s="9"/>
      <c r="D877" s="9"/>
      <c r="E877" s="11"/>
      <c r="F877" s="9"/>
      <c r="G877" s="9"/>
      <c r="H877" s="7"/>
      <c r="I877" s="17"/>
    </row>
    <row r="878" spans="2:9" x14ac:dyDescent="0.3">
      <c r="B878" s="13"/>
      <c r="C878" s="9"/>
      <c r="D878" s="9"/>
      <c r="E878" s="11"/>
      <c r="F878" s="9"/>
      <c r="G878" s="9"/>
      <c r="H878" s="7"/>
      <c r="I878" s="17"/>
    </row>
    <row r="879" spans="2:9" x14ac:dyDescent="0.3">
      <c r="B879" s="13"/>
      <c r="C879" s="9"/>
      <c r="D879" s="9"/>
      <c r="E879" s="11"/>
      <c r="F879" s="9"/>
      <c r="G879" s="9"/>
      <c r="H879" s="7"/>
      <c r="I879" s="17"/>
    </row>
    <row r="880" spans="2:9" x14ac:dyDescent="0.3">
      <c r="B880" s="13"/>
      <c r="C880" s="9"/>
      <c r="D880" s="9"/>
      <c r="E880" s="11"/>
      <c r="F880" s="9"/>
      <c r="G880" s="9"/>
      <c r="H880" s="7"/>
      <c r="I880" s="17"/>
    </row>
    <row r="881" spans="2:9" x14ac:dyDescent="0.3">
      <c r="B881" s="13"/>
      <c r="C881" s="9"/>
      <c r="D881" s="9"/>
      <c r="E881" s="11"/>
      <c r="F881" s="9"/>
      <c r="G881" s="9"/>
      <c r="H881" s="7"/>
      <c r="I881" s="17"/>
    </row>
    <row r="882" spans="2:9" x14ac:dyDescent="0.3">
      <c r="B882" s="13"/>
      <c r="C882" s="9"/>
      <c r="D882" s="9"/>
      <c r="E882" s="11"/>
      <c r="F882" s="9"/>
      <c r="G882" s="9"/>
      <c r="H882" s="7"/>
      <c r="I882" s="17"/>
    </row>
    <row r="883" spans="2:9" x14ac:dyDescent="0.3">
      <c r="B883" s="13"/>
      <c r="C883" s="9"/>
      <c r="D883" s="9"/>
      <c r="E883" s="11"/>
      <c r="F883" s="9"/>
      <c r="G883" s="9"/>
      <c r="H883" s="7"/>
      <c r="I883" s="17"/>
    </row>
    <row r="884" spans="2:9" x14ac:dyDescent="0.3">
      <c r="B884" s="13"/>
      <c r="C884" s="9"/>
      <c r="D884" s="9"/>
      <c r="E884" s="11"/>
      <c r="F884" s="9"/>
      <c r="G884" s="9"/>
      <c r="H884" s="7"/>
      <c r="I884" s="17"/>
    </row>
    <row r="885" spans="2:9" x14ac:dyDescent="0.3">
      <c r="B885" s="13"/>
      <c r="C885" s="9"/>
      <c r="D885" s="9"/>
      <c r="E885" s="11"/>
      <c r="F885" s="9"/>
      <c r="G885" s="9"/>
      <c r="H885" s="7"/>
      <c r="I885" s="17"/>
    </row>
    <row r="886" spans="2:9" x14ac:dyDescent="0.3">
      <c r="B886" s="13"/>
      <c r="C886" s="9"/>
      <c r="D886" s="9"/>
      <c r="E886" s="11"/>
      <c r="F886" s="9"/>
      <c r="G886" s="9"/>
      <c r="H886" s="7"/>
      <c r="I886" s="17"/>
    </row>
    <row r="887" spans="2:9" x14ac:dyDescent="0.3">
      <c r="B887" s="13"/>
      <c r="C887" s="9"/>
      <c r="D887" s="9"/>
      <c r="E887" s="11"/>
      <c r="F887" s="9"/>
      <c r="G887" s="9"/>
      <c r="H887" s="7"/>
      <c r="I887" s="17"/>
    </row>
    <row r="888" spans="2:9" x14ac:dyDescent="0.3">
      <c r="B888" s="13"/>
      <c r="C888" s="9"/>
      <c r="D888" s="9"/>
      <c r="E888" s="11"/>
      <c r="F888" s="9"/>
      <c r="G888" s="9"/>
      <c r="H888" s="7"/>
      <c r="I888" s="17"/>
    </row>
    <row r="889" spans="2:9" x14ac:dyDescent="0.3">
      <c r="B889" s="13"/>
      <c r="C889" s="9"/>
      <c r="D889" s="9"/>
      <c r="E889" s="11"/>
      <c r="F889" s="9"/>
      <c r="G889" s="9"/>
      <c r="H889" s="7"/>
      <c r="I889" s="17"/>
    </row>
    <row r="890" spans="2:9" x14ac:dyDescent="0.3">
      <c r="B890" s="13"/>
      <c r="C890" s="9"/>
      <c r="D890" s="9"/>
      <c r="E890" s="11"/>
      <c r="F890" s="9"/>
      <c r="G890" s="9"/>
      <c r="H890" s="7"/>
      <c r="I890" s="17"/>
    </row>
    <row r="891" spans="2:9" x14ac:dyDescent="0.3">
      <c r="B891" s="13"/>
      <c r="C891" s="9"/>
      <c r="D891" s="9"/>
      <c r="E891" s="11"/>
      <c r="F891" s="9"/>
      <c r="G891" s="9"/>
      <c r="H891" s="7"/>
      <c r="I891" s="17"/>
    </row>
    <row r="892" spans="2:9" x14ac:dyDescent="0.3">
      <c r="B892" s="13"/>
      <c r="C892" s="9"/>
      <c r="D892" s="9"/>
      <c r="E892" s="11"/>
      <c r="F892" s="9"/>
      <c r="G892" s="9"/>
      <c r="H892" s="7"/>
      <c r="I892" s="17"/>
    </row>
    <row r="893" spans="2:9" x14ac:dyDescent="0.3">
      <c r="B893" s="13"/>
      <c r="C893" s="9"/>
      <c r="D893" s="9"/>
      <c r="E893" s="11"/>
      <c r="F893" s="9"/>
      <c r="G893" s="9"/>
      <c r="H893" s="7"/>
      <c r="I893" s="17"/>
    </row>
    <row r="894" spans="2:9" x14ac:dyDescent="0.3">
      <c r="B894" s="13"/>
      <c r="C894" s="9"/>
      <c r="D894" s="9"/>
      <c r="E894" s="11"/>
      <c r="F894" s="9"/>
      <c r="G894" s="9"/>
      <c r="H894" s="7"/>
      <c r="I894" s="17"/>
    </row>
    <row r="895" spans="2:9" x14ac:dyDescent="0.3">
      <c r="B895" s="13"/>
      <c r="C895" s="9"/>
      <c r="D895" s="9"/>
      <c r="E895" s="11"/>
      <c r="F895" s="9"/>
      <c r="G895" s="9"/>
      <c r="H895" s="7"/>
      <c r="I895" s="17"/>
    </row>
    <row r="896" spans="2:9" x14ac:dyDescent="0.3">
      <c r="B896" s="13"/>
      <c r="C896" s="9"/>
      <c r="D896" s="9"/>
      <c r="E896" s="11"/>
      <c r="F896" s="9"/>
      <c r="G896" s="9"/>
      <c r="H896" s="7"/>
      <c r="I896" s="17"/>
    </row>
    <row r="897" spans="2:9" x14ac:dyDescent="0.3">
      <c r="B897" s="13"/>
      <c r="C897" s="9"/>
      <c r="D897" s="9"/>
      <c r="E897" s="11"/>
      <c r="F897" s="9"/>
      <c r="G897" s="9"/>
      <c r="H897" s="7"/>
      <c r="I897" s="17"/>
    </row>
    <row r="898" spans="2:9" x14ac:dyDescent="0.3">
      <c r="B898" s="13"/>
      <c r="C898" s="9"/>
      <c r="D898" s="9"/>
      <c r="E898" s="11"/>
      <c r="F898" s="9"/>
      <c r="G898" s="9"/>
      <c r="H898" s="7"/>
      <c r="I898" s="17"/>
    </row>
    <row r="899" spans="2:9" x14ac:dyDescent="0.3">
      <c r="B899" s="13"/>
      <c r="C899" s="9"/>
      <c r="D899" s="9"/>
      <c r="E899" s="11"/>
      <c r="F899" s="9"/>
      <c r="G899" s="9"/>
      <c r="H899" s="7"/>
      <c r="I899" s="17"/>
    </row>
    <row r="900" spans="2:9" x14ac:dyDescent="0.3">
      <c r="B900" s="13"/>
      <c r="C900" s="9"/>
      <c r="D900" s="9"/>
      <c r="E900" s="11"/>
      <c r="F900" s="9"/>
      <c r="G900" s="9"/>
      <c r="H900" s="7"/>
      <c r="I900" s="17"/>
    </row>
    <row r="901" spans="2:9" x14ac:dyDescent="0.3">
      <c r="B901" s="13"/>
      <c r="C901" s="9"/>
      <c r="D901" s="9"/>
      <c r="E901" s="11"/>
      <c r="F901" s="9"/>
      <c r="G901" s="9"/>
      <c r="H901" s="7"/>
      <c r="I901" s="17"/>
    </row>
    <row r="902" spans="2:9" x14ac:dyDescent="0.3">
      <c r="B902" s="13"/>
      <c r="C902" s="9"/>
      <c r="D902" s="9"/>
      <c r="E902" s="11"/>
      <c r="F902" s="9"/>
      <c r="G902" s="9"/>
      <c r="H902" s="7"/>
      <c r="I902" s="17"/>
    </row>
    <row r="903" spans="2:9" x14ac:dyDescent="0.3">
      <c r="B903" s="13"/>
      <c r="C903" s="9"/>
      <c r="D903" s="9"/>
      <c r="E903" s="11"/>
      <c r="F903" s="9"/>
      <c r="G903" s="9"/>
      <c r="H903" s="7"/>
      <c r="I903" s="17"/>
    </row>
    <row r="904" spans="2:9" x14ac:dyDescent="0.3">
      <c r="B904" s="13"/>
      <c r="C904" s="9"/>
      <c r="D904" s="9"/>
      <c r="E904" s="11"/>
      <c r="F904" s="9"/>
      <c r="G904" s="9"/>
      <c r="H904" s="7"/>
      <c r="I904" s="17"/>
    </row>
    <row r="905" spans="2:9" x14ac:dyDescent="0.3">
      <c r="B905" s="13"/>
      <c r="C905" s="9"/>
      <c r="D905" s="9"/>
      <c r="E905" s="11"/>
      <c r="F905" s="9"/>
      <c r="G905" s="9"/>
      <c r="H905" s="7"/>
      <c r="I905" s="17"/>
    </row>
    <row r="906" spans="2:9" x14ac:dyDescent="0.3">
      <c r="B906" s="13"/>
      <c r="C906" s="9"/>
      <c r="D906" s="9"/>
      <c r="E906" s="11"/>
      <c r="F906" s="9"/>
      <c r="G906" s="9"/>
      <c r="H906" s="7"/>
      <c r="I906" s="17"/>
    </row>
    <row r="907" spans="2:9" x14ac:dyDescent="0.3">
      <c r="B907" s="13"/>
      <c r="C907" s="9"/>
      <c r="D907" s="9"/>
      <c r="E907" s="11"/>
      <c r="F907" s="9"/>
      <c r="G907" s="9"/>
      <c r="H907" s="7"/>
      <c r="I907" s="17"/>
    </row>
    <row r="908" spans="2:9" x14ac:dyDescent="0.3">
      <c r="B908" s="13"/>
      <c r="C908" s="9"/>
      <c r="D908" s="9"/>
      <c r="E908" s="11"/>
      <c r="F908" s="9"/>
      <c r="G908" s="9"/>
      <c r="H908" s="7"/>
      <c r="I908" s="17"/>
    </row>
    <row r="909" spans="2:9" x14ac:dyDescent="0.3">
      <c r="B909" s="13"/>
      <c r="C909" s="9"/>
      <c r="D909" s="9"/>
      <c r="E909" s="11"/>
      <c r="F909" s="9"/>
      <c r="G909" s="9"/>
      <c r="H909" s="7"/>
      <c r="I909" s="17"/>
    </row>
    <row r="910" spans="2:9" x14ac:dyDescent="0.3">
      <c r="B910" s="13"/>
      <c r="C910" s="9"/>
      <c r="D910" s="9"/>
      <c r="E910" s="11"/>
      <c r="F910" s="9"/>
      <c r="G910" s="9"/>
      <c r="H910" s="7"/>
      <c r="I910" s="17"/>
    </row>
    <row r="911" spans="2:9" x14ac:dyDescent="0.3">
      <c r="B911" s="13"/>
      <c r="C911" s="9"/>
      <c r="D911" s="9"/>
      <c r="E911" s="11"/>
      <c r="F911" s="9"/>
      <c r="G911" s="9"/>
      <c r="H911" s="7"/>
      <c r="I911" s="17"/>
    </row>
    <row r="912" spans="2:9" x14ac:dyDescent="0.3">
      <c r="B912" s="13"/>
      <c r="C912" s="9"/>
      <c r="D912" s="9"/>
      <c r="E912" s="11"/>
      <c r="F912" s="9"/>
      <c r="G912" s="9"/>
      <c r="H912" s="7"/>
      <c r="I912" s="17"/>
    </row>
    <row r="913" spans="2:9" x14ac:dyDescent="0.3">
      <c r="B913" s="13"/>
      <c r="C913" s="9"/>
      <c r="D913" s="9"/>
      <c r="E913" s="11"/>
      <c r="F913" s="9"/>
      <c r="G913" s="9"/>
      <c r="H913" s="7"/>
      <c r="I913" s="17"/>
    </row>
    <row r="914" spans="2:9" x14ac:dyDescent="0.3">
      <c r="B914" s="13"/>
      <c r="C914" s="9"/>
      <c r="D914" s="9"/>
      <c r="E914" s="11"/>
      <c r="F914" s="9"/>
      <c r="G914" s="9"/>
      <c r="H914" s="7"/>
      <c r="I914" s="17"/>
    </row>
    <row r="915" spans="2:9" x14ac:dyDescent="0.3">
      <c r="B915" s="13"/>
      <c r="C915" s="9"/>
      <c r="D915" s="9"/>
      <c r="E915" s="11"/>
      <c r="F915" s="9"/>
      <c r="G915" s="9"/>
      <c r="H915" s="7"/>
      <c r="I915" s="17"/>
    </row>
    <row r="916" spans="2:9" x14ac:dyDescent="0.3">
      <c r="B916" s="13"/>
      <c r="C916" s="9"/>
      <c r="D916" s="9"/>
      <c r="E916" s="11"/>
      <c r="F916" s="9"/>
      <c r="G916" s="9"/>
      <c r="H916" s="7"/>
      <c r="I916" s="17"/>
    </row>
    <row r="917" spans="2:9" x14ac:dyDescent="0.3">
      <c r="B917" s="13"/>
      <c r="C917" s="9"/>
      <c r="D917" s="9"/>
      <c r="E917" s="11"/>
      <c r="F917" s="9"/>
      <c r="G917" s="9"/>
      <c r="H917" s="7"/>
      <c r="I917" s="17"/>
    </row>
    <row r="918" spans="2:9" x14ac:dyDescent="0.3">
      <c r="B918" s="13"/>
      <c r="C918" s="9"/>
      <c r="D918" s="9"/>
      <c r="E918" s="11"/>
      <c r="F918" s="9"/>
      <c r="G918" s="9"/>
      <c r="H918" s="7"/>
      <c r="I918" s="17"/>
    </row>
    <row r="919" spans="2:9" x14ac:dyDescent="0.3">
      <c r="B919" s="13"/>
      <c r="C919" s="9"/>
      <c r="D919" s="9"/>
      <c r="E919" s="11"/>
      <c r="F919" s="9"/>
      <c r="G919" s="9"/>
      <c r="H919" s="7"/>
      <c r="I919" s="17"/>
    </row>
    <row r="920" spans="2:9" x14ac:dyDescent="0.3">
      <c r="B920" s="13"/>
      <c r="C920" s="9"/>
      <c r="D920" s="9"/>
      <c r="E920" s="11"/>
      <c r="F920" s="9"/>
      <c r="G920" s="9"/>
      <c r="H920" s="7"/>
      <c r="I920" s="17"/>
    </row>
    <row r="921" spans="2:9" x14ac:dyDescent="0.3">
      <c r="B921" s="13"/>
      <c r="C921" s="9"/>
      <c r="D921" s="9"/>
      <c r="E921" s="11"/>
      <c r="F921" s="9"/>
      <c r="G921" s="9"/>
      <c r="H921" s="7"/>
      <c r="I921" s="17"/>
    </row>
    <row r="922" spans="2:9" x14ac:dyDescent="0.3">
      <c r="B922" s="13"/>
      <c r="C922" s="9"/>
      <c r="D922" s="9"/>
      <c r="E922" s="11"/>
      <c r="F922" s="9"/>
      <c r="G922" s="9"/>
      <c r="H922" s="7"/>
      <c r="I922" s="17"/>
    </row>
    <row r="923" spans="2:9" x14ac:dyDescent="0.3">
      <c r="B923" s="13"/>
      <c r="C923" s="9"/>
      <c r="D923" s="9"/>
      <c r="E923" s="11"/>
      <c r="F923" s="9"/>
      <c r="G923" s="9"/>
      <c r="H923" s="7"/>
      <c r="I923" s="17"/>
    </row>
    <row r="924" spans="2:9" x14ac:dyDescent="0.3">
      <c r="B924" s="13"/>
      <c r="C924" s="9"/>
      <c r="D924" s="9"/>
      <c r="E924" s="11"/>
      <c r="F924" s="9"/>
      <c r="G924" s="9"/>
      <c r="H924" s="7"/>
      <c r="I924" s="17"/>
    </row>
    <row r="925" spans="2:9" x14ac:dyDescent="0.3">
      <c r="B925" s="13"/>
      <c r="C925" s="9"/>
      <c r="D925" s="9"/>
      <c r="E925" s="11"/>
      <c r="F925" s="9"/>
      <c r="G925" s="9"/>
      <c r="H925" s="7"/>
      <c r="I925" s="17"/>
    </row>
    <row r="926" spans="2:9" x14ac:dyDescent="0.3">
      <c r="B926" s="13"/>
      <c r="C926" s="9"/>
      <c r="D926" s="9"/>
      <c r="E926" s="11"/>
      <c r="F926" s="9"/>
      <c r="G926" s="9"/>
      <c r="H926" s="7"/>
      <c r="I926" s="17"/>
    </row>
    <row r="927" spans="2:9" x14ac:dyDescent="0.3">
      <c r="B927" s="13"/>
      <c r="C927" s="9"/>
      <c r="D927" s="9"/>
      <c r="E927" s="11"/>
      <c r="F927" s="9"/>
      <c r="G927" s="9"/>
      <c r="H927" s="7"/>
      <c r="I927" s="17"/>
    </row>
    <row r="928" spans="2:9" x14ac:dyDescent="0.3">
      <c r="B928" s="13"/>
      <c r="C928" s="9"/>
      <c r="D928" s="9"/>
      <c r="E928" s="11"/>
      <c r="F928" s="9"/>
      <c r="G928" s="9"/>
      <c r="H928" s="7"/>
      <c r="I928" s="17"/>
    </row>
    <row r="929" spans="2:9" x14ac:dyDescent="0.3">
      <c r="B929" s="13"/>
      <c r="C929" s="9"/>
      <c r="D929" s="9"/>
      <c r="E929" s="11"/>
      <c r="F929" s="9"/>
      <c r="G929" s="9"/>
      <c r="H929" s="7"/>
      <c r="I929" s="17"/>
    </row>
    <row r="930" spans="2:9" x14ac:dyDescent="0.3">
      <c r="B930" s="13"/>
      <c r="C930" s="9"/>
      <c r="D930" s="9"/>
      <c r="E930" s="11"/>
      <c r="F930" s="9"/>
      <c r="G930" s="9"/>
      <c r="H930" s="7"/>
      <c r="I930" s="17"/>
    </row>
    <row r="931" spans="2:9" x14ac:dyDescent="0.3">
      <c r="B931" s="13"/>
      <c r="C931" s="9"/>
      <c r="D931" s="9"/>
      <c r="E931" s="11"/>
      <c r="F931" s="9"/>
      <c r="G931" s="9"/>
      <c r="H931" s="7"/>
      <c r="I931" s="17"/>
    </row>
    <row r="932" spans="2:9" x14ac:dyDescent="0.3">
      <c r="B932" s="13"/>
      <c r="C932" s="9"/>
      <c r="D932" s="9"/>
      <c r="E932" s="11"/>
      <c r="F932" s="9"/>
      <c r="G932" s="9"/>
      <c r="H932" s="7"/>
      <c r="I932" s="17"/>
    </row>
    <row r="933" spans="2:9" x14ac:dyDescent="0.3">
      <c r="B933" s="13"/>
      <c r="C933" s="9"/>
      <c r="D933" s="9"/>
      <c r="E933" s="11"/>
      <c r="F933" s="9"/>
      <c r="G933" s="9"/>
      <c r="H933" s="7"/>
      <c r="I933" s="17"/>
    </row>
    <row r="934" spans="2:9" x14ac:dyDescent="0.3">
      <c r="B934" s="13"/>
      <c r="C934" s="9"/>
      <c r="D934" s="9"/>
      <c r="E934" s="11"/>
      <c r="F934" s="9"/>
      <c r="G934" s="9"/>
      <c r="H934" s="7"/>
      <c r="I934" s="17"/>
    </row>
    <row r="935" spans="2:9" x14ac:dyDescent="0.3">
      <c r="B935" s="13"/>
      <c r="C935" s="9"/>
      <c r="D935" s="9"/>
      <c r="E935" s="11"/>
      <c r="F935" s="9"/>
      <c r="G935" s="9"/>
      <c r="H935" s="7"/>
      <c r="I935" s="17"/>
    </row>
    <row r="936" spans="2:9" x14ac:dyDescent="0.3">
      <c r="B936" s="13"/>
      <c r="C936" s="9"/>
      <c r="D936" s="9"/>
      <c r="E936" s="11"/>
      <c r="F936" s="9"/>
      <c r="G936" s="9"/>
      <c r="H936" s="7"/>
      <c r="I936" s="17"/>
    </row>
    <row r="937" spans="2:9" x14ac:dyDescent="0.3">
      <c r="B937" s="13"/>
      <c r="C937" s="9"/>
      <c r="D937" s="9"/>
      <c r="E937" s="11"/>
      <c r="F937" s="9"/>
      <c r="G937" s="9"/>
      <c r="H937" s="7"/>
      <c r="I937" s="17"/>
    </row>
    <row r="938" spans="2:9" x14ac:dyDescent="0.3">
      <c r="B938" s="13"/>
      <c r="C938" s="9"/>
      <c r="D938" s="9"/>
      <c r="E938" s="11"/>
      <c r="F938" s="9"/>
      <c r="G938" s="9"/>
      <c r="H938" s="7"/>
      <c r="I938" s="17"/>
    </row>
    <row r="939" spans="2:9" x14ac:dyDescent="0.3">
      <c r="B939" s="13"/>
      <c r="C939" s="9"/>
      <c r="D939" s="9"/>
      <c r="E939" s="11"/>
      <c r="F939" s="9"/>
      <c r="G939" s="9"/>
      <c r="H939" s="7"/>
      <c r="I939" s="17"/>
    </row>
    <row r="940" spans="2:9" x14ac:dyDescent="0.3">
      <c r="B940" s="13"/>
      <c r="C940" s="9"/>
      <c r="D940" s="9"/>
      <c r="E940" s="11"/>
      <c r="F940" s="9"/>
      <c r="G940" s="9"/>
      <c r="H940" s="7"/>
      <c r="I940" s="17"/>
    </row>
    <row r="941" spans="2:9" x14ac:dyDescent="0.3">
      <c r="B941" s="13"/>
      <c r="C941" s="9"/>
      <c r="D941" s="9"/>
      <c r="E941" s="11"/>
      <c r="F941" s="9"/>
      <c r="G941" s="9"/>
      <c r="H941" s="7"/>
      <c r="I941" s="17"/>
    </row>
    <row r="942" spans="2:9" x14ac:dyDescent="0.3">
      <c r="B942" s="13"/>
      <c r="C942" s="9"/>
      <c r="D942" s="9"/>
      <c r="E942" s="11"/>
      <c r="F942" s="9"/>
      <c r="G942" s="9"/>
      <c r="H942" s="7"/>
      <c r="I942" s="17"/>
    </row>
    <row r="943" spans="2:9" x14ac:dyDescent="0.3">
      <c r="B943" s="13"/>
      <c r="C943" s="9"/>
      <c r="D943" s="9"/>
      <c r="E943" s="11"/>
      <c r="F943" s="9"/>
      <c r="G943" s="9"/>
      <c r="H943" s="7"/>
      <c r="I943" s="17"/>
    </row>
    <row r="944" spans="2:9" x14ac:dyDescent="0.3">
      <c r="B944" s="13"/>
      <c r="C944" s="9"/>
      <c r="D944" s="9"/>
      <c r="E944" s="11"/>
      <c r="F944" s="9"/>
      <c r="G944" s="9"/>
      <c r="H944" s="7"/>
      <c r="I944" s="17"/>
    </row>
    <row r="945" spans="2:9" x14ac:dyDescent="0.3">
      <c r="B945" s="13"/>
      <c r="C945" s="9"/>
      <c r="D945" s="9"/>
      <c r="E945" s="11"/>
      <c r="F945" s="9"/>
      <c r="G945" s="9"/>
      <c r="H945" s="7"/>
      <c r="I945" s="17"/>
    </row>
    <row r="946" spans="2:9" x14ac:dyDescent="0.3">
      <c r="B946" s="13"/>
      <c r="C946" s="9"/>
      <c r="D946" s="9"/>
      <c r="E946" s="11"/>
      <c r="F946" s="9"/>
      <c r="G946" s="9"/>
      <c r="H946" s="7"/>
      <c r="I946" s="17"/>
    </row>
    <row r="947" spans="2:9" x14ac:dyDescent="0.3">
      <c r="B947" s="13"/>
      <c r="C947" s="9"/>
      <c r="D947" s="9"/>
      <c r="E947" s="11"/>
      <c r="F947" s="9"/>
      <c r="G947" s="9"/>
      <c r="H947" s="7"/>
      <c r="I947" s="17"/>
    </row>
    <row r="948" spans="2:9" x14ac:dyDescent="0.3">
      <c r="B948" s="13"/>
      <c r="C948" s="9"/>
      <c r="D948" s="9"/>
      <c r="E948" s="11"/>
      <c r="F948" s="9"/>
      <c r="G948" s="9"/>
      <c r="H948" s="7"/>
      <c r="I948" s="17"/>
    </row>
    <row r="949" spans="2:9" x14ac:dyDescent="0.3">
      <c r="B949" s="13"/>
      <c r="C949" s="9"/>
      <c r="D949" s="9"/>
      <c r="E949" s="11"/>
      <c r="F949" s="9"/>
      <c r="G949" s="9"/>
      <c r="H949" s="7"/>
      <c r="I949" s="17"/>
    </row>
    <row r="950" spans="2:9" x14ac:dyDescent="0.3">
      <c r="B950" s="13"/>
      <c r="C950" s="9"/>
      <c r="D950" s="9"/>
      <c r="E950" s="11"/>
      <c r="F950" s="9"/>
      <c r="G950" s="9"/>
      <c r="H950" s="7"/>
      <c r="I950" s="17"/>
    </row>
    <row r="951" spans="2:9" x14ac:dyDescent="0.3">
      <c r="B951" s="13"/>
      <c r="C951" s="9"/>
      <c r="D951" s="9"/>
      <c r="E951" s="11"/>
      <c r="F951" s="9"/>
      <c r="G951" s="9"/>
      <c r="H951" s="7"/>
      <c r="I951" s="17"/>
    </row>
    <row r="952" spans="2:9" x14ac:dyDescent="0.3">
      <c r="B952" s="13"/>
      <c r="C952" s="9"/>
      <c r="D952" s="9"/>
      <c r="E952" s="11"/>
      <c r="F952" s="9"/>
      <c r="G952" s="9"/>
      <c r="H952" s="7"/>
      <c r="I952" s="17"/>
    </row>
    <row r="953" spans="2:9" x14ac:dyDescent="0.3">
      <c r="B953" s="13"/>
      <c r="C953" s="9"/>
      <c r="D953" s="9"/>
      <c r="E953" s="11"/>
      <c r="F953" s="9"/>
      <c r="G953" s="9"/>
      <c r="H953" s="7"/>
      <c r="I953" s="17"/>
    </row>
    <row r="954" spans="2:9" x14ac:dyDescent="0.3">
      <c r="B954" s="13"/>
      <c r="C954" s="9"/>
      <c r="D954" s="9"/>
      <c r="E954" s="11"/>
      <c r="F954" s="9"/>
      <c r="G954" s="9"/>
      <c r="H954" s="7"/>
      <c r="I954" s="17"/>
    </row>
    <row r="955" spans="2:9" x14ac:dyDescent="0.3">
      <c r="B955" s="13"/>
      <c r="C955" s="9"/>
      <c r="D955" s="9"/>
      <c r="E955" s="11"/>
      <c r="F955" s="9"/>
      <c r="G955" s="9"/>
      <c r="H955" s="7"/>
      <c r="I955" s="17"/>
    </row>
    <row r="956" spans="2:9" x14ac:dyDescent="0.3">
      <c r="B956" s="13"/>
      <c r="C956" s="9"/>
      <c r="D956" s="9"/>
      <c r="E956" s="11"/>
      <c r="F956" s="9"/>
      <c r="G956" s="9"/>
      <c r="H956" s="7"/>
      <c r="I956" s="17"/>
    </row>
    <row r="957" spans="2:9" x14ac:dyDescent="0.3">
      <c r="B957" s="13"/>
      <c r="C957" s="9"/>
      <c r="D957" s="9"/>
      <c r="E957" s="11"/>
      <c r="F957" s="9"/>
      <c r="G957" s="9"/>
      <c r="H957" s="7"/>
      <c r="I957" s="17"/>
    </row>
    <row r="958" spans="2:9" x14ac:dyDescent="0.3">
      <c r="B958" s="13"/>
      <c r="C958" s="9"/>
      <c r="D958" s="9"/>
      <c r="E958" s="11"/>
      <c r="F958" s="9"/>
      <c r="G958" s="9"/>
      <c r="H958" s="7"/>
      <c r="I958" s="17"/>
    </row>
    <row r="959" spans="2:9" x14ac:dyDescent="0.3">
      <c r="B959" s="13"/>
      <c r="C959" s="9"/>
      <c r="D959" s="9"/>
      <c r="E959" s="11"/>
      <c r="F959" s="9"/>
      <c r="G959" s="9"/>
      <c r="H959" s="7"/>
      <c r="I959" s="17"/>
    </row>
    <row r="960" spans="2:9" x14ac:dyDescent="0.3">
      <c r="B960" s="13"/>
      <c r="C960" s="9"/>
      <c r="D960" s="9"/>
      <c r="E960" s="11"/>
      <c r="F960" s="9"/>
      <c r="G960" s="9"/>
      <c r="H960" s="7"/>
      <c r="I960" s="17"/>
    </row>
    <row r="961" spans="2:9" x14ac:dyDescent="0.3">
      <c r="B961" s="13"/>
      <c r="C961" s="9"/>
      <c r="D961" s="9"/>
      <c r="E961" s="11"/>
      <c r="F961" s="9"/>
      <c r="G961" s="9"/>
      <c r="H961" s="7"/>
      <c r="I961" s="17"/>
    </row>
    <row r="962" spans="2:9" x14ac:dyDescent="0.3">
      <c r="B962" s="13"/>
      <c r="C962" s="9"/>
      <c r="D962" s="9"/>
      <c r="E962" s="11"/>
      <c r="F962" s="9"/>
      <c r="G962" s="9"/>
      <c r="H962" s="7"/>
      <c r="I962" s="17"/>
    </row>
    <row r="963" spans="2:9" x14ac:dyDescent="0.3">
      <c r="B963" s="13"/>
      <c r="C963" s="9"/>
      <c r="D963" s="9"/>
      <c r="E963" s="11"/>
      <c r="F963" s="9"/>
      <c r="G963" s="9"/>
      <c r="H963" s="7"/>
      <c r="I963" s="17"/>
    </row>
    <row r="964" spans="2:9" x14ac:dyDescent="0.3">
      <c r="B964" s="13"/>
      <c r="C964" s="9"/>
      <c r="D964" s="9"/>
      <c r="E964" s="11"/>
      <c r="F964" s="9"/>
      <c r="G964" s="9"/>
      <c r="H964" s="7"/>
      <c r="I964" s="17"/>
    </row>
    <row r="965" spans="2:9" x14ac:dyDescent="0.3">
      <c r="B965" s="13"/>
      <c r="C965" s="9"/>
      <c r="D965" s="9"/>
      <c r="E965" s="11"/>
      <c r="F965" s="9"/>
      <c r="G965" s="9"/>
      <c r="H965" s="7"/>
      <c r="I965" s="17"/>
    </row>
    <row r="966" spans="2:9" x14ac:dyDescent="0.3">
      <c r="B966" s="13"/>
      <c r="C966" s="9"/>
      <c r="D966" s="9"/>
      <c r="E966" s="11"/>
      <c r="F966" s="9"/>
      <c r="G966" s="9"/>
      <c r="H966" s="7"/>
      <c r="I966" s="17"/>
    </row>
    <row r="967" spans="2:9" x14ac:dyDescent="0.3">
      <c r="B967" s="13"/>
      <c r="C967" s="9"/>
      <c r="D967" s="9"/>
      <c r="E967" s="11"/>
      <c r="F967" s="9"/>
      <c r="G967" s="9"/>
      <c r="H967" s="7"/>
      <c r="I967" s="17"/>
    </row>
    <row r="968" spans="2:9" x14ac:dyDescent="0.3">
      <c r="B968" s="13"/>
      <c r="C968" s="9"/>
      <c r="D968" s="9"/>
      <c r="E968" s="11"/>
      <c r="F968" s="9"/>
      <c r="G968" s="9"/>
      <c r="H968" s="7"/>
      <c r="I968" s="17"/>
    </row>
    <row r="969" spans="2:9" x14ac:dyDescent="0.3">
      <c r="B969" s="13"/>
      <c r="C969" s="9"/>
      <c r="D969" s="9"/>
      <c r="E969" s="11"/>
      <c r="F969" s="9"/>
      <c r="G969" s="9"/>
      <c r="H969" s="7"/>
      <c r="I969" s="17"/>
    </row>
    <row r="970" spans="2:9" x14ac:dyDescent="0.3">
      <c r="B970" s="13"/>
      <c r="C970" s="9"/>
      <c r="D970" s="9"/>
      <c r="E970" s="11"/>
      <c r="F970" s="9"/>
      <c r="G970" s="9"/>
      <c r="H970" s="7"/>
      <c r="I970" s="17"/>
    </row>
    <row r="971" spans="2:9" x14ac:dyDescent="0.3">
      <c r="B971" s="13"/>
      <c r="C971" s="9"/>
      <c r="D971" s="9"/>
      <c r="E971" s="11"/>
      <c r="F971" s="9"/>
      <c r="G971" s="9"/>
      <c r="H971" s="7"/>
      <c r="I971" s="17"/>
    </row>
    <row r="972" spans="2:9" x14ac:dyDescent="0.3">
      <c r="B972" s="13"/>
      <c r="C972" s="9"/>
      <c r="D972" s="9"/>
      <c r="E972" s="11"/>
      <c r="F972" s="9"/>
      <c r="G972" s="9"/>
      <c r="H972" s="7"/>
      <c r="I972" s="17"/>
    </row>
    <row r="973" spans="2:9" x14ac:dyDescent="0.3">
      <c r="B973" s="13"/>
      <c r="C973" s="9"/>
      <c r="D973" s="9"/>
      <c r="E973" s="11"/>
      <c r="F973" s="9"/>
      <c r="G973" s="9"/>
      <c r="H973" s="7"/>
      <c r="I973" s="17"/>
    </row>
    <row r="974" spans="2:9" x14ac:dyDescent="0.3">
      <c r="B974" s="13"/>
      <c r="C974" s="9"/>
      <c r="D974" s="9"/>
      <c r="E974" s="11"/>
      <c r="F974" s="9"/>
      <c r="G974" s="9"/>
      <c r="H974" s="7"/>
      <c r="I974" s="17"/>
    </row>
    <row r="975" spans="2:9" x14ac:dyDescent="0.3">
      <c r="B975" s="13"/>
      <c r="C975" s="9"/>
      <c r="D975" s="9"/>
      <c r="E975" s="11"/>
      <c r="F975" s="9"/>
      <c r="G975" s="9"/>
      <c r="H975" s="7"/>
      <c r="I975" s="17"/>
    </row>
    <row r="976" spans="2:9" x14ac:dyDescent="0.3">
      <c r="B976" s="13"/>
      <c r="C976" s="9"/>
      <c r="D976" s="9"/>
      <c r="E976" s="11"/>
      <c r="F976" s="9"/>
      <c r="G976" s="9"/>
      <c r="H976" s="7"/>
      <c r="I976" s="17"/>
    </row>
    <row r="977" spans="2:9" x14ac:dyDescent="0.3">
      <c r="B977" s="13"/>
      <c r="C977" s="9"/>
      <c r="D977" s="9"/>
      <c r="E977" s="11"/>
      <c r="F977" s="9"/>
      <c r="G977" s="9"/>
      <c r="H977" s="7"/>
      <c r="I977" s="17"/>
    </row>
    <row r="978" spans="2:9" x14ac:dyDescent="0.3">
      <c r="B978" s="13"/>
      <c r="C978" s="9"/>
      <c r="D978" s="9"/>
      <c r="E978" s="11"/>
      <c r="F978" s="9"/>
      <c r="G978" s="9"/>
      <c r="H978" s="7"/>
      <c r="I978" s="17"/>
    </row>
    <row r="979" spans="2:9" x14ac:dyDescent="0.3">
      <c r="B979" s="13"/>
      <c r="C979" s="9"/>
      <c r="D979" s="9"/>
      <c r="E979" s="11"/>
      <c r="F979" s="9"/>
      <c r="G979" s="9"/>
      <c r="H979" s="7"/>
      <c r="I979" s="17"/>
    </row>
    <row r="980" spans="2:9" x14ac:dyDescent="0.3">
      <c r="B980" s="13"/>
      <c r="C980" s="9"/>
      <c r="D980" s="9"/>
      <c r="E980" s="11"/>
      <c r="F980" s="9"/>
      <c r="G980" s="9"/>
      <c r="H980" s="7"/>
      <c r="I980" s="17"/>
    </row>
    <row r="981" spans="2:9" x14ac:dyDescent="0.3">
      <c r="B981" s="13"/>
      <c r="C981" s="9"/>
      <c r="D981" s="9"/>
      <c r="E981" s="11"/>
      <c r="F981" s="9"/>
      <c r="G981" s="9"/>
      <c r="H981" s="7"/>
      <c r="I981" s="17"/>
    </row>
    <row r="982" spans="2:9" x14ac:dyDescent="0.3">
      <c r="B982" s="13"/>
      <c r="C982" s="9"/>
      <c r="D982" s="9"/>
      <c r="E982" s="11"/>
      <c r="F982" s="9"/>
      <c r="G982" s="9"/>
      <c r="H982" s="7"/>
      <c r="I982" s="17"/>
    </row>
    <row r="983" spans="2:9" x14ac:dyDescent="0.3">
      <c r="B983" s="13"/>
      <c r="C983" s="9"/>
      <c r="D983" s="9"/>
      <c r="E983" s="11"/>
      <c r="F983" s="9"/>
      <c r="G983" s="9"/>
      <c r="H983" s="7"/>
      <c r="I983" s="17"/>
    </row>
    <row r="984" spans="2:9" x14ac:dyDescent="0.3">
      <c r="B984" s="13"/>
      <c r="C984" s="9"/>
      <c r="D984" s="9"/>
      <c r="E984" s="11"/>
      <c r="F984" s="9"/>
      <c r="G984" s="9"/>
      <c r="H984" s="7"/>
      <c r="I984" s="17"/>
    </row>
    <row r="985" spans="2:9" x14ac:dyDescent="0.3">
      <c r="B985" s="13"/>
      <c r="C985" s="9"/>
      <c r="D985" s="9"/>
      <c r="E985" s="11"/>
      <c r="F985" s="9"/>
      <c r="G985" s="9"/>
      <c r="H985" s="7"/>
      <c r="I985" s="17"/>
    </row>
    <row r="986" spans="2:9" x14ac:dyDescent="0.3">
      <c r="B986" s="13"/>
      <c r="C986" s="9"/>
      <c r="D986" s="9"/>
      <c r="E986" s="11"/>
      <c r="F986" s="9"/>
      <c r="G986" s="9"/>
      <c r="H986" s="7"/>
      <c r="I986" s="17"/>
    </row>
    <row r="987" spans="2:9" x14ac:dyDescent="0.3">
      <c r="B987" s="13"/>
      <c r="C987" s="9"/>
      <c r="D987" s="9"/>
      <c r="E987" s="11"/>
      <c r="F987" s="9"/>
      <c r="G987" s="9"/>
      <c r="H987" s="7"/>
      <c r="I987" s="17"/>
    </row>
    <row r="988" spans="2:9" x14ac:dyDescent="0.3">
      <c r="B988" s="13"/>
      <c r="C988" s="9"/>
      <c r="D988" s="9"/>
      <c r="E988" s="11"/>
      <c r="F988" s="9"/>
      <c r="G988" s="9"/>
      <c r="H988" s="7"/>
      <c r="I988" s="17"/>
    </row>
    <row r="989" spans="2:9" x14ac:dyDescent="0.3">
      <c r="B989" s="13"/>
      <c r="C989" s="9"/>
      <c r="D989" s="9"/>
      <c r="E989" s="11"/>
      <c r="F989" s="9"/>
      <c r="G989" s="9"/>
      <c r="H989" s="7"/>
      <c r="I989" s="17"/>
    </row>
    <row r="990" spans="2:9" x14ac:dyDescent="0.3">
      <c r="B990" s="13"/>
      <c r="C990" s="9"/>
      <c r="D990" s="9"/>
      <c r="E990" s="11"/>
      <c r="F990" s="9"/>
      <c r="G990" s="9"/>
      <c r="H990" s="7"/>
      <c r="I990" s="17"/>
    </row>
    <row r="991" spans="2:9" x14ac:dyDescent="0.3">
      <c r="B991" s="13"/>
      <c r="C991" s="9"/>
      <c r="D991" s="9"/>
      <c r="E991" s="11"/>
      <c r="F991" s="9"/>
      <c r="G991" s="9"/>
      <c r="H991" s="7"/>
      <c r="I991" s="17"/>
    </row>
    <row r="992" spans="2:9" x14ac:dyDescent="0.3">
      <c r="B992" s="13"/>
      <c r="C992" s="9"/>
      <c r="D992" s="9"/>
      <c r="E992" s="11"/>
      <c r="F992" s="9"/>
      <c r="G992" s="9"/>
      <c r="H992" s="7"/>
      <c r="I992" s="17"/>
    </row>
    <row r="993" spans="2:9" x14ac:dyDescent="0.3">
      <c r="B993" s="13"/>
      <c r="C993" s="9"/>
      <c r="D993" s="9"/>
      <c r="E993" s="11"/>
      <c r="F993" s="9"/>
      <c r="G993" s="9"/>
      <c r="H993" s="7"/>
      <c r="I993" s="17"/>
    </row>
    <row r="994" spans="2:9" x14ac:dyDescent="0.3">
      <c r="B994" s="13"/>
      <c r="C994" s="9"/>
      <c r="D994" s="9"/>
      <c r="E994" s="11"/>
      <c r="F994" s="9"/>
      <c r="G994" s="9"/>
      <c r="H994" s="7"/>
      <c r="I994" s="17"/>
    </row>
    <row r="995" spans="2:9" x14ac:dyDescent="0.3">
      <c r="B995" s="13"/>
      <c r="C995" s="9"/>
      <c r="D995" s="9"/>
      <c r="E995" s="11"/>
      <c r="F995" s="9"/>
      <c r="G995" s="9"/>
      <c r="H995" s="7"/>
      <c r="I995" s="17"/>
    </row>
    <row r="996" spans="2:9" x14ac:dyDescent="0.3">
      <c r="B996" s="13"/>
      <c r="C996" s="9"/>
      <c r="D996" s="9"/>
      <c r="E996" s="11"/>
      <c r="F996" s="9"/>
      <c r="G996" s="9"/>
      <c r="H996" s="7"/>
      <c r="I996" s="17"/>
    </row>
    <row r="997" spans="2:9" x14ac:dyDescent="0.3">
      <c r="B997" s="13"/>
      <c r="C997" s="9"/>
      <c r="D997" s="9"/>
      <c r="E997" s="11"/>
      <c r="F997" s="9"/>
      <c r="G997" s="9"/>
      <c r="H997" s="7"/>
      <c r="I997" s="17"/>
    </row>
    <row r="998" spans="2:9" x14ac:dyDescent="0.3">
      <c r="B998" s="13"/>
      <c r="C998" s="9"/>
      <c r="D998" s="9"/>
      <c r="E998" s="11"/>
      <c r="F998" s="9"/>
      <c r="G998" s="9"/>
      <c r="H998" s="7"/>
      <c r="I998" s="17"/>
    </row>
    <row r="999" spans="2:9" x14ac:dyDescent="0.3">
      <c r="B999" s="13"/>
      <c r="C999" s="9"/>
      <c r="D999" s="9"/>
      <c r="E999" s="11"/>
      <c r="F999" s="9"/>
      <c r="G999" s="9"/>
      <c r="H999" s="7"/>
      <c r="I999" s="17"/>
    </row>
    <row r="1000" spans="2:9" x14ac:dyDescent="0.3">
      <c r="B1000" s="13"/>
      <c r="C1000" s="9"/>
      <c r="D1000" s="9"/>
      <c r="E1000" s="11"/>
      <c r="F1000" s="9"/>
      <c r="G1000" s="9"/>
      <c r="H1000" s="7"/>
      <c r="I1000" s="17"/>
    </row>
    <row r="1001" spans="2:9" x14ac:dyDescent="0.3">
      <c r="B1001" s="13"/>
      <c r="C1001" s="9"/>
      <c r="D1001" s="9"/>
      <c r="E1001" s="11"/>
      <c r="F1001" s="9"/>
      <c r="G1001" s="9"/>
      <c r="H1001" s="7"/>
      <c r="I1001" s="17"/>
    </row>
    <row r="1002" spans="2:9" x14ac:dyDescent="0.3">
      <c r="B1002" s="13"/>
      <c r="C1002" s="9"/>
      <c r="D1002" s="9"/>
      <c r="E1002" s="11"/>
      <c r="F1002" s="9"/>
      <c r="G1002" s="9"/>
      <c r="H1002" s="7"/>
      <c r="I1002" s="17"/>
    </row>
    <row r="1003" spans="2:9" x14ac:dyDescent="0.3">
      <c r="B1003" s="13"/>
      <c r="C1003" s="9"/>
      <c r="D1003" s="9"/>
      <c r="E1003" s="11"/>
      <c r="F1003" s="9"/>
      <c r="G1003" s="9"/>
      <c r="H1003" s="7"/>
      <c r="I1003" s="17"/>
    </row>
    <row r="1004" spans="2:9" x14ac:dyDescent="0.3">
      <c r="B1004" s="13"/>
      <c r="C1004" s="9"/>
      <c r="D1004" s="9"/>
      <c r="E1004" s="11"/>
      <c r="F1004" s="9"/>
      <c r="G1004" s="9"/>
      <c r="H1004" s="7"/>
      <c r="I1004" s="17"/>
    </row>
    <row r="1005" spans="2:9" x14ac:dyDescent="0.3">
      <c r="B1005" s="13"/>
      <c r="C1005" s="9"/>
      <c r="D1005" s="9"/>
      <c r="E1005" s="11"/>
      <c r="F1005" s="9"/>
      <c r="G1005" s="9"/>
      <c r="H1005" s="7"/>
      <c r="I1005" s="17"/>
    </row>
    <row r="1006" spans="2:9" x14ac:dyDescent="0.3">
      <c r="B1006" s="13"/>
      <c r="C1006" s="9"/>
      <c r="D1006" s="9"/>
      <c r="E1006" s="11"/>
      <c r="F1006" s="9"/>
      <c r="G1006" s="9"/>
      <c r="H1006" s="7"/>
      <c r="I1006" s="17"/>
    </row>
    <row r="1007" spans="2:9" x14ac:dyDescent="0.3">
      <c r="B1007" s="13"/>
      <c r="C1007" s="9"/>
      <c r="D1007" s="9"/>
      <c r="E1007" s="11"/>
      <c r="F1007" s="9"/>
      <c r="G1007" s="9"/>
      <c r="H1007" s="7"/>
      <c r="I1007" s="17"/>
    </row>
    <row r="1008" spans="2:9" x14ac:dyDescent="0.3">
      <c r="B1008" s="13"/>
      <c r="C1008" s="9"/>
      <c r="D1008" s="9"/>
      <c r="E1008" s="11"/>
      <c r="F1008" s="9"/>
      <c r="G1008" s="9"/>
      <c r="H1008" s="7"/>
      <c r="I1008" s="17"/>
    </row>
    <row r="1009" spans="2:9" x14ac:dyDescent="0.3">
      <c r="B1009" s="13"/>
      <c r="C1009" s="9"/>
      <c r="D1009" s="9"/>
      <c r="E1009" s="11"/>
      <c r="F1009" s="9"/>
      <c r="G1009" s="9"/>
      <c r="H1009" s="7"/>
      <c r="I1009" s="17"/>
    </row>
    <row r="1010" spans="2:9" x14ac:dyDescent="0.3">
      <c r="B1010" s="13"/>
      <c r="C1010" s="9"/>
      <c r="D1010" s="9"/>
      <c r="E1010" s="11"/>
      <c r="F1010" s="9"/>
      <c r="G1010" s="9"/>
      <c r="H1010" s="7"/>
      <c r="I1010" s="17"/>
    </row>
    <row r="1011" spans="2:9" x14ac:dyDescent="0.3">
      <c r="B1011" s="13"/>
      <c r="C1011" s="9"/>
      <c r="D1011" s="9"/>
      <c r="E1011" s="11"/>
      <c r="F1011" s="9"/>
      <c r="G1011" s="9"/>
      <c r="H1011" s="7"/>
      <c r="I1011" s="17"/>
    </row>
    <row r="1012" spans="2:9" x14ac:dyDescent="0.3">
      <c r="B1012" s="13"/>
      <c r="C1012" s="9"/>
      <c r="D1012" s="9"/>
      <c r="E1012" s="11"/>
      <c r="F1012" s="9"/>
      <c r="G1012" s="9"/>
      <c r="H1012" s="7"/>
      <c r="I1012" s="17"/>
    </row>
    <row r="1013" spans="2:9" x14ac:dyDescent="0.3">
      <c r="B1013" s="13"/>
      <c r="C1013" s="9"/>
      <c r="D1013" s="9"/>
      <c r="E1013" s="11"/>
      <c r="F1013" s="9"/>
      <c r="G1013" s="9"/>
      <c r="H1013" s="7"/>
      <c r="I1013" s="17"/>
    </row>
    <row r="1014" spans="2:9" x14ac:dyDescent="0.3">
      <c r="B1014" s="13"/>
      <c r="C1014" s="9"/>
      <c r="D1014" s="9"/>
      <c r="E1014" s="11"/>
      <c r="F1014" s="9"/>
      <c r="G1014" s="9"/>
      <c r="H1014" s="7"/>
      <c r="I1014" s="17"/>
    </row>
    <row r="1015" spans="2:9" x14ac:dyDescent="0.3">
      <c r="B1015" s="13"/>
      <c r="C1015" s="9"/>
      <c r="D1015" s="9"/>
      <c r="E1015" s="11"/>
      <c r="F1015" s="9"/>
      <c r="G1015" s="9"/>
      <c r="H1015" s="7"/>
      <c r="I1015" s="17"/>
    </row>
    <row r="1016" spans="2:9" x14ac:dyDescent="0.3">
      <c r="B1016" s="13"/>
      <c r="C1016" s="9"/>
      <c r="D1016" s="9"/>
      <c r="E1016" s="11"/>
      <c r="F1016" s="9"/>
      <c r="G1016" s="9"/>
      <c r="H1016" s="7"/>
      <c r="I1016" s="17"/>
    </row>
    <row r="1017" spans="2:9" x14ac:dyDescent="0.3">
      <c r="B1017" s="13"/>
      <c r="C1017" s="9"/>
      <c r="D1017" s="9"/>
      <c r="E1017" s="11"/>
      <c r="F1017" s="9"/>
      <c r="G1017" s="9"/>
      <c r="H1017" s="7"/>
      <c r="I1017" s="17"/>
    </row>
  </sheetData>
  <mergeCells count="2">
    <mergeCell ref="M16:N16"/>
    <mergeCell ref="M19:N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 bridge</vt:lpstr>
      <vt:lpstr>Data</vt:lpstr>
      <vt:lpstr>Half bridge</vt:lpstr>
      <vt:lpstr>Full bridge NTC 10k</vt:lpstr>
      <vt:lpstr>Full bridge PTC 1k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2024-01-19T17:00:14Z</dcterms:modified>
</cp:coreProperties>
</file>